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nas01.vdi.pref.nagano.lg.jp\本庁・単独現地nas\X2008B3073SE001\Public\_backups\share\シェアリンク\003 情報提供事業\５教育資料\指導と評価の一体化シート\"/>
    </mc:Choice>
  </mc:AlternateContent>
  <xr:revisionPtr revIDLastSave="0" documentId="13_ncr:1_{EB2CD072-AB6F-4AF3-B6DF-433457D61CCD}" xr6:coauthVersionLast="47" xr6:coauthVersionMax="47" xr10:uidLastSave="{00000000-0000-0000-0000-000000000000}"/>
  <bookViews>
    <workbookView xWindow="-110" yWindow="-110" windowWidth="19420" windowHeight="10420" tabRatio="850" activeTab="2" xr2:uid="{00000000-000D-0000-FFFF-FFFF00000000}"/>
  </bookViews>
  <sheets>
    <sheet name="手順①　年間指導計画" sheetId="11" r:id="rId1"/>
    <sheet name="手順②　指導事項の配置" sheetId="7" r:id="rId2"/>
    <sheet name="手順③　想定される全ての単元の目標や評価規準（例）" sheetId="1" r:id="rId3"/>
    <sheet name="手順④　単元の指導と評価の計画" sheetId="9" r:id="rId4"/>
    <sheet name="単元評価" sheetId="4" r:id="rId5"/>
    <sheet name="元データ" sheetId="2" state="hidden" r:id="rId6"/>
  </sheets>
  <definedNames>
    <definedName name="_xlnm.Print_Area" localSheetId="0">'手順①　年間指導計画'!$A$1:$AJ$13</definedName>
    <definedName name="_xlnm.Print_Area" localSheetId="1">'手順②　指導事項の配置'!$A$1:$X$28</definedName>
    <definedName name="_xlnm.Print_Area" localSheetId="2">'手順③　想定される全ての単元の目標や評価規準（例）'!$A$1:$Q$10</definedName>
    <definedName name="_xlnm.Print_Area" localSheetId="3">'手順④　単元の指導と評価の計画'!$A$1:$Q$31</definedName>
    <definedName name="_xlnm.Print_Area" localSheetId="4">単元評価!$A$1:$T$332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J1" i="4" l="1"/>
  <c r="C1" i="4"/>
  <c r="C7" i="1" l="1"/>
  <c r="E5" i="1" l="1"/>
  <c r="E4" i="1"/>
  <c r="E3" i="1"/>
  <c r="C10" i="1"/>
  <c r="C9" i="1"/>
  <c r="R17" i="4" l="1"/>
  <c r="S17" i="4" s="1"/>
  <c r="R18" i="4"/>
  <c r="S18" i="4" s="1"/>
  <c r="R19" i="4"/>
  <c r="S19" i="4" s="1"/>
  <c r="R20" i="4"/>
  <c r="S20" i="4"/>
  <c r="R21" i="4"/>
  <c r="S21" i="4" s="1"/>
  <c r="R22" i="4"/>
  <c r="S22" i="4" s="1"/>
  <c r="R23" i="4"/>
  <c r="S23" i="4" s="1"/>
  <c r="R24" i="4"/>
  <c r="S24" i="4"/>
  <c r="R25" i="4"/>
  <c r="S25" i="4" s="1"/>
  <c r="R26" i="4"/>
  <c r="S26" i="4" s="1"/>
  <c r="R27" i="4"/>
  <c r="S27" i="4" s="1"/>
  <c r="R28" i="4"/>
  <c r="S28" i="4" s="1"/>
  <c r="R29" i="4"/>
  <c r="S29" i="4" s="1"/>
  <c r="R30" i="4"/>
  <c r="S30" i="4"/>
  <c r="R31" i="4"/>
  <c r="S31" i="4" s="1"/>
  <c r="R32" i="4"/>
  <c r="S32" i="4" s="1"/>
  <c r="R33" i="4"/>
  <c r="S33" i="4" s="1"/>
  <c r="R34" i="4"/>
  <c r="S34" i="4" s="1"/>
  <c r="R35" i="4"/>
  <c r="S35" i="4" s="1"/>
  <c r="R36" i="4"/>
  <c r="S36" i="4"/>
  <c r="R37" i="4"/>
  <c r="S37" i="4" s="1"/>
  <c r="R38" i="4"/>
  <c r="S38" i="4" s="1"/>
  <c r="R39" i="4"/>
  <c r="S39" i="4" s="1"/>
  <c r="R40" i="4"/>
  <c r="S40" i="4"/>
  <c r="R41" i="4"/>
  <c r="S41" i="4" s="1"/>
  <c r="R42" i="4"/>
  <c r="S42" i="4" s="1"/>
  <c r="R43" i="4"/>
  <c r="S43" i="4" s="1"/>
  <c r="R44" i="4"/>
  <c r="S44" i="4" s="1"/>
  <c r="R45" i="4"/>
  <c r="S45" i="4" s="1"/>
  <c r="R46" i="4"/>
  <c r="S46" i="4"/>
  <c r="R47" i="4"/>
  <c r="S47" i="4" s="1"/>
  <c r="R48" i="4"/>
  <c r="S48" i="4" s="1"/>
  <c r="R49" i="4"/>
  <c r="S49" i="4" s="1"/>
  <c r="R50" i="4"/>
  <c r="S50" i="4" s="1"/>
  <c r="R51" i="4"/>
  <c r="S51" i="4" s="1"/>
  <c r="R52" i="4"/>
  <c r="S52" i="4"/>
  <c r="R53" i="4"/>
  <c r="S53" i="4" s="1"/>
  <c r="R54" i="4"/>
  <c r="S54" i="4" s="1"/>
  <c r="R55" i="4"/>
  <c r="S55" i="4" s="1"/>
  <c r="R56" i="4"/>
  <c r="S56" i="4"/>
  <c r="R57" i="4"/>
  <c r="S57" i="4" s="1"/>
  <c r="R58" i="4"/>
  <c r="S58" i="4" s="1"/>
  <c r="R59" i="4"/>
  <c r="S59" i="4" s="1"/>
  <c r="R60" i="4"/>
  <c r="S60" i="4" s="1"/>
  <c r="R61" i="4"/>
  <c r="S61" i="4" s="1"/>
  <c r="R62" i="4"/>
  <c r="S62" i="4"/>
  <c r="R63" i="4"/>
  <c r="S63" i="4" s="1"/>
  <c r="R64" i="4"/>
  <c r="S64" i="4" s="1"/>
  <c r="R65" i="4"/>
  <c r="S65" i="4" s="1"/>
  <c r="R66" i="4"/>
  <c r="S66" i="4" s="1"/>
  <c r="R67" i="4"/>
  <c r="S67" i="4" s="1"/>
  <c r="R68" i="4"/>
  <c r="S68" i="4"/>
  <c r="R69" i="4"/>
  <c r="S69" i="4" s="1"/>
  <c r="R70" i="4"/>
  <c r="S70" i="4" s="1"/>
  <c r="R71" i="4"/>
  <c r="S71" i="4" s="1"/>
  <c r="R72" i="4"/>
  <c r="S72" i="4" s="1"/>
  <c r="R73" i="4"/>
  <c r="S73" i="4" s="1"/>
  <c r="R74" i="4"/>
  <c r="S74" i="4" s="1"/>
  <c r="R75" i="4"/>
  <c r="S75" i="4" s="1"/>
  <c r="R76" i="4"/>
  <c r="S76" i="4"/>
  <c r="R77" i="4"/>
  <c r="S77" i="4" s="1"/>
  <c r="R78" i="4"/>
  <c r="S78" i="4" s="1"/>
  <c r="R79" i="4"/>
  <c r="S79" i="4" s="1"/>
  <c r="R80" i="4"/>
  <c r="S80" i="4" s="1"/>
  <c r="R81" i="4"/>
  <c r="S81" i="4" s="1"/>
  <c r="R82" i="4"/>
  <c r="S82" i="4" s="1"/>
  <c r="R83" i="4"/>
  <c r="S83" i="4" s="1"/>
  <c r="R84" i="4"/>
  <c r="S84" i="4"/>
  <c r="R85" i="4"/>
  <c r="S85" i="4" s="1"/>
  <c r="R86" i="4"/>
  <c r="S86" i="4" s="1"/>
  <c r="R87" i="4"/>
  <c r="S87" i="4" s="1"/>
  <c r="R88" i="4"/>
  <c r="S88" i="4" s="1"/>
  <c r="R89" i="4"/>
  <c r="S89" i="4" s="1"/>
  <c r="R90" i="4"/>
  <c r="S90" i="4" s="1"/>
  <c r="R91" i="4"/>
  <c r="S91" i="4" s="1"/>
  <c r="R92" i="4"/>
  <c r="S92" i="4"/>
  <c r="R93" i="4"/>
  <c r="S93" i="4" s="1"/>
  <c r="R94" i="4"/>
  <c r="S94" i="4" s="1"/>
  <c r="R95" i="4"/>
  <c r="S95" i="4" s="1"/>
  <c r="R96" i="4"/>
  <c r="S96" i="4" s="1"/>
  <c r="R97" i="4"/>
  <c r="S97" i="4" s="1"/>
  <c r="R98" i="4"/>
  <c r="S98" i="4" s="1"/>
  <c r="R99" i="4"/>
  <c r="S99" i="4" s="1"/>
  <c r="R100" i="4"/>
  <c r="S100" i="4"/>
  <c r="R101" i="4"/>
  <c r="S101" i="4" s="1"/>
  <c r="R102" i="4"/>
  <c r="S102" i="4" s="1"/>
  <c r="R103" i="4"/>
  <c r="S103" i="4" s="1"/>
  <c r="R104" i="4"/>
  <c r="S104" i="4" s="1"/>
  <c r="R105" i="4"/>
  <c r="S105" i="4" s="1"/>
  <c r="R106" i="4"/>
  <c r="S106" i="4" s="1"/>
  <c r="R107" i="4"/>
  <c r="S107" i="4" s="1"/>
  <c r="R108" i="4"/>
  <c r="S108" i="4"/>
  <c r="R109" i="4"/>
  <c r="S109" i="4" s="1"/>
  <c r="R110" i="4"/>
  <c r="S110" i="4" s="1"/>
  <c r="R111" i="4"/>
  <c r="S111" i="4" s="1"/>
  <c r="R112" i="4"/>
  <c r="S112" i="4" s="1"/>
  <c r="R113" i="4"/>
  <c r="S113" i="4" s="1"/>
  <c r="R114" i="4"/>
  <c r="S114" i="4" s="1"/>
  <c r="R115" i="4"/>
  <c r="S115" i="4" s="1"/>
  <c r="R116" i="4"/>
  <c r="S116" i="4"/>
  <c r="R117" i="4"/>
  <c r="S117" i="4" s="1"/>
  <c r="R118" i="4"/>
  <c r="S118" i="4" s="1"/>
  <c r="R119" i="4"/>
  <c r="S119" i="4" s="1"/>
  <c r="R120" i="4"/>
  <c r="S120" i="4" s="1"/>
  <c r="R121" i="4"/>
  <c r="S121" i="4" s="1"/>
  <c r="R122" i="4"/>
  <c r="S122" i="4" s="1"/>
  <c r="R123" i="4"/>
  <c r="S123" i="4" s="1"/>
  <c r="R124" i="4"/>
  <c r="S124" i="4" s="1"/>
  <c r="R125" i="4"/>
  <c r="S125" i="4" s="1"/>
  <c r="R126" i="4"/>
  <c r="S126" i="4" s="1"/>
  <c r="R127" i="4"/>
  <c r="S127" i="4" s="1"/>
  <c r="R128" i="4"/>
  <c r="S128" i="4" s="1"/>
  <c r="R129" i="4"/>
  <c r="S129" i="4" s="1"/>
  <c r="R130" i="4"/>
  <c r="S130" i="4" s="1"/>
  <c r="R131" i="4"/>
  <c r="S131" i="4" s="1"/>
  <c r="R132" i="4"/>
  <c r="S132" i="4"/>
  <c r="R133" i="4"/>
  <c r="S133" i="4" s="1"/>
  <c r="R134" i="4"/>
  <c r="S134" i="4" s="1"/>
  <c r="R135" i="4"/>
  <c r="S135" i="4" s="1"/>
  <c r="R136" i="4"/>
  <c r="S136" i="4" s="1"/>
  <c r="R137" i="4"/>
  <c r="S137" i="4" s="1"/>
  <c r="R138" i="4"/>
  <c r="S138" i="4" s="1"/>
  <c r="R139" i="4"/>
  <c r="S139" i="4" s="1"/>
  <c r="R140" i="4"/>
  <c r="S140" i="4" s="1"/>
  <c r="R141" i="4"/>
  <c r="S141" i="4" s="1"/>
  <c r="R142" i="4"/>
  <c r="S142" i="4" s="1"/>
  <c r="R143" i="4"/>
  <c r="S143" i="4" s="1"/>
  <c r="R144" i="4"/>
  <c r="S144" i="4"/>
  <c r="R145" i="4"/>
  <c r="S145" i="4" s="1"/>
  <c r="R146" i="4"/>
  <c r="S146" i="4" s="1"/>
  <c r="R147" i="4"/>
  <c r="S147" i="4" s="1"/>
  <c r="R148" i="4"/>
  <c r="S148" i="4" s="1"/>
  <c r="R149" i="4"/>
  <c r="S149" i="4" s="1"/>
  <c r="R150" i="4"/>
  <c r="S150" i="4" s="1"/>
  <c r="R151" i="4"/>
  <c r="S151" i="4" s="1"/>
  <c r="R152" i="4"/>
  <c r="S152" i="4"/>
  <c r="R153" i="4"/>
  <c r="S153" i="4" s="1"/>
  <c r="R154" i="4"/>
  <c r="S154" i="4" s="1"/>
  <c r="R155" i="4"/>
  <c r="S155" i="4" s="1"/>
  <c r="R156" i="4"/>
  <c r="S156" i="4" s="1"/>
  <c r="R157" i="4"/>
  <c r="S157" i="4" s="1"/>
  <c r="R158" i="4"/>
  <c r="S158" i="4" s="1"/>
  <c r="R159" i="4"/>
  <c r="S159" i="4" s="1"/>
  <c r="R160" i="4"/>
  <c r="S160" i="4" s="1"/>
  <c r="R161" i="4"/>
  <c r="S161" i="4" s="1"/>
  <c r="R162" i="4"/>
  <c r="S162" i="4" s="1"/>
  <c r="R163" i="4"/>
  <c r="S163" i="4" s="1"/>
  <c r="R164" i="4"/>
  <c r="S164" i="4" s="1"/>
  <c r="R165" i="4"/>
  <c r="S165" i="4" s="1"/>
  <c r="R166" i="4"/>
  <c r="S166" i="4" s="1"/>
  <c r="R167" i="4"/>
  <c r="S167" i="4" s="1"/>
  <c r="R168" i="4"/>
  <c r="S168" i="4"/>
  <c r="R169" i="4"/>
  <c r="S169" i="4" s="1"/>
  <c r="R170" i="4"/>
  <c r="S170" i="4" s="1"/>
  <c r="R171" i="4"/>
  <c r="S171" i="4" s="1"/>
  <c r="R172" i="4"/>
  <c r="S172" i="4" s="1"/>
  <c r="R173" i="4"/>
  <c r="S173" i="4" s="1"/>
  <c r="R174" i="4"/>
  <c r="S174" i="4" s="1"/>
  <c r="R175" i="4"/>
  <c r="S175" i="4" s="1"/>
  <c r="R176" i="4"/>
  <c r="S176" i="4" s="1"/>
  <c r="R177" i="4"/>
  <c r="S177" i="4" s="1"/>
  <c r="R178" i="4"/>
  <c r="S178" i="4" s="1"/>
  <c r="R179" i="4"/>
  <c r="S179" i="4" s="1"/>
  <c r="R180" i="4"/>
  <c r="S180" i="4" s="1"/>
  <c r="R181" i="4"/>
  <c r="S181" i="4" s="1"/>
  <c r="R182" i="4"/>
  <c r="S182" i="4" s="1"/>
  <c r="R183" i="4"/>
  <c r="S183" i="4" s="1"/>
  <c r="R184" i="4"/>
  <c r="S184" i="4"/>
  <c r="R185" i="4"/>
  <c r="S185" i="4" s="1"/>
  <c r="R186" i="4"/>
  <c r="S186" i="4" s="1"/>
  <c r="R187" i="4"/>
  <c r="S187" i="4" s="1"/>
  <c r="R188" i="4"/>
  <c r="S188" i="4" s="1"/>
  <c r="R189" i="4"/>
  <c r="S189" i="4" s="1"/>
  <c r="R190" i="4"/>
  <c r="S190" i="4" s="1"/>
  <c r="R191" i="4"/>
  <c r="S191" i="4" s="1"/>
  <c r="R192" i="4"/>
  <c r="S192" i="4" s="1"/>
  <c r="R193" i="4"/>
  <c r="S193" i="4" s="1"/>
  <c r="R194" i="4"/>
  <c r="S194" i="4" s="1"/>
  <c r="R195" i="4"/>
  <c r="S195" i="4" s="1"/>
  <c r="R196" i="4"/>
  <c r="S196" i="4" s="1"/>
  <c r="R197" i="4"/>
  <c r="S197" i="4" s="1"/>
  <c r="R198" i="4"/>
  <c r="S198" i="4" s="1"/>
  <c r="R199" i="4"/>
  <c r="S199" i="4" s="1"/>
  <c r="R200" i="4"/>
  <c r="S200" i="4" s="1"/>
  <c r="R201" i="4"/>
  <c r="S201" i="4" s="1"/>
  <c r="R202" i="4"/>
  <c r="S202" i="4" s="1"/>
  <c r="R203" i="4"/>
  <c r="S203" i="4" s="1"/>
  <c r="R204" i="4"/>
  <c r="S204" i="4" s="1"/>
  <c r="R205" i="4"/>
  <c r="S205" i="4" s="1"/>
  <c r="R206" i="4"/>
  <c r="S206" i="4" s="1"/>
  <c r="R207" i="4"/>
  <c r="S207" i="4" s="1"/>
  <c r="R208" i="4"/>
  <c r="S208" i="4" s="1"/>
  <c r="R209" i="4"/>
  <c r="S209" i="4" s="1"/>
  <c r="R210" i="4"/>
  <c r="S210" i="4" s="1"/>
  <c r="R211" i="4"/>
  <c r="S211" i="4" s="1"/>
  <c r="R212" i="4"/>
  <c r="S212" i="4" s="1"/>
  <c r="R213" i="4"/>
  <c r="S213" i="4" s="1"/>
  <c r="R214" i="4"/>
  <c r="S214" i="4" s="1"/>
  <c r="R215" i="4"/>
  <c r="S215" i="4" s="1"/>
  <c r="R216" i="4"/>
  <c r="S216" i="4" s="1"/>
  <c r="R217" i="4"/>
  <c r="S217" i="4" s="1"/>
  <c r="R218" i="4"/>
  <c r="S218" i="4" s="1"/>
  <c r="R219" i="4"/>
  <c r="S219" i="4" s="1"/>
  <c r="R220" i="4"/>
  <c r="S220" i="4" s="1"/>
  <c r="R221" i="4"/>
  <c r="S221" i="4" s="1"/>
  <c r="R222" i="4"/>
  <c r="S222" i="4" s="1"/>
  <c r="R223" i="4"/>
  <c r="S223" i="4" s="1"/>
  <c r="R224" i="4"/>
  <c r="S224" i="4" s="1"/>
  <c r="R225" i="4"/>
  <c r="S225" i="4" s="1"/>
  <c r="R226" i="4"/>
  <c r="S226" i="4" s="1"/>
  <c r="R227" i="4"/>
  <c r="S227" i="4" s="1"/>
  <c r="R228" i="4"/>
  <c r="S228" i="4" s="1"/>
  <c r="R229" i="4"/>
  <c r="S229" i="4" s="1"/>
  <c r="R230" i="4"/>
  <c r="S230" i="4" s="1"/>
  <c r="R231" i="4"/>
  <c r="S231" i="4" s="1"/>
  <c r="R232" i="4"/>
  <c r="S232" i="4" s="1"/>
  <c r="R233" i="4"/>
  <c r="S233" i="4" s="1"/>
  <c r="R234" i="4"/>
  <c r="S234" i="4" s="1"/>
  <c r="R235" i="4"/>
  <c r="S235" i="4" s="1"/>
  <c r="R236" i="4"/>
  <c r="S236" i="4" s="1"/>
  <c r="R237" i="4"/>
  <c r="S237" i="4" s="1"/>
  <c r="R238" i="4"/>
  <c r="S238" i="4" s="1"/>
  <c r="R239" i="4"/>
  <c r="S239" i="4" s="1"/>
  <c r="R240" i="4"/>
  <c r="S240" i="4" s="1"/>
  <c r="R241" i="4"/>
  <c r="S241" i="4" s="1"/>
  <c r="R242" i="4"/>
  <c r="S242" i="4" s="1"/>
  <c r="R243" i="4"/>
  <c r="S243" i="4" s="1"/>
  <c r="R244" i="4"/>
  <c r="S244" i="4" s="1"/>
  <c r="R245" i="4"/>
  <c r="S245" i="4" s="1"/>
  <c r="R246" i="4"/>
  <c r="S246" i="4" s="1"/>
  <c r="R247" i="4"/>
  <c r="S247" i="4" s="1"/>
  <c r="R248" i="4"/>
  <c r="S248" i="4" s="1"/>
  <c r="R249" i="4"/>
  <c r="S249" i="4" s="1"/>
  <c r="R250" i="4"/>
  <c r="S250" i="4" s="1"/>
  <c r="R251" i="4"/>
  <c r="S251" i="4" s="1"/>
  <c r="R252" i="4"/>
  <c r="S252" i="4" s="1"/>
  <c r="R253" i="4"/>
  <c r="S253" i="4" s="1"/>
  <c r="R254" i="4"/>
  <c r="S254" i="4" s="1"/>
  <c r="R255" i="4"/>
  <c r="S255" i="4" s="1"/>
  <c r="R256" i="4"/>
  <c r="S256" i="4" s="1"/>
  <c r="R257" i="4"/>
  <c r="S257" i="4" s="1"/>
  <c r="R258" i="4"/>
  <c r="S258" i="4" s="1"/>
  <c r="R259" i="4"/>
  <c r="S259" i="4" s="1"/>
  <c r="R260" i="4"/>
  <c r="S260" i="4" s="1"/>
  <c r="R261" i="4"/>
  <c r="S261" i="4" s="1"/>
  <c r="R262" i="4"/>
  <c r="S262" i="4" s="1"/>
  <c r="R263" i="4"/>
  <c r="S263" i="4" s="1"/>
  <c r="R264" i="4"/>
  <c r="S264" i="4" s="1"/>
  <c r="R265" i="4"/>
  <c r="S265" i="4" s="1"/>
  <c r="R266" i="4"/>
  <c r="S266" i="4" s="1"/>
  <c r="R267" i="4"/>
  <c r="S267" i="4" s="1"/>
  <c r="R268" i="4"/>
  <c r="S268" i="4" s="1"/>
  <c r="R269" i="4"/>
  <c r="S269" i="4" s="1"/>
  <c r="R270" i="4"/>
  <c r="S270" i="4" s="1"/>
  <c r="R271" i="4"/>
  <c r="S271" i="4" s="1"/>
  <c r="R272" i="4"/>
  <c r="S272" i="4" s="1"/>
  <c r="R273" i="4"/>
  <c r="S273" i="4" s="1"/>
  <c r="R274" i="4"/>
  <c r="S274" i="4" s="1"/>
  <c r="R275" i="4"/>
  <c r="S275" i="4" s="1"/>
  <c r="R276" i="4"/>
  <c r="S276" i="4" s="1"/>
  <c r="R277" i="4"/>
  <c r="S277" i="4" s="1"/>
  <c r="R278" i="4"/>
  <c r="S278" i="4" s="1"/>
  <c r="R279" i="4"/>
  <c r="S279" i="4" s="1"/>
  <c r="R280" i="4"/>
  <c r="S280" i="4" s="1"/>
  <c r="R281" i="4"/>
  <c r="S281" i="4" s="1"/>
  <c r="R282" i="4"/>
  <c r="S282" i="4" s="1"/>
  <c r="R283" i="4"/>
  <c r="S283" i="4" s="1"/>
  <c r="R284" i="4"/>
  <c r="S284" i="4" s="1"/>
  <c r="R285" i="4"/>
  <c r="S285" i="4" s="1"/>
  <c r="R286" i="4"/>
  <c r="S286" i="4" s="1"/>
  <c r="R287" i="4"/>
  <c r="S287" i="4" s="1"/>
  <c r="R288" i="4"/>
  <c r="S288" i="4" s="1"/>
  <c r="R289" i="4"/>
  <c r="S289" i="4" s="1"/>
  <c r="R290" i="4"/>
  <c r="S290" i="4" s="1"/>
  <c r="R291" i="4"/>
  <c r="S291" i="4" s="1"/>
  <c r="R292" i="4"/>
  <c r="S292" i="4" s="1"/>
  <c r="R293" i="4"/>
  <c r="S293" i="4" s="1"/>
  <c r="R294" i="4"/>
  <c r="S294" i="4" s="1"/>
  <c r="R295" i="4"/>
  <c r="S295" i="4" s="1"/>
  <c r="R296" i="4"/>
  <c r="S296" i="4" s="1"/>
  <c r="R297" i="4"/>
  <c r="S297" i="4" s="1"/>
  <c r="R298" i="4"/>
  <c r="S298" i="4" s="1"/>
  <c r="R299" i="4"/>
  <c r="S299" i="4" s="1"/>
  <c r="R300" i="4"/>
  <c r="S300" i="4" s="1"/>
  <c r="R301" i="4"/>
  <c r="S301" i="4" s="1"/>
  <c r="R302" i="4"/>
  <c r="S302" i="4" s="1"/>
  <c r="R303" i="4"/>
  <c r="S303" i="4" s="1"/>
  <c r="R304" i="4"/>
  <c r="S304" i="4" s="1"/>
  <c r="R305" i="4"/>
  <c r="S305" i="4" s="1"/>
  <c r="R306" i="4"/>
  <c r="S306" i="4" s="1"/>
  <c r="R307" i="4"/>
  <c r="S307" i="4" s="1"/>
  <c r="R308" i="4"/>
  <c r="S308" i="4" s="1"/>
  <c r="R309" i="4"/>
  <c r="S309" i="4" s="1"/>
  <c r="R310" i="4"/>
  <c r="S310" i="4" s="1"/>
  <c r="R311" i="4"/>
  <c r="S311" i="4" s="1"/>
  <c r="R312" i="4"/>
  <c r="S312" i="4" s="1"/>
  <c r="R313" i="4"/>
  <c r="S313" i="4" s="1"/>
  <c r="R314" i="4"/>
  <c r="S314" i="4" s="1"/>
  <c r="R315" i="4"/>
  <c r="S315" i="4" s="1"/>
  <c r="R316" i="4"/>
  <c r="S316" i="4" s="1"/>
  <c r="R317" i="4"/>
  <c r="S317" i="4" s="1"/>
  <c r="R318" i="4"/>
  <c r="S318" i="4" s="1"/>
  <c r="R319" i="4"/>
  <c r="S319" i="4" s="1"/>
  <c r="R320" i="4"/>
  <c r="S320" i="4" s="1"/>
  <c r="R321" i="4"/>
  <c r="S321" i="4" s="1"/>
  <c r="R322" i="4"/>
  <c r="S322" i="4" s="1"/>
  <c r="R323" i="4"/>
  <c r="S323" i="4" s="1"/>
  <c r="R324" i="4"/>
  <c r="S324" i="4" s="1"/>
  <c r="R325" i="4"/>
  <c r="S325" i="4" s="1"/>
  <c r="R326" i="4"/>
  <c r="S326" i="4" s="1"/>
  <c r="R327" i="4"/>
  <c r="S327" i="4" s="1"/>
  <c r="R328" i="4"/>
  <c r="S328" i="4" s="1"/>
  <c r="R329" i="4"/>
  <c r="S329" i="4" s="1"/>
  <c r="R330" i="4"/>
  <c r="S330" i="4" s="1"/>
  <c r="R331" i="4"/>
  <c r="S331" i="4" s="1"/>
  <c r="R332" i="4"/>
  <c r="S332" i="4" s="1"/>
  <c r="E10" i="4" l="1"/>
  <c r="R14" i="4"/>
  <c r="S14" i="4" s="1"/>
  <c r="R15" i="4"/>
  <c r="R16" i="4"/>
  <c r="R13" i="4"/>
  <c r="S13" i="4" s="1"/>
  <c r="C9" i="4"/>
  <c r="D9" i="4"/>
  <c r="E9" i="4"/>
  <c r="F9" i="4"/>
  <c r="G9" i="4"/>
  <c r="H9" i="4"/>
  <c r="I9" i="4"/>
  <c r="J9" i="4"/>
  <c r="K9" i="4"/>
  <c r="L9" i="4"/>
  <c r="M9" i="4"/>
  <c r="N9" i="4"/>
  <c r="O9" i="4"/>
  <c r="P9" i="4"/>
  <c r="Q9" i="4"/>
  <c r="C10" i="4"/>
  <c r="D10" i="4"/>
  <c r="F10" i="4"/>
  <c r="G10" i="4"/>
  <c r="H10" i="4"/>
  <c r="I10" i="4"/>
  <c r="J10" i="4"/>
  <c r="K10" i="4"/>
  <c r="L10" i="4"/>
  <c r="M10" i="4"/>
  <c r="N10" i="4"/>
  <c r="O10" i="4"/>
  <c r="P10" i="4"/>
  <c r="Q10" i="4"/>
  <c r="C11" i="4"/>
  <c r="D11" i="4"/>
  <c r="E11" i="4"/>
  <c r="F11" i="4"/>
  <c r="G11" i="4"/>
  <c r="H11" i="4"/>
  <c r="I11" i="4"/>
  <c r="J11" i="4"/>
  <c r="K11" i="4"/>
  <c r="L11" i="4"/>
  <c r="M11" i="4"/>
  <c r="N11" i="4"/>
  <c r="O11" i="4"/>
  <c r="P11" i="4"/>
  <c r="Q11" i="4"/>
  <c r="D8" i="4"/>
  <c r="E8" i="4"/>
  <c r="F8" i="4"/>
  <c r="G8" i="4"/>
  <c r="H8" i="4"/>
  <c r="I8" i="4"/>
  <c r="J8" i="4"/>
  <c r="K8" i="4"/>
  <c r="L8" i="4"/>
  <c r="M8" i="4"/>
  <c r="N8" i="4"/>
  <c r="O8" i="4"/>
  <c r="P8" i="4"/>
  <c r="Q8" i="4"/>
  <c r="C8" i="4"/>
  <c r="C4" i="4"/>
  <c r="C5" i="4"/>
  <c r="C6" i="4"/>
  <c r="C3" i="4"/>
  <c r="S16" i="4" l="1"/>
  <c r="S15" i="4"/>
</calcChain>
</file>

<file path=xl/sharedStrings.xml><?xml version="1.0" encoding="utf-8"?>
<sst xmlns="http://schemas.openxmlformats.org/spreadsheetml/2006/main" count="1022" uniqueCount="501">
  <si>
    <t>思考力、判断力、表現力等</t>
    <rPh sb="0" eb="3">
      <t>シコウリョク</t>
    </rPh>
    <rPh sb="4" eb="7">
      <t>ハンダンリョク</t>
    </rPh>
    <rPh sb="8" eb="11">
      <t>ヒョウゲンリョク</t>
    </rPh>
    <rPh sb="11" eb="12">
      <t>トウ</t>
    </rPh>
    <phoneticPr fontId="1"/>
  </si>
  <si>
    <t>学びに向かう力、人間性等</t>
    <rPh sb="0" eb="1">
      <t>マナ</t>
    </rPh>
    <rPh sb="3" eb="4">
      <t>ム</t>
    </rPh>
    <rPh sb="6" eb="7">
      <t>チカラ</t>
    </rPh>
    <rPh sb="8" eb="11">
      <t>ニンゲンセイ</t>
    </rPh>
    <rPh sb="11" eb="12">
      <t>トウ</t>
    </rPh>
    <phoneticPr fontId="1"/>
  </si>
  <si>
    <t>思</t>
    <rPh sb="0" eb="1">
      <t>シ</t>
    </rPh>
    <phoneticPr fontId="1"/>
  </si>
  <si>
    <t>態</t>
    <rPh sb="0" eb="1">
      <t>タイ</t>
    </rPh>
    <phoneticPr fontId="1"/>
  </si>
  <si>
    <t>時</t>
    <rPh sb="0" eb="1">
      <t>トキ</t>
    </rPh>
    <phoneticPr fontId="1"/>
  </si>
  <si>
    <t>評価機会</t>
    <rPh sb="0" eb="2">
      <t>ヒョウカ</t>
    </rPh>
    <rPh sb="2" eb="4">
      <t>キカイ</t>
    </rPh>
    <phoneticPr fontId="1"/>
  </si>
  <si>
    <t>学習カード</t>
    <rPh sb="0" eb="2">
      <t>ガクシュウ</t>
    </rPh>
    <phoneticPr fontId="1"/>
  </si>
  <si>
    <t>観察</t>
    <rPh sb="0" eb="2">
      <t>カンサツ</t>
    </rPh>
    <phoneticPr fontId="1"/>
  </si>
  <si>
    <t>ICT</t>
    <phoneticPr fontId="1"/>
  </si>
  <si>
    <t>学年領域</t>
    <rPh sb="0" eb="2">
      <t>ガクネン</t>
    </rPh>
    <rPh sb="2" eb="4">
      <t>リョウイキ</t>
    </rPh>
    <phoneticPr fontId="1"/>
  </si>
  <si>
    <t xml:space="preserve">思考・判断・表現 </t>
    <phoneticPr fontId="1"/>
  </si>
  <si>
    <t>主体的に学習に取り組む態度</t>
  </si>
  <si>
    <t>知識・技能</t>
    <rPh sb="0" eb="2">
      <t>チシキ</t>
    </rPh>
    <rPh sb="3" eb="5">
      <t>ギノウ</t>
    </rPh>
    <phoneticPr fontId="1"/>
  </si>
  <si>
    <t>思考・判断・表現</t>
    <rPh sb="0" eb="2">
      <t>シコウ</t>
    </rPh>
    <rPh sb="3" eb="5">
      <t>ハンダン</t>
    </rPh>
    <rPh sb="6" eb="8">
      <t>ヒョウゲン</t>
    </rPh>
    <phoneticPr fontId="1"/>
  </si>
  <si>
    <t>学びに向かう力・人間性等</t>
    <rPh sb="0" eb="1">
      <t>マナ</t>
    </rPh>
    <rPh sb="3" eb="4">
      <t>ム</t>
    </rPh>
    <rPh sb="6" eb="7">
      <t>チカラ</t>
    </rPh>
    <rPh sb="8" eb="11">
      <t>ニンゲンセイ</t>
    </rPh>
    <rPh sb="11" eb="12">
      <t>トウ</t>
    </rPh>
    <phoneticPr fontId="1"/>
  </si>
  <si>
    <t>知識及び技能</t>
    <rPh sb="0" eb="2">
      <t>チシキ</t>
    </rPh>
    <rPh sb="2" eb="3">
      <t>オヨ</t>
    </rPh>
    <rPh sb="4" eb="6">
      <t>ギノウ</t>
    </rPh>
    <phoneticPr fontId="1"/>
  </si>
  <si>
    <t>観点</t>
    <rPh sb="0" eb="1">
      <t>カン</t>
    </rPh>
    <rPh sb="1" eb="2">
      <t>テン</t>
    </rPh>
    <phoneticPr fontId="1"/>
  </si>
  <si>
    <t>第1時</t>
    <rPh sb="0" eb="1">
      <t>ダイ</t>
    </rPh>
    <rPh sb="2" eb="3">
      <t>ジ</t>
    </rPh>
    <phoneticPr fontId="1"/>
  </si>
  <si>
    <t>第2時</t>
    <rPh sb="0" eb="1">
      <t>ダイ</t>
    </rPh>
    <rPh sb="2" eb="3">
      <t>ジ</t>
    </rPh>
    <phoneticPr fontId="1"/>
  </si>
  <si>
    <t>第3時</t>
    <rPh sb="0" eb="1">
      <t>ダイ</t>
    </rPh>
    <rPh sb="2" eb="3">
      <t>ジ</t>
    </rPh>
    <phoneticPr fontId="1"/>
  </si>
  <si>
    <t>第4時</t>
    <rPh sb="0" eb="1">
      <t>ダイ</t>
    </rPh>
    <rPh sb="2" eb="3">
      <t>ジ</t>
    </rPh>
    <phoneticPr fontId="1"/>
  </si>
  <si>
    <t>第5時</t>
    <rPh sb="0" eb="1">
      <t>ダイ</t>
    </rPh>
    <rPh sb="2" eb="3">
      <t>ジ</t>
    </rPh>
    <phoneticPr fontId="1"/>
  </si>
  <si>
    <t>第6時</t>
    <rPh sb="0" eb="1">
      <t>ダイ</t>
    </rPh>
    <rPh sb="2" eb="3">
      <t>ジ</t>
    </rPh>
    <phoneticPr fontId="1"/>
  </si>
  <si>
    <t>第7時</t>
    <rPh sb="0" eb="1">
      <t>ダイ</t>
    </rPh>
    <rPh sb="2" eb="3">
      <t>ジ</t>
    </rPh>
    <phoneticPr fontId="1"/>
  </si>
  <si>
    <t>第8時</t>
    <rPh sb="0" eb="1">
      <t>ダイ</t>
    </rPh>
    <rPh sb="2" eb="3">
      <t>ジ</t>
    </rPh>
    <phoneticPr fontId="1"/>
  </si>
  <si>
    <t>第9時</t>
    <rPh sb="0" eb="1">
      <t>ダイ</t>
    </rPh>
    <rPh sb="2" eb="3">
      <t>ジ</t>
    </rPh>
    <phoneticPr fontId="1"/>
  </si>
  <si>
    <t>第10時</t>
    <rPh sb="0" eb="1">
      <t>ダイ</t>
    </rPh>
    <rPh sb="3" eb="4">
      <t>ジ</t>
    </rPh>
    <phoneticPr fontId="1"/>
  </si>
  <si>
    <t>第11時</t>
    <rPh sb="0" eb="1">
      <t>ダイ</t>
    </rPh>
    <rPh sb="3" eb="4">
      <t>ジ</t>
    </rPh>
    <phoneticPr fontId="1"/>
  </si>
  <si>
    <t>第12時</t>
    <rPh sb="0" eb="1">
      <t>ダイ</t>
    </rPh>
    <rPh sb="3" eb="4">
      <t>ジ</t>
    </rPh>
    <phoneticPr fontId="1"/>
  </si>
  <si>
    <t>学習の流れ</t>
    <rPh sb="0" eb="2">
      <t>ガクシュウ</t>
    </rPh>
    <rPh sb="3" eb="4">
      <t>ナガ</t>
    </rPh>
    <phoneticPr fontId="1"/>
  </si>
  <si>
    <t>A</t>
    <phoneticPr fontId="1"/>
  </si>
  <si>
    <t>B</t>
    <phoneticPr fontId="1"/>
  </si>
  <si>
    <t>C</t>
    <phoneticPr fontId="1"/>
  </si>
  <si>
    <t>仮評価</t>
    <rPh sb="0" eb="1">
      <t>カリ</t>
    </rPh>
    <rPh sb="1" eb="3">
      <t>ヒョウカ</t>
    </rPh>
    <phoneticPr fontId="1"/>
  </si>
  <si>
    <t>総括評価</t>
    <rPh sb="0" eb="2">
      <t>ソウカツ</t>
    </rPh>
    <rPh sb="2" eb="4">
      <t>ヒョウカ</t>
    </rPh>
    <phoneticPr fontId="1"/>
  </si>
  <si>
    <r>
      <t>単元の評価規準</t>
    </r>
    <r>
      <rPr>
        <sz val="11"/>
        <rFont val="游ゴシック"/>
        <family val="3"/>
        <charset val="128"/>
        <scheme val="minor"/>
      </rPr>
      <t>(例)</t>
    </r>
    <rPh sb="0" eb="2">
      <t>タンゲン</t>
    </rPh>
    <rPh sb="3" eb="5">
      <t>ヒョウカ</t>
    </rPh>
    <rPh sb="5" eb="7">
      <t>キジュン</t>
    </rPh>
    <rPh sb="8" eb="9">
      <t>レイ</t>
    </rPh>
    <phoneticPr fontId="1"/>
  </si>
  <si>
    <r>
      <t xml:space="preserve">単元の目標
</t>
    </r>
    <r>
      <rPr>
        <sz val="10"/>
        <rFont val="游ゴシック"/>
        <family val="3"/>
        <charset val="128"/>
        <scheme val="minor"/>
      </rPr>
      <t>(例）</t>
    </r>
    <rPh sb="0" eb="2">
      <t>タンゲン</t>
    </rPh>
    <rPh sb="3" eb="5">
      <t>モクヒョウ</t>
    </rPh>
    <rPh sb="7" eb="8">
      <t>レイ</t>
    </rPh>
    <phoneticPr fontId="1"/>
  </si>
  <si>
    <t>平均値</t>
    <rPh sb="0" eb="2">
      <t>ヘイキン</t>
    </rPh>
    <rPh sb="2" eb="3">
      <t>チ</t>
    </rPh>
    <phoneticPr fontId="1"/>
  </si>
  <si>
    <t>１５　1・2年　B　器械運動　ア　マット運動</t>
    <rPh sb="6" eb="7">
      <t>ネン</t>
    </rPh>
    <rPh sb="10" eb="14">
      <t>キカイウンドウ</t>
    </rPh>
    <rPh sb="20" eb="22">
      <t>ウンドウ</t>
    </rPh>
    <phoneticPr fontId="1"/>
  </si>
  <si>
    <t>１６　1・2年　Ｂ 器械運動　イ　鉄棒運動</t>
    <rPh sb="6" eb="7">
      <t>ネン</t>
    </rPh>
    <rPh sb="12" eb="14">
      <t>ウンドウ</t>
    </rPh>
    <rPh sb="17" eb="21">
      <t>テツボウウンドウ</t>
    </rPh>
    <phoneticPr fontId="1"/>
  </si>
  <si>
    <t>１７　1・2年　Ｂ 器械運動　ウ　平均台運動</t>
    <rPh sb="6" eb="7">
      <t>ネン</t>
    </rPh>
    <rPh sb="12" eb="14">
      <t>ウンドウ</t>
    </rPh>
    <rPh sb="17" eb="22">
      <t>ヘイキンダイウンドウ</t>
    </rPh>
    <phoneticPr fontId="1"/>
  </si>
  <si>
    <t>１８　1・2年　Ｂ 器械運動　エ　跳び箱運動</t>
    <rPh sb="6" eb="7">
      <t>ネン</t>
    </rPh>
    <rPh sb="12" eb="14">
      <t>ウンドウ</t>
    </rPh>
    <rPh sb="17" eb="18">
      <t>ト</t>
    </rPh>
    <rPh sb="19" eb="20">
      <t>バコ</t>
    </rPh>
    <rPh sb="20" eb="22">
      <t>ウンドウ</t>
    </rPh>
    <phoneticPr fontId="1"/>
  </si>
  <si>
    <t>１９　３年　B　器械運動　ア　マット運動</t>
    <rPh sb="4" eb="5">
      <t>ネン</t>
    </rPh>
    <rPh sb="8" eb="12">
      <t>キカイウンドウ</t>
    </rPh>
    <rPh sb="18" eb="20">
      <t>ウンドウ</t>
    </rPh>
    <phoneticPr fontId="1"/>
  </si>
  <si>
    <t>２０　３年　Ｂ 器械運動　イ　鉄棒運動</t>
    <rPh sb="4" eb="5">
      <t>ネン</t>
    </rPh>
    <rPh sb="10" eb="12">
      <t>ウンドウ</t>
    </rPh>
    <rPh sb="15" eb="19">
      <t>テツボウウンドウ</t>
    </rPh>
    <phoneticPr fontId="1"/>
  </si>
  <si>
    <t>２１　３年　Ｂ 器械運動　ウ　平均台運動</t>
    <rPh sb="4" eb="5">
      <t>ネン</t>
    </rPh>
    <rPh sb="10" eb="12">
      <t>ウンドウ</t>
    </rPh>
    <rPh sb="15" eb="20">
      <t>ヘイキンダイウンドウ</t>
    </rPh>
    <phoneticPr fontId="1"/>
  </si>
  <si>
    <t>２２　３年　Ｂ 器械運動　エ　跳び箱運動</t>
    <rPh sb="4" eb="5">
      <t>ネン</t>
    </rPh>
    <rPh sb="10" eb="12">
      <t>ウンドウ</t>
    </rPh>
    <rPh sb="15" eb="16">
      <t>ト</t>
    </rPh>
    <rPh sb="17" eb="18">
      <t>バコ</t>
    </rPh>
    <rPh sb="18" eb="20">
      <t>ウンドウ</t>
    </rPh>
    <phoneticPr fontId="1"/>
  </si>
  <si>
    <t>２３　1・2年　C　陸上運動　ア　短距離走・リレー</t>
    <rPh sb="6" eb="7">
      <t>ネン</t>
    </rPh>
    <rPh sb="10" eb="14">
      <t>リクジョウウンドウ</t>
    </rPh>
    <rPh sb="17" eb="21">
      <t>タンキョリソウ</t>
    </rPh>
    <phoneticPr fontId="1"/>
  </si>
  <si>
    <t>２４　1・2年　C　陸上運動　イ　長距離走</t>
    <rPh sb="6" eb="7">
      <t>ネン</t>
    </rPh>
    <rPh sb="10" eb="14">
      <t>リクジョウウンドウ</t>
    </rPh>
    <rPh sb="17" eb="21">
      <t>チョウキョリソウ</t>
    </rPh>
    <phoneticPr fontId="1"/>
  </si>
  <si>
    <t>２６　1・2年　C　陸上運動　エ　走り幅跳び</t>
    <rPh sb="6" eb="7">
      <t>ネン</t>
    </rPh>
    <rPh sb="10" eb="14">
      <t>リクジ</t>
    </rPh>
    <rPh sb="17" eb="18">
      <t>ハシ</t>
    </rPh>
    <rPh sb="19" eb="21">
      <t>ハバト</t>
    </rPh>
    <phoneticPr fontId="1"/>
  </si>
  <si>
    <t>２５　1・2年　C　陸上運動　ウ　ハードル走</t>
    <rPh sb="10" eb="14">
      <t>リクジョウウンドウ</t>
    </rPh>
    <rPh sb="21" eb="22">
      <t>ソウ</t>
    </rPh>
    <phoneticPr fontId="1"/>
  </si>
  <si>
    <t>２７　1・2年　C　陸上運動　オ　走り高跳び</t>
    <rPh sb="6" eb="7">
      <t>ネン</t>
    </rPh>
    <rPh sb="10" eb="14">
      <t>リクジョウウンドウ</t>
    </rPh>
    <rPh sb="17" eb="18">
      <t>ハシ</t>
    </rPh>
    <rPh sb="19" eb="21">
      <t>タカト</t>
    </rPh>
    <phoneticPr fontId="1"/>
  </si>
  <si>
    <t>２８　3年　C　陸上運動　ア　短距離走・リレー</t>
    <rPh sb="4" eb="5">
      <t>ネン</t>
    </rPh>
    <rPh sb="8" eb="12">
      <t>リクジョウウンドウ</t>
    </rPh>
    <rPh sb="15" eb="19">
      <t>タンキョリソウ</t>
    </rPh>
    <phoneticPr fontId="1"/>
  </si>
  <si>
    <t>２９　3年　C　陸上運動　イ　長距離走</t>
    <rPh sb="4" eb="5">
      <t>ネン</t>
    </rPh>
    <rPh sb="8" eb="12">
      <t>リクジョウウンドウ</t>
    </rPh>
    <rPh sb="15" eb="19">
      <t>チョウキョリソウ</t>
    </rPh>
    <phoneticPr fontId="1"/>
  </si>
  <si>
    <t>３０　3年　C　陸上運動　ウ　ハードル走</t>
    <rPh sb="8" eb="12">
      <t>リクジョウウンドウ</t>
    </rPh>
    <rPh sb="19" eb="20">
      <t>ソウ</t>
    </rPh>
    <phoneticPr fontId="1"/>
  </si>
  <si>
    <t>３１　3年　C　陸上運動　エ　走り幅跳び</t>
    <rPh sb="4" eb="5">
      <t>ネン</t>
    </rPh>
    <rPh sb="8" eb="12">
      <t>リクジ</t>
    </rPh>
    <rPh sb="15" eb="16">
      <t>ハシ</t>
    </rPh>
    <rPh sb="17" eb="19">
      <t>ハバト</t>
    </rPh>
    <phoneticPr fontId="1"/>
  </si>
  <si>
    <t>３２　3年　C　陸上運動　オ　走り高跳び</t>
    <rPh sb="4" eb="5">
      <t>ネン</t>
    </rPh>
    <rPh sb="8" eb="12">
      <t>リクジョウウンドウ</t>
    </rPh>
    <rPh sb="15" eb="16">
      <t>ハシ</t>
    </rPh>
    <rPh sb="17" eb="19">
      <t>タカト</t>
    </rPh>
    <phoneticPr fontId="1"/>
  </si>
  <si>
    <t>３３　1・2年　D　水泳　ア　クロール</t>
    <rPh sb="10" eb="12">
      <t>スイエイ</t>
    </rPh>
    <phoneticPr fontId="1"/>
  </si>
  <si>
    <t>３４　1・2年　D 水泳　イ　平泳ぎ</t>
    <rPh sb="10" eb="12">
      <t>スイエイ</t>
    </rPh>
    <rPh sb="15" eb="17">
      <t>ヒラオヨ</t>
    </rPh>
    <phoneticPr fontId="1"/>
  </si>
  <si>
    <t>３５　1・2年　D 水泳　ウ　背泳ぎ</t>
    <rPh sb="10" eb="12">
      <t>スイエイ</t>
    </rPh>
    <rPh sb="15" eb="17">
      <t>セオヨ</t>
    </rPh>
    <phoneticPr fontId="1"/>
  </si>
  <si>
    <t>３６　1・2年　D 水泳　エ　バタフライ</t>
    <rPh sb="10" eb="12">
      <t>スイエイ</t>
    </rPh>
    <phoneticPr fontId="1"/>
  </si>
  <si>
    <t>３７　3年　D　水泳　ア　クロール</t>
    <rPh sb="8" eb="10">
      <t>スイエイ</t>
    </rPh>
    <phoneticPr fontId="1"/>
  </si>
  <si>
    <t>３８　3年　D 水泳　イ　平泳ぎ</t>
    <rPh sb="8" eb="10">
      <t>スイエイ</t>
    </rPh>
    <rPh sb="13" eb="15">
      <t>ヒラオヨ</t>
    </rPh>
    <phoneticPr fontId="1"/>
  </si>
  <si>
    <t>３９　3年　D 水泳　ウ　背泳ぎ</t>
    <rPh sb="8" eb="10">
      <t>スイエイ</t>
    </rPh>
    <rPh sb="13" eb="15">
      <t>セオヨ</t>
    </rPh>
    <phoneticPr fontId="1"/>
  </si>
  <si>
    <t>４０　3年　D 水泳　エ　バタフライ</t>
    <rPh sb="8" eb="10">
      <t>スイエイ</t>
    </rPh>
    <phoneticPr fontId="1"/>
  </si>
  <si>
    <t>６０　1・2年　H　体育理論　運動やスポーツの多様性</t>
    <rPh sb="6" eb="7">
      <t>ネン</t>
    </rPh>
    <rPh sb="10" eb="14">
      <t>タイイクリロン</t>
    </rPh>
    <rPh sb="15" eb="17">
      <t>ウンドウ</t>
    </rPh>
    <rPh sb="23" eb="26">
      <t>タヨウセイ</t>
    </rPh>
    <phoneticPr fontId="1"/>
  </si>
  <si>
    <t>６１　1・2年　H　体育理論　運動やスポーツの意義や効果と学び方や安全な行い方</t>
    <rPh sb="6" eb="7">
      <t>ネン</t>
    </rPh>
    <rPh sb="10" eb="14">
      <t>タイイクリロン</t>
    </rPh>
    <rPh sb="15" eb="17">
      <t>ウンドウ</t>
    </rPh>
    <rPh sb="23" eb="25">
      <t>イギ</t>
    </rPh>
    <rPh sb="26" eb="28">
      <t>コウカ</t>
    </rPh>
    <rPh sb="29" eb="30">
      <t>マナ</t>
    </rPh>
    <rPh sb="31" eb="32">
      <t>カタ</t>
    </rPh>
    <rPh sb="33" eb="35">
      <t>アンゼン</t>
    </rPh>
    <rPh sb="36" eb="37">
      <t>オコナ</t>
    </rPh>
    <rPh sb="38" eb="39">
      <t>カタ</t>
    </rPh>
    <phoneticPr fontId="1"/>
  </si>
  <si>
    <t>６２　3年　H　体育理論　文化としてのスポーツの意義</t>
    <rPh sb="4" eb="5">
      <t>ネン</t>
    </rPh>
    <rPh sb="8" eb="12">
      <t>タイイクリロン</t>
    </rPh>
    <rPh sb="13" eb="15">
      <t>ブンカ</t>
    </rPh>
    <rPh sb="24" eb="26">
      <t>イギ</t>
    </rPh>
    <phoneticPr fontId="1"/>
  </si>
  <si>
    <t>６４　1年　保健　心身の機能の発達と心の健康</t>
    <rPh sb="4" eb="5">
      <t>ネン</t>
    </rPh>
    <rPh sb="6" eb="8">
      <t>ホケン</t>
    </rPh>
    <rPh sb="9" eb="11">
      <t>シンシン</t>
    </rPh>
    <rPh sb="12" eb="14">
      <t>キノウ</t>
    </rPh>
    <rPh sb="15" eb="17">
      <t>ハッタツ</t>
    </rPh>
    <rPh sb="18" eb="19">
      <t>ココロ</t>
    </rPh>
    <rPh sb="20" eb="22">
      <t>ケンコウ</t>
    </rPh>
    <phoneticPr fontId="1"/>
  </si>
  <si>
    <t>６５　2年　保健　傷害の防止</t>
    <rPh sb="4" eb="5">
      <t>ネン</t>
    </rPh>
    <rPh sb="6" eb="8">
      <t>ホケン</t>
    </rPh>
    <rPh sb="9" eb="11">
      <t>ショウガイ</t>
    </rPh>
    <rPh sb="12" eb="14">
      <t>ボウシ</t>
    </rPh>
    <phoneticPr fontId="1"/>
  </si>
  <si>
    <t>６６　3年　保健　健康と環境</t>
    <rPh sb="4" eb="5">
      <t>ネン</t>
    </rPh>
    <rPh sb="6" eb="8">
      <t>ホケン</t>
    </rPh>
    <rPh sb="9" eb="11">
      <t>ケンコウ</t>
    </rPh>
    <rPh sb="12" eb="14">
      <t>カンキョウ</t>
    </rPh>
    <phoneticPr fontId="1"/>
  </si>
  <si>
    <t>知</t>
    <rPh sb="0" eb="1">
      <t>チ</t>
    </rPh>
    <phoneticPr fontId="1"/>
  </si>
  <si>
    <t>技</t>
    <rPh sb="0" eb="1">
      <t>ギ</t>
    </rPh>
    <phoneticPr fontId="1"/>
  </si>
  <si>
    <t>技</t>
    <rPh sb="0" eb="1">
      <t>ギ</t>
    </rPh>
    <phoneticPr fontId="1"/>
  </si>
  <si>
    <t xml:space="preserve">知識 </t>
    <phoneticPr fontId="1"/>
  </si>
  <si>
    <t>技能</t>
    <rPh sb="0" eb="2">
      <t>ギノウ</t>
    </rPh>
    <phoneticPr fontId="1"/>
  </si>
  <si>
    <t>４１　3年　D 水泳　オ　　複数の泳法で泳ぐこと，又はリレーをすること</t>
    <rPh sb="8" eb="10">
      <t>スイエイ</t>
    </rPh>
    <phoneticPr fontId="1"/>
  </si>
  <si>
    <t>４２　1・2年　E 球技　ア　ゴール型</t>
    <rPh sb="6" eb="7">
      <t>ネン</t>
    </rPh>
    <rPh sb="10" eb="12">
      <t>キュウギ</t>
    </rPh>
    <rPh sb="18" eb="19">
      <t>ガタ</t>
    </rPh>
    <phoneticPr fontId="1"/>
  </si>
  <si>
    <t>４３　1・2年　E 球技　ィ　ネット型</t>
    <rPh sb="6" eb="7">
      <t>ネン</t>
    </rPh>
    <rPh sb="10" eb="12">
      <t>キュウギ</t>
    </rPh>
    <rPh sb="18" eb="19">
      <t>ガタ</t>
    </rPh>
    <phoneticPr fontId="1"/>
  </si>
  <si>
    <t>４４　1・２年　E　球技　ウ　べースボール型</t>
    <rPh sb="6" eb="7">
      <t>ネン</t>
    </rPh>
    <rPh sb="10" eb="12">
      <t>キュウギ</t>
    </rPh>
    <rPh sb="21" eb="22">
      <t>ガタ</t>
    </rPh>
    <phoneticPr fontId="1"/>
  </si>
  <si>
    <t>４５　3年　E　球技　ア　ゴール型</t>
    <rPh sb="4" eb="5">
      <t>ネン</t>
    </rPh>
    <rPh sb="8" eb="10">
      <t>キュウギ</t>
    </rPh>
    <rPh sb="16" eb="17">
      <t>ガタ</t>
    </rPh>
    <phoneticPr fontId="1"/>
  </si>
  <si>
    <t>４６　3年　E　球技　ィ　ネット型</t>
    <phoneticPr fontId="1"/>
  </si>
  <si>
    <t>４７　3年　E　球技　ウ　べースボール型</t>
    <rPh sb="4" eb="5">
      <t>ネン</t>
    </rPh>
    <rPh sb="8" eb="10">
      <t>キュウギ</t>
    </rPh>
    <rPh sb="19" eb="20">
      <t>ガタ</t>
    </rPh>
    <phoneticPr fontId="1"/>
  </si>
  <si>
    <t>４８　1・2年　F　武道　ア　柔道　　</t>
    <rPh sb="6" eb="7">
      <t>ネン</t>
    </rPh>
    <rPh sb="10" eb="12">
      <t>ブドウ</t>
    </rPh>
    <rPh sb="15" eb="17">
      <t>ジュウドウ</t>
    </rPh>
    <phoneticPr fontId="1"/>
  </si>
  <si>
    <t>４９　1・2年　F　武道　イ　剣道　　</t>
    <rPh sb="6" eb="7">
      <t>ネン</t>
    </rPh>
    <rPh sb="10" eb="12">
      <t>ブドウ</t>
    </rPh>
    <rPh sb="15" eb="17">
      <t>ケンドウ</t>
    </rPh>
    <phoneticPr fontId="1"/>
  </si>
  <si>
    <t>５０　1・2年　F　武道　ウ　相撲　　</t>
    <rPh sb="6" eb="7">
      <t>ネン</t>
    </rPh>
    <rPh sb="10" eb="12">
      <t>ブドウ</t>
    </rPh>
    <rPh sb="15" eb="17">
      <t>スモウ</t>
    </rPh>
    <phoneticPr fontId="1"/>
  </si>
  <si>
    <t>５１　3年　F　武道　ア　柔道　　</t>
    <rPh sb="4" eb="5">
      <t>ネン</t>
    </rPh>
    <rPh sb="8" eb="10">
      <t>ブドウ</t>
    </rPh>
    <rPh sb="13" eb="15">
      <t>ジュウドウ</t>
    </rPh>
    <phoneticPr fontId="1"/>
  </si>
  <si>
    <t>５２　3年　F　武道　イ　剣道　　</t>
    <rPh sb="4" eb="5">
      <t>ネン</t>
    </rPh>
    <rPh sb="8" eb="10">
      <t>ブドウ</t>
    </rPh>
    <rPh sb="13" eb="15">
      <t>ケンドウ</t>
    </rPh>
    <phoneticPr fontId="1"/>
  </si>
  <si>
    <t>５３　3年　F　武道　ウ　相撲　　</t>
    <rPh sb="4" eb="5">
      <t>ネン</t>
    </rPh>
    <rPh sb="8" eb="10">
      <t>ブドウ</t>
    </rPh>
    <rPh sb="13" eb="15">
      <t>スモウ</t>
    </rPh>
    <phoneticPr fontId="1"/>
  </si>
  <si>
    <t>５４　1・2年　G　ダンス　ア　創作ダンス</t>
    <rPh sb="6" eb="7">
      <t>ネン</t>
    </rPh>
    <rPh sb="16" eb="18">
      <t>ソウサク</t>
    </rPh>
    <phoneticPr fontId="1"/>
  </si>
  <si>
    <t>５５　1・2年　G　ダンス　イ　フォークダンス</t>
    <rPh sb="6" eb="7">
      <t>ネン</t>
    </rPh>
    <phoneticPr fontId="1"/>
  </si>
  <si>
    <t>５６　1・2年　G　ダンス　ウ　現代的なリズムのダンス</t>
    <rPh sb="6" eb="7">
      <t>ネン</t>
    </rPh>
    <rPh sb="16" eb="19">
      <t>ゲンダイテキ</t>
    </rPh>
    <phoneticPr fontId="1"/>
  </si>
  <si>
    <t>５７　3年　G　ダンス　ア　創作ダンス</t>
    <rPh sb="4" eb="5">
      <t>ネン</t>
    </rPh>
    <rPh sb="14" eb="16">
      <t>ソウサク</t>
    </rPh>
    <phoneticPr fontId="1"/>
  </si>
  <si>
    <t>５８　3年　G　ダンス　イ　フォークダンス</t>
    <rPh sb="4" eb="5">
      <t>ネン</t>
    </rPh>
    <phoneticPr fontId="1"/>
  </si>
  <si>
    <t>５９　3年　G　ダンス　ウ　現代的なリズムのダンス</t>
    <rPh sb="4" eb="5">
      <t>ネン</t>
    </rPh>
    <rPh sb="14" eb="17">
      <t>ゲンダイテキ</t>
    </rPh>
    <phoneticPr fontId="1"/>
  </si>
  <si>
    <t>※体育理論については「技能」に 係る評価の対象がないことか ら、「技能」の評価規準は設定 していない。</t>
  </si>
  <si>
    <t>６３　保健　健康な生活と疾病の予防</t>
    <rPh sb="3" eb="5">
      <t>ホケン</t>
    </rPh>
    <rPh sb="9" eb="11">
      <t>ケンコウ</t>
    </rPh>
    <rPh sb="12" eb="14">
      <t>セイカツ</t>
    </rPh>
    <rPh sb="15" eb="17">
      <t>シッペイヨボウ</t>
    </rPh>
    <phoneticPr fontId="1"/>
  </si>
  <si>
    <t>イ 　運動やスポーツが多様であることができるようにするについて，自己の課題を発見し，よりよい解決に向けて思考し判断するとともに，他者に伝えることができるようにする。</t>
  </si>
  <si>
    <t>イ 　運動やスポーツの意義や効果と学び方や安全な行い方について，自己の 課題を発見し，よりよい解決に向けて思考し判断するとともに，他者に伝 えることができるようにする。</t>
  </si>
  <si>
    <t>イ 　健康な生活と疾病の予防について，課題を発見し，その解決に向けて思考し判断するとともに，それらを表現することができるようにする。</t>
  </si>
  <si>
    <t>イ 　心身の機能の発達と心の健康について，課題を発見し，その解決に向けて思考し判断するとともに，それらを表現することができるようにする。</t>
  </si>
  <si>
    <t>（3）器械運動に積極的に取り組むとともに，よい演技を認めようとすること，仲間の学習を援助しようとすること，一人一人の違いに応じた課題や挑戦を認めようとすることなどや，健康・安全に気を配ることができるようにする。</t>
  </si>
  <si>
    <t>（3）陸上競技に積極的に取り組むとともに，勝敗などを認め，ルールやマナーを守ろうとすること，分担した役割を果たそうとすること，一人一人の違いに応じた課題や挑戦を認めようとすることなどや，健康・安全に気を配ることができるようにする。</t>
  </si>
  <si>
    <t>（3）水泳に積極的に取り組むとともに，勝敗などを認め，ルールやマナーを 守ろうとすること，分担した役割を果たそうとすること，一人一人の違い に応じた課題や挑戦を認めようとすることなどや，水泳の事故防止に関す る心得を遵守するなど健康・安全に気を配ることができるようにする。</t>
  </si>
  <si>
    <t>（3）球技に積極的に取り組むとともに，フェアなプレイを守ろうとすること，作戦などについての話合いに参加しようとすること，一人一人の違いに応じたプレイなどを認めようとすること，仲間の学習を援助しようとすることなどや，健康・安全に気を配ることができるようにする。</t>
  </si>
  <si>
    <t>（3）武道に積極的に取り組むとともに，相手を尊重し，伝統的な行動の仕方を守ろうとすること，分担した役割を果たそうとすること，一人一人の違いに応じた課題や挑戦を認めようとすることなどや，禁じ技を用いないなど健康・安全に気を配ることができるようにする。</t>
  </si>
  <si>
    <t>（3）ダンスに積極的に取り組むとともに，仲間の学習を援助しようとするこ と，交流などの話合いに参加しようとすること，一人一人の違いに応じた 表現や役割を認めようとすることなどや，健康・安全に気を配ることができるようにする。</t>
  </si>
  <si>
    <t>（3）器械運動に自主的に取り組むとともに，よい演技を讃えようとすること，互いに助け合い教え合おうとすること，一人一人の違いに応じた課題や挑戦を大切にしようとすることなどや，健康・安全を確保することができるようにする。</t>
  </si>
  <si>
    <t>（3）陸上競技に自主的に取り組むとともに，勝敗などを冷静に受け止め，ルールやマナーを大切にしようとすること，自己の責任を果たそうとすること，一人一人の違いに応じた課題や挑戦を大切にしようとすることなどや，健康・安全を確保することができるようにする。</t>
  </si>
  <si>
    <t>（3）水泳に自主的に取り組むとともに，勝敗などを冷静に受け止め，ルールやマナーを大切にしようとすること，自己の責任を果たそうとすること，一人一人の違いに応じた課題や挑戦を大切にしようとすることなどや，水泳の事故防止に関する心得を遵守するなど健康・安全を確保することができるようにする。</t>
  </si>
  <si>
    <t>（3）球技に自主的に取り組むとともに，フェアなプレイを大切にしようとすること，作戦などについての話合いに貢献しようとすること，一人一人の違いに応じたプレイなどを大切にしようとすること，互いに助け合い教え合おうとすることなどや，健康・安全を確保することができるようにする。</t>
  </si>
  <si>
    <t>（3）武道に自主的に取り組むとともに，相手を尊重し，伝統的な行動の仕方 を大切にしようとすること，自己の責任を果たそうとすること，一人一人 の違いに応じた課題や挑戦を大切にしようとすることなどや，健康・安全 を確保することができるようにする。</t>
  </si>
  <si>
    <t>ウ 　運動やスポーツが多様であることができるようにするについての学習に積極的に取り組むことができるようにする。</t>
  </si>
  <si>
    <t>ウ 　運動やスポーツの意義や効果と学び方や安全な行い方についての学習に積極的に取り組むことができるようにする。</t>
  </si>
  <si>
    <t>ウ 　文化としてのスポーツの意義についての学習に自主的に取り組むことができるようにする。</t>
  </si>
  <si>
    <t>ウ 　健康な生活と疾病の予防についての学習に自主的に取り組むことができるようにする。</t>
    <rPh sb="3" eb="5">
      <t>ケンコウ</t>
    </rPh>
    <rPh sb="6" eb="8">
      <t>セイカツ</t>
    </rPh>
    <rPh sb="9" eb="11">
      <t>シッペイ</t>
    </rPh>
    <rPh sb="12" eb="14">
      <t>ヨボウ</t>
    </rPh>
    <phoneticPr fontId="1"/>
  </si>
  <si>
    <t>ウ 　心身の機能の発達と心の健康についての学習に自主的に取り組むことができるようにする。</t>
    <rPh sb="3" eb="5">
      <t>シンシン</t>
    </rPh>
    <rPh sb="6" eb="8">
      <t>キノウ</t>
    </rPh>
    <rPh sb="9" eb="11">
      <t>ハッタツ</t>
    </rPh>
    <rPh sb="12" eb="13">
      <t>ココロ</t>
    </rPh>
    <rPh sb="14" eb="16">
      <t>ケンコウ</t>
    </rPh>
    <phoneticPr fontId="1"/>
  </si>
  <si>
    <t>ウ 　傷害の防止についての学習に自主的に取り組むことができるようにする。</t>
    <rPh sb="3" eb="5">
      <t>ショウガイ</t>
    </rPh>
    <rPh sb="6" eb="8">
      <t>ボウシ</t>
    </rPh>
    <phoneticPr fontId="1"/>
  </si>
  <si>
    <t>ウ 　健康と環境についての学習に自主的に取り組むことができるようにする。</t>
    <rPh sb="3" eb="5">
      <t>ケンコウ</t>
    </rPh>
    <rPh sb="6" eb="8">
      <t>カンキョウ</t>
    </rPh>
    <phoneticPr fontId="1"/>
  </si>
  <si>
    <t>★歩走グループ（台上を歩いたり走ったりして移動する）
①台の位置を確認しながら振り出す足の動かし方や重心を乗せバランスよく移動する動き方で，基本的な技の一連の動きを滑らかにして台上を移動することができる。
②姿勢，動きのリズムなどの条件を変えて台上を移動することができる。
③学習した基本的な技を発展させて，台上を移動することができる。
★跳躍グループ（台上へ跳び上がる，台上で跳躍する，台上から跳び下りるなど）
④跳び上がるための踏み切りの仕方，空中で姿勢や動きを変化させて安定した着地を行うための動き方で，基本的な技の一連の動きを滑らかにして跳躍することができる。
⑤姿勢や組合せの動きなどの条件を変えて跳躍することができる。
⑥学習した基本的な技を発展させて，跳躍することができる。
★ポーズグループ（台上でいろいろな姿勢でポーズをとる）
⑦バランスよく姿勢を保つための力の入れ方，バランスの崩れを復元させるための動き方で，台上でポーズをとることができる。
⑧姿勢などの条件を変えて台上でポーズをとることができる。
⑨学習した基本的な技を発展させて，台上でポーズをとることができる。　
★ターングループ（台上で方向転換する）
⑩バランスよく姿勢を保つための力の入れ方，回転をコントロールするための動き方で，台上で方向転換することができる。
⑪姿勢などの条件を変えて，台上で方向転換することができる。
⑫学習した基本的な技を発展させて，一連の動きで，台上で方向転換することができる。</t>
  </si>
  <si>
    <t>★切り返し跳びグループ（跳び箱上に支持して回転方向を切り替えて跳び越す）
①踏み切りから上体を前方に振り込みながら着手する動き方，突き放しによって直立体勢に戻して着地するための動き方で，基本的な技の一連の動きを滑らかにして跳び越すことができる。
②着手位置，姿勢などの条件を変えて跳び越すことができる。
③ 学習した基本的な技を発展させて，一連の動きで跳び越すことができる。
★回転跳びグループ（跳び箱上を回転しながら跳び越す）
④着手後も前方に回転するための勢いを生み出す踏み切りの動き方，突き放しによって空中に飛び出して着地するための動き方で，基本的な技の一連の動きを滑らかにして跳び越すことができる。
⑤着手位置，姿勢などの条件を変えて跳び越すことができる。
⑥学習した基本的な技を発展させて，一連の動きで跳び越すことができる。</t>
  </si>
  <si>
    <t>★接転技群（背中をマットに接して回転する）
①体をマットに順々に接触させて回転するための動き方，回転力を高めるための動き方で，基本的な技の一連の動きを滑らかに安定させ
て回ることができる。
②開始姿勢や終末姿勢，組合せの動きや支持の仕方などの条件を変えて回ることができる。
③学習した基本的な技を発展させて，一連の動きで回ることができる。
★ほん転技群（手や足の支えで回転する）
④全身を支えたり，突き放したりするための着手の仕方，回転力を高めるための動き方，起き上がりやすくするための動き方で，基本的な技の一連の動きを滑らかに安定させて回転することができる。
⑤開始姿勢や終末姿勢，支持の仕方や組合せの動きなどの条件を変えて回転することができる。
⑥学習した基本的な技を発展させて，一連の動きで回転することができる。
★平均立ち技群（バランスをとりながら静止する）
⑦バランスよく姿勢を保つための力の入れ方，バランスの崩れを復元させるための動き方で，基本的な技の一連の動きを滑らかに安定させて静止することができる。
⑧姿勢，体の向きなどの条件を変えて静止することができる。
⑨学習した基本的な技を発展させて，一連の動きで静止することができる。</t>
  </si>
  <si>
    <t>★　前方支持回転技群（支持体勢から前方に回転する）
①前方に 回転の勢いをつくるための動き方，再び支持体勢に戻るために必要な鉄棒の握り直しの仕方で，基本的な技の一連の動きを滑らかにして前方に回転することができる。
②開始姿勢や組合せの動き，鉄棒の握り方などの条件を変えて前方に回転することができる。
③学習した基本的な技を発展させて，一連の動きで前方に回転することができる。
★後方支持回転技群（支持体勢から後方に回転する）
④後方に回転の勢いをつくるための動き方，バランスよく支持体勢になるための動き方で，基本的な技の一連の動きを滑らかにして後方に回転することができる。
⑤開始姿勢や終末姿勢，組合せの動きなどの条件を変えて後方に回転することができる。
⑥学習した基本的な技を発展させて，一連の動きで後方に回転することができる。
★懸垂技群（懸垂体勢で行う）
⑦振動の幅を大きくするための動き方，安定した振動を行うための鉄棒の握り方で，基本的な技の一連の動きを滑らかにして体を前後に振ることができる。
⑧組合せの動きや握り方などの条件を変えて体を前後に振ることができる。
⑨学習した基本的な技を発展させて，一連の動きでひねったり跳び下りたりすることができる。</t>
    <rPh sb="27" eb="29">
      <t>ゼンポウ</t>
    </rPh>
    <rPh sb="214" eb="216">
      <t>コウホウ</t>
    </rPh>
    <rPh sb="504" eb="506">
      <t>イチレン</t>
    </rPh>
    <rPh sb="507" eb="508">
      <t>ウゴ</t>
    </rPh>
    <phoneticPr fontId="1"/>
  </si>
  <si>
    <t>★歩走グループ（台上を歩いたり走ったりして移動する）
①台の位置を確認しながら振り出す足の動かし方や重心を乗せバランスよく移動する動き方で，基本的な技の一連の動きを滑らかに安定あせて移動することができる。
②姿勢，動きのリズムなどの条件を変えて移動することができる。
③学習した基本的な技を発展させて，一連の動きで移動することができる。
★跳躍グループ（台上へ跳び上がる，台上で跳躍する，台上から跳び下りるなど）
④跳び上がるための踏み切りの動き方，空中で姿勢や動きを変化させて安定した着地を行うための動き方で，基本的な技の一連の動きを滑らかにして安定させて跳躍することができる。
⑤姿勢や組合せの動きなどの条件を変えて跳躍することができる。
⑥学習した基本的な技を発展させて，一連の動きで跳躍することができる。
★ポーズグループ（台上でいろいろな姿勢でポーズをとる）
⑦バランスよく姿勢を保つための力の入れ方，バランスの崩れを復元させるための動き方で，基本的な技の一連の動きで滑らかに安定させてポーズをとることができる。
⑧姿勢などの条件を変えてポーズをとることができる。
⑨学習した基本的な技を発展させて，一連の動きででポーズをとることができる。　
★ターングループ（台上で方向転換する）
⑩バランスよく姿勢を保つための力の入れ方，回転をコントロールするための動き方で，基本的な技の一連の動きで滑らかに安定させて方向転換することができる。
⑪姿勢の条件を変えて方向転換することができる。
⑫学習した基本的な技を発展させて，一連の動きで方向転換することができる。</t>
    <rPh sb="86" eb="88">
      <t>アンテイ</t>
    </rPh>
    <rPh sb="151" eb="153">
      <t>イチレン</t>
    </rPh>
    <rPh sb="154" eb="155">
      <t>ウゴ</t>
    </rPh>
    <rPh sb="221" eb="222">
      <t>ウゴ</t>
    </rPh>
    <rPh sb="223" eb="224">
      <t>カタ</t>
    </rPh>
    <rPh sb="274" eb="276">
      <t>アンテイ</t>
    </rPh>
    <rPh sb="427" eb="430">
      <t>キホンテキ</t>
    </rPh>
    <rPh sb="431" eb="432">
      <t>ワザ</t>
    </rPh>
    <rPh sb="433" eb="435">
      <t>イチレン</t>
    </rPh>
    <rPh sb="436" eb="437">
      <t>ウゴ</t>
    </rPh>
    <rPh sb="439" eb="440">
      <t>ナメ</t>
    </rPh>
    <rPh sb="443" eb="445">
      <t>アンテイ</t>
    </rPh>
    <rPh sb="505" eb="507">
      <t>イチレン</t>
    </rPh>
    <rPh sb="508" eb="509">
      <t>ウゴ</t>
    </rPh>
    <rPh sb="587" eb="590">
      <t>キホンテキ</t>
    </rPh>
    <rPh sb="591" eb="592">
      <t>ワザ</t>
    </rPh>
    <rPh sb="593" eb="595">
      <t>イチレン</t>
    </rPh>
    <rPh sb="596" eb="597">
      <t>ウゴ</t>
    </rPh>
    <rPh sb="599" eb="600">
      <t>ナメ</t>
    </rPh>
    <rPh sb="603" eb="605">
      <t>アンテイ</t>
    </rPh>
    <phoneticPr fontId="1"/>
  </si>
  <si>
    <t>★切り返し跳びグループ（跳び箱上に支持して回転方向を切り替えて跳び越す）
①踏み切りから上体を前方に振り込みながら着手する動き方，突き放しによって直立体勢に戻して着地するための動き方で，基本的な技の一連の動きを滑らかに安定させて跳び越すことができる。
②着手位置，姿勢などの条件を変えて跳び越すことができる。
③学習した基本的な技を発展させて，一連の動きで跳び越すことができる。
★回転跳びグループ（跳び箱上を回転しながら跳び越す）
④着手後も前方に回転するための勢いを生み出す踏み切りの動き方，突き放しによって空中に飛び出して着地するための動き方で，基本的な技の一連の動きを滑らかに安定させて跳び越すことができる。
⑤着手位置，姿勢などの条件を変えて跳び越すことができる。
⑥学習した基本的な技を発展させて，一連の動きで跳び越すことができる。</t>
    <rPh sb="109" eb="111">
      <t>アンテイ</t>
    </rPh>
    <rPh sb="292" eb="294">
      <t>アンテイ</t>
    </rPh>
    <phoneticPr fontId="1"/>
  </si>
  <si>
    <t>①自己に適した距離，又は歩数の助走をすることができる。
②踏切線に足を合わせて踏み切ることができる。
③かがみ跳びなどの空間動作からの流れの中で着地することができる。</t>
  </si>
  <si>
    <t>①リズミカルな助走から力強い踏み切りに移ることができる。
②跳躍の頂点とバーの位置が合うように，自己に合った踏切位置で踏み切ることができる。
③脚と腕のタイミングを合わせて踏み切り，大きなはさみ動作で跳ぶことができる。</t>
  </si>
  <si>
    <t>①スタートダッシュでは地面を力強くキックして，徐々に上体を起こしていき加速することができる。
②後半でスピードが著しく低下しないよう，力みのないリズミカルな動きで走ることができる。
③リレーでは，次走者はスタートを切った後スムーズに加速して，スピードを十分に高めることができる。</t>
  </si>
  <si>
    <t>①リズミカルに腕を振り，力みのないフォームで軽快に走ることができる。
②呼吸を楽にしたり，走りのリズムを作ったりする呼吸法を取り入れて走ることができる。
③自己の体力や技能の程度に合ったペースを維持して走ることができる</t>
  </si>
  <si>
    <t>①踏み切り前３〜４歩からリズムアップして踏み切りに移ることができる。
②踏み切りでは上体を起こして，地面を踏みつけるようにキックし，振り上げ脚を素早く引き上げることができる。
③かがみ跳びやそり跳びなどの空間動作からの流れの中で，脚を前に投げ出す着地動作をとることができる。</t>
  </si>
  <si>
    <t>①リズミカルな助走から真上に伸び上がるように踏み切り，はさみ跳びや背面跳びなどの空間動作で跳ぶことができる。
②背面跳びでは踏み切り前の３〜５歩で弧を描くように走り，体を内側に倒す姿勢を取るようにして踏み切りに移ることができる。</t>
  </si>
  <si>
    <t>①一定のリズムで強いキックを打つことができる。
②水中で肘を曲げて腕全体で水をキャッチし，Ｓ字やＩ字を描くようにして水をかくことができる。
③プルとキック，ローリングの動作に合わせて横向きで呼吸をすることができる。
④クロール，平泳ぎ，バタフライでは，水中で両足あるいは左右どちらかの足をプールの壁につけた姿勢から，スタートの合図と同時に顔を水中に沈め，抵抗の少ない流線型の姿勢をとって壁を蹴り泳ぎだすことができる。
⑤クロールと背泳ぎでは，片手でプールの壁にタッチし，膝を抱えるようにして体を反転し蹴りだすことができる。
＊25〜50 m 程度を目安とするが，生徒の体力や技能の程度などに応じて弾力的に扱うようにする。</t>
  </si>
  <si>
    <t>①蹴り終わりで長く伸びるキックをすることができる。
②肩より前で，両手で逆ハート型を描くように水をかくことができる。
③プルのかき終わりに合わせて顔を水面上に出して息を吸い，キックの蹴り終わりに合わせて伸び（グライド）をとり進むことができる。
④クロール，平泳ぎ，バタフライでは，水中で両足あるいは左右どちらかの足をプールの壁につけた姿勢から，スタートの合図と同時に顔を水中に沈め，抵抗の少ない流線型の姿勢をとって壁を蹴り泳ぎだすことができる。
⑤平泳ぎとバタフライでは，両手で同時に壁にタッチし，膝を抱えるようにして体を反転し蹴りだすことができる。
＊25〜50 m 程度を目安とするが，生徒の体力や技能の程度などに応じて弾力的に扱うようにする。</t>
  </si>
  <si>
    <t>①両手を頭上で組んで，腰が「く」の字に曲がらないように背中を伸ばし，水平に浮いてキックをすることができる。
②水中では，肘が肩の横で 60〜90 度程度曲がるようにしてかくことができる。
③水面上の腕は，手と肘を高く伸ばした直線的な動きをすることができる。
④呼吸は，プルとキックの動作に合わせて行うことができる。
⑤背泳ぎでは，両手でプールの縁やスターティンググリップをつかんだ姿勢から，スタートの合図と同時に両手を前方に伸ばし，抵抗の少ない仰向けの姿勢をとって壁を蹴り泳ぎだすことができる。
⑥クロールと背泳ぎでは，片手でプールの壁にタッチし，膝を抱えるようにして体を反転し蹴りだすことができる。
＊25〜50 m 程度を目安とするが，生徒の体力や技能の程度などに応じて弾力的に扱うようにする。</t>
  </si>
  <si>
    <t>①気をつけの姿勢やビート板を用いて，ドルフィンキックをすることができる。
②両手を前方に伸ばした状態から，鍵穴（キーホール）の形を描くように水をかくことができる。
③手の入水時とかき終わりのときに，それぞれキックをすることができる。
④プルのかき終わりと同時にキックを打つタイミングで，顔を水面上に出して呼吸をすることができる。
⑤クロール，平泳ぎ，バタフライでは，水中で両足あるいは左右どちらかの足をプールの壁につけた姿勢から，スタートの合図と同時に顔を水中に沈め，抵抗の少ない流線型の姿勢をとって壁を蹴り泳ぎだすことができる。
⑥平泳ぎとバタフライでは，両手で同時に壁にタッチし，膝を抱えるようにして体を反転し蹴りだすことができる。
＊25〜50 m 程度を目安とするが，生徒の体力や技能の程度などに応じて弾力的に扱うようにする。</t>
  </si>
  <si>
    <t>①水面上の腕は，ローリングの動きに合わせてリラックスして前方へ動かすことができる。
②泳ぎの速さに応じて，顔を横に向ける大きさを調節して呼吸動作を行うことができる。
③クロール，平泳ぎ，バタフライでは，水中で両足あるいは左右どちらかの足をプールの壁につけた姿勢から，スタートの合図と同時に顔を水中に沈め，抵抗の少ない流線型の姿勢をとって力強く壁を蹴り，各泳法に適した水中における一連の動きから，泳ぎだすことができる。
④クロールと背泳ぎでは，プールの壁から５ｍ程度離れた場所からタイミングを計りながら，泳ぎの速度を落とさずに，片手でプールの壁にタッチし，膝を抱えるようにして体を反転させ蹴りだすことができる。
＊50〜200 m 程度を目安とするが，生徒の体力や技能の程度などに応じて弾力的に扱うようにする。</t>
  </si>
  <si>
    <t>①肩より前で，両手で逆ハート型を描くように強くかくことができる。
②プルのかき終わりに合わせて顔を水面上に出して呼吸を行い，キックの蹴り終わりに合わせて伸び（グライド）をとり，１回のストロークで大きく進むことができる。
③クロール，平泳ぎ，バタフライでは，水中で両足あるいは左右どちらかの足をプールの壁につけた姿勢から，スタートの合図と同時に顔を水中に沈め，抵抗の少ない流線型の姿勢をとって力強く壁を蹴り，各泳法に適した水中における一連の動きから，泳ぎだすことができる。
④平泳ぎとバタフライでは，プールの壁から５ｍ程度離れた場所からタイミングを計りながら，泳ぎの速度を落とさずに，両手で同時に壁にタッチし，膝を抱えるようにして体を反転させ蹴りだすことができる。
＊50〜200 m 程度を目安とするが，生徒の体力や技能の程度などに応じて弾力的に扱うようにする。</t>
  </si>
  <si>
    <t>①水面上の腕は肘を伸ばし，肩を支点にして肩の延長線上に小指側からまっすぐ入水することができる。
②一連のストロークで，肩をスムーズにローリングさせることができる。
③背泳ぎでは，両手でプールの縁やスターティンググリップをつかんだ姿勢から，スタートの合図と同時に頭を水中に沈めながら力強く壁を蹴り，水中で抵抗の少ない仰向けの姿勢にする一連の動きから，泳ぎだすことができる。
④クロールと背泳ぎでは，プールの壁から５ｍ程度離れた場所からタイミングを計りながら，泳ぎの速度を落とさずに，片手でプールの壁にタッチし，膝を抱えるようにして体を反転させ蹴りだすことができる。
＊25〜50 m 程度を目安とするが，生徒の体力や技能の程度などに応じて弾力的に扱うようにする。</t>
  </si>
  <si>
    <t>①腕を前方に伸ばし，手のひらが胸の前を通るようなキーホールの形を描くようにして腰や太ももくらいまで大きくかく動き（ロングアームプル）で進むことができる。
②手の入水時のキック，かき終わりの時のキック及び呼吸動作を一定のリズムで行うことができる。
③クロール，平泳ぎ，バタフライでは，水中で両足あるいは左右どちらかの足をプールの壁につけた姿勢から，スタートの合図と同時に顔を水中に沈め，抵抗の少ない流線型の姿勢をとって力強く壁を蹴り，各泳法に適した水中における一連の動きから，泳ぎだすことができる。
④平泳ぎとバタフライでは，プールの壁から５ｍ程度離れた場所からタイミングを計りながら，泳ぎの速度を落とさずに，両手で同時に壁にタッチし，膝を抱えるようにして体を反転させ蹴りだすことができる。
＊25〜50 m 程度を目安とするが，生徒の体力や技能の程度などに応じて弾力的に扱うようにする。</t>
  </si>
  <si>
    <t>①複数の泳法で泳ぐとは，これまで学習したクロール，平泳ぎ，背泳ぎ，バタフライの４種目から２〜４種目を選択し，続けて泳ぐことができる。
②リレーをするとは，競泳的なリレー種目として，単一の泳法や複数の泳法を使ってチームで競い合うことができる。
＊複数の泳法で泳ぐ場合の距離は 25〜50 m 程度を目安とし，リレーの距離はチームで 100〜200 m 程度を目安とするが，生徒の体力や技能の程度などに応じて弾力的に扱うようにする。</t>
  </si>
  <si>
    <t>★ボール操作
①ゴール方向に守備者がいない位置でシュートをすることができる。
②マークされていない味方にパスを出すことができる。
③得点しやすい空間にいる味方にパスを出すことができる。
④パスやドリブルなどでボールをキープすることができる。
★空間に走り込むなどの動き
⑤ボールとゴールが同時に見える場所に立つことができる。
⑥パスを受けるために，ゴール前の空いている場所に動くことができる。
⑦ボールを持っている相手をマークすることができる。</t>
    <rPh sb="4" eb="6">
      <t>ソウサ</t>
    </rPh>
    <phoneticPr fontId="1"/>
  </si>
  <si>
    <t>★ボールや用具の操作
①サービスでは，ボールやラケットの中心付近で捉えることができる。
②ボールを返す方向にラケット面を向けて打つことができる。
③味方が操作しやすい位置にボールをつなぐことができる。
④相手側のコートの空いた場所にボールを返すことができる。
⑤テイクバックをとって肩より高い位置からボールを打ち込むことができる。
★定位置に戻るなどの動き
⑥相手の打球に備えた準備姿勢をとることができる。
⑦プレイを開始するときは，各ポジションの定位置に戻ることができる。
⑧ボールを打ったり受けたりした後，ボールや相手に正対することができる。</t>
  </si>
  <si>
    <t xml:space="preserve">★基本的なバット操作
①投球の方向と平行に立ち，肩越しにバットを構えることができる。
②地面と水平になるようにバットを振り抜くことができる。
★走塁
④スピードを落とさずに，タイミングを合わせて塁を駆け抜けることができる。
⑤打球の状況によって塁を進んだり戻ったりすることができる。
★ボール操作
⑥ボールの正面に回り込んで，緩い打球を捕ることができる。
⑦投げる腕を後方に引きながら投げ手と反対側の足を踏み出し，体重を移動させながら，大きな動作でねらった方向にボールを投げることができる。
⑧守備位置から塁上へ移動して，味方からの送球を受けることができる。
★定位置での守備
⑨決められた守備位置に繰り返し立ち，準備姿勢をとることができる。
⑩各ポジションの役割に応じて，ベースカバーやバックアップの基本的な動きをすることができる。
</t>
  </si>
  <si>
    <t>★安定したボール操作
①ゴールの枠内にシュートをコントロールすることができる。
②味方が操作しやすいパスを送ることができる。
③守備者とボールの間に自分の体を入れてボールをキープすることができる。
★空間を作りだすなどの動き
④ゴール前に広い空間を作りだすために，守備者を引きつけてゴールから離れることができる。
⑤パスを出した後に次のパスを受ける動きをすることができる。
⑥ボール保持者が進行できる空間を作りだすために，進行方向から離れることができる。
⑦ゴールとボール保持者を結んだ直線上で守ることができる。
⑧ゴール前の空いている場所をカバーすることができる。</t>
  </si>
  <si>
    <t>★役割に応じたボール操作や安定した用具の操作
① サービスでは，ボールをねらった場所に打つことができる。
② ボールを相手側のコートの空いた場所やねらった場所に打ち返すことができる。
③ 攻撃につなげるための次のプレイをしやすい高さと位置にボールを上げることができる。
④ ネット付近でボールの侵入を防いだり，打ち返したりすることができる。
⑤ 腕やラケットを強く振って，ネットより高い位置から相手側のコートに打ち込むことができる。
⑥ ポジションの役割に応じて，拾ったりつないだり打ち返したりすることができる。
★連携した動き
⑦ラリーの中で，味方の動きに合わせてコート上の空いている場所をカバーすることができる。
⑧ 連携プレイのための基本的なフォーメーションに応じた位置に動くことができる。</t>
    <rPh sb="258" eb="260">
      <t>レンケイ</t>
    </rPh>
    <rPh sb="262" eb="263">
      <t>ウゴ</t>
    </rPh>
    <phoneticPr fontId="1"/>
  </si>
  <si>
    <t>★安定したバット操作
①身体の軸を安定させてバットを振りぬくことができる。
②タイミングを合わせてボールを捉えることができる。
③ねらった方向にボールを打ち返すことができる。
★走塁
④スピードを落とさずに円を描くように塁間を走ることができる。
⑤打球や守備の状況に応じた塁の回り方で，塁を進んだり戻ったりすることができる。
★ボール操作
⑥捕球場所へ最短距離で移動して，相手の打ったボールを捕ることができる。
⑦ねらった方向へステップを踏みながら，一連の動きでボールを投げることができる。
⑧仲間の送球に対して塁上でタイミングよくボールを受けたり，中継したりすることができる。
★連携した守備
⑨味方からの送球を受けるために，走者の進む先の塁に動くことができる。
⑩打球や走者の位置に応じて，中継プレイに備える動きをすることができる。</t>
    <rPh sb="89" eb="91">
      <t>ソウルイ</t>
    </rPh>
    <rPh sb="167" eb="169">
      <t>ソウサ</t>
    </rPh>
    <rPh sb="291" eb="293">
      <t>レンケイ</t>
    </rPh>
    <rPh sb="295" eb="297">
      <t>シュビ</t>
    </rPh>
    <phoneticPr fontId="1"/>
  </si>
  <si>
    <t>★基本動作
①姿勢と組み方では，相手の動きに応じやすい自然体で組むことができる。
②崩しでは，相手の動きに応じて相手の体勢を不安定にし，技をかけやすい状態をつくることができる。
③進退動作では，相手の動きに応じたすり足，歩み足及び継ぎ足で，体の移動をすることができる。
★受け身
④横受け身では，体を横に向け下側の脚を前方に，上側の脚を後方にして，両脚と一方の腕全体で畳を強くたたくことができる。
⑤後ろ受け身では，あごを引き，頭をあげ，両方の腕全体で畳を強くたたくことができる。
⑥前回り受け身では，前方へ体を回転させ，背中側面が畳に着く瞬間に，片方の腕と両脚で畳を強くたたくことができる。
★投げ技
⑦取は膝車をかけて投げ，受は受け身をとることができる。
⑧取は支え釣り込み足をかけて投げ，受は受け身をとることができる。
⑨取は体落としをかけて投げ，受は受け身をとることができる。
⑩取は大腰をかけて投げ，受は受け身をとることができる。
⑪取は大外刈りをかけて投げ，受は受け身をとることができる。
★固め技
⑫取は，「抑え込みの条件」を満たして相手を抑えることができる。
⑬取はけさ固めや横四方固めで相手を抑えることができる。
⑭受はけさ固めや横四方固めで抑えられた状態から，相手を体側や頭方向に返すことができる。</t>
  </si>
  <si>
    <t>★基本動作
①構えでは，相手の動きに応じて自然体で中段に構えることができる。
②体さばきでは，相手の動きに応じて歩み足や送り足をすることができる。
③基本の打突の仕方と受け方では，中段の構えから体さばきを使って，面や胴（右）や小手（右）の部位を打ったり受けたりすることができる。
★しかけ技〈二段の技〉
④ 最初の小手打ちに相手が対応したとき，隙ができた面を打つことができる。（小手—面） 
⑤最初の面打ちに相手が対応したとき，隙ができた胴を打つことができる。（面—胴）
〈引き技〉
⑥ 相手と接近した状態にあるとき，隙ができた胴を退きながら打つことができる。（引き胴）
★　応じ技〈抜き技〉
⑦相手が面を打つとき，体をかわして隙ができた胴を打つことができる。（面抜き胴）</t>
  </si>
  <si>
    <t>★基本動作
①蹲踞姿勢と塵浄水ずでは，正しい姿勢や形をとることができる。
②四股，腰割りでは，重心を低くした動きをすることができる。
③中腰の構えでは，重心を低くした姿勢をとることができる。
④ 運び足では，低い重心を維持して，すり足で移動することができる。
⑤ 仕切りからの立ち合いでは，相手と動きを合わせることができる。
★　受け身
⑥相手の動きや技に応じて受け身をとることができる
★押し，寄り，前さばき
⑦相手の両脇の下を押すことができる。（押し）
⑧相手のまわしを取って引きつけて寄ることができる。（寄り）
⑨押しから体を開き相手の攻めの方向にいなすことができる。（いなし）
★投げ技
⑩寄りから体を開き側方に出すように投げることができる，これに対し受け身をとることができる。（出し投げ—受け身）</t>
  </si>
  <si>
    <t>○　基本動作
① 蹲踞姿勢と塵浄水では，正しく安定した姿勢や形をとることができる。
②四股，腰割りでは，重心を低くして安定した動きをすることができる。
③中腰の構えでは，重心を低くし安定した姿勢をとることができる。
④運び足では，低い重心を維持し安定して，すり足で移動することができる。
⑤仕切りからの立ち合いでは，相手と動きを合わせて一連の動作で行うことができる。
★受け身
⑥相手の動きや技に応じ，安定して受け身をとることができる。
★押し，寄り，前さばき
⑦ 相手の両脇の下や前まわしを取って押すことができる，これに対し体を開き，相手の攻めの方向にいなすことができる。（押し—いなし）
⑧相手のまわしを取って引き付けることができる，これに対し相手の差し手を逆に下手に差し替えることができる。（寄り—巻き返し）
★投げ技
寄りから上手で投げることができる，これに対し受け身を取ることができる。（上手投
げ—受け身）
　・ 寄りから下手で投げることができる，これに対し受け身を取ることができる。（下手投
げ—受け身）
２　　　　　
各分野の目標
及び内容　　
161
　・ 体を開いて斜め下の方へ突き落とすことができる，これに対し受け身をとる
ことができる。（突き落とし—受け身）</t>
  </si>
  <si>
    <t>Ａ　身近な生活や日常動作（スポーツいろいろ，働く人々　など）
①一番表したい場面や動きを，スローモーションの動きで誇張したり，何回も繰り返したりして表現することができる。
Ｂ 　対極の動きの連続など（走る—跳ぶ—転がる，走る—止まる，伸びる—縮む　など）
②「走る—跳ぶ—転がる」をひと流れでダイナミックに動いてみてイメージを広げ，変化や連続の動きを組み合わせて表現することができる。
③「走る—止まる」では，走って止まるまでをひと流れで動いたところからイメージを広げて表現することができる。
④ 「伸びる—縮む」では身体を極限・極小まで動かし，イメージを広げて表現することができる。
Ｃ　多様な感じ（激しい，急変する，軽快な，柔らかい，鋭い　など）
⑤ 生活や自然現象，人間の感情などの中からイメージを捉え，緩急や強弱，静と動などの動きを組み合わせて変化やメリハリを付けて表現することができる。
Ｄ 　群（集団）の動き（集まる—とび散る，磁石，エネルギー，対決　など）
⑥ 仲間と関わり合いながら密集や分散を繰り返し，ダイナミックに空間が変化する動きで表現することができる。
Ｅ　もの（小道具）を使う（新聞紙，布，ゴム　など）
⑦ ものを何かに見立ててイメージをふくらませ，変化のある簡単なひとまとまりの表現にして踊ったり，場面の転換に変化を付けて表現したりすることができる。</t>
  </si>
  <si>
    <t>★日本の民踊
①花笠音頭やキンニャモニャなどの小道具を操作する踊りでは，曲調と手足の動きを一致させて，にぎやかな掛け声と歯切れのよい動きで踊ることができる。
②げんげんばらばらなどの童歌の踊りでは，軽快で躍動的な動きで踊ることができる。
③鹿児島おはら節などの躍動的な動作が多い踊りでは，勢いのあるけり出し足やパッと開く手の動きで踊ることができる。
★外国のフォークダンス
④ オクラホマ・ミクサー（アメリカ）などのパートナーチェンジのある踊りでは，滑らかなパートナーチェンジとともに，軽快なステップで相手と合わせて踊ることができる。
⑤ドードレブスカ・ポルカ（旧チェコスロバキア）やリトル・マン・イン・ナ・フィックス（デンマーク）などの隊形が変化する踊りでは，新しいカップルを見付けるとともに，滑らかなステップやターンなどを軽快に行い踊ることができる。
⑥バージニア・リール（アメリカ）などの隊形を組む踊りでは，列の先頭のカップルに動きを合わせて踊ることができる。</t>
  </si>
  <si>
    <t>①自然な弾みやスイングなどの動きで気持ちよく音楽のビートに乗れるように，簡単な繰り返しのリズムで踊ることができる。
②軽快なリズムに乗って弾みながら，揺れる，回る，ステップを踏んで手をたたく，ストップを入れるなどリズムを捉えて自由に踊ったり，相手の動きに合わせたりずらしたり，手をつなぐなど相手と対応しながら踊ることができる。
③シンコペーションやアフタービート，休止や倍速など，リズムに変化を付けて踊ることができる。
④短い動きを繰り返す，対立する動きを組み合わせる，ダイナミックなアクセントを加えるなどして，リズムに乗って続けて踊ることができる。</t>
  </si>
  <si>
    <t>Ａ 　身近な生活や日常動作（出会いと別れ，街の風景，綴られた日記　など）
①「出会いと別れ」では，すれ違ったりくっついたり離れたりなどの動きを，緩急強弱を付けて繰り返して表現することができる。
Ｂ　対極の動きの連続（ねじる—回る—見る　など）
② 「ねじる—回る—見る」では，ゆっくりギリギリまでねじって力をためておき，素早く振りほどくように回って止まり，視線を決めるなどの変化や連続のあるひと流れの動きで表現することができる。
Ｃ　多様な感じ（静かな，落ち着いた，重々しい，力強い　など）
③「力強い感じ」では，力強く全身で表現するところを盛り上げて，その前後は弱い表現にして対照を明確にするような簡単な構成で表現することができる。
Ｄ 　群（集団）の動き（大回り—小回り，主役と脇役，迷路，都会の孤独など）
④「大回り—小回り」では，個や群で大きな円や小さな円を描くなどを通して，ダイナミックに空間が変化するように動くことができる。
Ｅ　もの（小道具）を使う（椅子，楽器，ロープ，傘　など）
⑤ 「椅子」では，椅子にのぼる，座る，隠れる，横たわる，運ぶなどの動きを繰り返して，「もの」との関わり方に着目して表現することができる。
Ｆ　はこびとストーリー（起承転結，物語　など）
⑥気に入ったテーマを選び，ストーリー性のあるはこびで，一番表現したい中心の場面をひと流れの動きで表現して，はじめとおわりを付けて簡単な作品にまとめて踊ることができる。</t>
  </si>
  <si>
    <t>各領域ごとに指導事項を調整すること</t>
    <rPh sb="0" eb="3">
      <t>カクリョウイキ</t>
    </rPh>
    <rPh sb="6" eb="10">
      <t>シドウジコウ</t>
    </rPh>
    <rPh sb="11" eb="13">
      <t>チョウセイ</t>
    </rPh>
    <phoneticPr fontId="1"/>
  </si>
  <si>
    <t>第１学年及び第２学年</t>
    <rPh sb="0" eb="1">
      <t>ダイ</t>
    </rPh>
    <rPh sb="2" eb="4">
      <t>ガクネン</t>
    </rPh>
    <rPh sb="4" eb="5">
      <t>オヨ</t>
    </rPh>
    <rPh sb="6" eb="7">
      <t>ダイ</t>
    </rPh>
    <rPh sb="8" eb="10">
      <t>ガクネン</t>
    </rPh>
    <phoneticPr fontId="1"/>
  </si>
  <si>
    <t>第３学年</t>
    <rPh sb="0" eb="1">
      <t>ダイ</t>
    </rPh>
    <rPh sb="2" eb="4">
      <t>ガクネン</t>
    </rPh>
    <phoneticPr fontId="1"/>
  </si>
  <si>
    <t>必修</t>
    <rPh sb="0" eb="2">
      <t>ヒッシュウ</t>
    </rPh>
    <phoneticPr fontId="1"/>
  </si>
  <si>
    <t>B，C，D，Gから①以上選択</t>
    <rPh sb="10" eb="12">
      <t>イジョウ</t>
    </rPh>
    <rPh sb="12" eb="14">
      <t>センタク</t>
    </rPh>
    <phoneticPr fontId="1"/>
  </si>
  <si>
    <t>E，Fから①以上選択</t>
    <rPh sb="6" eb="8">
      <t>イジョウ</t>
    </rPh>
    <rPh sb="8" eb="10">
      <t>センタク</t>
    </rPh>
    <phoneticPr fontId="1"/>
  </si>
  <si>
    <t>●</t>
    <phoneticPr fontId="1"/>
  </si>
  <si>
    <t>〇</t>
    <phoneticPr fontId="1"/>
  </si>
  <si>
    <t>＊</t>
    <phoneticPr fontId="1"/>
  </si>
  <si>
    <t>D　
水泳</t>
    <rPh sb="3" eb="5">
      <t>スイエイ</t>
    </rPh>
    <phoneticPr fontId="1"/>
  </si>
  <si>
    <t>E　球技　ア　
ゴール型　</t>
    <rPh sb="2" eb="4">
      <t>キュウギ</t>
    </rPh>
    <rPh sb="11" eb="12">
      <t>ガタ</t>
    </rPh>
    <phoneticPr fontId="1"/>
  </si>
  <si>
    <t>E　球技　イ
ネット型　</t>
    <rPh sb="2" eb="4">
      <t>キュウギ</t>
    </rPh>
    <rPh sb="10" eb="11">
      <t>ガタ</t>
    </rPh>
    <phoneticPr fontId="1"/>
  </si>
  <si>
    <t>F　
武道</t>
    <rPh sb="3" eb="5">
      <t>ブドウ</t>
    </rPh>
    <phoneticPr fontId="1"/>
  </si>
  <si>
    <t>G　
ダンス</t>
    <phoneticPr fontId="1"/>
  </si>
  <si>
    <r>
      <rPr>
        <sz val="10"/>
        <color theme="1"/>
        <rFont val="游ゴシック"/>
        <family val="3"/>
        <charset val="128"/>
        <scheme val="minor"/>
      </rPr>
      <t>E　球技　ウ　</t>
    </r>
    <r>
      <rPr>
        <sz val="9"/>
        <color theme="1"/>
        <rFont val="游ゴシック"/>
        <family val="3"/>
        <charset val="128"/>
        <scheme val="minor"/>
      </rPr>
      <t xml:space="preserve">
</t>
    </r>
    <r>
      <rPr>
        <sz val="6"/>
        <color theme="1"/>
        <rFont val="游ゴシック"/>
        <family val="3"/>
        <charset val="128"/>
        <scheme val="minor"/>
      </rPr>
      <t>ベースボール型　</t>
    </r>
    <rPh sb="2" eb="4">
      <t>キュウギ</t>
    </rPh>
    <rPh sb="14" eb="15">
      <t>ガタ</t>
    </rPh>
    <phoneticPr fontId="1"/>
  </si>
  <si>
    <t>3年間を見通した指導事項の配置</t>
    <rPh sb="1" eb="3">
      <t>ネンカン</t>
    </rPh>
    <rPh sb="4" eb="6">
      <t>ミトオ</t>
    </rPh>
    <rPh sb="8" eb="12">
      <t>シドウジコウ</t>
    </rPh>
    <rPh sb="13" eb="15">
      <t>ハイチ</t>
    </rPh>
    <phoneticPr fontId="1"/>
  </si>
  <si>
    <t>●重点指導機会　　〇複数回での指導機会　＊評価対象とせず指導する機会</t>
    <rPh sb="1" eb="3">
      <t>ジュウテン</t>
    </rPh>
    <rPh sb="3" eb="5">
      <t>シドウ</t>
    </rPh>
    <rPh sb="5" eb="7">
      <t>キカイ</t>
    </rPh>
    <rPh sb="10" eb="13">
      <t>フクスウカイ</t>
    </rPh>
    <rPh sb="15" eb="17">
      <t>シドウ</t>
    </rPh>
    <rPh sb="17" eb="19">
      <t>キカイ</t>
    </rPh>
    <rPh sb="21" eb="23">
      <t>ヒョウカ</t>
    </rPh>
    <rPh sb="23" eb="25">
      <t>タイショウ</t>
    </rPh>
    <rPh sb="28" eb="30">
      <t>シドウ</t>
    </rPh>
    <rPh sb="32" eb="34">
      <t>キカイ</t>
    </rPh>
    <phoneticPr fontId="1"/>
  </si>
  <si>
    <t>㋐特性や意義</t>
    <rPh sb="1" eb="3">
      <t>トクセイ</t>
    </rPh>
    <rPh sb="4" eb="6">
      <t>イギ</t>
    </rPh>
    <phoneticPr fontId="1"/>
  </si>
  <si>
    <t>㋑成り立ち</t>
    <rPh sb="1" eb="2">
      <t>ナ</t>
    </rPh>
    <rPh sb="3" eb="4">
      <t>タ</t>
    </rPh>
    <phoneticPr fontId="1"/>
  </si>
  <si>
    <t>㋒技の名称や行い方</t>
    <rPh sb="1" eb="2">
      <t>ワザ</t>
    </rPh>
    <rPh sb="3" eb="5">
      <t>メイショウ</t>
    </rPh>
    <rPh sb="6" eb="7">
      <t>オコナ</t>
    </rPh>
    <rPh sb="8" eb="9">
      <t>カタ</t>
    </rPh>
    <phoneticPr fontId="1"/>
  </si>
  <si>
    <t>㋓関連して高まる体力</t>
    <rPh sb="1" eb="3">
      <t>カンレン</t>
    </rPh>
    <rPh sb="5" eb="6">
      <t>タカ</t>
    </rPh>
    <rPh sb="8" eb="10">
      <t>タイリョク</t>
    </rPh>
    <phoneticPr fontId="1"/>
  </si>
  <si>
    <t>㋔発表会や試合の行い方</t>
    <rPh sb="1" eb="4">
      <t>ハッピョウカイ</t>
    </rPh>
    <rPh sb="5" eb="7">
      <t>シアイ</t>
    </rPh>
    <rPh sb="8" eb="9">
      <t>オコナ</t>
    </rPh>
    <rPh sb="10" eb="11">
      <t>カタ</t>
    </rPh>
    <phoneticPr fontId="1"/>
  </si>
  <si>
    <t>㋖仲間とともに楽しむための練習やゲームを行う方法を見付け仲間に伝える</t>
    <rPh sb="1" eb="3">
      <t>ナカマ</t>
    </rPh>
    <rPh sb="7" eb="8">
      <t>タノ</t>
    </rPh>
    <rPh sb="13" eb="15">
      <t>レンシュウ</t>
    </rPh>
    <rPh sb="20" eb="21">
      <t>オコナ</t>
    </rPh>
    <rPh sb="22" eb="24">
      <t>ホウホウ</t>
    </rPh>
    <rPh sb="25" eb="27">
      <t>ミツ</t>
    </rPh>
    <rPh sb="28" eb="30">
      <t>ナカマ</t>
    </rPh>
    <rPh sb="31" eb="32">
      <t>ツタ</t>
    </rPh>
    <phoneticPr fontId="1"/>
  </si>
  <si>
    <t>㋐（愛好的態度）積極的に取り組もうとする</t>
    <rPh sb="2" eb="5">
      <t>アイコウテキ</t>
    </rPh>
    <rPh sb="5" eb="7">
      <t>タイド</t>
    </rPh>
    <rPh sb="8" eb="11">
      <t>セッキョクテキ</t>
    </rPh>
    <rPh sb="12" eb="13">
      <t>ト</t>
    </rPh>
    <rPh sb="14" eb="15">
      <t>ク</t>
    </rPh>
    <phoneticPr fontId="1"/>
  </si>
  <si>
    <t>㋑（公正）ルールやマナーを大切にフェアなプレイを守ろうとする</t>
    <rPh sb="2" eb="4">
      <t>コウセイ</t>
    </rPh>
    <rPh sb="13" eb="15">
      <t>タイセツ</t>
    </rPh>
    <rPh sb="24" eb="25">
      <t>マモ</t>
    </rPh>
    <phoneticPr fontId="1"/>
  </si>
  <si>
    <t>㋒（参画）話合いに参加しようとする</t>
    <rPh sb="2" eb="4">
      <t>サンカク</t>
    </rPh>
    <rPh sb="5" eb="7">
      <t>ハナシア</t>
    </rPh>
    <rPh sb="9" eb="11">
      <t>サンカ</t>
    </rPh>
    <phoneticPr fontId="1"/>
  </si>
  <si>
    <t>㋔（共生）一人一人の違いに応じた課題や挑戦及び修正などを認めようとする</t>
    <rPh sb="2" eb="4">
      <t>キョウセイ</t>
    </rPh>
    <rPh sb="5" eb="9">
      <t>ヒトリヒトリ</t>
    </rPh>
    <rPh sb="10" eb="11">
      <t>チガ</t>
    </rPh>
    <rPh sb="13" eb="14">
      <t>オウ</t>
    </rPh>
    <rPh sb="16" eb="18">
      <t>カダイ</t>
    </rPh>
    <rPh sb="19" eb="21">
      <t>チョウセン</t>
    </rPh>
    <rPh sb="21" eb="22">
      <t>オヨ</t>
    </rPh>
    <rPh sb="23" eb="25">
      <t>シュウセイ</t>
    </rPh>
    <rPh sb="28" eb="29">
      <t>ミト</t>
    </rPh>
    <phoneticPr fontId="1"/>
  </si>
  <si>
    <t>㋕（協力）仲間の学習を援助しようとする</t>
    <rPh sb="2" eb="4">
      <t>キョウリョク</t>
    </rPh>
    <rPh sb="5" eb="7">
      <t>ナカマ</t>
    </rPh>
    <rPh sb="8" eb="10">
      <t>ガクシュウ</t>
    </rPh>
    <rPh sb="11" eb="13">
      <t>エンジョ</t>
    </rPh>
    <phoneticPr fontId="1"/>
  </si>
  <si>
    <t>㋖（健康・安全）健康・安全に留意する</t>
    <rPh sb="2" eb="4">
      <t>ケンコウ</t>
    </rPh>
    <rPh sb="5" eb="7">
      <t>アンゼン</t>
    </rPh>
    <rPh sb="8" eb="10">
      <t>ケンコウ</t>
    </rPh>
    <rPh sb="11" eb="13">
      <t>アンゼン</t>
    </rPh>
    <rPh sb="14" eb="16">
      <t>リュウイ</t>
    </rPh>
    <phoneticPr fontId="1"/>
  </si>
  <si>
    <t>㋑課題に応じた練習方法を選んだり、選んだ理由を伝えたりする</t>
    <rPh sb="1" eb="3">
      <t>カダイ</t>
    </rPh>
    <rPh sb="4" eb="5">
      <t>オウ</t>
    </rPh>
    <rPh sb="7" eb="11">
      <t>レンシュウホウホウ</t>
    </rPh>
    <rPh sb="12" eb="13">
      <t>エラ</t>
    </rPh>
    <rPh sb="17" eb="18">
      <t>エラ</t>
    </rPh>
    <rPh sb="20" eb="22">
      <t>リユウ</t>
    </rPh>
    <rPh sb="23" eb="24">
      <t>ツタ</t>
    </rPh>
    <phoneticPr fontId="1"/>
  </si>
  <si>
    <t>㋔分担した役割に応じた活動の仕方を見付けたり、成果や課題を振り返ったりする</t>
    <rPh sb="1" eb="3">
      <t>ブンタン</t>
    </rPh>
    <rPh sb="5" eb="7">
      <t>ヤクワリ</t>
    </rPh>
    <rPh sb="8" eb="9">
      <t>オウ</t>
    </rPh>
    <rPh sb="11" eb="13">
      <t>カツドウ</t>
    </rPh>
    <rPh sb="14" eb="16">
      <t>シカタ</t>
    </rPh>
    <rPh sb="17" eb="19">
      <t>ミツ</t>
    </rPh>
    <rPh sb="23" eb="25">
      <t>セイカ</t>
    </rPh>
    <rPh sb="26" eb="28">
      <t>カダイ</t>
    </rPh>
    <rPh sb="29" eb="30">
      <t>フ</t>
    </rPh>
    <rPh sb="31" eb="32">
      <t>カエ</t>
    </rPh>
    <phoneticPr fontId="1"/>
  </si>
  <si>
    <t>㋓よい取組や成果や課題を見付け、理由を添えて他者に伝える</t>
    <rPh sb="3" eb="4">
      <t>ト</t>
    </rPh>
    <rPh sb="4" eb="5">
      <t>ク</t>
    </rPh>
    <rPh sb="6" eb="8">
      <t>セイカ</t>
    </rPh>
    <rPh sb="9" eb="11">
      <t>カダイ</t>
    </rPh>
    <rPh sb="12" eb="14">
      <t>ミツ</t>
    </rPh>
    <rPh sb="16" eb="18">
      <t>リユウ</t>
    </rPh>
    <rPh sb="19" eb="20">
      <t>ソ</t>
    </rPh>
    <rPh sb="22" eb="24">
      <t>タシャ</t>
    </rPh>
    <rPh sb="25" eb="26">
      <t>ツタ</t>
    </rPh>
    <phoneticPr fontId="1"/>
  </si>
  <si>
    <t>㋒学習した健康や安全上の留意点を仲間に伝えたり、振り返ったりしている</t>
    <rPh sb="1" eb="3">
      <t>ガクシュウ</t>
    </rPh>
    <rPh sb="5" eb="7">
      <t>ケンコウ</t>
    </rPh>
    <rPh sb="8" eb="11">
      <t>アンゼンジョウ</t>
    </rPh>
    <rPh sb="12" eb="15">
      <t>リュウイテン</t>
    </rPh>
    <rPh sb="16" eb="18">
      <t>ナカマ</t>
    </rPh>
    <rPh sb="19" eb="20">
      <t>ツタ</t>
    </rPh>
    <rPh sb="24" eb="25">
      <t>フ</t>
    </rPh>
    <rPh sb="26" eb="27">
      <t>カエ</t>
    </rPh>
    <phoneticPr fontId="1"/>
  </si>
  <si>
    <t>㋕チームへの関わり方を見付けたり、仲間に伝えたりする</t>
    <rPh sb="6" eb="7">
      <t>カカ</t>
    </rPh>
    <rPh sb="9" eb="10">
      <t>カタ</t>
    </rPh>
    <rPh sb="11" eb="13">
      <t>ミツ</t>
    </rPh>
    <rPh sb="17" eb="19">
      <t>ナカマ</t>
    </rPh>
    <rPh sb="20" eb="21">
      <t>ツタ</t>
    </rPh>
    <phoneticPr fontId="1"/>
  </si>
  <si>
    <t>㋐自己や仲間の成果と課題などの出来映えを伝える</t>
    <rPh sb="1" eb="3">
      <t>ジコ</t>
    </rPh>
    <rPh sb="4" eb="6">
      <t>ナカマ</t>
    </rPh>
    <rPh sb="7" eb="9">
      <t>セイカ</t>
    </rPh>
    <rPh sb="10" eb="12">
      <t>カダイ</t>
    </rPh>
    <rPh sb="15" eb="18">
      <t>デキバ</t>
    </rPh>
    <rPh sb="20" eb="21">
      <t>ツタ</t>
    </rPh>
    <phoneticPr fontId="1"/>
  </si>
  <si>
    <t>㋐体つくり運動の学習に積極的に取り組もうとしている。
㋕仲間の補助をしたり助言したりして，仲間の学習を援助しようとしている。
㋔ 一人一人の違いに応じた動きなどを認めようとしている。 
㋒ねらいに応じた行い方などについての話合いに参加しようとしている。
㋖健康・安全に留意している。</t>
  </si>
  <si>
    <t>㋐器械運動の学習に積極的に取り組もうとしている。
㋑よい技や演技に称賛の声をかけるなど，仲間の努力を認めようとしている。
㋕練習の補助をしたり仲間に助言したりして，仲間の学習を援助しようとしている。
㋔ 一人一人の違いに応じた課題や挑戦を認めようとしている。
㋖健康・安全に留意している。</t>
  </si>
  <si>
    <t>㋐器械運動の学習に自主的に取り組もうとしている。
㋑自己の状況にかかわらず，互いに讃え合おうとしている。 
㋕仲間に課題を伝え合ったり補助し合ったりして，互いに助け合い教え合おうとしている。
㋔一人一人の違いに応じた課題や挑戦を大切にしようとしている。
㋖健康・安全を確保している。</t>
  </si>
  <si>
    <t>㋐陸上競技の学習に積極的に取り組もうとしている。
㋑勝敗などを認め，ルールやマナーを守ろうとしている。
㋓用具等の準備や後片付け，記録などの分担した役割を果たそうとしている。
㋔一人一人の違いに応じた課題や挑戦を認めようとしている。
㋖健康・安全に留意している。</t>
  </si>
  <si>
    <t>㋐陸上競技の学習に自主的に取り組もうとしている。
㋑勝敗などを冷静に受け止め，ルールやマナーを大切にしようとしている。
㋓仲間と互いに合意した役割について自己の責任を果たそうとしている。
㋔一人一人の違いに応じた課題や挑戦を大切にしようとしている。
㋖健康・安全を確保している。</t>
  </si>
  <si>
    <t>㋐水泳の学習に積極的に取り組もうとしている。
㋑勝敗などを認め，ルールやマナーを守ろうとしている。
㋓用具等の準備や後片付け，計測などの分担した役割を果たそうとしている。
㋔一人一人の違いに応じた課題や挑戦を認めようとしている。
㋖水の安全に関する事故防止の心得を遵守するなど，健康・安全に留意している。</t>
  </si>
  <si>
    <t>㋐水泳の学習に自主的に取り組もうとしている。
㋑勝敗などを冷静に受け止め，ルールやマナーを大切にしようとしている。
㋓仲間と互いに合意した役割について自己の責任を果たそうとしている。
㋔一人一人の違いに応じた課題や挑戦を大切にしようとしている。
㋖水の事故防止の心得を遵守するなど健康・安全を確保している。</t>
  </si>
  <si>
    <t>㋐球技の学習に積極的に取り組もうとしている。
㋑マナーを守ったり相手の健闘を認めたりして，フェアなプレイを守ろうとしている。
 ㋒作戦などについての話合いに参加しようとしている。
 ㋔一人一人の違いに応じた課題や挑戦及び修正などを認めようとしている。
 ㋕練習の補助をしたり仲間に助言したりして，仲間の学習を援助しようとす ること。
 ㋖健康・安全に留意している。</t>
  </si>
  <si>
    <t>㋐球技の学習に自主的に取り組もうとしている。
㋑相手を尊重するなどのフェアなプレイを大切にしようとしている。
㋒作戦などについての話合いに貢献しようとしている。
㋔一人一人の違いに応じた課題や挑戦及び修正などを大切にしようとしている。
㋕互いに練習相手になったり仲間に助言したりして，互いに助け合い教え合おうとしている。
㋖健康・安全を確保している。</t>
  </si>
  <si>
    <t>㋐武道の学習に積極的に取り組もうとしている。
㋑相手を尊重し，伝統的な行動の仕方を守ろうとしている。
㋓用具等の準備や後片付け，審判などの分担した役割を果たそうとしている。
㋔一人一人の違いに応じた課題や挑戦を認めようとしている。
㋖禁じ技を用いないなど健康・安全に留意している。</t>
    <rPh sb="127" eb="129">
      <t>ケンコウ</t>
    </rPh>
    <phoneticPr fontId="1"/>
  </si>
  <si>
    <t>㋐武道の学習に自主的に取り組もうとしている。 
㋑相手を尊重し，伝統的な行動の仕方を大切にしようとしている。
 ㋓仲間と互いに合意した役割について自己の責任を果たそうとしている。
㋔一人一人の違いに応じた課題や挑戦を大切にしようとしている。 
㋖健康・安全を確保している。</t>
  </si>
  <si>
    <t>㋐ダンスの学習に積極的に取り組もうとしている。
㋕仲間の手助けをしたり助言したりして，仲間の学習を援助しようとしている。
㋒簡単な作品創作などについての話合いに参加しようとしている。 
㋔一人一人の違いに応じた表現や交流の仕方などを認めようとしている。 
㋖健康・安全に留意している。</t>
  </si>
  <si>
    <t>㋐ダンスの学習に自主的に取り組もうとしている。
㋕仲間に課題を伝え合ったり教え合ったりして，互いに助け合い教え合おうとしている。
㋒作品創作などについての話合いに貢献しようとしている。
㋔一人一人の違いに応じた表現や交流，発表の仕方などを大切にしようとしている。 
㋖健康・安全を確保している。</t>
  </si>
  <si>
    <t>①運動やスポーツが多様であることについての学習に積極的に取り組もうとしている。</t>
  </si>
  <si>
    <t>①運動やスポーツの意義や効果と学び方や安全な行い方についての学習に積極的に取り組もうとしている。</t>
  </si>
  <si>
    <t xml:space="preserve">①運動やスポーツの意義や効果と学び方や安全な行い方について，自己の課題を発見し，よりよい解決に向けて思考し判断するとともに，他者に伝えている。 </t>
  </si>
  <si>
    <t>①文化としてのスポーツの意義について理解している。</t>
  </si>
  <si>
    <t>①健康な生活と疾病の予防につ いての学習に自主的に取り組 もうとしている。</t>
  </si>
  <si>
    <t>①心身の機能の発達と心の健康についての学習に自主的に取り組もうとしている。</t>
  </si>
  <si>
    <t>①心身の機能の発達と心の健康について，課題を発見し，その解決に向けて思考し判断しているとともに，それらを表現している。</t>
  </si>
  <si>
    <t>①健康な生活と疾病の予防につ いて，課題を発見し，その解決 に向けて思考し判断している とともに，それらを表現してい る。</t>
  </si>
  <si>
    <t>※「体つくり運動」の体ほぐしの運動は，技能の習得・向上をねらいとするものでないこと，体の動きを高める運動は，ねらいに応じて運動を行うことが主な目的となることから、「技能」の評価規準は設定していない。</t>
  </si>
  <si>
    <t>（3）体つくり運動に積極的に取り組むとともに，仲間の学習を援助しようと すること，一人一人の違いに応じた動きなどを認めようとすること，話合いに参加しようとすることなどや，健康・安全に気を配ることができるようにする。</t>
  </si>
  <si>
    <t>（3）体つくり運動に積極的に取り組むとともに，仲間の学習を援助しようと すること，一人一人の違いに応じた動きなどを認めようとすること，話合 いに参加しようとすることなどや，健康・安全に気を配ることができるようにする。</t>
  </si>
  <si>
    <t>㋗ねらいや体力の程度を踏まえ，自己や仲間の課題に応じた強度，時間，回数，頻度を設定している。
㋒健康や安全を確保するために，体力や体調に応じた運動の計画等について振り返っている。
㋕課題を解決するために仲間と話し合う場面で，合意形成するための関わり方を見付け，仲間に伝えている。
㋖ 体力の程度や性別等の違いに配慮して，仲間とともに体つくり運動を楽しむための活動の方法や修正の仕方を見付ている。
㋗体つくり運動の学習成果を踏まえて，実生活で継続しやすい運動例や運動の組合せの例を見付ている。</t>
  </si>
  <si>
    <t>（3）体つくり運動に自主的に取り組むとともに，互いに助け合い教え合おうとすること，一人一人の違いに応じた動きなどを大切にしようとすること，話合いに貢献しようとすることなどや，健康・安全を確保することができるようにする。</t>
  </si>
  <si>
    <t>㋐器械運動には多くの「技」があり，これらの技に挑戦し，その技ができる楽しさや喜びを味わうことができることについて，言ったり書き出したりしている。
㋑器械運動は，種目に応じて多くの「技」があり，技の出来映えを競うことを楽しむ運動として多くの人々に親しまれてきた成り立ちがあることについて，言ったり書き出したりしている。
㋒技の名称は，運動の基本形態を示す名称と，運動の経過における課題を示す名称によって名づけられていることについて，言ったり書き出したりしている。
㋒技の行い方は技の課題を解決するための合理的な動き方のポイントがあることについて，言ったり書き出したりしている。
㋓器械運動は，それぞれの種目や系などにより主として高まる体力要素が異なることについて，言ったり書き出したりしている。
㋔発表会には，学習の段階に応じたねらいや行い方があることについて，言ったり書き出したりしている。</t>
  </si>
  <si>
    <t>★接転技群（背中をマットに接して回転する）
① 体をマットに順々に接触させて回転するための動き方や回転力を高めるための動き方で，基本的な技の一連の動きを滑らかにして回ることができる。
② 開始姿勢や終末姿勢，組合せの動きや手の着き方などの条件を変えて回ることができる。
③ 学習した基本的な技を発展させて，一連の動きで回ることができる。
★ほん転技群（手や足の支えで回転する）
④全身を支えたり突き放したりするための着手の仕方，回転力を高めるための動き方，起き上がりやすくするための動き方で，基本的な技の一連の動きを滑らかにして回転することができる。
⑤開始姿勢や終末姿勢，手の着き方や組合せの動きなどの条件を変えて回転することができる。
⑥学習した基本的な技を発展させて，一連の動きで回転することができる。
★平均立ち技群（バランスをとりながら静止する）
⑦バランスよく姿勢を保つための力の入れ方，バランスの崩れを復元させるための動き方で，基本的な技の一連の動きを滑らかにして静止することができる。　
⑧姿勢，体の向きなどの条件を変えて静止することができる。
⑨学習した基本的な技を発展させて，バランスをとり静止することができる。</t>
  </si>
  <si>
    <t>㋐ 提示された動きのポイントやつまずきの事例を参考に，仲間の課題や出来映えを伝えている。
㋑提供された練習方法から，自己の課題に応じて，技の習得に適した練習方法を選んでいる。
㋒学習した安全上の留意点を，他の学習場面に当てはめ，仲間に伝えている。
㋔仲間と協力する場面で，分担した役割に応じた活動の仕方を見付けている。
㋖体力や技能の程度，性別等の違いを踏まえて，仲間とともに楽しむための練習や発表を行う方法を見付け，仲間に伝えている。</t>
  </si>
  <si>
    <t>★　前方支持回転技群（支持体勢から前方に回転する）
① 回転の勢いをつくるための動き方，再び支持体勢に戻るために必要な鉄棒の握り直しの仕方で，基本的な技の一連の動きを滑らかにして前方に回転することができる。
②開始姿勢や終末姿勢，組合せの動きや鉄棒の握り方などの条件を変えて前方に回転することができる。
③学習した基本的な技を発展させて，一連の動きで前方に回転することができる。
★後方支持回転技群（支持体勢から後方に回転する）
④回転の勢いをつくるための動き方，バランスよく支持体勢になるための動き方で，基本的な技の一連の動きを滑らかにして後方に回転することができる。
⑤開始姿勢や終末姿勢，組合せの動きなどの条件を変えて後方に回転することができる。
⑥学習した基本的な技を発展させて，一連の動きで後方に回転することができる。
★懸垂技群（懸垂体勢で行う）
⑦振動の幅を大きくするための動き方，安定した振動を行うための鉄棒の握り方で，基本的な技の一連の動きを滑らかにして体を前後に振ることができる。
⑧組合せの動きや握り方などの条件を変えて体を前後に振ることができる。
⑨学習した基本的な技を発展させて，ひねったり跳び下りたりすることができる。</t>
  </si>
  <si>
    <t>㋒技の行い方は技の課題を解決するための合理的な動き方のポイントがあり，同じ系統の技には共通性があることについて，言ったり書き出したりしている。
㋕自己の動きや仲間の動き方を分析するには，自己観察と他者観察などの方法があることについて，言ったり書き出したりしている。
㋖技と関連させた補助運動や部分練習を取り入れること，結果として体力を高めることができることについて，言ったり書き出したりしている。
㋔発表会や競技会の行い方があり，発表会での評価方法，競技会での競技方法や採点方法，運営の仕方などがあることについて，言ったり書き出したりしている。</t>
  </si>
  <si>
    <t>㋐ 選択した技の行い方や技の組合せ方について，合理的な動きと自己や仲間の動きを比較して，成果や改善すべきポイントとその理由を仲間に伝えている
㋑自己や仲間の技術的な課題やその課題解決に有効な練習方法の選択について，自己の考えを伝えている。
㋑選択した技に必要な準備運動や自己が取り組む補助運動を選んでいる。
㋒健康や安全を確保するために，体調や環境に応じた適切な練習方法等について振り返っている。
㋔仲間やグループで分担した役割に関する成果や改善すべきポイントについて自己の活動を振り返っている。
㋖体力や技能の程度，性別等の違いに配慮して，仲間とともに器械運動を楽しむための活動の方法や修正の仕方を見付けている。
㋘器械運動の学習成果を踏まえて，自己に適した「する，みる，支える，知る」などの運動を継続して楽しむための関わり方を見付けている。</t>
  </si>
  <si>
    <t>㋐陸上競技は，自己の記録に挑戦したり，競争したりする楽しさや喜びを味わうことができることについて，言ったり書き出したりしている。
㋑陸上競技は，古代ギリシアのオリンピア競技やオリンピック・パラリンピック競技大会において主要な競技として発展した成り立ちがあることについて，言ったり書き出したりしている。 
㋒陸上競技の各種目において用いられる技術の名称があり，それぞれの技術で動きのポイントがあることについて，言ったり書き出したりしている。
㋓陸上競技は，それぞれの種目で主として高まる体力要素が異なることについて，言ったり書き出したりしている。</t>
  </si>
  <si>
    <t>㋐提示された動きのポイントやつまずきの事例を参考に，仲間の課題や出来映えを伝えている。
㋑提供された練習方法から，自己の課題に応じて，動きの習得に適した練習方法を選んでいる。
㋓練習や競争する場面で，最善を尽くす，勝敗を受け入れるなどのよい取組を見付け，理由を添えて他者に伝えている。
㋒学習した安全上の留意点を，他の学習場面に当てはめ，仲間に伝えている。
㋖体力や技能の程度，性別等の違いを踏まえて，仲間とともに楽しむための練習や競争を行う方法を見付け，仲間に伝えている。</t>
  </si>
  <si>
    <t>㋒陸上競技の各種目で用いられる技術の名称があり，それぞれの技術には，記録の向上につながる重要な動きのポイントがあることについて，言ったり書き出したりしている。
㋖技術と関連させた運動や練習を繰り返したり，継続して行ったりすることで，結果として体力を高めることができることについて，言ったり書き出したりしている。
㋕自己の動きや仲間の動き方を分析するには，自己観察や他者観察などの方法があることについて，言ったり書き出したりしている。</t>
  </si>
  <si>
    <t>㋐水泳は，泳法を身に付け，続けて長く泳いだり，速く泳いだり，競い合ったりする楽しさや喜びを味わうことのできる運動であることについて，言ったり書き出したりしている。
㋑水泳は，近代オリンピック・パラリンピック競技大会において主要な競技として発展した成り立ちがあることについて，言ったり書き出したりしている。
㋒水泳の各種目において用いられる技術の名称や運動局面の名称があり，それぞれの技術や局面で，動きを高めるための技術的なポイントがあることについて，言ったり書き出したりしている。
㋓水泳は，それぞれの種目で主として高まる体力要素が異なることについて，言ったり書き出したりしている。</t>
  </si>
  <si>
    <t>㋐提示された動きのポイントやつまずきの事例を参考に，仲間の課題や出来映えを伝えている。
㋑提供された練習方法から，自己の課題に応じて，泳法の習得に適した練習方法を選んでいる。
㋒学習した安全上の留意点を，他の学習場面に当てはめ，仲間に伝えている。
㋔仲間と協力する場面で，分担した役割に応じた活動の仕方を見付けている。
㋖体力や技能の程度，性別等の違いを踏まえて，仲間とともに楽しむための練習や競争を行う方法を見付け，仲間に伝えている。</t>
  </si>
  <si>
    <t>㋒水泳の各種目で用いられる技術の名称があり，それぞれの技術には，効率的に泳ぐためのポイントがあることについて，言ったり書き出したりしている。
㋖泳法と関連させた補助運動や部分練習を繰り返したり，継続して行ったりすることで，結果として体力を高めることができることについて，言ったり書き出したりしている。
㋕自己の動きや仲間の動き方を分析するには，自己観察や他者観察などの方法があることについて，言ったり書き出したりしている。</t>
  </si>
  <si>
    <t>㋐選択した泳法について，合理的な動きと自己や仲間の動きを比較して，成果や改善すべきポイントとその理由を仲間に伝えている。
㋑自己や仲間の技術的な課題やその課題解決に有効な練習方法の選択について，自己の考えを伝えている。
㋑選択した泳法に必要な準備運動や自己が取り組む補助運動を選んでいる。
㋒健康や安全を確保するために，体調や環境に応じた適切な練習方法等について振り返っている。
㋔バディやグループで分担した役割に関する成果や改善すべきポイントについて自己の活動を振り返っている。
㋖体力や技能の程度，性別等の違いに配慮して，仲間とともに水泳を楽しむための活動の方法や修正の仕方を見付けている。
㋘水泳の学習成果を踏まえて，自己に適した「する，みる，支える，知る」などの運動を継続して楽しむための関わり方を見付けている。</t>
  </si>
  <si>
    <t>㋐球技には，集団対集団，個人対個人で攻防を展開し，勝敗を競う楽しさや喜びを味わえる特性があることについて，言ったり書き出したりしている。
㋑学校で行う球技は近代になって開発され，今日では，オリンピック・パラリンピック競技大会においても主要な競技として行われていることについて，言ったり書き出したりしている。
㋒球技の各型の各種目において用いられる技術には名称があり，それらを身に付けるためのポイントがあることについて，言ったり書き出したりしている。
㋔対戦相手との競争において，技能の程度に応じた作戦や戦術を選ぶことが有効であることについて，言ったり書き出したりしている。
㋓球技は，それぞれの型や運動種目によって主として高まる体力要素が異なることについて，言ったり書き出したりしている。</t>
  </si>
  <si>
    <t>㋐提示された動きのポイントやつまずきの事例を参考に，仲間の課題や出来映えを伝えている。
㋑提供された練習方法から，自己やチームの課題に応じた練習方法を選んでいる。
㋒学習した安全上の留意点を，他の学習場面に当てはめ，仲間に伝えている。
㋓練習やゲームの場面で，最善を尽くす，フェアなプレイなどのよい取組を見付け，理由を添えて他者に伝えている。
㋔仲間と協力する場面で，分担した役割に応じた活動の仕方を見付けている。
㋕仲間と話し合う場面で，提示された参加の仕方に当てはめ，チームへの関わり方を見付けている。
㋖体力や技能の程度，性別等の違いを踏まえて，仲間とともに楽しむための練習やゲームを行う方法を見付け，仲間に伝えている。</t>
  </si>
  <si>
    <t>㋒球技の各型の各種目において用いられる技術や戦術，作戦には名称があ り，それらを身に付けるためのポイントがあることについて，言ったり書き出したりしている。
㋔戦術や作戦に応じて，技能をゲーム中に適切に発揮することが攻防のポ イントであることについて，言ったり書き出したりしている。
 ㋖ゲームに必要な技術と関連させた補助運動や部分練習を繰り返したり， 継続して行ったりすることで，結果として体力を高めることについて，言ったり書き出したりしているができるこ と。
 ㋕練習やゲーム中の技能を観察したり分析したりするには，自己観察や他者観察などの方法があることについて，言ったり書き出したりしている。</t>
  </si>
  <si>
    <t>㋐選択した運動について，合理的な動きと自己や仲間の動きを比較して，成 果や改善すべきポイントとその理由を仲間に伝えている。
㋑自己や仲間の技術的な課題やチームの作戦・戦術についての課題や課題解決に有効な練習方法の選択について，自己の考えを伝えている。
㋑選択した運動に必要な準備運動や自己が取り組む補助運動を選んでいる。
㋒健康や安全を確保するために，体調や環境に応じた適切な練習方法等につ いて振り返っている。
㋓ルールを守り競争したり勝敗を受け入れたりする場面で，よりよいマナーや行為について，自己の活動を振り返っている。
㋔チームで分担した役割に関する成果や改善すべきポイントについて，自己 の活動を振り返っている。
㋕作戦などの話合いの場面で，合意形成するための関わり方を見付け，仲間に伝えている。
㋖体力や技能の程度，性別等の違いに配慮して，仲間とともに球技を楽しむための活動の方法や修正の仕方を見付けている。
㋘球技の学習成果を踏まえて，自己に適した「する，みる，支える，知る」 などの運動を継続して楽しむための関わり方を見付けている。</t>
  </si>
  <si>
    <t>㋐武道は対人的な技能を基にした運動で，我が国固有の文化であることについて，言ったり書き出したりしている。
㋐武道には技能の習得を通して，人間形成を図るという伝統的な考え方があることについて，言ったり書き出したりしている。
㋒武道の技には名称があり，それぞれの技を身に付けるための技術的なポイントがあることについて，言ったり書き出したりしている。
㋓武道はそれぞれの種目で，主として高まる体力要素が異なることについて，言ったり書き出したりしている。
㋔試合の行い方には，ごく簡易な試合におけるルール，審判及び運営の仕方があることについて，言ったり書き出したりしている。</t>
  </si>
  <si>
    <t>㋐武道を学習することは，自国の文化に誇りをもつことや，国際社会で生きていく上で有意義であることについて，言ったり書き出したりしている。
㋒武道には，各種目で用いられる技の名称や武道特有の運動観察の方法である見取り稽古の仕方があることについて，言ったり書き出したりしている。
㋖武道では，攻防に必要な補助運動や部分練習を繰り返したり，継続して行ったりすることで，結果として体力を高めることができることについて，言ったり書き出したりしている。
㋔試合の行い方には，簡易な試合におけるルール，審判及び運営の仕方があることについて，言ったり書き出したりしている。</t>
  </si>
  <si>
    <t>㋐ダンスは，仲間とともに感じを込めて踊ったり，イメージを捉えて自己を表現したりすることに楽しさや喜びを味わうことができることについて，言ったり書き出したりしている。
㋑ダンスは，様々な文化の影響を受け発展してきたことについて，言ったり書き出したりしている。
㋐それぞれのダンスには，表現の仕方に違いがあることについて，言ったり書き出したりしている。
㋓ダンスはリズミカルな全身の動きに関連した体力が高まることについて，言ったり書き出したりしている。</t>
  </si>
  <si>
    <t>㋒ダンスには，身体運動や作品創作に用いられる名称や用語があることについて，言ったり書き出したりしている。
㋐それぞれの踊りには，その踊りの特徴と表現の仕方があることについて，言ったり書き出したりしている。 
㋔それぞれのダンスの交流や発表の仕方には，簡単な作品の見せ合いや発 表会などがあること，見る人も拍手をしたりリズムをとるなどしたりし て交流し合う方法があることについて，言ったり書き出したりしている。 
㋕自己の動きや仲間の動き方を分析するには，自己観察や他者観察などの方法があることについて，言ったり書き出したりしている。 
㋖いろいろな動きと関連させた柔軟運動やリズミカルな全身運動をすることで，結果として体力を高めることができることについて，言ったり書き出したりしている。</t>
  </si>
  <si>
    <t>㋗それぞれのダンスに応じて，表したいテーマにふさわしいイメージや，踊りの特徴を捉えた表現の仕方を見付けている。
㋐選択した踊りの特徴に合わせて，よい動きや表現と自己や仲間の動きや表現を比較して，成果や改善すべきポイントとその理由を仲間に伝えている。
㋒健康や安全を確保するために，体調や環境に応じた適切な練習方法等について振り返っている。
㋕作品創作や発表会に向けた仲間と話し合う場面で，合意形成するための関わり方を見付け，仲間に伝えている。
㋖体力の程度や性別等の違いに配慮して，仲間とともにダンスを楽しむための活動の方法や修正の仕方を見付けている。
㋘ダンスの学習成果を踏まえて，自己に適した「する，みる，支える，知る」などの運動を継続して楽しむための関わり方を見付けている。</t>
  </si>
  <si>
    <t>（3）ダンスに自主的に取り組むとともに，互いに助け合い教え合おうとする こと，作品や発表などの話合いに貢献しようとすること，一人一人の違い に応じた表現や役割を大切にしようとすることなどや，健康・安全を確保 することができるようにする。</t>
  </si>
  <si>
    <t>○　日本の民踊
①よさこい鳴子踊りなどの小道具を操作する踊りでは，手に持つ鳴子のリズムに合わせて，沈み込んだり跳びはねたりする躍動的な動きで踊ることができる。
②越中おわら節などの労働の作業動作に由来をもつ踊りでは，種まきや稲刈りなどの手振りの動きを強調して踊ることができる。
③こまづくり唄などの作業動作に由来をもつ踊りでは，踊り手がコマになったり手拭いでコマを回したりする動作を強調して踊ることができる。
④大漁唄い込みなどの力強い踊りでは，腰を低くして踊ることができる。
★外国のフォークダンス
⑤ヒンキー・ディンキー・パーリ・ブー（アメリカ）などのゲーム的な要素が入った踊りでは，グランド・チェーンの行い方を覚えて次々と替わる相手と合わせて踊ることができる。
⑥ハーモニカ（イスラエル）などの軽やかなステップの踊りでは，グレープバインステップやハーモニカステップなどをリズミカルに行って踊ることができる。
⑦オスローワルツ（イギリス）などの順次パートナーを替えていく踊りでは，ワルツターンで円周上を進んで踊ることができる。
⑧ラ・クカラーチャ（メキシコ）などの独特のリズムの踊りでは，リズムに合わせたスタンプやミクサーして踊ることができる。</t>
  </si>
  <si>
    <t>①簡単なリズムの取り方や動きで，音楽のリズムに同調したり，体幹部を中心としたシンプルに弾む動きをしたりして自由に踊ることができる。
②軽快なロックでは，全身でビートに合わせて弾んだり，ビートのきいたヒップホップでは膝の上下に合わせて腕を動かしたりストップするようにしたりして踊ることができる。
③リズムの取り方や動きの連続のさせ方を組み合わせて，動きに変化を付けて踊ることができる。
④リズムや音楽に合わせて，独自のリズムパターンや動きの連続や群の構成でまとまりを付けて踊ることができる。</t>
  </si>
  <si>
    <t>①文化としてのスポーツの意義 についての学習に自主的に取 り組もうとしている。</t>
  </si>
  <si>
    <t>①傷害の防止について，危険の予測やその回避の方法を考えているとともに，それらを表現している。</t>
  </si>
  <si>
    <t>①傷害の防止についての学習に自主的に取り組もうとしている。</t>
  </si>
  <si>
    <t>①健康と環境に関する情報から課題を発見し，その解決に向けて思考し判断しているとともに，それらを表現している。</t>
  </si>
  <si>
    <t>①健康と環境ついての学習に自主的に取り組もうとしている。</t>
  </si>
  <si>
    <t>①運動やスポーツは，体を動かしたり健康を維持したりするなどの必要性及び競い合うことや課題を達成することなどの楽しさから生みだされ発展してきたことを理解している。 　
②運動やスポーツには，行うこと，見ること，支えること及び知ることなどの多様な関わり方があることを理解している。
③世代や機会に応じて，生涯にわたって運動やスポーツを楽しむために は，自己に適した多様な楽しみ方を見付けたり，工夫したりすることが大切であることを理解している。</t>
    <rPh sb="73" eb="75">
      <t>リカイ</t>
    </rPh>
    <rPh sb="131" eb="133">
      <t>リカイ</t>
    </rPh>
    <rPh sb="212" eb="214">
      <t>リカイ</t>
    </rPh>
    <phoneticPr fontId="1"/>
  </si>
  <si>
    <t>①運動やスポーツは，身体の発達やその機能の維持，体力の向上などの効果や自信の獲得，ストレスの解消などの心理的効果及びルールやマナーについて合意したり，適切な人間関係を築いたりするなどの社会性を高める効果が期待できることを理解している。
②運動やスポーツには，特有の技術があり，その学び方には，運動の課題を合理的に解決するための一定の方法があることを理解している。
③運動やスポーツを行う際は，その特性や目的，発達の段階や体調などを踏まえて運動を選ぶなど，健康・安全に留意する必要があることを理解している。</t>
    <rPh sb="110" eb="112">
      <t>リカイ</t>
    </rPh>
    <rPh sb="174" eb="176">
      <t>リカイ</t>
    </rPh>
    <rPh sb="245" eb="247">
      <t>リカイ</t>
    </rPh>
    <phoneticPr fontId="1"/>
  </si>
  <si>
    <t>①観察</t>
    <rPh sb="1" eb="3">
      <t>カンサツ</t>
    </rPh>
    <phoneticPr fontId="1"/>
  </si>
  <si>
    <t>①カード</t>
    <phoneticPr fontId="1"/>
  </si>
  <si>
    <t xml:space="preserve">①ICT </t>
    <phoneticPr fontId="1"/>
  </si>
  <si>
    <t>②観察</t>
    <rPh sb="1" eb="3">
      <t>カンサツ</t>
    </rPh>
    <phoneticPr fontId="1"/>
  </si>
  <si>
    <t>②カード</t>
    <phoneticPr fontId="1"/>
  </si>
  <si>
    <t xml:space="preserve">②ICT </t>
    <phoneticPr fontId="1"/>
  </si>
  <si>
    <t>③観察</t>
    <rPh sb="1" eb="3">
      <t>カンサツ</t>
    </rPh>
    <phoneticPr fontId="1"/>
  </si>
  <si>
    <t>③カード</t>
    <phoneticPr fontId="1"/>
  </si>
  <si>
    <t xml:space="preserve">③ICT </t>
    <phoneticPr fontId="1"/>
  </si>
  <si>
    <t>④観察</t>
    <rPh sb="1" eb="3">
      <t>カンサツ</t>
    </rPh>
    <phoneticPr fontId="1"/>
  </si>
  <si>
    <t>④カード</t>
    <phoneticPr fontId="1"/>
  </si>
  <si>
    <t xml:space="preserve">④ICT </t>
    <phoneticPr fontId="1"/>
  </si>
  <si>
    <t>⑤観察</t>
    <rPh sb="1" eb="3">
      <t>カンサツ</t>
    </rPh>
    <phoneticPr fontId="1"/>
  </si>
  <si>
    <t>⑤カード</t>
    <phoneticPr fontId="1"/>
  </si>
  <si>
    <t xml:space="preserve">⑤ICT </t>
    <phoneticPr fontId="1"/>
  </si>
  <si>
    <t>⑥観察</t>
    <rPh sb="1" eb="3">
      <t>カンサツ</t>
    </rPh>
    <phoneticPr fontId="1"/>
  </si>
  <si>
    <t>⑥カード</t>
    <phoneticPr fontId="1"/>
  </si>
  <si>
    <t xml:space="preserve">⑥ICT </t>
    <phoneticPr fontId="1"/>
  </si>
  <si>
    <t>評価機会・方法</t>
    <rPh sb="0" eb="2">
      <t>ヒョウカ</t>
    </rPh>
    <rPh sb="2" eb="4">
      <t>キカイ</t>
    </rPh>
    <rPh sb="5" eb="7">
      <t>ホウホウ</t>
    </rPh>
    <phoneticPr fontId="1"/>
  </si>
  <si>
    <t>１学期</t>
  </si>
  <si>
    <t>２学期</t>
  </si>
  <si>
    <t>３学期</t>
  </si>
  <si>
    <t>月</t>
  </si>
  <si>
    <t>４月</t>
  </si>
  <si>
    <t>５月</t>
    <rPh sb="1" eb="2">
      <t>ガツ</t>
    </rPh>
    <phoneticPr fontId="18"/>
  </si>
  <si>
    <t>６月</t>
  </si>
  <si>
    <t>７月</t>
  </si>
  <si>
    <t>９月</t>
  </si>
  <si>
    <t>10月</t>
  </si>
  <si>
    <t>11月</t>
  </si>
  <si>
    <t>12月</t>
  </si>
  <si>
    <t>１月</t>
  </si>
  <si>
    <t>２月</t>
  </si>
  <si>
    <t>３月</t>
  </si>
  <si>
    <t>学</t>
  </si>
  <si>
    <t>年</t>
  </si>
  <si>
    <t>年</t>
    <phoneticPr fontId="18"/>
  </si>
  <si>
    <t>中学校保健体育科 年間指導計画案（例）</t>
    <rPh sb="15" eb="16">
      <t>アン</t>
    </rPh>
    <rPh sb="17" eb="18">
      <t>レイ</t>
    </rPh>
    <phoneticPr fontId="18"/>
  </si>
  <si>
    <t>学習の流れ</t>
    <rPh sb="0" eb="2">
      <t>ガクシュウ</t>
    </rPh>
    <rPh sb="3" eb="4">
      <t>ナガ</t>
    </rPh>
    <phoneticPr fontId="1"/>
  </si>
  <si>
    <t>思考力、
判断力、
表現力等</t>
    <rPh sb="0" eb="3">
      <t>シコウリョク</t>
    </rPh>
    <rPh sb="5" eb="8">
      <t>ハンダンリョク</t>
    </rPh>
    <rPh sb="10" eb="13">
      <t>ヒョウゲンリョク</t>
    </rPh>
    <rPh sb="13" eb="14">
      <t>トウ</t>
    </rPh>
    <phoneticPr fontId="1"/>
  </si>
  <si>
    <t>学びに向かう力、
人間性等</t>
    <rPh sb="0" eb="1">
      <t>マナ</t>
    </rPh>
    <rPh sb="3" eb="4">
      <t>ム</t>
    </rPh>
    <rPh sb="6" eb="7">
      <t>チカラ</t>
    </rPh>
    <rPh sb="9" eb="12">
      <t>ニンゲンセイ</t>
    </rPh>
    <rPh sb="12" eb="13">
      <t>トウ</t>
    </rPh>
    <phoneticPr fontId="1"/>
  </si>
  <si>
    <t>技</t>
    <rPh sb="0" eb="1">
      <t>ギ</t>
    </rPh>
    <phoneticPr fontId="1"/>
  </si>
  <si>
    <t>生徒１</t>
    <rPh sb="0" eb="2">
      <t>セイト</t>
    </rPh>
    <phoneticPr fontId="1"/>
  </si>
  <si>
    <t>第13時</t>
    <rPh sb="0" eb="1">
      <t>ダイ</t>
    </rPh>
    <rPh sb="3" eb="4">
      <t>ジ</t>
    </rPh>
    <phoneticPr fontId="1"/>
  </si>
  <si>
    <t>第14時</t>
    <rPh sb="0" eb="1">
      <t>ダイ</t>
    </rPh>
    <rPh sb="3" eb="4">
      <t>ジ</t>
    </rPh>
    <phoneticPr fontId="1"/>
  </si>
  <si>
    <t>第15時</t>
    <rPh sb="0" eb="1">
      <t>ダイ</t>
    </rPh>
    <rPh sb="3" eb="4">
      <t>ジ</t>
    </rPh>
    <phoneticPr fontId="1"/>
  </si>
  <si>
    <t>生徒２</t>
    <rPh sb="0" eb="2">
      <t>セイト</t>
    </rPh>
    <phoneticPr fontId="1"/>
  </si>
  <si>
    <t>生徒３</t>
    <rPh sb="0" eb="2">
      <t>セイト</t>
    </rPh>
    <phoneticPr fontId="1"/>
  </si>
  <si>
    <t>生徒４</t>
    <rPh sb="0" eb="2">
      <t>セイト</t>
    </rPh>
    <phoneticPr fontId="1"/>
  </si>
  <si>
    <t>生徒５</t>
    <rPh sb="0" eb="2">
      <t>セイト</t>
    </rPh>
    <phoneticPr fontId="1"/>
  </si>
  <si>
    <t>生徒６</t>
    <rPh sb="0" eb="2">
      <t>セイト</t>
    </rPh>
    <phoneticPr fontId="1"/>
  </si>
  <si>
    <t>生徒７</t>
    <rPh sb="0" eb="2">
      <t>セイト</t>
    </rPh>
    <phoneticPr fontId="1"/>
  </si>
  <si>
    <t>生徒８</t>
    <rPh sb="0" eb="2">
      <t>セイト</t>
    </rPh>
    <phoneticPr fontId="1"/>
  </si>
  <si>
    <t>生徒９</t>
    <rPh sb="0" eb="2">
      <t>セイト</t>
    </rPh>
    <phoneticPr fontId="1"/>
  </si>
  <si>
    <t>生徒１０</t>
    <rPh sb="0" eb="2">
      <t>セイト</t>
    </rPh>
    <phoneticPr fontId="1"/>
  </si>
  <si>
    <t>生徒１１</t>
    <rPh sb="0" eb="2">
      <t>セイト</t>
    </rPh>
    <phoneticPr fontId="1"/>
  </si>
  <si>
    <t>生徒１２</t>
    <rPh sb="0" eb="2">
      <t>セイト</t>
    </rPh>
    <phoneticPr fontId="1"/>
  </si>
  <si>
    <t>生徒１３</t>
    <rPh sb="0" eb="2">
      <t>セイト</t>
    </rPh>
    <phoneticPr fontId="1"/>
  </si>
  <si>
    <t>生徒１４</t>
    <rPh sb="0" eb="2">
      <t>セイト</t>
    </rPh>
    <phoneticPr fontId="1"/>
  </si>
  <si>
    <t>生徒１５</t>
    <rPh sb="0" eb="2">
      <t>セイト</t>
    </rPh>
    <phoneticPr fontId="1"/>
  </si>
  <si>
    <t>生徒１６</t>
    <rPh sb="0" eb="2">
      <t>セイト</t>
    </rPh>
    <phoneticPr fontId="1"/>
  </si>
  <si>
    <t>生徒１７</t>
    <rPh sb="0" eb="2">
      <t>セイト</t>
    </rPh>
    <phoneticPr fontId="1"/>
  </si>
  <si>
    <t>生徒１８</t>
    <rPh sb="0" eb="2">
      <t>セイト</t>
    </rPh>
    <phoneticPr fontId="1"/>
  </si>
  <si>
    <t>生徒１９</t>
    <rPh sb="0" eb="2">
      <t>セイト</t>
    </rPh>
    <phoneticPr fontId="1"/>
  </si>
  <si>
    <t>生徒２０</t>
    <rPh sb="0" eb="2">
      <t>セイト</t>
    </rPh>
    <phoneticPr fontId="1"/>
  </si>
  <si>
    <t>生徒２１</t>
    <rPh sb="0" eb="2">
      <t>セイト</t>
    </rPh>
    <phoneticPr fontId="1"/>
  </si>
  <si>
    <t>生徒２２</t>
    <rPh sb="0" eb="2">
      <t>セイト</t>
    </rPh>
    <phoneticPr fontId="1"/>
  </si>
  <si>
    <t>生徒２３</t>
    <rPh sb="0" eb="2">
      <t>セイト</t>
    </rPh>
    <phoneticPr fontId="1"/>
  </si>
  <si>
    <t>生徒２４</t>
    <rPh sb="0" eb="2">
      <t>セイト</t>
    </rPh>
    <phoneticPr fontId="1"/>
  </si>
  <si>
    <t>生徒２５</t>
    <rPh sb="0" eb="2">
      <t>セイト</t>
    </rPh>
    <phoneticPr fontId="1"/>
  </si>
  <si>
    <t>生徒２６</t>
    <rPh sb="0" eb="2">
      <t>セイト</t>
    </rPh>
    <phoneticPr fontId="1"/>
  </si>
  <si>
    <t>生徒２７</t>
    <rPh sb="0" eb="2">
      <t>セイト</t>
    </rPh>
    <phoneticPr fontId="1"/>
  </si>
  <si>
    <t>生徒２８</t>
    <rPh sb="0" eb="2">
      <t>セイト</t>
    </rPh>
    <phoneticPr fontId="1"/>
  </si>
  <si>
    <t>生徒２９</t>
    <rPh sb="0" eb="2">
      <t>セイト</t>
    </rPh>
    <phoneticPr fontId="1"/>
  </si>
  <si>
    <t>生徒３０</t>
    <rPh sb="0" eb="2">
      <t>セイト</t>
    </rPh>
    <phoneticPr fontId="1"/>
  </si>
  <si>
    <t>生徒３１</t>
    <rPh sb="0" eb="2">
      <t>セイト</t>
    </rPh>
    <phoneticPr fontId="1"/>
  </si>
  <si>
    <t>生徒３２</t>
    <rPh sb="0" eb="2">
      <t>セイト</t>
    </rPh>
    <phoneticPr fontId="1"/>
  </si>
  <si>
    <t>生徒３３</t>
    <rPh sb="0" eb="2">
      <t>セイト</t>
    </rPh>
    <phoneticPr fontId="1"/>
  </si>
  <si>
    <t>生徒３４</t>
    <rPh sb="0" eb="2">
      <t>セイト</t>
    </rPh>
    <phoneticPr fontId="1"/>
  </si>
  <si>
    <t>生徒３５</t>
    <rPh sb="0" eb="2">
      <t>セイト</t>
    </rPh>
    <phoneticPr fontId="1"/>
  </si>
  <si>
    <t>生徒３６</t>
    <rPh sb="0" eb="2">
      <t>セイト</t>
    </rPh>
    <phoneticPr fontId="1"/>
  </si>
  <si>
    <t>生徒３７</t>
    <rPh sb="0" eb="2">
      <t>セイト</t>
    </rPh>
    <phoneticPr fontId="1"/>
  </si>
  <si>
    <t>生徒３８</t>
    <rPh sb="0" eb="2">
      <t>セイト</t>
    </rPh>
    <phoneticPr fontId="1"/>
  </si>
  <si>
    <t>生徒３９</t>
    <rPh sb="0" eb="2">
      <t>セイト</t>
    </rPh>
    <phoneticPr fontId="1"/>
  </si>
  <si>
    <t>生徒４０</t>
    <rPh sb="0" eb="2">
      <t>セイト</t>
    </rPh>
    <phoneticPr fontId="1"/>
  </si>
  <si>
    <t>生徒４１</t>
    <rPh sb="0" eb="2">
      <t>セイト</t>
    </rPh>
    <phoneticPr fontId="1"/>
  </si>
  <si>
    <t>生徒４２</t>
    <rPh sb="0" eb="2">
      <t>セイト</t>
    </rPh>
    <phoneticPr fontId="1"/>
  </si>
  <si>
    <t>生徒４３</t>
    <rPh sb="0" eb="2">
      <t>セイト</t>
    </rPh>
    <phoneticPr fontId="1"/>
  </si>
  <si>
    <t>生徒４４</t>
    <rPh sb="0" eb="2">
      <t>セイト</t>
    </rPh>
    <phoneticPr fontId="1"/>
  </si>
  <si>
    <t>生徒４５</t>
    <rPh sb="0" eb="2">
      <t>セイト</t>
    </rPh>
    <phoneticPr fontId="1"/>
  </si>
  <si>
    <t>生徒４６</t>
    <rPh sb="0" eb="2">
      <t>セイト</t>
    </rPh>
    <phoneticPr fontId="1"/>
  </si>
  <si>
    <t>生徒４７</t>
    <rPh sb="0" eb="2">
      <t>セイト</t>
    </rPh>
    <phoneticPr fontId="1"/>
  </si>
  <si>
    <t>生徒４８</t>
    <rPh sb="0" eb="2">
      <t>セイト</t>
    </rPh>
    <phoneticPr fontId="1"/>
  </si>
  <si>
    <t>生徒４９</t>
    <rPh sb="0" eb="2">
      <t>セイト</t>
    </rPh>
    <phoneticPr fontId="1"/>
  </si>
  <si>
    <t>生徒５０</t>
    <rPh sb="0" eb="2">
      <t>セイト</t>
    </rPh>
    <phoneticPr fontId="1"/>
  </si>
  <si>
    <t>生徒５１</t>
    <rPh sb="0" eb="2">
      <t>セイト</t>
    </rPh>
    <phoneticPr fontId="1"/>
  </si>
  <si>
    <t>生徒５２</t>
    <rPh sb="0" eb="2">
      <t>セイト</t>
    </rPh>
    <phoneticPr fontId="1"/>
  </si>
  <si>
    <t>生徒５３</t>
    <rPh sb="0" eb="2">
      <t>セイト</t>
    </rPh>
    <phoneticPr fontId="1"/>
  </si>
  <si>
    <t>生徒５４</t>
    <rPh sb="0" eb="2">
      <t>セイト</t>
    </rPh>
    <phoneticPr fontId="1"/>
  </si>
  <si>
    <t>生徒５５</t>
    <rPh sb="0" eb="2">
      <t>セイト</t>
    </rPh>
    <phoneticPr fontId="1"/>
  </si>
  <si>
    <t>生徒５６</t>
    <rPh sb="0" eb="2">
      <t>セイト</t>
    </rPh>
    <phoneticPr fontId="1"/>
  </si>
  <si>
    <t>生徒５７</t>
    <rPh sb="0" eb="2">
      <t>セイト</t>
    </rPh>
    <phoneticPr fontId="1"/>
  </si>
  <si>
    <t>生徒５８</t>
    <rPh sb="0" eb="2">
      <t>セイト</t>
    </rPh>
    <phoneticPr fontId="1"/>
  </si>
  <si>
    <t>生徒５９</t>
    <rPh sb="0" eb="2">
      <t>セイト</t>
    </rPh>
    <phoneticPr fontId="1"/>
  </si>
  <si>
    <t>生徒６０</t>
    <rPh sb="0" eb="2">
      <t>セイト</t>
    </rPh>
    <phoneticPr fontId="1"/>
  </si>
  <si>
    <t>生徒６１</t>
    <rPh sb="0" eb="2">
      <t>セイト</t>
    </rPh>
    <phoneticPr fontId="1"/>
  </si>
  <si>
    <t>生徒６２</t>
    <rPh sb="0" eb="2">
      <t>セイト</t>
    </rPh>
    <phoneticPr fontId="1"/>
  </si>
  <si>
    <t>生徒６３</t>
    <rPh sb="0" eb="2">
      <t>セイト</t>
    </rPh>
    <phoneticPr fontId="1"/>
  </si>
  <si>
    <t>生徒６４</t>
    <rPh sb="0" eb="2">
      <t>セイト</t>
    </rPh>
    <phoneticPr fontId="1"/>
  </si>
  <si>
    <t>生徒６５</t>
    <rPh sb="0" eb="2">
      <t>セイト</t>
    </rPh>
    <phoneticPr fontId="1"/>
  </si>
  <si>
    <t>生徒６６</t>
    <rPh sb="0" eb="2">
      <t>セイト</t>
    </rPh>
    <phoneticPr fontId="1"/>
  </si>
  <si>
    <t>生徒６７</t>
    <rPh sb="0" eb="2">
      <t>セイト</t>
    </rPh>
    <phoneticPr fontId="1"/>
  </si>
  <si>
    <t>生徒６８</t>
    <rPh sb="0" eb="2">
      <t>セイト</t>
    </rPh>
    <phoneticPr fontId="1"/>
  </si>
  <si>
    <t>生徒６９</t>
    <rPh sb="0" eb="2">
      <t>セイト</t>
    </rPh>
    <phoneticPr fontId="1"/>
  </si>
  <si>
    <t>生徒７０</t>
    <rPh sb="0" eb="2">
      <t>セイト</t>
    </rPh>
    <phoneticPr fontId="1"/>
  </si>
  <si>
    <t>生徒７１</t>
    <rPh sb="0" eb="2">
      <t>セイト</t>
    </rPh>
    <phoneticPr fontId="1"/>
  </si>
  <si>
    <t>生徒７２</t>
    <rPh sb="0" eb="2">
      <t>セイト</t>
    </rPh>
    <phoneticPr fontId="1"/>
  </si>
  <si>
    <t>生徒７３</t>
    <rPh sb="0" eb="2">
      <t>セイト</t>
    </rPh>
    <phoneticPr fontId="1"/>
  </si>
  <si>
    <t>生徒７４</t>
    <rPh sb="0" eb="2">
      <t>セイト</t>
    </rPh>
    <phoneticPr fontId="1"/>
  </si>
  <si>
    <t>生徒７５</t>
    <rPh sb="0" eb="2">
      <t>セイト</t>
    </rPh>
    <phoneticPr fontId="1"/>
  </si>
  <si>
    <t>生徒７６</t>
    <rPh sb="0" eb="2">
      <t>セイト</t>
    </rPh>
    <phoneticPr fontId="1"/>
  </si>
  <si>
    <t>生徒７７</t>
    <rPh sb="0" eb="2">
      <t>セイト</t>
    </rPh>
    <phoneticPr fontId="1"/>
  </si>
  <si>
    <t>生徒７８</t>
    <rPh sb="0" eb="2">
      <t>セイト</t>
    </rPh>
    <phoneticPr fontId="1"/>
  </si>
  <si>
    <t>生徒７９</t>
    <rPh sb="0" eb="2">
      <t>セイト</t>
    </rPh>
    <phoneticPr fontId="1"/>
  </si>
  <si>
    <t>生徒８０</t>
    <rPh sb="0" eb="2">
      <t>セイト</t>
    </rPh>
    <phoneticPr fontId="1"/>
  </si>
  <si>
    <t>㋕運動観察の方法(３年）</t>
    <rPh sb="1" eb="3">
      <t>ウンドウ</t>
    </rPh>
    <rPh sb="3" eb="5">
      <t>カンサツ</t>
    </rPh>
    <rPh sb="6" eb="8">
      <t>ホウホウ</t>
    </rPh>
    <rPh sb="10" eb="11">
      <t>ネン</t>
    </rPh>
    <phoneticPr fontId="1"/>
  </si>
  <si>
    <t>㋖体力の高め方（３年）</t>
    <rPh sb="1" eb="3">
      <t>タイリョク</t>
    </rPh>
    <rPh sb="4" eb="5">
      <t>タカ</t>
    </rPh>
    <rPh sb="6" eb="7">
      <t>カタ</t>
    </rPh>
    <rPh sb="9" eb="10">
      <t>ネン</t>
    </rPh>
    <phoneticPr fontId="1"/>
  </si>
  <si>
    <t>㋘する・見るなどの運動を継続して楽しむための関わり方を見付ける（3年）</t>
    <rPh sb="4" eb="5">
      <t>ミ</t>
    </rPh>
    <rPh sb="33" eb="34">
      <t>ネン</t>
    </rPh>
    <phoneticPr fontId="1"/>
  </si>
  <si>
    <t>㋗自己の課題や興味に合った運動や踊りなどを選んだり見付けたりする</t>
    <rPh sb="25" eb="27">
      <t>ミツ</t>
    </rPh>
    <phoneticPr fontId="1"/>
  </si>
  <si>
    <t>㋓（責任）自己の責任を果たそうとする</t>
    <rPh sb="2" eb="4">
      <t>セキニン</t>
    </rPh>
    <rPh sb="5" eb="7">
      <t>ジコ</t>
    </rPh>
    <rPh sb="8" eb="10">
      <t>セキニン</t>
    </rPh>
    <rPh sb="11" eb="12">
      <t>ハ</t>
    </rPh>
    <phoneticPr fontId="1"/>
  </si>
  <si>
    <t>8月</t>
    <rPh sb="1" eb="2">
      <t>ガツ</t>
    </rPh>
    <phoneticPr fontId="1"/>
  </si>
  <si>
    <t>（2）泳法などの自己や仲間の課題を発見し，合理的な解決に向けて運動の取り組み方を工夫するとともに，自己の考えたことを他者に伝えることができるようにする。</t>
  </si>
  <si>
    <t>（2）攻防などの自己の課題を発見し，合理的な解決に向けて運動の取り組み方を工夫するとともに，自己や仲間の考えたことを他者に伝えることができるようにする。</t>
  </si>
  <si>
    <t>（2）攻防などの自己やチームの課題を発見し，合理的な解決に向けて運動の取り組み方を工夫するとともに，自己や仲間の考えたことを他者に伝えることができるようにする。</t>
  </si>
  <si>
    <t>（2）攻防などの自己の課題を発見し，合理的な解決に向けて運動の取り組み方を工夫するとともに，自己の考えたことを他者に伝えることができるようにする。</t>
  </si>
  <si>
    <t>（2）攻防などの自己や仲間の課題を発見し，合理的な解決に向けて運動の取 り組み方を工夫するとともに，自己の考えたことを他者に伝えることができるようにする。</t>
  </si>
  <si>
    <t>（2）表現などの自己の課題を発見し，合理的な解決に向けて運動の取り組み方を工夫するとともに，自己や仲間の考えたことを他者に伝えることができるようにする。</t>
  </si>
  <si>
    <t>（2）表現などの自己や仲間の課題を発見し，合理的な解決に向けて運動の取り組み方を工夫するとともに，自己や仲間の考えたことを他者に伝えることができるようにする。</t>
  </si>
  <si>
    <t xml:space="preserve">㋐体つくり運動の意義には，心と体をほぐし，体を動かす楽しさや心地よさを味わう意義があることについて，言ったり書き出したりしている。
㋒ 「体ほぐしの運動」には，「心と体の関係や心身の状態に気付く」，「仲間 と積極的に関わり合う」というねらいに応じた行い方があることについて．言ったり書き出したりしている。
</t>
  </si>
  <si>
    <t>㋗体ほぐしの運動で，「心と体の関係や心身の状態に気付く」，「仲間と積極的に関わり合う」ことを踏まえてねらいに応じた運動を選んでいる。
㋒学習した安全上の留意点を，他の学習場面に当てはめ，仲間に伝えている。
㋕仲間と話し合う場面で，提示された参加の仕方に当てはめ，仲間との関わり方を見付けている。
㋖体力の程度や性別等の違いを踏まえて，仲間とともに楽しむための運動を見付け，仲間に伝えている。</t>
  </si>
  <si>
    <t>（2）自己の課題を発見し，合理的な解決に向けて運動の取り組み方を工夫するとともに，自己や仲間の考えたことを他者に伝えることができるようにする。</t>
  </si>
  <si>
    <t>㋒ 体の動きを高めるには，安全で合理的に高める行い方があることについて，言ったり書き出したりしている。
㋖ 体の動きを高めるには，適切な強度，時間，回数，頻度などを考慮して 組み合わせる方法があることについて，言ったり書き出したりしている。
㋖運動の組合せ方には，効率のよい組合せとバランスのよい組合せがあることについて，言ったり書き出したりしている。</t>
  </si>
  <si>
    <t>㋗ 体の動きを高めるために，自己の課題に応じた運動を選んでいる。
㋒学習した安全上の留意点を，他の学習場面に当てはめ，仲間に伝えている。
㋕仲間と話し合う場面で，提示された参加の仕方に当てはめ，仲間との関わり方を見付けている。
㋖ 体力の程度や性別等の違いを踏まえて，仲間とともに楽しむための運動を見付け，仲間に伝えている。</t>
  </si>
  <si>
    <t xml:space="preserve">㋐ 体つくり運動の意義には，心と体をほぐし，体を動かす楽しさや心地よさを味わう意義があることについて，言ったり書き出したりしている。
㋒ 「体ほぐしの運動」には，「心と体の関係や心身の状態に気付く」，「仲間と積極的に関わり合う」というねらいに応じた行い方があることについて，言ったり書き出したりしている。
</t>
  </si>
  <si>
    <t>㋗体ほぐしの運動で，「心と体の関係や心身の状態に気付く」，「仲間と積極的に関わり合う」ことを踏まえてねらいに応じた運動を選んでいる。
㋒ 学習した安全上の留意点を，他の学習場面に当てはめ，仲間に伝えている。
㋕仲間と話し合う場面で，提示された参加の仕方に当てはめ，仲間との関わり方を見付ている。
㋖体力の程度や性別等の違いを踏まえて，仲間とともに楽しむための運動を見付け，仲間に伝えている。</t>
  </si>
  <si>
    <t>㋐体つくり運動の学習に自主的に取り組もうとしている。
㋕仲間に課題を伝え合うなど，互いに助け合い教え合おうとしている。
㋔ 一人一人に応じた動きなどの違いを大切にしようとしている。
㋒自己や仲間の課題解決に向けた話合いに貢献しようとしている。
㋖健康・安全を確保している。</t>
  </si>
  <si>
    <t>（2）自己や仲間の課題を発見し，合理的な解決に向けて運動の取り組み方を工夫するとともに，自己や仲間の考えたことを他者に伝えることができるようにする。</t>
  </si>
  <si>
    <t>（3）体つくり運動に自主的に取り組むとともに，互いに助け合い教え合おうとすること，一人一人の違いに応じた動きなどを大切にしようとすること，話合いに貢献しようとすることなどや，健康・安全を確保することができるようにする</t>
  </si>
  <si>
    <t>㋐定期的・計画的に運動を継続すること，心身の健康，健康や体力の保持増進につながる意義があることについて，言ったり書き出したりしている。
㋒ 運動を安全に行うには，関節への負荷がかかりすぎないようにすることや軽い運動から始めるなど，徐々に筋肉を温めてから行うことについて，言ったり書き出したりしている。
㋖ 運動を計画して行う際は，どのようなねらいをもつ運動か，偏りがないか，自分に合っているかなどの運動の原則があることについて，言ったり書き出したりしている。
㋖実生活で運動を継続するには，行いやすいこと，無理のない計画であることなどが大切であることについて，言ったり書き出したりしている。</t>
  </si>
  <si>
    <t>（2）技などの自己の課題を発見し，合理的な解決に向けて運動の取り組み方を工夫するとともに，自己の考えたことを他者に伝えることができるようにする。</t>
  </si>
  <si>
    <t>（2）技などの自己や仲間の課題を発見し，合理的な解決に向けて運動の取り組み方を工夫するとともに，自己の考えたことを他者に伝えることができるようにする。</t>
  </si>
  <si>
    <t>（2）動きなどの自己の課題を発見し，合理的な解決に向けて運動の取り組み方を工夫するとともに，自己の考えたことを他者に伝えることができるようにする。</t>
  </si>
  <si>
    <t>㋐選択した運動について，合理的な動きと自己や仲間の動きを比較して，成果や改善すべきポイントとその理由を仲間に伝えている。
㋑自己や仲間の技術的な課題やその課題解決に有効な練習方法の選択について，自己の考えを伝えている。
㋑選択した運動に必要な準備運動や自己が取り組む補助運動を選んでいる。
㋒健康や安全を確保するために，体調や環境に応じた適切な練習方法等について振り返っている。
㋓ルールを守り競争したり勝敗を受け入れたりする場面で，よりよいマナーや行為について，自己の活動を振り返っている。
㋖体力や技能の程度，性別等の違いに配慮して，仲間とともに陸上競技を楽しむための活動の方法や修正の仕方を見付けている。
㋘陸上競技の学習成果を踏まえて，自己に適した「する，みる，支える，知る」などの運動を継続して楽しむための関わり方を見付けている。</t>
  </si>
  <si>
    <t>（2）動きなどの自己や仲間の課題を発見し，合理的な解決に向けて運動の取り組み方を工夫するとともに，自己の考えたことを他者に伝えることができるようにする。</t>
  </si>
  <si>
    <t>（2）泳法などの自己の課題を発見し，合理的な解決に向けて運動の取り組み 方を工夫するとともに，自己の考えたことを他者に伝えることができるようにする。</t>
  </si>
  <si>
    <t>㋐球技の学習に積極的に取り組もうとしている。
㋑マナーを守ったり相手の健闘を認めたりして，フェアなプレイを守ろうとしている。
㋒作戦などについての話合いに参加しようとしている。
 ㋔一人一人の違いに応じた課題や挑戦及び修正などを認めようとしている。
 ㋕練習の補助をしたり仲間に助言したりして，仲間の学習を援助しようとす ること。
 ㋖健康・安全に留意している。</t>
  </si>
  <si>
    <t>㋐球技の学習に積極的に取り組もうとしている。
㋑マナーを守ったり相手の健闘を認めたりして，フェアなプレイを守ろうとしている。
 ㋒作戦などについての話合いに参加しようとしている。
 ㋔一人一人の違いに応じた課題や挑戦及び修正などを認めようとしている。
 ㋕練習の補助をしたり仲間に助言したりして，仲間の学習を援助しようとすること。
 ㋖健康・安全に留意している。</t>
  </si>
  <si>
    <t>㋐選択した運動について，合理的な動きと自己や仲間の動きを比較して，成果や改善すべきポイントとその理由を仲間に伝えている。
㋑自己や仲間の技術的な課題やチームの作戦・戦術についての課題や課題解決に有効な練習方法の選択について，自己の考えを伝えている。
㋑選択した運動に必要な準備運動や自己が取り組む補助運動を選んでいる。
㋒健康や安全を確保するために，体調や環境に応じた適切な練習方法等について振り返っている。
㋓ルールを守り競争したり勝敗を受け入れたりする場面で，よりよいマナーや行為について，自己の活動を振り返っている。
㋔チームで分担した役割に関する成果や改善すべきポイントについて，自己の活動を振り返っている。
㋕作戦などの話合いの場面で，合意形成するための関わり方を見付け，仲間に伝えている。
㋖体力や技能の程度，性別等の違いに配慮して，仲間とともに球技を楽しむための活動の方法や修正の仕方を見付けている。
㋘球技の学習成果を踏まえて，自己に適した「する，みる，支える，知る」 などの運動を継続して楽しむための関わり方を見付けている。</t>
  </si>
  <si>
    <t>㋐選択した運動について，合理的な動きと自己や仲間の動きを比較して，成果や改善すべきポイントとその理由を仲間に伝えている。
㋑自己や仲間の技術的な課題やチームの作戦・戦術についての課題や課題解決に有効な練習方法の選択について，自己の考えを伝えている。
㋑選択した運動に必要な準備運動や自己が取り組む補助運動を選んでいる。
㋒健康や安全を確保するために，体調や環境に応じた適切な練習方法等について振り返っている。
㋓ルールを守り競争したり勝敗を受け入れたりする場面で，よりよいマナーや行為について，自己の活動を振り返っている。
㋔チームで分担した役割に関する成果や改善すべきポイントについて，自己の活動を振り返っている。
㋕作戦などの話合いの場面で，合意形成するための関わり方を見付け，仲間に伝えている。
㋖体力や技能の程度，性別等の違いに配慮して，仲間とともに球技を楽しむための活動の方法や修正の仕方を見付けている。
㋘球技の学習成果を踏まえて，自己に適した「する，みる，支える，知る」などの運動を継続して楽しむための関わり方を見付けている。</t>
  </si>
  <si>
    <t>㋐提示された動きのポイントやつまずきの事例を参考に，仲間の課題や出来映えを伝えている。
㋑提供された練習方法から，自己の課題に応じた練習方法を選んでいる。
㋒学習した安全上の留意点を，他の学習場面に当てはめ，仲間に伝えている。
㋓練習の場面で，仲間の伝統的な所作等のよい取組を見付け，理由を添えて他者に伝えている。
㋖体力や技能の程度，性別等の違いを踏まえて，仲間とともに楽しむための練習や簡易な試合を行う方法を見付け，仲間に伝えている。</t>
  </si>
  <si>
    <t>㋐ 見取り稽古などから，合理的な動きと自己や仲間の動きを比較して，練習の成果や改善すべきポイントとその理由を仲間に伝えている。
㋑自己や仲間の技術的な課題やその課題解決に有効な練習方法の選択について，自己の考えを伝えている。
㋑選択した運動に必要な準備運動や自己が取り組む補助運動を選んでいる。
㋒健康や安全を確保するために，体調や環境に応じた適切な練習方法等について振り返っている。
㋓相手を尊重するなどの伝統的な行動をする場面で，よりよい所作について，自己や仲間の活動を振り返っている。
㋖体力や技能の程度，性別等の違いに配慮して，仲間とともに武道を楽しむための活動の方法や修正の仕方を見付けている。
㋘武道の学習成果を踏まえて，自己に適した「する，みる，支える，知る」などの運動を継続して楽しむための関わり方を見付けている。</t>
  </si>
  <si>
    <t>㋗提示された事例を参考に，自分の興味や関心に合ったテーマや踊りを設定 すること。 
㋐提示された踊りのポイントやつまずきの事例を参考に，仲間やグループの 課題や出来映えを伝えている。
㋑提供されたテーマや表現の仕方から，自己やグループの課題に応じた練習方法を選んでいる。
 ㋒学習した安全上の留意点を，他の学習場面に当てはめ，仲間に伝えている。
 ㋕仲間と話し合う場面で，提示された参加の仕方に当てはめ，グループへの 関わり方を見付けている。
 ㋖体力の程度や性別等の違いを踏まえて，仲間とともに楽しむための表現や 交流を行う方法を見付け，仲間に伝えている。</t>
  </si>
  <si>
    <t xml:space="preserve">①運動やスポーツが多様であることについて，自己の課題を発 見し，よりよい解決に向けて思 考し判断するとともに，他者に伝えている。 </t>
  </si>
  <si>
    <t>①文化としてのスポーツの意義 について，自己の課題を発見 し，よりよい解決に向けて思考 し判断するとともに，他者に伝えている。</t>
  </si>
  <si>
    <t>知識(例）</t>
    <rPh sb="0" eb="2">
      <t>チシキ</t>
    </rPh>
    <rPh sb="3" eb="4">
      <t>レイ</t>
    </rPh>
    <phoneticPr fontId="1"/>
  </si>
  <si>
    <t xml:space="preserve">単元の目標
</t>
    <rPh sb="0" eb="2">
      <t>タンゲン</t>
    </rPh>
    <rPh sb="3" eb="5">
      <t>モクヒョウ</t>
    </rPh>
    <phoneticPr fontId="1"/>
  </si>
  <si>
    <t>単元の評価規準</t>
    <rPh sb="0" eb="2">
      <t>タンゲン</t>
    </rPh>
    <rPh sb="3" eb="5">
      <t>ヒョウカ</t>
    </rPh>
    <rPh sb="5" eb="7">
      <t>キジュン</t>
    </rPh>
    <phoneticPr fontId="1"/>
  </si>
  <si>
    <t>（1）次の運動を通して，体を動かす楽しさや心地よさを味わい，体つくり運 動の意義と行い方，体の動きを高める方法などを理解し，目的に適した運 動を身に付け，組み合わせることができるようにする。 　
ア 　体ほぐしの運動では，手軽な運動を行い，心と体との関係や心身の状 態に気付き，仲間と積極的に関わり合うことができるようにする。</t>
    <phoneticPr fontId="1"/>
  </si>
  <si>
    <t>（1）次の運動を通して，体を動かす楽しさや心地よさを味わい，体つくり運 動の意義と行い方，体の動きを高める方法などを理解し，目的に適した運 動を身に付け，組み合わせることができるようにする。
イ 　体の動きを高める運動では，ねらいに応じて，体の柔らかさ，巧みな 動き，力強い動き，動きを持続する能力を高めるための運動を行うとと もに，それらを組み合わせることができるようにする。</t>
    <phoneticPr fontId="1"/>
  </si>
  <si>
    <t>（1）次の運動を通して，体を動かす楽しさや心地よさを味わい，運動を継続する意義，体の構造，運動の原則などを理解するとともに，健康の保持増進や体力の向上を目指し，目的に適した運動の計画を立て取り組むことができるようにする。
ア 　体ほぐしの運動では，手軽な運動を行い，心と体は互いに影響し変化することができるようにするや心身の状態に気付き，仲間と自主的に関わり合うことができるようにする。</t>
    <phoneticPr fontId="1"/>
  </si>
  <si>
    <t>（1）次の運動を通して，体を動かす楽しさや心地よさを味わい，運動を継続 する意義，体の構造，運動の原則などを理解するとともに，健康の保持増 進や体力の向上を目指し，目的に適した運動の計画を立て取り組むことができるようにする。 
イ 　実生活に生かす運動の計画では，ねらいに応じて，健康の保持増進や 調和のとれた体力の向上を図るための運動の計画を立て取り組むことができるようにする。</t>
    <phoneticPr fontId="1"/>
  </si>
  <si>
    <t xml:space="preserve">（1）次の運動について，技ができる楽しさや喜びを味わい，器械運動の特性や成り立ち，技の名称や行い方，その運動に関連して高まる体力などを理解するとともに，技をよりよく行うことができるようにする。
ア 　マット運動では，回転系や巧技系の基本的な技を滑らかに行うこと，条件を変えた技や発展技を行うことができるようにする及びそれらを組み合わせることができるようにする。
</t>
    <phoneticPr fontId="1"/>
  </si>
  <si>
    <t>（1）次の運動について，技ができる楽しさや喜びを味わい，器械運動の特性 や成り立ち，技の名称や行い方，その運動に関連して高まる体力などを理 解するとともに，技をよりよく行うことができるようにする。 　
イ 　鉄棒運動では，支持系や懸垂系の基本的な技を滑らかに行うこと，条件を変えた技や発展技を行うこと及びそれらを組み合わせることができるようにする。</t>
    <phoneticPr fontId="1"/>
  </si>
  <si>
    <t>（1）次の運動について，技ができる楽しさや喜びを味わい，器械運動の特性 や成り立ち，技の名称や行い方，その運動に関連して高まる体力などを理 解するとともに，技をよりよく行うことができるようにする。 　
ウ 　平均台運動では，体操系やバランス系の基本的な技を滑らかに行うこと，条件を変えた技や発展技を行うこと及びそれらを組み合わせることができるようにする。</t>
    <phoneticPr fontId="1"/>
  </si>
  <si>
    <t>（1）次の運動について，技ができる楽しさや喜びを味わい，器械運動の特性 や成り立ち，技の名称や行い方，その運動に関連して高まる体力などを理 解するとともに，技をよりよく行うことができるようにする。 　
エ 　跳び箱運動では，切り返し系や回転系の基本的な技を滑らかに行うこと，条件を変えた技や発展技を行うことができるようにする。</t>
    <phoneticPr fontId="1"/>
  </si>
  <si>
    <t xml:space="preserve">（1）次の運動について，技ができる楽しさや喜びを味わい，技の名称や行い方，運動観察の方法，体力の高め方などを理解するとともに，自己に適した技で演技することができるようにする。
ア 　マット運動では，回転系や巧技系の基本的な技を滑らかに安定して行うこと，条件を変えた技や発展技を行うこと及びそれらを構成し演技することができるようにする。
</t>
    <phoneticPr fontId="1"/>
  </si>
  <si>
    <t xml:space="preserve">（1）次の運動について，技ができる楽しさや喜びを味わい，技の名称や行い方，運動観察の方法，体力の高め方などを理解するとともに，自己に適した技で演技することができるようにする。
イ 　鉄棒運動では，支持系や懸垂系の基本的な技を滑らかに安定して行うこと，条件を変えた技や発展技を行うこと及びそれらを構成し演技することができるようにする。
</t>
    <phoneticPr fontId="1"/>
  </si>
  <si>
    <t>（1）次の運動について，技ができる楽しさや喜びを味わい，技の名称や行い方，運動観察の方法，体力の高め方などを理解するとともに，自己に適した技で演技することができるようにする。
ウ 　平均台運動では，体操系やバランス系の基本的な技を滑らかに安定して行うこと，条件を変えた技や発展技を行うこと及びそれらを構成し演技することができるようにする。</t>
    <phoneticPr fontId="1"/>
  </si>
  <si>
    <t>（1）次の運動について，技ができる楽しさや喜びを味わい，技の名称や行い 方，運動観察の方法，体力の高め方などを理解するとともに，自己に適し た技で演技することができるようにする。 
エ 　跳び箱運動では，切り返し系や回転系の基本的な技を滑らかに安定して行うこと，条件を変えた技や発展技を行うことができるようにする。　</t>
    <phoneticPr fontId="1"/>
  </si>
  <si>
    <t>（1）次の運動について，記録の向上や競争の楽しさや喜びを味わい，陸上競技の特性や成り立ち，技術の名称や行い方，その運動に関連して高まる体力などを理解するとともに，基本的な動きや効率のよい動きを身に付けることができるようにする。
　ア 　短距離走・リレーでは，滑らかな動きで速く走ることやバトンの受渡しでタイミングを合わせることができるようにする。</t>
    <phoneticPr fontId="1"/>
  </si>
  <si>
    <t>（1）次の運動について，記録の向上や競争の楽しさや喜びを味わい，陸上競技の特性や成り立ち，技術の名称や行い方，その運動に関連して高まる体力などを理解するとともに，基本的な動きや効率のよい動きを身に付けることができるようにする。
イ　長距離走では，ペースを守って走ることができるようにする。</t>
    <phoneticPr fontId="1"/>
  </si>
  <si>
    <t>（1）次の運動について，記録の向上や競争の楽しさや喜びを味わい，陸上競技の特性や成り立ち，技術の名称や行い方，その運動に関連して高まる体力などを理解するとともに，基本的な動きや効率のよい動きを身に付けることができるようにする。
ウ　ハードル走では，リズミカルな走りから滑らかにハードルを越すことができるようにする。</t>
    <phoneticPr fontId="1"/>
  </si>
  <si>
    <t>（1）次の運動について，記録の向上や競争の楽しさや喜びを味わい，陸上競技の特性や成り立ち，技術の名称や行い方，その運動に関連して高まる体力などを理解するとともに，基本的な動きや効率のよい動きを身に付けることができるようにする。
エ 　走り幅跳びでは，スピードに乗った助走から素早く踏み切って跳ぶことができるようにする。</t>
    <phoneticPr fontId="1"/>
  </si>
  <si>
    <t>（1）次の運動について，記録の向上や競争の楽しさや喜びを味わい，陸上競技の特性や成り立ち，技術の名称や行い方，その運動に関連して高まる体力などを理解するとともに，基本的な動きや効率のよい動きを身に付けることができるようにする。
オ　走り高跳びでは，リズミカルな助走から力強く踏み切って大きな動作で跳ぶことができるようにする。</t>
    <phoneticPr fontId="1"/>
  </si>
  <si>
    <t>（1）次の運動について，記録の向上や競争の楽しさや喜びを味わい，技術の名称や行い方，体力の高め方，運動観察の方法などを理解するとともに，各種目特有の技能を身に付けることができるようにする。
ア 　短距離走・リレーでは，中間走へのつなぎを滑らかにして速く走ることやバトンの受渡しで次走者のスピードを十分高めることができるようにする。</t>
    <phoneticPr fontId="1"/>
  </si>
  <si>
    <t>（1）次の運動について，記録の向上や競争の楽しさや喜びを味わい，技術の名称や行い方，体力の高め方，運動観察の方法などを理解するとともに，各種目特有の技能を身に付けることができるようにする。
イ　長距離走では，自己に適したペースを維持して走ることができるようにする。</t>
    <phoneticPr fontId="1"/>
  </si>
  <si>
    <t xml:space="preserve">（1）次の運動について，記録の向上や競争の楽しさや喜びを味わい，技術の名称や行い方，体力の高め方，運動観察の方法などを理解するとともに，各種目特有の技能を身に付けることができるようにする。
ウ　ハードル走では，スピードを維持した走りからハードルを低く越すことができるようにする。
</t>
    <phoneticPr fontId="1"/>
  </si>
  <si>
    <t>（1）次の運動について，記録の向上や競争の楽しさや喜びを味わい，技術の名称や行い方，体力の高め方，運動観察の方法などを理解するとともに，各種目特有の技能を身に付けることができるようにする。
エ　走り幅跳びでは，スピードに乗った助走から力強く踏み切って跳ぶことができるようにする。</t>
    <phoneticPr fontId="1"/>
  </si>
  <si>
    <t>（1）次の運動について，記録の向上や競争の楽しさや喜びを味わい，技術の名称や行い方，体力の高め方，運動観察の方法などを理解するとともに，各種目特有の技能を身に付けることができるようにする。
オ　走り高跳びでは，リズミカルな助走から力強く踏み切り滑らかな空間動作で跳ぶことができるようにする。</t>
    <phoneticPr fontId="1"/>
  </si>
  <si>
    <t xml:space="preserve">（1）次の運動について，記録の向上や競争の楽しさや喜びを味わい，水泳の特性や成り立ち，技術の名称や行い方，その運動に関連して高まる体力などを理解するとともに，泳法を身に付けることができるようにする。
ア 　クロールでは，手と足の動き，呼吸のバランスをとり速く泳ぐことができるようにする。
</t>
    <phoneticPr fontId="1"/>
  </si>
  <si>
    <t>（1）次の運動について，記録の向上や競争の楽しさや喜びを味わい，水泳の特性や成り立ち，技術の名称や行い方，その運動に関連して高まる体力などを理解するとともに，泳法を身に付けることができるようにする。
イ 　平泳ぎでは，手と足の動き，呼吸のバランスをとり長く泳ぐことができるようにする。
　</t>
    <phoneticPr fontId="1"/>
  </si>
  <si>
    <t xml:space="preserve">（1）次の運動について，記録の向上や競争の楽しさや喜びを味わい，水泳の特性や成り立ち，技術の名称や行い方，その運動に関連して高まる体力などを理解するとともに，泳法を身に付けることができるようにする。
ウ 　背泳ぎでは，手と足の動き，呼吸のバランスをとり泳ぐことができるようにする。
</t>
    <phoneticPr fontId="1"/>
  </si>
  <si>
    <t>（1）次の運動について，記録の向上や競争の楽しさや喜びを味わい，水泳の特性や成り立ち，技術の名称や行い方，その運動に関連して高まる体力などを理解するとともに，泳法を身に付けることができるようにする。
エ 　バタフライでは，手と足の動き，呼吸のバランスをとり泳ぐことができるようにする。</t>
    <phoneticPr fontId="1"/>
  </si>
  <si>
    <t xml:space="preserve">（1）次の運動について，記録の向上や競争の楽しさや喜びを味わい，技術の名称や行い方，体力の高め方，運動観察の方法などを理解するとともに，効率的に泳ぐことができるようにする。
ア 　クロールでは，手と足の動き，呼吸のバランスを保ち，安定したペースで長く泳いだり速く泳いだりすることができるようにする。
</t>
    <phoneticPr fontId="1"/>
  </si>
  <si>
    <t xml:space="preserve">（1）次の運動について，記録の向上や競争の楽しさや喜びを味わい，技術の名称や行い方，体力の高め方，運動観察の方法などを理解するとともに，効率的に泳ぐことができるようにする。
イ 　平泳ぎでは，手と足の動き，呼吸のバランスを保ち，安定したペースで長く泳いだり速く泳いだりすることができるようにする。
</t>
    <phoneticPr fontId="1"/>
  </si>
  <si>
    <t xml:space="preserve">（1）次の運動について，記録の向上や競争の楽しさや喜びを味わい，技術の名称や行い方，体力の高め方，運動観察の方法などを理解するとともに，効率的に泳ぐことができるようにする。
ウ　背泳ぎでは，手と足の動き，呼吸のバランスを保ち，安定したペースで泳ぐことができるようにする。
</t>
    <phoneticPr fontId="1"/>
  </si>
  <si>
    <t>（1）次の運動について，記録の向上や競争の楽しさや喜びを味わい，技術の名称や行い方，体力の高め方，運動観察の方法などを理解するとともに，効率的に泳ぐことができるようにする。
エ 　バタフライでは，手と足の動き，呼吸のバランスを保ち，安定したペースで泳ぐことができるようにする。</t>
    <phoneticPr fontId="1"/>
  </si>
  <si>
    <t>（1）次の運動について，記録の向上や競争の楽しさや喜びを味わい，技術の名称や行い方，体力の高め方，運動観察の方法などを理解するとともに，効率的に泳ぐことができるようにする。
オ 　複数の泳法で泳ぐことができるようにする，又はリレーをすることができるようにする。</t>
    <phoneticPr fontId="1"/>
  </si>
  <si>
    <t xml:space="preserve">（1）次の運動について，勝敗を競う楽しさや喜びを味わい，球技の特性や成り立ち，技術の名称や行い方，その運動に関連して高まる体力などを理解するとともに，基本的な技能や仲間と連携した動きでゲームを展開することができるようにする。
ア　ゴール型では，ボール操作と空間に走り込むなどの動きによってゴール前での攻防をすることができるようにする。
</t>
    <phoneticPr fontId="1"/>
  </si>
  <si>
    <t xml:space="preserve">（1）次の運動について，勝敗を競う楽しさや喜びを味わい，球技の特性や成り立ち，技術の名称や行い方，その運動に関連して高まる体力などを理解するとともに，基本的な技能や仲間と連携した動きでゲームを展開することができるようにする。
イ 　ネット型では，ボールや用具の操作と定位置に戻るなどの動きによって空いた場所をめぐる攻防をすることができるようにする。
</t>
    <phoneticPr fontId="1"/>
  </si>
  <si>
    <t>（1）次の運動について，勝敗を競う楽しさや喜びを味わい，球技の特性や成り立ち，技術の名称や行い方，その運動に関連して高まる体力などを理解するとともに，基本的な技能や仲間と連携した動きでゲームを展開することができるようにする。
ウ 　ベースボール型では，基本的なバット操作と走塁での攻撃，ボール操作と定位置での守備などによって攻防をすることができるようにする。</t>
    <phoneticPr fontId="1"/>
  </si>
  <si>
    <t xml:space="preserve">（1）次の運動について，勝敗を競う楽しさや喜びを味わい，技術の名称や行い方，体力の高め方，運動観察の方法などを理解するとともに，作戦に応じた技能で仲間と連携しゲームを展開することができるようにする。
ア 　ゴール型では，安定したボール操作と空間を作りだすなどの動きによってゴール前への侵入などから攻防をすることができるようにする。
</t>
    <phoneticPr fontId="1"/>
  </si>
  <si>
    <t>（1）次の運動について，勝敗を競う楽しさや喜びを味わい，技術の名称や行 い方，体力の高め方，運動観察の方法などを理解するとともに，作戦に応 じた技能で仲間と連携しゲームを展開することができるようにする。 　
イ 　ネット型では，役割に応じたボール操作や安定した用具の操作と連携した動きによって空いた場所をめぐる攻防をすることができるようにする。 　</t>
    <phoneticPr fontId="1"/>
  </si>
  <si>
    <t>（1）次の運動について，勝敗を競う楽しさや喜びを味わい，技術の名称や行 い方，体力の高め方，運動観察の方法などを理解するとともに，作戦に応 じた技能で仲間と連携しゲームを展開することができるようにする。
ウ 　ベースボール型では，安定したバット操作と走塁での攻撃，ボール操 作と連携した守備などによって攻防をすることができるようにする。</t>
    <phoneticPr fontId="1"/>
  </si>
  <si>
    <t xml:space="preserve">（1）次の運動について，技ができる楽しさや喜びを味わい，武道の特性や成り立ち，伝統的な考え方，技の名称や行い方，その運動に関連して高まる体力などを理解するとともに，基本動作や基本となる技を用いて簡易な攻防を展開することができるようにする。
ア 　柔道では，相手の動きに応じた基本動作や基本となる技を用いて，投げたり抑えたりするなどの簡易な攻防をすることができるようにする。
</t>
    <phoneticPr fontId="1"/>
  </si>
  <si>
    <t xml:space="preserve">（1）次の運動について，技ができる楽しさや喜びを味わい，武道の特性や成り立ち，伝統的な考え方，技の名称や行い方，その運動に関連して高まる体力などを理解するとともに，基本動作や基本となる技を用いて簡易な攻防を展開することができるようにする。
イ 　剣道では，相手の動きに応じた基本動作や基本となる技を用いて，打ったり受けたりするなどの簡易な攻防をすることができるようにする。
</t>
    <phoneticPr fontId="1"/>
  </si>
  <si>
    <t>（1）次の運動について，技ができる楽しさや喜びを味わい，武道の特性や成り立ち，伝統的な考え方，技の名称や行い方，その運動に関連して高まる体力などを理解するとともに，基本動作や基本となる技を用いて簡易な攻防を展開することができるようにする。
ウ 　相撲では，相手の動きに応じた基本動作や基本となる技を用いて，押したり寄ったりするなどの簡易な攻防をすることができるようにする。</t>
    <phoneticPr fontId="1"/>
  </si>
  <si>
    <t xml:space="preserve">（1）次の運動について，技を高め勝敗を競う楽しさや喜びを味わい，伝統的 な考え方，技の名称や見取り稽古の仕方，体力の高め方などを理解するとともに，基本動作や基本となる技を用いて攻防を展開することができるようにする。
ア 　柔道では，相手の動きの変化に応じた基本動作や基本となる技，連絡 技を用いて，相手を崩して投げたり，抑えたりするなどの攻防をするこ と。 　
</t>
    <phoneticPr fontId="1"/>
  </si>
  <si>
    <t xml:space="preserve">（1）次の運動について，技を高め勝敗を競う楽しさや喜びを味わい，伝統的 な考え方，技の名称や見取り稽古の仕方，体力の高め方などを理解するとともに，基本動作や基本となる技を用いて攻防を展開することができるようにする。
イ 　剣道では，相手の動きの変化に応じた基本動作や基本となる技を用い て，相手の構えを崩し，しかけたり応じたりするなどの攻防をすることができるようにする。 　
</t>
    <phoneticPr fontId="1"/>
  </si>
  <si>
    <t>（1）次の運動について，技を高め勝敗を競う楽しさや喜びを味わい，伝統的 な考え方，技の名称や見取り稽古の仕方，体力の高め方などを理解するとともに，基本動作や基本となる技を用いて攻防を展開することができるようにする。
ウ 　相撲では，相手の動きの変化に応じた基本動作や基本となる技を用い て，相手を崩し，投げたりいなしたりするなどの攻防をすることができるようにする。</t>
    <phoneticPr fontId="1"/>
  </si>
  <si>
    <t xml:space="preserve">（1）次の運動について，感じを込めて踊ったりみんなで踊ったりする楽しさや喜びを味わい，ダンスの特性や由来，表現の仕方，その運動に関連して高まる体力などを理解するとともに，イメージを捉えた表現や踊りを通した交流をすることができるようにする。
ア 　創作ダンスでは，多様なテーマから表したいイメージを捉え，動きに変化を付けて即興的に表現したり，変化のあるひとまとまりの表現にしたりして踊ることができるようにする。
</t>
    <phoneticPr fontId="1"/>
  </si>
  <si>
    <t xml:space="preserve">（1）次の運動について，感じを込めて踊ったりみんなで踊ったりする楽しさや喜びを味わい，ダンスの特性や由来，表現の仕方，その運動に関連して高まる体力などを理解するとともに，イメージを捉えた表現や踊りを通した交流をすることができるようにする。
イ 　フォークダンスでは，日本の民踊や外国の踊りから，それらの踊り方の特徴を捉え，音楽に合わせて特徴的なステップや動きで踊ることができるようにする。
</t>
    <phoneticPr fontId="1"/>
  </si>
  <si>
    <t>（1）次の運動について，感じを込めて踊ったりみんなで踊ったりする楽しさや喜びを味わい，ダンスの特性や由来，表現の仕方，その運動に関連して高まる体力などを理解するとともに，イメージを捉えた表現や踊りを通した交流をすることができるようにする。
ウ 　現代的なリズムのダンスでは，リズムの特徴を捉え，変化のある動きを組み合わせて，リズムに乗って全身で踊ることができるようにする。</t>
    <phoneticPr fontId="1"/>
  </si>
  <si>
    <t>（1）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ができるようにする。
ア 　創作ダンスでは，表したいテーマにふさわしいイメージを捉え，個や群で，緩急強弱のある動きや空間の使い方で変化を付けて即興的に表現したり，簡単な作品にまとめたりして踊ることができるようにする。</t>
    <phoneticPr fontId="1"/>
  </si>
  <si>
    <t>（1）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ができるようにする。
イ 　フォークダンスでは，日本の民踊や外国の踊りから，それらの踊り方の特徴を捉え，音楽に合わせて特徴的なステップや動きと組み方で踊ることができるようにする。</t>
    <phoneticPr fontId="1"/>
  </si>
  <si>
    <t>（1）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ができるようにする。
ウ 　現代的なリズムのダンスでは，リズムの特徴を捉え，変化とまとまりを付けて，リズムに乗って全身で踊ることができるようにする。</t>
    <phoneticPr fontId="1"/>
  </si>
  <si>
    <t>ア 　運動やスポーツが多様であることができるようにするについて理解することができるようにする。</t>
    <phoneticPr fontId="1"/>
  </si>
  <si>
    <t>ア 　運動やスポーツの意義や効果と学び方や安全な行い方について理解することができるようにする。</t>
    <phoneticPr fontId="1"/>
  </si>
  <si>
    <t>ア 　文化としてのスポーツの意義について理解することができるようにする。 
（ｱ ）スポーツは，文化的な生活を営みよりよく生きていくために重要であることが理解できるようにする。
（ｲ ）オリンピックやパラリンピック及び国際的なスポーツ大会などは，国際親善や世界平和に大きな役割を果たしていることが理解できるようにする。
（ｳ ）スポーツは，民族や国，人種や性，障害の違いなどを超えて人々を結 び付けていることが理解できるようにする。</t>
    <rPh sb="77" eb="79">
      <t>リカイ</t>
    </rPh>
    <rPh sb="148" eb="150">
      <t>リカイ</t>
    </rPh>
    <rPh sb="205" eb="207">
      <t>リカイ</t>
    </rPh>
    <phoneticPr fontId="1"/>
  </si>
  <si>
    <t>イ 　文化としてのスポーツの意義について，自己の課題を発見し，よりよい解決に向けて思考し判断するとともに，他者に伝えることができるようにする。</t>
    <phoneticPr fontId="1"/>
  </si>
  <si>
    <t>ア 　傷害の防止について理解を深めるとともに，応急手当をすることができるようにする。</t>
    <phoneticPr fontId="1"/>
  </si>
  <si>
    <t>イ 　傷害の防止について，危険の予測やその回避の方法を考え，それらを表現することができるようにする。</t>
    <phoneticPr fontId="1"/>
  </si>
  <si>
    <t>ア　健康と環境について理解を深めることができるようにする。</t>
    <phoneticPr fontId="1"/>
  </si>
  <si>
    <t>イ 　健康と環境に関する情報から課題を発見し，その解決に向けて思考し判断するとともに，それらを表現することができるようにする。</t>
    <phoneticPr fontId="1"/>
  </si>
  <si>
    <t xml:space="preserve">①健康は，主体と環境の相互作用の下に成り立っていること。また，疾病は，主体の要因と環境の要因が関わり合って発生することを理解している。 
②健康の保持増進には，年齢，生活環境等に応じた運動，食事，休養及び睡眠の調和のとれた生活を続ける必要があることを理解している。 
③生活習慣病などは，運動不足，食事の量や質の偏り，休養や睡眠の不足などの生活習慣の乱れが主な要因となって起こること。また，生活習慣病の多
くは，適切な運動，食事，休養及び睡眠の調和のとれた生活を実践することによって予防できることを理解している。 
④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を理解している。 
⑤感染症は，病原体が主な要因となって発生すること。また，感染症の多くは，発生源をなくすこと，感染経路を遮断すること，主体の抵抗力を高めることによって予防できることを理解している。 
⑥健康の保持増進や疾病の予防のためには，個人や社会の取組が重要であり，保健・医療機関を有効に利用することが必要であること。また，医薬品は，正しく使用することを理解している。 </t>
    <phoneticPr fontId="1"/>
  </si>
  <si>
    <t>①身体には，環境に対してある程度まで適応能力があること，身体の適応能力を超えた環境は，健康に影響を及ぼすことがあること，また，快適で能率のよい生活を送るための温度，湿度や明るさには一定の範囲があることを理解している。 
②飲料水や空気は，健康と密接な関わりがあること，また，飲料水や空気を衛生的に保つには，基準に適合するよう管理する必要があることを理解している。 
③人間の生活によって生じた廃棄物は，環境の保全に十分配慮し，環境を汚染しないように衛生的に処理する必要があることを理解している。</t>
    <phoneticPr fontId="1"/>
  </si>
  <si>
    <t>ア　健康な生活と疾病の予防について理解を深めることができるようにする。</t>
    <phoneticPr fontId="1"/>
  </si>
  <si>
    <t>ア 　心身の機能の発達と心の健康について理解を深めるとともに，ストレスへの対処をすることができるようにする。</t>
    <phoneticPr fontId="1"/>
  </si>
  <si>
    <t>①身体には，多くの器官が発育し，それに伴い，様々な機能が発達する時期があること，また，発育・発達の時期やその程度には，個人差があることを理解している。 
②思春期には，内分泌の働きによって生殖に関わる機能が成熟すること，また，成熟に伴う変化に対応した適切な行動が必要となることを理解している。 
③知的機能，情意機能，社会性などの精神機能は，生活経験などの影響を受けて発達すること，また，思春期においては，自己の認識が深まり，自己形成がなされることを理解している。 
④精神と身体は，相互に影響を与え，関わっていること，欲求やストレスは，心身に影響を与えることがあること，また，心の健康を保つには，欲求やストレスに適切に対処する必要があることを理解しているとともに，それらに対処する技能を身に付けている。</t>
    <phoneticPr fontId="1"/>
  </si>
  <si>
    <t xml:space="preserve">★基本動作
①構えでは，相手の動きの変化に応じた自然体で中段に構えることができる。
②体さばきでは，相手の動きの変化に応じて体の移動を行うことができる。
③基本の打突の仕方と受け方では，体さばきや竹刀操作を用いて打ったり，応じ技へ発展するよう受けたりすることができる。
★しかけ技〈二段の技〉
④最初の面打ちに相手が対応したとき，隙ができた面を打つことができる。（面—面）
★〈引き技〉
⑤ 相手と接近した状態にあるとき，隙ができた面を退きながら打つことができる。（引き面）
★〈出ばな技〉
⑥ 相手が打とうとして竹刀の先が上下に動いたとき，隙ができた面を打つことができる。（出ばな面）
★〈払い技〉
⑦相手の竹刀を払ったとき，隙ができた面を打つことができる。（払い面）
★応じ技〈抜き技〉
⑧相手が小手を打つとき，体をかわしたり，竹刀を頭上に振りかぶったりして面を打つことができる。（小手抜き面）
</t>
    <phoneticPr fontId="1"/>
  </si>
  <si>
    <t>★投げ技
①取は小内刈りをかけて投げ，受は受け身をとることができる。
②取は大内刈りをかけて投げ，受は受け身をとることができる。
③取は釣り込み腰をかけて投げ，受は受け身をとることができる。
④取は背負い投げをかけて投げ，受は受け身をとることができる。
★投げ技の連絡〈二つの技を同じ方向にかける技の連絡〉
⑤大内刈りから大外刈りへ連絡することができる。
★二つの技を違う方向にかける技の連絡
⑥ 釣り込み腰から大内刈りへ連絡することができる。
⑦大内刈りから背負い投げへ連絡することができる。
★固め技の連絡
⑧取は相手の動きの変化に応じながら，けさ固め，横四方固め，上四方固めの連絡を行うことができる。
⑨受はけさ固め，横四方固め，上四方固めで抑えられた状態から，相手の動きの変化に応じながら，相手を体側や頭方向に返すことができるによって逃げることができる。
⑩相手がうつぶせのとき，相手を仰向けに返して抑え込みに入ることができる。</t>
    <phoneticPr fontId="1"/>
  </si>
  <si>
    <t>①スタートダッシュから１台目のハードルを勢いよく走り越すことができる。
②遠くから踏み切り，振り上げ脚をまっすぐに振り上げ，ハードルを低く走り越すことができる。
③インターバルでは，３又は５歩のリズムを最後のハードルまで維持して走ることができる。</t>
    <phoneticPr fontId="1"/>
  </si>
  <si>
    <t>①交通事故や自然災害などによ る傷害は，人的要因や環境要 因などが関わって発生するこ とを理解している。
②交通事故などによる傷害の多 くは，安全な行動，環境の改善 によって防止できることを理 解している。
③自然災害による傷害は，災害発 生時だけでなく，二次災害に よっても生じること。また，自 然災害による傷害の多くは， 災害に備えておくこと，安全 に避難することによって防止 できることを理解している。
④応急手当を適切に行うことによって，傷害の悪化を防止することができることを理解しているとともに，心肺蘇生法などの技能を身に付けている。</t>
    <phoneticPr fontId="1"/>
  </si>
  <si>
    <t>①ストレスに対処することができる。</t>
    <phoneticPr fontId="1"/>
  </si>
  <si>
    <t>①応急手当をすることができる。</t>
    <rPh sb="1" eb="3">
      <t>オウキュウ</t>
    </rPh>
    <rPh sb="3" eb="5">
      <t>テアテ</t>
    </rPh>
    <phoneticPr fontId="1"/>
  </si>
  <si>
    <t>週</t>
    <rPh sb="0" eb="1">
      <t>シュウ</t>
    </rPh>
    <phoneticPr fontId="1"/>
  </si>
  <si>
    <t>学期</t>
    <rPh sb="0" eb="2">
      <t>ガッキ</t>
    </rPh>
    <phoneticPr fontId="19"/>
  </si>
  <si>
    <t>指導事項(例）</t>
    <rPh sb="0" eb="4">
      <t>シドウジコウ</t>
    </rPh>
    <rPh sb="5" eb="6">
      <t>レイ</t>
    </rPh>
    <phoneticPr fontId="1"/>
  </si>
  <si>
    <t>総括</t>
    <rPh sb="0" eb="2">
      <t>ソウカツ</t>
    </rPh>
    <phoneticPr fontId="1"/>
  </si>
  <si>
    <t>単元名</t>
    <rPh sb="0" eb="3">
      <t>タンゲンメイ</t>
    </rPh>
    <phoneticPr fontId="1"/>
  </si>
  <si>
    <t>学年
領域</t>
    <rPh sb="0" eb="2">
      <t>ガクネン</t>
    </rPh>
    <rPh sb="3" eb="5">
      <t>リョウイキ</t>
    </rPh>
    <phoneticPr fontId="1"/>
  </si>
  <si>
    <t>思考力・判断力・表現力等(例）</t>
    <rPh sb="0" eb="3">
      <t>シコウリョク</t>
    </rPh>
    <rPh sb="4" eb="7">
      <t>ハンダンリョク</t>
    </rPh>
    <rPh sb="8" eb="11">
      <t>ヒョウゲンリョク</t>
    </rPh>
    <rPh sb="11" eb="12">
      <t>トウ</t>
    </rPh>
    <rPh sb="13" eb="14">
      <t>レイ</t>
    </rPh>
    <phoneticPr fontId="1"/>
  </si>
  <si>
    <t>学びに向かう力・人間性等(例）</t>
    <rPh sb="0" eb="1">
      <t>マナ</t>
    </rPh>
    <rPh sb="3" eb="4">
      <t>ム</t>
    </rPh>
    <rPh sb="6" eb="7">
      <t>チカラ</t>
    </rPh>
    <rPh sb="8" eb="11">
      <t>ニンゲンセイ</t>
    </rPh>
    <rPh sb="11" eb="12">
      <t>トウ</t>
    </rPh>
    <rPh sb="13" eb="14">
      <t>レイ</t>
    </rPh>
    <phoneticPr fontId="1"/>
  </si>
  <si>
    <t>B　
器械
運動</t>
    <rPh sb="3" eb="5">
      <t>キカイ</t>
    </rPh>
    <rPh sb="6" eb="8">
      <t>ウンドウ</t>
    </rPh>
    <phoneticPr fontId="1"/>
  </si>
  <si>
    <t>C　
陸上
運動</t>
    <rPh sb="3" eb="5">
      <t>リクジョウ</t>
    </rPh>
    <rPh sb="6" eb="8">
      <t>ウンドウ</t>
    </rPh>
    <phoneticPr fontId="1"/>
  </si>
  <si>
    <t>A　
体つくり運動
（2年）</t>
    <rPh sb="3" eb="4">
      <t>カラダ</t>
    </rPh>
    <rPh sb="7" eb="9">
      <t>ウンドウ</t>
    </rPh>
    <rPh sb="12" eb="13">
      <t>ネン</t>
    </rPh>
    <phoneticPr fontId="1"/>
  </si>
  <si>
    <t>A　
体つくり運動
（1年）</t>
    <rPh sb="3" eb="4">
      <t>カラダ</t>
    </rPh>
    <rPh sb="7" eb="9">
      <t>ウンドウ</t>
    </rPh>
    <rPh sb="12" eb="13">
      <t>ネン</t>
    </rPh>
    <phoneticPr fontId="1"/>
  </si>
  <si>
    <t>A　
体つくり運動
（3年）</t>
    <rPh sb="3" eb="4">
      <t>カラダ</t>
    </rPh>
    <rPh sb="7" eb="9">
      <t>ウンドウ</t>
    </rPh>
    <rPh sb="12" eb="13">
      <t>ネン</t>
    </rPh>
    <phoneticPr fontId="1"/>
  </si>
  <si>
    <t>①クラウチングスタートから徐々に上体を起こしていき加速することができる。
②自己に合ったピッチとストライドで速く走ることができる。
③リレーでは，次走者がスタートするタイミングやバトンを受け渡すタイミングを合わせることができる。</t>
    <phoneticPr fontId="1"/>
  </si>
  <si>
    <t>① 腕に余分な力を入れないで，リラックスして走ることができる。
②自己に合ったピッチとストライドで，上下動の少ない動きで走ることができる。
③ペースを一定にして走ることができる。</t>
    <phoneticPr fontId="1"/>
  </si>
  <si>
    <t>① 遠くから踏み切り，勢いよくハードルを走り越すことができる。
②抜き脚の膝を折りたたんで前に運ぶなどの動作でハードルを越すことができる。
③インターバルを３又は５歩でリズミカルに走ることができる。</t>
    <phoneticPr fontId="1"/>
  </si>
  <si>
    <t>１１　1・2年　Ａ 体つくり運動　ア　体ほぐしの運動</t>
    <rPh sb="6" eb="7">
      <t>ネン</t>
    </rPh>
    <rPh sb="19" eb="20">
      <t>カラダ</t>
    </rPh>
    <rPh sb="24" eb="26">
      <t>ウンドウ</t>
    </rPh>
    <phoneticPr fontId="1"/>
  </si>
  <si>
    <t>１３　３年　Ａ 体つくり運動　ア　体ほぐしの運動</t>
    <rPh sb="4" eb="5">
      <t>ネン</t>
    </rPh>
    <rPh sb="17" eb="18">
      <t>カラダ</t>
    </rPh>
    <rPh sb="22" eb="24">
      <t>ウンドウ</t>
    </rPh>
    <phoneticPr fontId="1"/>
  </si>
  <si>
    <t>１２　1・2年　Ａ 体つくり運動　イ　体の動きを高める運動</t>
    <rPh sb="6" eb="7">
      <t>ネン</t>
    </rPh>
    <rPh sb="19" eb="20">
      <t>カラダ</t>
    </rPh>
    <rPh sb="21" eb="22">
      <t>ウゴ</t>
    </rPh>
    <rPh sb="24" eb="25">
      <t>タカ</t>
    </rPh>
    <rPh sb="27" eb="29">
      <t>ウンドウ</t>
    </rPh>
    <phoneticPr fontId="1"/>
  </si>
  <si>
    <t>１４　3年　Ａ 体つくり運動　イ　実生活に生かす運動の計画</t>
    <rPh sb="4" eb="5">
      <t>ネン</t>
    </rPh>
    <rPh sb="17" eb="20">
      <t>ジッセイカツ</t>
    </rPh>
    <rPh sb="21" eb="22">
      <t>イ</t>
    </rPh>
    <rPh sb="24" eb="26">
      <t>ウンドウ</t>
    </rPh>
    <rPh sb="27" eb="29">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</si>
</sst>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font>
    <font>
      <sz val="10"/>
      <color theme="1"/>
      <name val="游ゴシック"/>
      <family val="2"/>
      <charset val="128"/>
      <scheme val="minor"/>
    </font>
    <font>
      <sz val="8"/>
      <color theme="1"/>
      <name val="游ゴシック"/>
      <family val="2"/>
      <charset val="128"/>
      <scheme val="minor"/>
    </font>
    <font>
      <sz val="9"/>
      <color rgb="FFFF0000"/>
      <name val="游ゴシック"/>
      <family val="2"/>
      <charset val="128"/>
      <scheme val="minor"/>
    </font>
    <font>
      <sz val="11"/>
      <name val="游ゴシック"/>
      <family val="3"/>
      <charset val="128"/>
      <scheme val="minor"/>
    </font>
    <font>
      <sz val="10"/>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6"/>
      <name val="ＭＳ Ｐゴシック"/>
      <family val="3"/>
      <charset val="128"/>
    </font>
    <font>
      <sz val="6"/>
      <name val="游ゴシック"/>
      <family val="2"/>
      <charset val="128"/>
    </font>
    <font>
      <sz val="16"/>
      <color theme="1"/>
      <name val="游ゴシック"/>
      <family val="2"/>
      <charset val="128"/>
    </font>
    <font>
      <sz val="16"/>
      <color theme="1"/>
      <name val="ＭＳ ゴシック"/>
      <family val="3"/>
      <charset val="128"/>
    </font>
    <font>
      <sz val="22"/>
      <color theme="1"/>
      <name val="ＭＳ ゴシック"/>
      <family val="3"/>
      <charset val="128"/>
    </font>
    <font>
      <sz val="22"/>
      <name val="ＭＳ ゴシック"/>
      <family val="3"/>
      <charset val="128"/>
    </font>
    <font>
      <sz val="26"/>
      <color theme="1"/>
      <name val="ＭＳ ゴシック"/>
      <family val="3"/>
      <charset val="128"/>
    </font>
    <font>
      <sz val="36"/>
      <color theme="1"/>
      <name val="ＭＳ ゴシック"/>
      <family val="3"/>
      <charset val="128"/>
    </font>
    <font>
      <sz val="48"/>
      <color theme="1"/>
      <name val="ＭＳ ゴシック"/>
      <family val="3"/>
      <charset val="128"/>
    </font>
    <font>
      <b/>
      <sz val="72"/>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right style="hair">
        <color indexed="64"/>
      </right>
      <top style="medium">
        <color indexed="64"/>
      </top>
      <bottom/>
      <diagonal/>
    </border>
    <border>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auto="1"/>
      </right>
      <top/>
      <bottom/>
      <diagonal/>
    </border>
    <border>
      <left style="medium">
        <color indexed="64"/>
      </left>
      <right style="medium">
        <color auto="1"/>
      </right>
      <top/>
      <bottom style="thin">
        <color auto="1"/>
      </bottom>
      <diagonal/>
    </border>
    <border>
      <left style="medium">
        <color auto="1"/>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0" fontId="7" fillId="0" borderId="0">
      <alignment vertical="center"/>
    </xf>
  </cellStyleXfs>
  <cellXfs count="214">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0" xfId="0" applyAlignment="1">
      <alignment horizontal="left" vertical="top" wrapText="1"/>
    </xf>
    <xf numFmtId="0" fontId="8" fillId="0" borderId="0" xfId="0" applyFont="1" applyBorder="1" applyAlignment="1">
      <alignment horizontal="left" vertical="center" wrapText="1"/>
    </xf>
    <xf numFmtId="0" fontId="9" fillId="0" borderId="0" xfId="0" applyFont="1" applyBorder="1" applyAlignment="1">
      <alignment horizontal="left" vertical="top" wrapText="1"/>
    </xf>
    <xf numFmtId="0" fontId="10" fillId="0" borderId="0" xfId="0" applyFo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8" fillId="0" borderId="21" xfId="0" applyFont="1" applyBorder="1" applyAlignment="1">
      <alignment horizontal="center" vertical="center"/>
    </xf>
    <xf numFmtId="0" fontId="0" fillId="2" borderId="7" xfId="0" applyFill="1" applyBorder="1" applyAlignment="1">
      <alignment horizontal="center" vertical="center" shrinkToFit="1"/>
    </xf>
    <xf numFmtId="0" fontId="0" fillId="2" borderId="20" xfId="0" applyFill="1" applyBorder="1" applyAlignment="1">
      <alignment horizontal="center" vertical="center"/>
    </xf>
    <xf numFmtId="0" fontId="8" fillId="0" borderId="8" xfId="0" applyFont="1" applyBorder="1" applyAlignment="1">
      <alignment horizontal="center" vertical="center"/>
    </xf>
    <xf numFmtId="0" fontId="0" fillId="2" borderId="0" xfId="0" applyFill="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8" fillId="0" borderId="0" xfId="0" applyFont="1" applyAlignment="1">
      <alignment vertical="center" wrapText="1"/>
    </xf>
    <xf numFmtId="0" fontId="15" fillId="0" borderId="0" xfId="0" applyFont="1" applyAlignment="1">
      <alignment vertical="center" wrapText="1"/>
    </xf>
    <xf numFmtId="0" fontId="0" fillId="0" borderId="39" xfId="0" applyBorder="1" applyAlignment="1">
      <alignment horizontal="center" vertical="center"/>
    </xf>
    <xf numFmtId="0" fontId="2" fillId="0" borderId="47" xfId="0" applyFont="1" applyBorder="1" applyAlignment="1">
      <alignment horizontal="center" vertical="top" wrapText="1"/>
    </xf>
    <xf numFmtId="0" fontId="2" fillId="0" borderId="48" xfId="0" applyFont="1" applyBorder="1" applyAlignment="1">
      <alignment horizontal="center" vertical="top" wrapText="1"/>
    </xf>
    <xf numFmtId="0" fontId="16" fillId="0" borderId="48" xfId="0" applyFont="1" applyBorder="1" applyAlignment="1">
      <alignment horizontal="center" vertical="top" wrapText="1"/>
    </xf>
    <xf numFmtId="0" fontId="2" fillId="0" borderId="48" xfId="0" applyFont="1" applyBorder="1" applyAlignment="1">
      <alignment vertical="center" wrapText="1"/>
    </xf>
    <xf numFmtId="0" fontId="0" fillId="0" borderId="48" xfId="0" applyBorder="1">
      <alignment vertical="center"/>
    </xf>
    <xf numFmtId="0" fontId="0" fillId="0" borderId="49" xfId="0" applyBorder="1">
      <alignment vertical="center"/>
    </xf>
    <xf numFmtId="0" fontId="2" fillId="0" borderId="49" xfId="0" applyFont="1" applyBorder="1" applyAlignment="1">
      <alignment horizontal="center" vertical="top" wrapText="1"/>
    </xf>
    <xf numFmtId="0" fontId="2" fillId="0" borderId="51" xfId="0" applyFont="1" applyBorder="1" applyAlignment="1">
      <alignment horizontal="center" vertical="top" wrapText="1"/>
    </xf>
    <xf numFmtId="0" fontId="8" fillId="0" borderId="0" xfId="0" applyFont="1" applyBorder="1" applyAlignment="1">
      <alignment vertical="center" wrapText="1"/>
    </xf>
    <xf numFmtId="0" fontId="8" fillId="0" borderId="38" xfId="0" applyFont="1" applyBorder="1" applyAlignment="1">
      <alignment vertical="center" wrapText="1"/>
    </xf>
    <xf numFmtId="0" fontId="8" fillId="0" borderId="46" xfId="0" applyFont="1" applyBorder="1" applyAlignment="1">
      <alignment vertical="center" wrapText="1"/>
    </xf>
    <xf numFmtId="0" fontId="8" fillId="0" borderId="41" xfId="0" applyFont="1" applyBorder="1" applyAlignment="1">
      <alignment vertical="center" wrapText="1"/>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2" xfId="0" applyFont="1" applyBorder="1" applyAlignment="1">
      <alignment horizontal="center" vertical="center"/>
    </xf>
    <xf numFmtId="0" fontId="14" fillId="0" borderId="45" xfId="0" applyFont="1" applyBorder="1" applyAlignment="1">
      <alignment horizontal="center" vertical="center"/>
    </xf>
    <xf numFmtId="0" fontId="14" fillId="0" borderId="32" xfId="0" applyFont="1" applyBorder="1" applyAlignment="1">
      <alignment horizontal="center" vertical="center"/>
    </xf>
    <xf numFmtId="0" fontId="14" fillId="0" borderId="46" xfId="0" applyFont="1" applyBorder="1" applyAlignment="1">
      <alignment horizontal="center" vertical="center"/>
    </xf>
    <xf numFmtId="0" fontId="14" fillId="0" borderId="44"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4" fillId="0" borderId="53" xfId="0" applyFont="1" applyBorder="1" applyAlignment="1">
      <alignment horizontal="center" vertical="center"/>
    </xf>
    <xf numFmtId="0" fontId="14" fillId="0" borderId="50" xfId="0" applyFont="1" applyBorder="1" applyAlignment="1">
      <alignment horizontal="center" vertical="center"/>
    </xf>
    <xf numFmtId="0" fontId="14" fillId="0" borderId="54" xfId="0" applyFont="1" applyBorder="1" applyAlignment="1">
      <alignment horizontal="center" vertical="center"/>
    </xf>
    <xf numFmtId="0" fontId="14" fillId="0" borderId="52" xfId="0" applyFont="1" applyBorder="1" applyAlignment="1">
      <alignment horizontal="center" vertical="center"/>
    </xf>
    <xf numFmtId="0" fontId="8" fillId="0" borderId="53" xfId="0" applyFont="1" applyBorder="1" applyAlignment="1">
      <alignment vertical="center" textRotation="255"/>
    </xf>
    <xf numFmtId="0" fontId="8" fillId="0" borderId="54" xfId="0" applyFont="1" applyBorder="1" applyAlignment="1">
      <alignment vertical="center" wrapText="1"/>
    </xf>
    <xf numFmtId="0" fontId="4" fillId="0" borderId="46" xfId="0" applyFont="1" applyBorder="1" applyAlignment="1">
      <alignment vertical="center" wrapText="1"/>
    </xf>
    <xf numFmtId="0" fontId="5" fillId="0" borderId="52" xfId="0" applyFont="1" applyFill="1" applyBorder="1" applyAlignment="1">
      <alignment horizontal="left" vertical="top"/>
    </xf>
    <xf numFmtId="0" fontId="14" fillId="0" borderId="55" xfId="0" applyFont="1" applyBorder="1" applyAlignment="1">
      <alignment horizontal="center" vertical="center"/>
    </xf>
    <xf numFmtId="0" fontId="14" fillId="0" borderId="33"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0" borderId="30" xfId="0" applyBorder="1" applyAlignment="1">
      <alignment horizontal="center" vertical="center" shrinkToFit="1"/>
    </xf>
    <xf numFmtId="0" fontId="8" fillId="0" borderId="31" xfId="0" applyFont="1"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7" xfId="0" applyFill="1" applyBorder="1" applyAlignment="1">
      <alignment horizontal="center" vertical="center"/>
    </xf>
    <xf numFmtId="0" fontId="0" fillId="2" borderId="14" xfId="0" applyFill="1" applyBorder="1" applyAlignment="1">
      <alignment horizontal="center" vertical="center"/>
    </xf>
    <xf numFmtId="0" fontId="0" fillId="0" borderId="2" xfId="0" applyBorder="1" applyAlignment="1">
      <alignment horizontal="center" vertical="center" textRotation="255"/>
    </xf>
    <xf numFmtId="0" fontId="2" fillId="0" borderId="5" xfId="0" applyFont="1" applyBorder="1" applyAlignment="1">
      <alignment horizontal="center" vertical="center"/>
    </xf>
    <xf numFmtId="0" fontId="2" fillId="0" borderId="61" xfId="0" applyFont="1" applyBorder="1" applyAlignment="1">
      <alignment horizontal="center" vertical="center"/>
    </xf>
    <xf numFmtId="0" fontId="0" fillId="2" borderId="0" xfId="0" applyFill="1" applyAlignment="1">
      <alignment horizontal="left" vertical="center" wrapText="1"/>
    </xf>
    <xf numFmtId="0" fontId="0" fillId="2" borderId="1" xfId="0" applyFill="1" applyBorder="1" applyAlignment="1">
      <alignment horizontal="center" vertical="center" textRotation="255"/>
    </xf>
    <xf numFmtId="0" fontId="0" fillId="2" borderId="1" xfId="0" applyFill="1" applyBorder="1" applyAlignment="1">
      <alignment horizontal="center" vertical="center"/>
    </xf>
    <xf numFmtId="0" fontId="0" fillId="0" borderId="27" xfId="0" applyBorder="1" applyAlignment="1">
      <alignment horizontal="center" vertical="center"/>
    </xf>
    <xf numFmtId="0" fontId="20" fillId="0" borderId="0" xfId="1" applyFont="1" applyAlignment="1">
      <alignment horizontal="left" vertical="center"/>
    </xf>
    <xf numFmtId="0" fontId="20" fillId="0" borderId="0" xfId="1" applyFont="1">
      <alignment vertical="center"/>
    </xf>
    <xf numFmtId="0" fontId="21" fillId="0" borderId="0" xfId="1" applyFont="1" applyAlignment="1">
      <alignment horizontal="left" vertical="center"/>
    </xf>
    <xf numFmtId="0" fontId="0" fillId="0" borderId="5" xfId="0" applyBorder="1" applyAlignment="1">
      <alignment vertical="center" wrapText="1"/>
    </xf>
    <xf numFmtId="0" fontId="0" fillId="0" borderId="1" xfId="0" applyBorder="1">
      <alignment vertical="center"/>
    </xf>
    <xf numFmtId="0" fontId="8" fillId="0" borderId="1" xfId="0" applyFont="1" applyBorder="1" applyAlignment="1">
      <alignment horizontal="center" vertical="center" wrapText="1"/>
    </xf>
    <xf numFmtId="0" fontId="5" fillId="0" borderId="0" xfId="0" applyFont="1" applyFill="1" applyBorder="1" applyAlignment="1">
      <alignment vertical="center"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shrinkToFit="1"/>
    </xf>
    <xf numFmtId="0" fontId="0" fillId="2" borderId="5" xfId="0" applyFill="1" applyBorder="1" applyAlignment="1">
      <alignment horizontal="center" vertical="center"/>
    </xf>
    <xf numFmtId="0" fontId="25" fillId="3" borderId="77" xfId="1" applyFont="1" applyFill="1" applyBorder="1" applyAlignment="1">
      <alignment horizontal="center" vertical="center" shrinkToFit="1"/>
    </xf>
    <xf numFmtId="0" fontId="25" fillId="0" borderId="78" xfId="1" applyFont="1" applyBorder="1" applyAlignment="1">
      <alignment horizontal="center" vertical="center" shrinkToFit="1"/>
    </xf>
    <xf numFmtId="0" fontId="27" fillId="0" borderId="0" xfId="1" applyFont="1" applyAlignment="1">
      <alignment horizontal="left" vertical="center"/>
    </xf>
    <xf numFmtId="0" fontId="24" fillId="0" borderId="79" xfId="1" applyFont="1" applyBorder="1" applyAlignment="1">
      <alignment horizontal="center" vertical="center" shrinkToFit="1"/>
    </xf>
    <xf numFmtId="0" fontId="24" fillId="0" borderId="80" xfId="1" applyFont="1" applyBorder="1" applyAlignment="1">
      <alignment horizontal="center" vertical="center" shrinkToFit="1"/>
    </xf>
    <xf numFmtId="0" fontId="24" fillId="0" borderId="81" xfId="1" applyFont="1" applyBorder="1" applyAlignment="1">
      <alignment horizontal="center" vertical="center" shrinkToFit="1"/>
    </xf>
    <xf numFmtId="0" fontId="22" fillId="0" borderId="0" xfId="1" applyFont="1" applyBorder="1" applyAlignment="1">
      <alignment vertical="center" shrinkToFit="1"/>
    </xf>
    <xf numFmtId="0" fontId="23" fillId="0" borderId="0" xfId="1" applyFont="1" applyBorder="1" applyAlignment="1">
      <alignment vertical="center" shrinkToFit="1"/>
    </xf>
    <xf numFmtId="0" fontId="25" fillId="0" borderId="82" xfId="1" applyFont="1" applyBorder="1" applyAlignment="1">
      <alignment horizontal="center" vertical="center" shrinkToFit="1"/>
    </xf>
    <xf numFmtId="0" fontId="25" fillId="0" borderId="72" xfId="1" applyFont="1" applyBorder="1" applyAlignment="1">
      <alignment horizontal="center" vertical="center" shrinkToFit="1"/>
    </xf>
    <xf numFmtId="0" fontId="25" fillId="0" borderId="74" xfId="1" applyFont="1" applyBorder="1" applyAlignment="1">
      <alignment horizontal="center" vertical="center" shrinkToFit="1"/>
    </xf>
    <xf numFmtId="0" fontId="22" fillId="0" borderId="83" xfId="1" applyFont="1" applyBorder="1" applyAlignment="1">
      <alignment vertical="center" shrinkToFit="1"/>
    </xf>
    <xf numFmtId="0" fontId="22" fillId="0" borderId="84" xfId="1" applyFont="1" applyBorder="1" applyAlignment="1">
      <alignment vertical="center" shrinkToFit="1"/>
    </xf>
    <xf numFmtId="0" fontId="23" fillId="0" borderId="84" xfId="1" applyFont="1" applyBorder="1" applyAlignment="1">
      <alignment vertical="center" shrinkToFit="1"/>
    </xf>
    <xf numFmtId="0" fontId="22" fillId="0" borderId="85" xfId="1" applyFont="1" applyBorder="1" applyAlignment="1">
      <alignment vertical="center" shrinkToFit="1"/>
    </xf>
    <xf numFmtId="0" fontId="22" fillId="0" borderId="60" xfId="1" applyFont="1" applyBorder="1" applyAlignment="1">
      <alignment vertical="center" shrinkToFit="1"/>
    </xf>
    <xf numFmtId="0" fontId="22" fillId="0" borderId="62" xfId="1" applyFont="1" applyBorder="1" applyAlignment="1">
      <alignment vertical="center" shrinkToFit="1"/>
    </xf>
    <xf numFmtId="0" fontId="22" fillId="0" borderId="63" xfId="1" applyFont="1" applyBorder="1" applyAlignment="1">
      <alignment vertical="center" shrinkToFit="1"/>
    </xf>
    <xf numFmtId="0" fontId="22" fillId="0" borderId="64" xfId="1" applyFont="1" applyBorder="1" applyAlignment="1">
      <alignment vertical="center" shrinkToFit="1"/>
    </xf>
    <xf numFmtId="0" fontId="23" fillId="0" borderId="64" xfId="1" applyFont="1" applyBorder="1" applyAlignment="1">
      <alignment vertical="center" shrinkToFit="1"/>
    </xf>
    <xf numFmtId="0" fontId="22" fillId="0" borderId="65" xfId="1" applyFont="1" applyBorder="1" applyAlignment="1">
      <alignment vertical="center" shrinkToFit="1"/>
    </xf>
    <xf numFmtId="0" fontId="24" fillId="0" borderId="24" xfId="1" applyFont="1" applyBorder="1" applyAlignment="1">
      <alignment horizontal="center" vertical="center" shrinkToFit="1"/>
    </xf>
    <xf numFmtId="0" fontId="24" fillId="0" borderId="86" xfId="1" applyFont="1" applyBorder="1" applyAlignment="1">
      <alignment horizontal="center" vertical="center" shrinkToFit="1"/>
    </xf>
    <xf numFmtId="0" fontId="24" fillId="0" borderId="87" xfId="1" applyFont="1" applyBorder="1" applyAlignment="1">
      <alignment horizontal="center" vertical="center" shrinkToFit="1"/>
    </xf>
    <xf numFmtId="0" fontId="4" fillId="0" borderId="38" xfId="0" applyFont="1" applyBorder="1" applyAlignment="1">
      <alignment vertical="center" wrapText="1"/>
    </xf>
    <xf numFmtId="0" fontId="16" fillId="0" borderId="46" xfId="0" applyFont="1" applyBorder="1" applyAlignment="1">
      <alignment vertical="center" wrapText="1"/>
    </xf>
    <xf numFmtId="0" fontId="16" fillId="0" borderId="56" xfId="0" applyFont="1" applyBorder="1" applyAlignment="1">
      <alignment vertical="center" wrapText="1"/>
    </xf>
    <xf numFmtId="0" fontId="16" fillId="0" borderId="41" xfId="0" applyFont="1" applyBorder="1" applyAlignment="1">
      <alignment vertical="center" wrapText="1"/>
    </xf>
    <xf numFmtId="0" fontId="26" fillId="3" borderId="15" xfId="1" applyFont="1" applyFill="1" applyBorder="1" applyAlignment="1">
      <alignment horizontal="center" vertical="center" shrinkToFit="1"/>
    </xf>
    <xf numFmtId="0" fontId="26" fillId="3" borderId="8" xfId="1" applyFont="1" applyFill="1" applyBorder="1" applyAlignment="1">
      <alignment horizontal="center" vertical="center" shrinkToFit="1"/>
    </xf>
    <xf numFmtId="0" fontId="26" fillId="3" borderId="9" xfId="1" applyFont="1" applyFill="1" applyBorder="1" applyAlignment="1">
      <alignment horizontal="center" vertical="center" shrinkToFit="1"/>
    </xf>
    <xf numFmtId="0" fontId="24" fillId="0" borderId="75"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76" xfId="1" applyFont="1" applyBorder="1" applyAlignment="1">
      <alignment horizontal="center" vertical="center" shrinkToFit="1"/>
    </xf>
    <xf numFmtId="0" fontId="26" fillId="3" borderId="58" xfId="1" applyFont="1" applyFill="1" applyBorder="1" applyAlignment="1">
      <alignment horizontal="center" vertical="center" shrinkToFit="1"/>
    </xf>
    <xf numFmtId="0" fontId="24" fillId="0" borderId="22" xfId="1" applyFont="1" applyBorder="1" applyAlignment="1">
      <alignment horizontal="center" vertical="center" shrinkToFit="1"/>
    </xf>
    <xf numFmtId="0" fontId="0" fillId="0" borderId="36" xfId="0" applyBorder="1" applyAlignment="1">
      <alignment horizontal="center" vertical="center" textRotation="255"/>
    </xf>
    <xf numFmtId="0" fontId="0" fillId="0" borderId="45" xfId="0" applyBorder="1" applyAlignment="1">
      <alignment horizontal="center" vertical="center" textRotation="255"/>
    </xf>
    <xf numFmtId="0" fontId="0" fillId="0" borderId="39" xfId="0" applyBorder="1" applyAlignment="1">
      <alignment horizontal="center" vertical="center" textRotation="255"/>
    </xf>
    <xf numFmtId="0" fontId="8" fillId="0" borderId="36" xfId="0" applyFont="1" applyBorder="1" applyAlignment="1">
      <alignment horizontal="center" vertical="center" textRotation="255" shrinkToFit="1"/>
    </xf>
    <xf numFmtId="0" fontId="2" fillId="0" borderId="45" xfId="0" applyFont="1" applyBorder="1" applyAlignment="1">
      <alignment horizontal="center" vertical="center" textRotation="255" shrinkToFit="1"/>
    </xf>
    <xf numFmtId="0" fontId="2" fillId="0" borderId="55"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3" fillId="2" borderId="32"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5" borderId="66" xfId="0" applyFill="1" applyBorder="1" applyAlignment="1">
      <alignment horizontal="left" vertical="top" wrapText="1"/>
    </xf>
    <xf numFmtId="0" fontId="0" fillId="5" borderId="3" xfId="0" applyFill="1" applyBorder="1" applyAlignment="1">
      <alignment horizontal="left" vertical="top" wrapText="1"/>
    </xf>
    <xf numFmtId="0" fontId="0" fillId="5" borderId="68" xfId="0" applyFill="1" applyBorder="1" applyAlignment="1">
      <alignment horizontal="left" vertical="top" wrapText="1"/>
    </xf>
    <xf numFmtId="0" fontId="0" fillId="0" borderId="1" xfId="0" applyBorder="1" applyAlignment="1">
      <alignment horizontal="center" vertical="center" textRotation="255"/>
    </xf>
    <xf numFmtId="0" fontId="2" fillId="0" borderId="1" xfId="0" applyFont="1" applyBorder="1" applyAlignment="1">
      <alignment horizontal="center" vertical="center"/>
    </xf>
    <xf numFmtId="0" fontId="3" fillId="4" borderId="15" xfId="0" applyFont="1" applyFill="1" applyBorder="1" applyAlignment="1">
      <alignment horizontal="left" vertical="top" wrapText="1" shrinkToFit="1"/>
    </xf>
    <xf numFmtId="0" fontId="3" fillId="4" borderId="8" xfId="0" applyFont="1" applyFill="1" applyBorder="1" applyAlignment="1">
      <alignment horizontal="left" vertical="top" wrapText="1" shrinkToFit="1"/>
    </xf>
    <xf numFmtId="0" fontId="3" fillId="4" borderId="9" xfId="0" applyFont="1" applyFill="1" applyBorder="1" applyAlignment="1">
      <alignment horizontal="left" vertical="top" wrapText="1" shrinkToFit="1"/>
    </xf>
    <xf numFmtId="0" fontId="3" fillId="4" borderId="19" xfId="0" applyFont="1" applyFill="1" applyBorder="1" applyAlignment="1">
      <alignment horizontal="left" vertical="top" wrapText="1" shrinkToFit="1"/>
    </xf>
    <xf numFmtId="0" fontId="3" fillId="4" borderId="1" xfId="0" applyFont="1" applyFill="1" applyBorder="1" applyAlignment="1">
      <alignment horizontal="left" vertical="top" wrapText="1" shrinkToFit="1"/>
    </xf>
    <xf numFmtId="0" fontId="3" fillId="4" borderId="11" xfId="0" applyFont="1" applyFill="1" applyBorder="1" applyAlignment="1">
      <alignment horizontal="left" vertical="top" wrapText="1" shrinkToFit="1"/>
    </xf>
    <xf numFmtId="0" fontId="3" fillId="4" borderId="17" xfId="0" applyFont="1" applyFill="1" applyBorder="1" applyAlignment="1">
      <alignment horizontal="left" vertical="top" wrapText="1" shrinkToFit="1"/>
    </xf>
    <xf numFmtId="0" fontId="3" fillId="4" borderId="13" xfId="0" applyFont="1" applyFill="1" applyBorder="1" applyAlignment="1">
      <alignment horizontal="left" vertical="top" wrapText="1" shrinkToFit="1"/>
    </xf>
    <xf numFmtId="0" fontId="3" fillId="4" borderId="14" xfId="0" applyFont="1" applyFill="1" applyBorder="1" applyAlignment="1">
      <alignment horizontal="left" vertical="top" wrapText="1" shrinkToFit="1"/>
    </xf>
    <xf numFmtId="0" fontId="0" fillId="5" borderId="70" xfId="0" applyFill="1" applyBorder="1" applyAlignment="1">
      <alignment horizontal="left" vertical="top" wrapText="1"/>
    </xf>
    <xf numFmtId="0" fontId="0" fillId="5" borderId="71" xfId="0" applyFill="1" applyBorder="1" applyAlignment="1">
      <alignment horizontal="left" vertical="top" wrapText="1"/>
    </xf>
    <xf numFmtId="0" fontId="0" fillId="5" borderId="67" xfId="0" applyFill="1" applyBorder="1" applyAlignment="1">
      <alignment horizontal="left" vertical="top" wrapText="1"/>
    </xf>
    <xf numFmtId="0" fontId="0" fillId="5" borderId="69" xfId="0" applyFill="1" applyBorder="1" applyAlignment="1">
      <alignment horizontal="left" vertical="top" wrapText="1"/>
    </xf>
    <xf numFmtId="0" fontId="0" fillId="5" borderId="58" xfId="0" applyFill="1" applyBorder="1" applyAlignment="1">
      <alignment horizontal="left" vertical="top" wrapText="1"/>
    </xf>
    <xf numFmtId="0" fontId="0" fillId="5" borderId="59" xfId="0" applyFill="1" applyBorder="1" applyAlignment="1">
      <alignment horizontal="left" vertical="top"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6" fillId="0" borderId="1" xfId="0" applyFont="1" applyBorder="1" applyAlignment="1">
      <alignment horizontal="center" vertical="center" textRotation="255"/>
    </xf>
    <xf numFmtId="0" fontId="3" fillId="0" borderId="1" xfId="0" applyFont="1" applyBorder="1" applyAlignment="1">
      <alignment horizontal="left" vertical="top" wrapText="1" shrinkToFit="1"/>
    </xf>
    <xf numFmtId="0" fontId="8"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2" xfId="0" applyFont="1" applyBorder="1" applyAlignment="1">
      <alignment horizontal="left" vertical="top" wrapText="1" shrinkToFit="1"/>
    </xf>
    <xf numFmtId="0" fontId="3" fillId="0" borderId="6"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0" fillId="2" borderId="1" xfId="0" applyFill="1" applyBorder="1" applyAlignment="1">
      <alignment horizontal="center" vertical="center" textRotation="255"/>
    </xf>
    <xf numFmtId="0" fontId="0" fillId="2" borderId="5" xfId="0" applyFill="1" applyBorder="1" applyAlignment="1">
      <alignment horizontal="center" vertical="center" textRotation="255"/>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0" borderId="82" xfId="0" applyBorder="1" applyAlignment="1">
      <alignment horizontal="center" vertical="center"/>
    </xf>
    <xf numFmtId="0" fontId="0" fillId="0" borderId="73"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642937</xdr:colOff>
      <xdr:row>0</xdr:row>
      <xdr:rowOff>381000</xdr:rowOff>
    </xdr:from>
    <xdr:to>
      <xdr:col>20</xdr:col>
      <xdr:colOff>762000</xdr:colOff>
      <xdr:row>0</xdr:row>
      <xdr:rowOff>2524125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1312187" y="381000"/>
          <a:ext cx="8977313" cy="2143125"/>
        </a:xfrm>
        <a:prstGeom prst="wedgeRoundRectCallout">
          <a:avLst>
            <a:gd name="adj1" fmla="val -67263"/>
            <a:gd name="adj2" fmla="val 2404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600">
              <a:solidFill>
                <a:sysClr val="windowText" lastClr="000000"/>
              </a:solidFill>
            </a:rPr>
            <a:t>年間指導計画を作成しましょう。</a:t>
          </a:r>
          <a:endParaRPr kumimoji="1" lang="en-US" altLang="ja-JP" sz="3600">
            <a:solidFill>
              <a:sysClr val="windowText" lastClr="000000"/>
            </a:solidFill>
          </a:endParaRPr>
        </a:p>
        <a:p>
          <a:pPr algn="l"/>
          <a:r>
            <a:rPr kumimoji="1" lang="ja-JP" altLang="en-US" sz="3600">
              <a:solidFill>
                <a:sysClr val="windowText" lastClr="000000"/>
              </a:solidFill>
            </a:rPr>
            <a:t>（</a:t>
          </a:r>
          <a:r>
            <a:rPr kumimoji="1" lang="en-US" altLang="ja-JP" sz="3600">
              <a:solidFill>
                <a:sysClr val="windowText" lastClr="000000"/>
              </a:solidFill>
            </a:rPr>
            <a:t>A</a:t>
          </a:r>
          <a:r>
            <a:rPr kumimoji="1" lang="ja-JP" altLang="en-US" sz="3600">
              <a:solidFill>
                <a:sysClr val="windowText" lastClr="000000"/>
              </a:solidFill>
            </a:rPr>
            <a:t>３で印刷できるようになっています）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198664</xdr:colOff>
      <xdr:row>2</xdr:row>
      <xdr:rowOff>519793</xdr:rowOff>
    </xdr:from>
    <xdr:to>
      <xdr:col>33</xdr:col>
      <xdr:colOff>478971</xdr:colOff>
      <xdr:row>13</xdr:row>
      <xdr:rowOff>325211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5112093" y="1009650"/>
          <a:ext cx="5723164" cy="4350204"/>
        </a:xfrm>
        <a:prstGeom prst="wedgeRoundRectCallout">
          <a:avLst>
            <a:gd name="adj1" fmla="val -63624"/>
            <a:gd name="adj2" fmla="val -2463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ysClr val="windowText" lastClr="000000"/>
              </a:solidFill>
            </a:rPr>
            <a:t>３年間を見通して、どの領域で、どの項目を重点的に指導するのか、バランスをみながら配置してみましょう。</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重点指導機会の項目（●）</a:t>
          </a:r>
          <a:endParaRPr kumimoji="1" lang="en-US" altLang="ja-JP" sz="2000">
            <a:solidFill>
              <a:sysClr val="windowText" lastClr="000000"/>
            </a:solidFill>
          </a:endParaRPr>
        </a:p>
        <a:p>
          <a:pPr algn="l"/>
          <a:r>
            <a:rPr kumimoji="1" lang="ja-JP" altLang="en-US" sz="2000">
              <a:solidFill>
                <a:sysClr val="windowText" lastClr="000000"/>
              </a:solidFill>
            </a:rPr>
            <a:t>複数回での指導機会の項目（○）</a:t>
          </a:r>
          <a:endParaRPr kumimoji="1" lang="en-US" altLang="ja-JP" sz="2000">
            <a:solidFill>
              <a:sysClr val="windowText" lastClr="000000"/>
            </a:solidFill>
          </a:endParaRPr>
        </a:p>
        <a:p>
          <a:pPr algn="l"/>
          <a:r>
            <a:rPr kumimoji="1" lang="ja-JP" altLang="en-US" sz="2000">
              <a:solidFill>
                <a:sysClr val="windowText" lastClr="000000"/>
              </a:solidFill>
            </a:rPr>
            <a:t>評価対象とせず指導する機会の項目（＊）</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a:t>
          </a:r>
          <a:r>
            <a:rPr kumimoji="1" lang="en-US" altLang="ja-JP" sz="2000">
              <a:solidFill>
                <a:sysClr val="windowText" lastClr="000000"/>
              </a:solidFill>
            </a:rPr>
            <a:t>A3</a:t>
          </a:r>
          <a:r>
            <a:rPr kumimoji="1" lang="ja-JP" altLang="en-US" sz="2000">
              <a:solidFill>
                <a:sysClr val="windowText" lastClr="000000"/>
              </a:solidFill>
            </a:rPr>
            <a:t>で印刷できるようになっています）</a:t>
          </a:r>
          <a:endParaRPr kumimoji="1" lang="en-US" altLang="ja-JP" sz="2000">
            <a:solidFill>
              <a:sysClr val="windowText" lastClr="000000"/>
            </a:solidFill>
          </a:endParaRPr>
        </a:p>
        <a:p>
          <a:pPr algn="l"/>
          <a:endParaRPr kumimoji="1" lang="en-US" altLang="ja-JP" sz="2000">
            <a:solidFill>
              <a:srgbClr val="FF0000"/>
            </a:solidFill>
          </a:endParaRPr>
        </a:p>
        <a:p>
          <a:pPr algn="l"/>
          <a:endParaRPr kumimoji="1" lang="ja-JP" altLang="en-US"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381000</xdr:colOff>
      <xdr:row>0</xdr:row>
      <xdr:rowOff>243417</xdr:rowOff>
    </xdr:from>
    <xdr:to>
      <xdr:col>23</xdr:col>
      <xdr:colOff>127000</xdr:colOff>
      <xdr:row>3</xdr:row>
      <xdr:rowOff>421822</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151179" y="243417"/>
          <a:ext cx="3828142" cy="1852084"/>
        </a:xfrm>
        <a:prstGeom prst="wedgeRoundRectCallout">
          <a:avLst>
            <a:gd name="adj1" fmla="val -55787"/>
            <a:gd name="adj2" fmla="val -43214"/>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①　学年・領域・種目　を選びましょう。</a:t>
          </a:r>
          <a:endParaRPr kumimoji="1" lang="en-US" altLang="ja-JP" sz="1400"/>
        </a:p>
        <a:p>
          <a:pPr algn="l"/>
          <a:endParaRPr kumimoji="1" lang="en-US" altLang="ja-JP" sz="1400">
            <a:solidFill>
              <a:srgbClr val="FF0000"/>
            </a:solidFill>
          </a:endParaRPr>
        </a:p>
        <a:p>
          <a:pPr algn="l"/>
          <a:r>
            <a:rPr kumimoji="1" lang="en-US" altLang="ja-JP" sz="1400">
              <a:solidFill>
                <a:srgbClr val="FF0000"/>
              </a:solidFill>
            </a:rPr>
            <a:t>*</a:t>
          </a:r>
          <a:r>
            <a:rPr kumimoji="1" lang="ja-JP" altLang="en-US" sz="1400">
              <a:solidFill>
                <a:srgbClr val="FF0000"/>
              </a:solidFill>
            </a:rPr>
            <a:t>学習指導要領の例示等を基に、想定される全ての「単元の目標（例）」や「単元の評価規準（例）」が反映されています。</a:t>
          </a:r>
        </a:p>
      </xdr:txBody>
    </xdr:sp>
    <xdr:clientData/>
  </xdr:twoCellAnchor>
  <xdr:twoCellAnchor>
    <xdr:from>
      <xdr:col>17</xdr:col>
      <xdr:colOff>375859</xdr:colOff>
      <xdr:row>4</xdr:row>
      <xdr:rowOff>462645</xdr:rowOff>
    </xdr:from>
    <xdr:to>
      <xdr:col>23</xdr:col>
      <xdr:colOff>190500</xdr:colOff>
      <xdr:row>6</xdr:row>
      <xdr:rowOff>843643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2146038" y="2884716"/>
          <a:ext cx="3896783" cy="1564820"/>
        </a:xfrm>
        <a:prstGeom prst="wedgeRoundRectCallout">
          <a:avLst>
            <a:gd name="adj1" fmla="val -56202"/>
            <a:gd name="adj2" fmla="val -7461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②「単元の目標（例）」（水色）のセルをコピーして、「手順④　単元の指導と評価の計画」シートの「単元の目標」のセルに貼り付けましょう。</a:t>
          </a:r>
          <a:endParaRPr kumimoji="1" lang="en-US" altLang="ja-JP" sz="1400"/>
        </a:p>
        <a:p>
          <a:pPr algn="l"/>
          <a:endParaRPr kumimoji="1" lang="en-US" altLang="ja-JP" sz="1400"/>
        </a:p>
        <a:p>
          <a:pPr algn="l"/>
          <a:endParaRPr kumimoji="1" lang="ja-JP" altLang="en-US" sz="1400">
            <a:solidFill>
              <a:srgbClr val="FF0000"/>
            </a:solidFill>
          </a:endParaRPr>
        </a:p>
      </xdr:txBody>
    </xdr:sp>
    <xdr:clientData/>
  </xdr:twoCellAnchor>
  <xdr:twoCellAnchor>
    <xdr:from>
      <xdr:col>17</xdr:col>
      <xdr:colOff>517072</xdr:colOff>
      <xdr:row>6</xdr:row>
      <xdr:rowOff>2544536</xdr:rowOff>
    </xdr:from>
    <xdr:to>
      <xdr:col>23</xdr:col>
      <xdr:colOff>331713</xdr:colOff>
      <xdr:row>7</xdr:row>
      <xdr:rowOff>449036</xdr:rowOff>
    </xdr:to>
    <xdr:sp macro="" textlink="">
      <xdr:nvSpPr>
        <xdr:cNvPr id="6" name="角丸四角形吹き出し 3">
          <a:extLst>
            <a:ext uri="{FF2B5EF4-FFF2-40B4-BE49-F238E27FC236}">
              <a16:creationId xmlns:a16="http://schemas.microsoft.com/office/drawing/2014/main" id="{00000000-0008-0000-0200-000006000000}"/>
            </a:ext>
          </a:extLst>
        </xdr:cNvPr>
        <xdr:cNvSpPr/>
      </xdr:nvSpPr>
      <xdr:spPr>
        <a:xfrm>
          <a:off x="12287251" y="6150429"/>
          <a:ext cx="3896783" cy="1755321"/>
        </a:xfrm>
        <a:prstGeom prst="wedgeRoundRectCallout">
          <a:avLst>
            <a:gd name="adj1" fmla="val -56202"/>
            <a:gd name="adj2" fmla="val -7461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③「単元の評価規準（例）」（緑）のセルをコピーして、「手順④　単元の指導と評価の計画」シートの「単元の評価規準」のセルに貼り付けましょう。</a:t>
          </a:r>
          <a:endParaRPr kumimoji="1" lang="en-US" altLang="ja-JP" sz="1400"/>
        </a:p>
        <a:p>
          <a:pPr algn="l"/>
          <a:endParaRPr kumimoji="1" lang="en-US" altLang="ja-JP" sz="1400"/>
        </a:p>
        <a:p>
          <a:pPr algn="l"/>
          <a:endParaRPr kumimoji="1" lang="ja-JP" altLang="en-US" sz="1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544740</xdr:colOff>
      <xdr:row>10</xdr:row>
      <xdr:rowOff>192844</xdr:rowOff>
    </xdr:from>
    <xdr:to>
      <xdr:col>23</xdr:col>
      <xdr:colOff>503465</xdr:colOff>
      <xdr:row>13</xdr:row>
      <xdr:rowOff>176892</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0641240" y="4764844"/>
          <a:ext cx="4040868" cy="800477"/>
        </a:xfrm>
        <a:prstGeom prst="wedgeRoundRectCallout">
          <a:avLst>
            <a:gd name="adj1" fmla="val -56699"/>
            <a:gd name="adj2" fmla="val 285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③　目の前の生徒をイメージして、単元を構想しましょう。</a:t>
          </a:r>
          <a:endParaRPr kumimoji="1" lang="en-US" altLang="ja-JP" sz="1400"/>
        </a:p>
        <a:p>
          <a:pPr algn="l"/>
          <a:endParaRPr kumimoji="1" lang="en-US" altLang="ja-JP" sz="1400"/>
        </a:p>
        <a:p>
          <a:pPr algn="l"/>
          <a:endParaRPr kumimoji="1" lang="en-US" altLang="ja-JP" sz="1400"/>
        </a:p>
        <a:p>
          <a:pPr algn="l"/>
          <a:endParaRPr kumimoji="1" lang="ja-JP" altLang="en-US" sz="1400"/>
        </a:p>
      </xdr:txBody>
    </xdr:sp>
    <xdr:clientData/>
  </xdr:twoCellAnchor>
  <xdr:twoCellAnchor>
    <xdr:from>
      <xdr:col>17</xdr:col>
      <xdr:colOff>620789</xdr:colOff>
      <xdr:row>21</xdr:row>
      <xdr:rowOff>152701</xdr:rowOff>
    </xdr:from>
    <xdr:to>
      <xdr:col>22</xdr:col>
      <xdr:colOff>495905</xdr:colOff>
      <xdr:row>25</xdr:row>
      <xdr:rowOff>244929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10717289" y="7718272"/>
          <a:ext cx="3276902" cy="1180800"/>
        </a:xfrm>
        <a:prstGeom prst="wedgeRoundRectCallout">
          <a:avLst>
            <a:gd name="adj1" fmla="val -62431"/>
            <a:gd name="adj2" fmla="val -1669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④　評価機会を考えましょう。</a:t>
          </a:r>
          <a:endParaRPr kumimoji="1" lang="en-US" altLang="ja-JP" sz="1400"/>
        </a:p>
        <a:p>
          <a:pPr algn="l"/>
          <a:r>
            <a:rPr kumimoji="1" lang="ja-JP" altLang="en-US" sz="1400">
              <a:solidFill>
                <a:srgbClr val="FF0000"/>
              </a:solidFill>
            </a:rPr>
            <a:t>＊いつ、どのような方法で評価するか考えましょう。</a:t>
          </a:r>
        </a:p>
      </xdr:txBody>
    </xdr:sp>
    <xdr:clientData/>
  </xdr:twoCellAnchor>
  <xdr:twoCellAnchor>
    <xdr:from>
      <xdr:col>17</xdr:col>
      <xdr:colOff>435428</xdr:colOff>
      <xdr:row>2</xdr:row>
      <xdr:rowOff>476248</xdr:rowOff>
    </xdr:from>
    <xdr:to>
      <xdr:col>23</xdr:col>
      <xdr:colOff>680356</xdr:colOff>
      <xdr:row>9</xdr:row>
      <xdr:rowOff>231322</xdr:rowOff>
    </xdr:to>
    <xdr:sp macro="" textlink="">
      <xdr:nvSpPr>
        <xdr:cNvPr id="6" name="角丸四角形吹き出し 3">
          <a:extLst>
            <a:ext uri="{FF2B5EF4-FFF2-40B4-BE49-F238E27FC236}">
              <a16:creationId xmlns:a16="http://schemas.microsoft.com/office/drawing/2014/main" id="{00000000-0008-0000-0300-000006000000}"/>
            </a:ext>
          </a:extLst>
        </xdr:cNvPr>
        <xdr:cNvSpPr/>
      </xdr:nvSpPr>
      <xdr:spPr>
        <a:xfrm>
          <a:off x="10531928" y="966105"/>
          <a:ext cx="4327071" cy="3565074"/>
        </a:xfrm>
        <a:prstGeom prst="wedgeRoundRectCallout">
          <a:avLst>
            <a:gd name="adj1" fmla="val -58842"/>
            <a:gd name="adj2" fmla="val -27098"/>
            <a:gd name="adj3" fmla="val 16667"/>
          </a:avLst>
        </a:prstGeom>
        <a:solidFill>
          <a:schemeClr val="accent1">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①「手順③　想定される全ての単元の目標や評価規準（例）シート」からコピーした「単元の目標（例）」（水色）のセルを「単元の目標」のセルに、「値」の形式に選択してから貼り付けましょう。</a:t>
          </a:r>
          <a:endParaRPr kumimoji="1" lang="en-US" altLang="ja-JP" sz="1400"/>
        </a:p>
        <a:p>
          <a:pPr algn="l"/>
          <a:r>
            <a:rPr kumimoji="1" lang="ja-JP" altLang="en-US" sz="1400">
              <a:solidFill>
                <a:srgbClr val="FF0000"/>
              </a:solidFill>
            </a:rPr>
            <a:t>＊貼り付けた目標は、想定される全ての目標となっていますので、手順②で作成した「指導事項の配置」から、今単元で重点指導する事項に当てはまる内容のみに絞って、単元の目標として設定しましょう。</a:t>
          </a:r>
          <a:endParaRPr kumimoji="1" lang="en-US" altLang="ja-JP" sz="1400">
            <a:solidFill>
              <a:srgbClr val="FF0000"/>
            </a:solidFill>
          </a:endParaRPr>
        </a:p>
        <a:p>
          <a:pPr algn="l"/>
          <a:endParaRPr kumimoji="1" lang="en-US" altLang="ja-JP" sz="1400"/>
        </a:p>
        <a:p>
          <a:pPr algn="l"/>
          <a:endParaRPr kumimoji="1" lang="ja-JP" altLang="en-US" sz="1400">
            <a:solidFill>
              <a:srgbClr val="FF0000"/>
            </a:solidFill>
          </a:endParaRPr>
        </a:p>
      </xdr:txBody>
    </xdr:sp>
    <xdr:clientData/>
  </xdr:twoCellAnchor>
  <xdr:twoCellAnchor>
    <xdr:from>
      <xdr:col>17</xdr:col>
      <xdr:colOff>489857</xdr:colOff>
      <xdr:row>26</xdr:row>
      <xdr:rowOff>122461</xdr:rowOff>
    </xdr:from>
    <xdr:to>
      <xdr:col>24</xdr:col>
      <xdr:colOff>326572</xdr:colOff>
      <xdr:row>29</xdr:row>
      <xdr:rowOff>1088571</xdr:rowOff>
    </xdr:to>
    <xdr:sp macro="" textlink="">
      <xdr:nvSpPr>
        <xdr:cNvPr id="7" name="角丸四角形吹き出し 3">
          <a:extLst>
            <a:ext uri="{FF2B5EF4-FFF2-40B4-BE49-F238E27FC236}">
              <a16:creationId xmlns:a16="http://schemas.microsoft.com/office/drawing/2014/main" id="{00000000-0008-0000-0300-000007000000}"/>
            </a:ext>
          </a:extLst>
        </xdr:cNvPr>
        <xdr:cNvSpPr/>
      </xdr:nvSpPr>
      <xdr:spPr>
        <a:xfrm>
          <a:off x="10643507" y="9361711"/>
          <a:ext cx="4637315" cy="4185560"/>
        </a:xfrm>
        <a:prstGeom prst="wedgeRoundRectCallout">
          <a:avLst>
            <a:gd name="adj1" fmla="val -58569"/>
            <a:gd name="adj2" fmla="val -20118"/>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②「手順③　想定される全ての単元の目標や評価規準（例）シート」からコピーした「単元の評価規準（例）」（緑）のセルを「単元の評価規準」のセルに</a:t>
          </a:r>
          <a:r>
            <a:rPr kumimoji="1" lang="ja-JP" altLang="ja-JP" sz="1400">
              <a:solidFill>
                <a:schemeClr val="dk1"/>
              </a:solidFill>
              <a:effectLst/>
              <a:latin typeface="+mn-lt"/>
              <a:ea typeface="+mn-ea"/>
              <a:cs typeface="+mn-cs"/>
            </a:rPr>
            <a:t>「値」の形式に選択してから貼り付けましょう。</a:t>
          </a:r>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貼り付けた評価規準は、想定される全ての評価規準となっていますので、手順②で作成した「指導事項の配置」から、今単元で重点指導する事項に当てはまる内容のみに絞って、単元の評価規準として設定しましょう。</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また、㋐や㋑などの記号は、数字の①、②へ書き換えましょう。</a:t>
          </a:r>
          <a:endParaRPr lang="ja-JP" altLang="ja-JP" sz="1400">
            <a:solidFill>
              <a:srgbClr val="FF0000"/>
            </a:solidFill>
            <a:effectLst/>
          </a:endParaRPr>
        </a:p>
        <a:p>
          <a:pPr algn="l"/>
          <a:endParaRPr kumimoji="1" lang="en-US" altLang="ja-JP" sz="1800">
            <a:solidFill>
              <a:srgbClr val="FF0000"/>
            </a:solidFill>
          </a:endParaRPr>
        </a:p>
        <a:p>
          <a:pPr algn="l"/>
          <a:endParaRPr kumimoji="1" lang="ja-JP" altLang="en-US" sz="1400">
            <a:solidFill>
              <a:srgbClr val="FF0000"/>
            </a:solidFill>
          </a:endParaRPr>
        </a:p>
      </xdr:txBody>
    </xdr:sp>
    <xdr:clientData/>
  </xdr:twoCellAnchor>
  <xdr:twoCellAnchor>
    <xdr:from>
      <xdr:col>17</xdr:col>
      <xdr:colOff>544285</xdr:colOff>
      <xdr:row>0</xdr:row>
      <xdr:rowOff>68035</xdr:rowOff>
    </xdr:from>
    <xdr:to>
      <xdr:col>22</xdr:col>
      <xdr:colOff>680356</xdr:colOff>
      <xdr:row>2</xdr:row>
      <xdr:rowOff>380999</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0640785" y="68035"/>
          <a:ext cx="3537857" cy="802821"/>
        </a:xfrm>
        <a:prstGeom prst="wedgeRoundRectCallout">
          <a:avLst>
            <a:gd name="adj1" fmla="val -58383"/>
            <a:gd name="adj2" fmla="val -13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⑤　学年　領域　種目を選びましょう。</a:t>
          </a:r>
          <a:endParaRPr kumimoji="1" lang="en-US" altLang="ja-JP" sz="1400"/>
        </a:p>
        <a:p>
          <a:pPr algn="l"/>
          <a:r>
            <a:rPr kumimoji="1" lang="ja-JP" altLang="en-US" sz="1400"/>
            <a:t>　　単元名を考えましょう。</a:t>
          </a:r>
          <a:endParaRPr kumimoji="1" lang="en-US" altLang="ja-JP" sz="1400"/>
        </a:p>
        <a:p>
          <a:pPr algn="l"/>
          <a:endParaRPr kumimoji="1" lang="en-US" altLang="ja-JP" sz="1400"/>
        </a:p>
        <a:p>
          <a:pPr algn="l"/>
          <a:endParaRPr kumimoji="1" lang="en-US" altLang="ja-JP" sz="1400"/>
        </a:p>
        <a:p>
          <a:pPr algn="l"/>
          <a:endParaRPr kumimoji="1" lang="ja-JP" altLang="en-US" sz="1400"/>
        </a:p>
      </xdr:txBody>
    </xdr:sp>
    <xdr:clientData/>
  </xdr:twoCellAnchor>
  <xdr:twoCellAnchor>
    <xdr:from>
      <xdr:col>17</xdr:col>
      <xdr:colOff>598713</xdr:colOff>
      <xdr:row>29</xdr:row>
      <xdr:rowOff>1238249</xdr:rowOff>
    </xdr:from>
    <xdr:to>
      <xdr:col>24</xdr:col>
      <xdr:colOff>40820</xdr:colOff>
      <xdr:row>30</xdr:row>
      <xdr:rowOff>1455964</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10695213" y="13375820"/>
          <a:ext cx="4204607" cy="1687287"/>
        </a:xfrm>
        <a:prstGeom prst="wedgeRoundRectCallout">
          <a:avLst>
            <a:gd name="adj1" fmla="val -13465"/>
            <a:gd name="adj2" fmla="val 627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⑥　作成したこの「単元の指導と評価の計画」シートをコピーして、単元名で名前をつけて保存しておきしょう。全単元の「指導と評価の計画」を蓄積していきましょう。</a:t>
          </a:r>
        </a:p>
        <a:p>
          <a:pPr algn="l"/>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400050</xdr:colOff>
      <xdr:row>0</xdr:row>
      <xdr:rowOff>104776</xdr:rowOff>
    </xdr:from>
    <xdr:to>
      <xdr:col>19</xdr:col>
      <xdr:colOff>587375</xdr:colOff>
      <xdr:row>3</xdr:row>
      <xdr:rowOff>412750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591675" y="104776"/>
          <a:ext cx="1457325" cy="2720974"/>
        </a:xfrm>
        <a:prstGeom prst="wedgeRoundRectCallout">
          <a:avLst>
            <a:gd name="adj1" fmla="val -67501"/>
            <a:gd name="adj2" fmla="val -4294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①　「手順④　単元の指導と評価の計画」で作成した評価規準と評価機会が反映されています。</a:t>
          </a:r>
        </a:p>
      </xdr:txBody>
    </xdr:sp>
    <xdr:clientData/>
  </xdr:twoCellAnchor>
  <xdr:twoCellAnchor>
    <xdr:from>
      <xdr:col>17</xdr:col>
      <xdr:colOff>174625</xdr:colOff>
      <xdr:row>3</xdr:row>
      <xdr:rowOff>1508125</xdr:rowOff>
    </xdr:from>
    <xdr:to>
      <xdr:col>19</xdr:col>
      <xdr:colOff>492125</xdr:colOff>
      <xdr:row>10</xdr:row>
      <xdr:rowOff>114299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9366250" y="3921125"/>
          <a:ext cx="1587500" cy="3114674"/>
        </a:xfrm>
        <a:prstGeom prst="wedgeRoundRectCallout">
          <a:avLst>
            <a:gd name="adj1" fmla="val -57992"/>
            <a:gd name="adj2" fmla="val 54764"/>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３段階評定を想定していますが、５段階評定を行う場合は、平均値に３／５をかけてください。</a:t>
          </a:r>
          <a:endParaRPr kumimoji="1" lang="en-US" altLang="ja-JP" sz="1400"/>
        </a:p>
        <a:p>
          <a:pPr algn="l"/>
          <a:r>
            <a:rPr kumimoji="1" lang="en-US" altLang="ja-JP" sz="1400"/>
            <a:t>=AVERAGE</a:t>
          </a:r>
        </a:p>
        <a:p>
          <a:pPr algn="l"/>
          <a:r>
            <a:rPr kumimoji="1" lang="en-US" altLang="ja-JP" sz="1400"/>
            <a:t>(C</a:t>
          </a:r>
          <a:r>
            <a:rPr kumimoji="1" lang="ja-JP" altLang="en-US" sz="1400"/>
            <a:t>～</a:t>
          </a:r>
          <a:r>
            <a:rPr kumimoji="1" lang="en-US" altLang="ja-JP" sz="1400"/>
            <a:t>:Q</a:t>
          </a:r>
          <a:r>
            <a:rPr kumimoji="1" lang="ja-JP" altLang="en-US" sz="1400"/>
            <a:t>～</a:t>
          </a:r>
          <a:r>
            <a:rPr kumimoji="1" lang="en-US" altLang="ja-JP" sz="1400"/>
            <a:t>)</a:t>
          </a:r>
          <a:r>
            <a:rPr kumimoji="1" lang="ja-JP" altLang="en-US" sz="1400"/>
            <a:t>*３</a:t>
          </a:r>
          <a:r>
            <a:rPr kumimoji="1" lang="en-US" altLang="ja-JP" sz="1400"/>
            <a:t>/</a:t>
          </a:r>
          <a:r>
            <a:rPr kumimoji="1" lang="ja-JP" altLang="en-US" sz="1400"/>
            <a:t>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472109</xdr:colOff>
      <xdr:row>4</xdr:row>
      <xdr:rowOff>265043</xdr:rowOff>
    </xdr:from>
    <xdr:to>
      <xdr:col>9</xdr:col>
      <xdr:colOff>96631</xdr:colOff>
      <xdr:row>6</xdr:row>
      <xdr:rowOff>602790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15678979" y="4373217"/>
          <a:ext cx="3873500" cy="2391834"/>
        </a:xfrm>
        <a:prstGeom prst="wedgeRoundRectCallout">
          <a:avLst>
            <a:gd name="adj1" fmla="val -56856"/>
            <a:gd name="adj2" fmla="val -265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rPr>
            <a:t>*</a:t>
          </a:r>
          <a:r>
            <a:rPr kumimoji="1" lang="ja-JP" altLang="en-US" sz="1400">
              <a:solidFill>
                <a:srgbClr val="FF0000"/>
              </a:solidFill>
            </a:rPr>
            <a:t>単元の目標や単元の評価規準はあくまでも例ですので、実際の目の前の児童に合わせて考えてみましょう。</a:t>
          </a:r>
          <a:endParaRPr kumimoji="1" lang="en-US" altLang="ja-JP" sz="1400">
            <a:solidFill>
              <a:srgbClr val="FF0000"/>
            </a:solidFill>
          </a:endParaRPr>
        </a:p>
        <a:p>
          <a:pPr algn="l"/>
          <a:r>
            <a:rPr kumimoji="1" lang="ja-JP" altLang="en-US" sz="1400">
              <a:solidFill>
                <a:srgbClr val="FF0000"/>
              </a:solidFill>
            </a:rPr>
            <a:t>＊修正する場合は、こちらの「元データ」のシートを修正すると①単元評価計画シート②単元評価シートに反映されます。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8"/>
  <sheetViews>
    <sheetView view="pageBreakPreview" zoomScale="20" zoomScaleNormal="40" zoomScaleSheetLayoutView="20" zoomScalePageLayoutView="120" workbookViewId="0">
      <selection activeCell="B7" sqref="B7"/>
    </sheetView>
  </sheetViews>
  <sheetFormatPr defaultColWidth="19.25" defaultRowHeight="95.25" customHeight="1" x14ac:dyDescent="0.55000000000000004"/>
  <cols>
    <col min="1" max="16384" width="19.25" style="87"/>
  </cols>
  <sheetData>
    <row r="1" spans="1:36" ht="286.5" customHeight="1" thickBot="1" x14ac:dyDescent="0.6">
      <c r="A1" s="99" t="s">
        <v>283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row>
    <row r="2" spans="1:36" ht="99" customHeight="1" x14ac:dyDescent="0.55000000000000004">
      <c r="A2" s="97" t="s">
        <v>482</v>
      </c>
      <c r="B2" s="125" t="s">
        <v>265</v>
      </c>
      <c r="C2" s="126"/>
      <c r="D2" s="126"/>
      <c r="E2" s="126"/>
      <c r="F2" s="126"/>
      <c r="G2" s="126"/>
      <c r="H2" s="126"/>
      <c r="I2" s="126"/>
      <c r="J2" s="126"/>
      <c r="K2" s="126"/>
      <c r="L2" s="126"/>
      <c r="M2" s="127"/>
      <c r="N2" s="131" t="s">
        <v>266</v>
      </c>
      <c r="O2" s="131"/>
      <c r="P2" s="131"/>
      <c r="Q2" s="131"/>
      <c r="R2" s="131"/>
      <c r="S2" s="131"/>
      <c r="T2" s="131"/>
      <c r="U2" s="131"/>
      <c r="V2" s="131"/>
      <c r="W2" s="131"/>
      <c r="X2" s="131"/>
      <c r="Y2" s="131"/>
      <c r="Z2" s="131"/>
      <c r="AA2" s="131"/>
      <c r="AB2" s="125" t="s">
        <v>267</v>
      </c>
      <c r="AC2" s="126"/>
      <c r="AD2" s="126"/>
      <c r="AE2" s="126"/>
      <c r="AF2" s="126"/>
      <c r="AG2" s="126"/>
      <c r="AH2" s="126"/>
      <c r="AI2" s="126"/>
      <c r="AJ2" s="127"/>
    </row>
    <row r="3" spans="1:36" ht="99" customHeight="1" x14ac:dyDescent="0.55000000000000004">
      <c r="A3" s="98" t="s">
        <v>268</v>
      </c>
      <c r="B3" s="128" t="s">
        <v>269</v>
      </c>
      <c r="C3" s="129"/>
      <c r="D3" s="129"/>
      <c r="E3" s="129" t="s">
        <v>270</v>
      </c>
      <c r="F3" s="129"/>
      <c r="G3" s="129"/>
      <c r="H3" s="129" t="s">
        <v>271</v>
      </c>
      <c r="I3" s="129"/>
      <c r="J3" s="129"/>
      <c r="K3" s="129"/>
      <c r="L3" s="129" t="s">
        <v>272</v>
      </c>
      <c r="M3" s="130"/>
      <c r="N3" s="118" t="s">
        <v>376</v>
      </c>
      <c r="O3" s="129" t="s">
        <v>273</v>
      </c>
      <c r="P3" s="129"/>
      <c r="Q3" s="129"/>
      <c r="R3" s="129" t="s">
        <v>274</v>
      </c>
      <c r="S3" s="129"/>
      <c r="T3" s="129"/>
      <c r="U3" s="129"/>
      <c r="V3" s="129" t="s">
        <v>275</v>
      </c>
      <c r="W3" s="129"/>
      <c r="X3" s="129"/>
      <c r="Y3" s="129"/>
      <c r="Z3" s="129" t="s">
        <v>276</v>
      </c>
      <c r="AA3" s="132"/>
      <c r="AB3" s="128" t="s">
        <v>277</v>
      </c>
      <c r="AC3" s="129"/>
      <c r="AD3" s="129"/>
      <c r="AE3" s="129" t="s">
        <v>278</v>
      </c>
      <c r="AF3" s="129"/>
      <c r="AG3" s="129"/>
      <c r="AH3" s="129"/>
      <c r="AI3" s="129" t="s">
        <v>279</v>
      </c>
      <c r="AJ3" s="130"/>
    </row>
    <row r="4" spans="1:36" ht="99" customHeight="1" thickBot="1" x14ac:dyDescent="0.6">
      <c r="A4" s="98" t="s">
        <v>481</v>
      </c>
      <c r="B4" s="119">
        <v>1</v>
      </c>
      <c r="C4" s="101">
        <v>2</v>
      </c>
      <c r="D4" s="101">
        <v>3</v>
      </c>
      <c r="E4" s="101">
        <v>4</v>
      </c>
      <c r="F4" s="101">
        <v>5</v>
      </c>
      <c r="G4" s="101">
        <v>6</v>
      </c>
      <c r="H4" s="101">
        <v>7</v>
      </c>
      <c r="I4" s="101">
        <v>8</v>
      </c>
      <c r="J4" s="101">
        <v>9</v>
      </c>
      <c r="K4" s="101">
        <v>10</v>
      </c>
      <c r="L4" s="101">
        <v>11</v>
      </c>
      <c r="M4" s="102">
        <v>12</v>
      </c>
      <c r="N4" s="100">
        <v>13</v>
      </c>
      <c r="O4" s="101">
        <v>14</v>
      </c>
      <c r="P4" s="101">
        <v>15</v>
      </c>
      <c r="Q4" s="101">
        <v>16</v>
      </c>
      <c r="R4" s="101">
        <v>17</v>
      </c>
      <c r="S4" s="101">
        <v>18</v>
      </c>
      <c r="T4" s="101">
        <v>19</v>
      </c>
      <c r="U4" s="101">
        <v>20</v>
      </c>
      <c r="V4" s="101">
        <v>21</v>
      </c>
      <c r="W4" s="101">
        <v>22</v>
      </c>
      <c r="X4" s="101">
        <v>23</v>
      </c>
      <c r="Y4" s="101">
        <v>24</v>
      </c>
      <c r="Z4" s="101">
        <v>25</v>
      </c>
      <c r="AA4" s="120">
        <v>26</v>
      </c>
      <c r="AB4" s="119">
        <v>27</v>
      </c>
      <c r="AC4" s="101">
        <v>28</v>
      </c>
      <c r="AD4" s="101">
        <v>29</v>
      </c>
      <c r="AE4" s="101">
        <v>30</v>
      </c>
      <c r="AF4" s="101">
        <v>31</v>
      </c>
      <c r="AG4" s="101">
        <v>32</v>
      </c>
      <c r="AH4" s="101">
        <v>33</v>
      </c>
      <c r="AI4" s="101">
        <v>34</v>
      </c>
      <c r="AJ4" s="102">
        <v>35</v>
      </c>
    </row>
    <row r="5" spans="1:36" ht="195" customHeight="1" x14ac:dyDescent="0.55000000000000004">
      <c r="A5" s="105">
        <v>1</v>
      </c>
      <c r="B5" s="108"/>
      <c r="C5" s="109"/>
      <c r="D5" s="109"/>
      <c r="E5" s="109"/>
      <c r="F5" s="109"/>
      <c r="G5" s="109"/>
      <c r="H5" s="109"/>
      <c r="I5" s="109"/>
      <c r="J5" s="109"/>
      <c r="K5" s="109"/>
      <c r="L5" s="109"/>
      <c r="M5" s="111"/>
      <c r="N5" s="109"/>
      <c r="O5" s="110"/>
      <c r="P5" s="110"/>
      <c r="Q5" s="110"/>
      <c r="R5" s="110"/>
      <c r="S5" s="110"/>
      <c r="T5" s="110"/>
      <c r="U5" s="110"/>
      <c r="V5" s="110"/>
      <c r="W5" s="110"/>
      <c r="X5" s="110"/>
      <c r="Y5" s="110"/>
      <c r="Z5" s="110"/>
      <c r="AA5" s="110"/>
      <c r="AB5" s="108"/>
      <c r="AC5" s="109"/>
      <c r="AD5" s="109"/>
      <c r="AE5" s="109"/>
      <c r="AF5" s="109"/>
      <c r="AG5" s="109"/>
      <c r="AH5" s="109"/>
      <c r="AI5" s="109"/>
      <c r="AJ5" s="111"/>
    </row>
    <row r="6" spans="1:36" ht="195" customHeight="1" x14ac:dyDescent="0.55000000000000004">
      <c r="A6" s="106" t="s">
        <v>280</v>
      </c>
      <c r="B6" s="112"/>
      <c r="C6" s="103"/>
      <c r="D6" s="103"/>
      <c r="E6" s="103"/>
      <c r="F6" s="103"/>
      <c r="G6" s="103"/>
      <c r="H6" s="103"/>
      <c r="I6" s="103"/>
      <c r="J6" s="103"/>
      <c r="K6" s="103"/>
      <c r="L6" s="103"/>
      <c r="M6" s="113"/>
      <c r="N6" s="103"/>
      <c r="O6" s="104"/>
      <c r="P6" s="104"/>
      <c r="Q6" s="104"/>
      <c r="R6" s="104"/>
      <c r="S6" s="104"/>
      <c r="T6" s="104"/>
      <c r="U6" s="104"/>
      <c r="V6" s="104"/>
      <c r="W6" s="104"/>
      <c r="X6" s="104"/>
      <c r="Y6" s="104"/>
      <c r="Z6" s="104"/>
      <c r="AA6" s="104"/>
      <c r="AB6" s="112"/>
      <c r="AC6" s="103"/>
      <c r="AD6" s="103"/>
      <c r="AE6" s="103"/>
      <c r="AF6" s="103"/>
      <c r="AG6" s="103"/>
      <c r="AH6" s="103"/>
      <c r="AI6" s="103"/>
      <c r="AJ6" s="113"/>
    </row>
    <row r="7" spans="1:36" ht="195" customHeight="1" thickBot="1" x14ac:dyDescent="0.6">
      <c r="A7" s="106" t="s">
        <v>281</v>
      </c>
      <c r="B7" s="112"/>
      <c r="C7" s="103"/>
      <c r="D7" s="103"/>
      <c r="E7" s="103"/>
      <c r="F7" s="103"/>
      <c r="G7" s="103"/>
      <c r="H7" s="103"/>
      <c r="I7" s="103"/>
      <c r="J7" s="103"/>
      <c r="K7" s="103"/>
      <c r="L7" s="103"/>
      <c r="M7" s="113"/>
      <c r="N7" s="103"/>
      <c r="O7" s="104"/>
      <c r="P7" s="104"/>
      <c r="Q7" s="104"/>
      <c r="R7" s="104"/>
      <c r="S7" s="104"/>
      <c r="T7" s="104"/>
      <c r="U7" s="104"/>
      <c r="V7" s="104"/>
      <c r="W7" s="104"/>
      <c r="X7" s="104"/>
      <c r="Y7" s="104"/>
      <c r="Z7" s="104"/>
      <c r="AA7" s="104"/>
      <c r="AB7" s="112"/>
      <c r="AC7" s="103"/>
      <c r="AD7" s="103"/>
      <c r="AE7" s="103"/>
      <c r="AF7" s="103"/>
      <c r="AG7" s="103"/>
      <c r="AH7" s="103"/>
      <c r="AI7" s="103"/>
      <c r="AJ7" s="113"/>
    </row>
    <row r="8" spans="1:36" ht="195" customHeight="1" x14ac:dyDescent="0.55000000000000004">
      <c r="A8" s="105">
        <v>2</v>
      </c>
      <c r="B8" s="108"/>
      <c r="C8" s="109"/>
      <c r="D8" s="109"/>
      <c r="E8" s="109"/>
      <c r="F8" s="109"/>
      <c r="G8" s="109"/>
      <c r="H8" s="109"/>
      <c r="I8" s="109"/>
      <c r="J8" s="109"/>
      <c r="K8" s="109"/>
      <c r="L8" s="109"/>
      <c r="M8" s="111"/>
      <c r="N8" s="109"/>
      <c r="O8" s="110"/>
      <c r="P8" s="110"/>
      <c r="Q8" s="110"/>
      <c r="R8" s="110"/>
      <c r="S8" s="110"/>
      <c r="T8" s="110"/>
      <c r="U8" s="110"/>
      <c r="V8" s="110"/>
      <c r="W8" s="110"/>
      <c r="X8" s="110"/>
      <c r="Y8" s="110"/>
      <c r="Z8" s="110"/>
      <c r="AA8" s="110"/>
      <c r="AB8" s="108"/>
      <c r="AC8" s="109"/>
      <c r="AD8" s="109"/>
      <c r="AE8" s="109"/>
      <c r="AF8" s="109"/>
      <c r="AG8" s="109"/>
      <c r="AH8" s="109"/>
      <c r="AI8" s="109"/>
      <c r="AJ8" s="111"/>
    </row>
    <row r="9" spans="1:36" ht="195" customHeight="1" x14ac:dyDescent="0.55000000000000004">
      <c r="A9" s="106" t="s">
        <v>280</v>
      </c>
      <c r="B9" s="112"/>
      <c r="C9" s="103"/>
      <c r="D9" s="103"/>
      <c r="E9" s="103"/>
      <c r="F9" s="103"/>
      <c r="G9" s="103"/>
      <c r="H9" s="103"/>
      <c r="I9" s="103"/>
      <c r="J9" s="103"/>
      <c r="K9" s="103"/>
      <c r="L9" s="103"/>
      <c r="M9" s="113"/>
      <c r="N9" s="103"/>
      <c r="O9" s="104"/>
      <c r="P9" s="104"/>
      <c r="Q9" s="104"/>
      <c r="R9" s="104"/>
      <c r="S9" s="104"/>
      <c r="T9" s="104"/>
      <c r="U9" s="104"/>
      <c r="V9" s="104"/>
      <c r="W9" s="104"/>
      <c r="X9" s="104"/>
      <c r="Y9" s="104"/>
      <c r="Z9" s="104"/>
      <c r="AA9" s="104"/>
      <c r="AB9" s="112"/>
      <c r="AC9" s="103"/>
      <c r="AD9" s="103"/>
      <c r="AE9" s="103"/>
      <c r="AF9" s="103"/>
      <c r="AG9" s="103"/>
      <c r="AH9" s="103"/>
      <c r="AI9" s="103"/>
      <c r="AJ9" s="113"/>
    </row>
    <row r="10" spans="1:36" ht="195" customHeight="1" thickBot="1" x14ac:dyDescent="0.6">
      <c r="A10" s="107" t="s">
        <v>282</v>
      </c>
      <c r="B10" s="114"/>
      <c r="C10" s="115"/>
      <c r="D10" s="115"/>
      <c r="E10" s="115"/>
      <c r="F10" s="115"/>
      <c r="G10" s="115"/>
      <c r="H10" s="115"/>
      <c r="I10" s="115"/>
      <c r="J10" s="115"/>
      <c r="K10" s="115"/>
      <c r="L10" s="115"/>
      <c r="M10" s="117"/>
      <c r="N10" s="115"/>
      <c r="O10" s="116"/>
      <c r="P10" s="116"/>
      <c r="Q10" s="116"/>
      <c r="R10" s="116"/>
      <c r="S10" s="116"/>
      <c r="T10" s="116"/>
      <c r="U10" s="116"/>
      <c r="V10" s="116"/>
      <c r="W10" s="116"/>
      <c r="X10" s="116"/>
      <c r="Y10" s="116"/>
      <c r="Z10" s="116"/>
      <c r="AA10" s="116"/>
      <c r="AB10" s="114"/>
      <c r="AC10" s="115"/>
      <c r="AD10" s="115"/>
      <c r="AE10" s="115"/>
      <c r="AF10" s="115"/>
      <c r="AG10" s="115"/>
      <c r="AH10" s="115"/>
      <c r="AI10" s="115"/>
      <c r="AJ10" s="117"/>
    </row>
    <row r="11" spans="1:36" ht="195" customHeight="1" x14ac:dyDescent="0.55000000000000004">
      <c r="A11" s="105">
        <v>3</v>
      </c>
      <c r="B11" s="108"/>
      <c r="C11" s="109"/>
      <c r="D11" s="109"/>
      <c r="E11" s="109"/>
      <c r="F11" s="109"/>
      <c r="G11" s="109"/>
      <c r="H11" s="109"/>
      <c r="I11" s="109"/>
      <c r="J11" s="109"/>
      <c r="K11" s="109"/>
      <c r="L11" s="109"/>
      <c r="M11" s="111"/>
      <c r="N11" s="109"/>
      <c r="O11" s="110"/>
      <c r="P11" s="110"/>
      <c r="Q11" s="110"/>
      <c r="R11" s="110"/>
      <c r="S11" s="110"/>
      <c r="T11" s="110"/>
      <c r="U11" s="110"/>
      <c r="V11" s="110"/>
      <c r="W11" s="110"/>
      <c r="X11" s="110"/>
      <c r="Y11" s="110"/>
      <c r="Z11" s="110"/>
      <c r="AA11" s="110"/>
      <c r="AB11" s="108"/>
      <c r="AC11" s="109"/>
      <c r="AD11" s="109"/>
      <c r="AE11" s="109"/>
      <c r="AF11" s="109"/>
      <c r="AG11" s="109"/>
      <c r="AH11" s="109"/>
      <c r="AI11" s="109"/>
      <c r="AJ11" s="111"/>
    </row>
    <row r="12" spans="1:36" ht="195" customHeight="1" x14ac:dyDescent="0.55000000000000004">
      <c r="A12" s="106" t="s">
        <v>280</v>
      </c>
      <c r="B12" s="112"/>
      <c r="C12" s="103"/>
      <c r="D12" s="103"/>
      <c r="E12" s="103"/>
      <c r="F12" s="103"/>
      <c r="G12" s="103"/>
      <c r="H12" s="103"/>
      <c r="I12" s="103"/>
      <c r="J12" s="103"/>
      <c r="K12" s="103"/>
      <c r="L12" s="103"/>
      <c r="M12" s="113"/>
      <c r="N12" s="103"/>
      <c r="O12" s="104"/>
      <c r="P12" s="104"/>
      <c r="Q12" s="104"/>
      <c r="R12" s="104"/>
      <c r="S12" s="104"/>
      <c r="T12" s="104"/>
      <c r="U12" s="104"/>
      <c r="V12" s="104"/>
      <c r="W12" s="104"/>
      <c r="X12" s="104"/>
      <c r="Y12" s="104"/>
      <c r="Z12" s="104"/>
      <c r="AA12" s="104"/>
      <c r="AB12" s="112"/>
      <c r="AC12" s="103"/>
      <c r="AD12" s="103"/>
      <c r="AE12" s="103"/>
      <c r="AF12" s="103"/>
      <c r="AG12" s="103"/>
      <c r="AH12" s="103"/>
      <c r="AI12" s="103"/>
      <c r="AJ12" s="113"/>
    </row>
    <row r="13" spans="1:36" ht="195" customHeight="1" thickBot="1" x14ac:dyDescent="0.6">
      <c r="A13" s="107" t="s">
        <v>281</v>
      </c>
      <c r="B13" s="114"/>
      <c r="C13" s="115"/>
      <c r="D13" s="115"/>
      <c r="E13" s="115"/>
      <c r="F13" s="115"/>
      <c r="G13" s="115"/>
      <c r="H13" s="115"/>
      <c r="I13" s="115"/>
      <c r="J13" s="115"/>
      <c r="K13" s="115"/>
      <c r="L13" s="115"/>
      <c r="M13" s="117"/>
      <c r="N13" s="115"/>
      <c r="O13" s="116"/>
      <c r="P13" s="116"/>
      <c r="Q13" s="116"/>
      <c r="R13" s="116"/>
      <c r="S13" s="116"/>
      <c r="T13" s="116"/>
      <c r="U13" s="116"/>
      <c r="V13" s="116"/>
      <c r="W13" s="116"/>
      <c r="X13" s="116"/>
      <c r="Y13" s="116"/>
      <c r="Z13" s="116"/>
      <c r="AA13" s="116"/>
      <c r="AB13" s="114"/>
      <c r="AC13" s="115"/>
      <c r="AD13" s="115"/>
      <c r="AE13" s="115"/>
      <c r="AF13" s="115"/>
      <c r="AG13" s="115"/>
      <c r="AH13" s="115"/>
      <c r="AI13" s="115"/>
      <c r="AJ13" s="117"/>
    </row>
    <row r="14" spans="1:36" ht="95.25" customHeight="1" x14ac:dyDescent="0.55000000000000004">
      <c r="A14" s="88"/>
    </row>
    <row r="16" spans="1:36" ht="95.25" customHeight="1" x14ac:dyDescent="0.55000000000000004">
      <c r="A16" s="88"/>
    </row>
    <row r="17" spans="1:1" ht="95.25" customHeight="1" x14ac:dyDescent="0.55000000000000004">
      <c r="A17" s="88"/>
    </row>
    <row r="18" spans="1:1" ht="95.25" customHeight="1" x14ac:dyDescent="0.55000000000000004">
      <c r="A18" s="88"/>
    </row>
  </sheetData>
  <mergeCells count="14">
    <mergeCell ref="B2:M2"/>
    <mergeCell ref="AB2:AJ2"/>
    <mergeCell ref="B3:D3"/>
    <mergeCell ref="E3:G3"/>
    <mergeCell ref="H3:K3"/>
    <mergeCell ref="L3:M3"/>
    <mergeCell ref="O3:Q3"/>
    <mergeCell ref="N2:AA2"/>
    <mergeCell ref="AI3:AJ3"/>
    <mergeCell ref="R3:U3"/>
    <mergeCell ref="V3:Y3"/>
    <mergeCell ref="Z3:AA3"/>
    <mergeCell ref="AB3:AD3"/>
    <mergeCell ref="AE3:AH3"/>
  </mergeCells>
  <phoneticPr fontId="1"/>
  <pageMargins left="0.70000000000000007" right="0.70000000000000007" top="0.75000000000000011" bottom="0.75000000000000011" header="0.30000000000000004" footer="0.30000000000000004"/>
  <pageSetup paperSize="8" scale="25" orientation="landscape" r:id="rId1"/>
  <rowBreaks count="1" manualBreakCount="1">
    <brk id="19"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X28"/>
  <sheetViews>
    <sheetView view="pageBreakPreview" topLeftCell="A10" zoomScaleNormal="70" zoomScaleSheetLayoutView="100" workbookViewId="0">
      <selection activeCell="B18" sqref="B18"/>
    </sheetView>
  </sheetViews>
  <sheetFormatPr defaultRowHeight="18" x14ac:dyDescent="0.55000000000000004"/>
  <cols>
    <col min="1" max="1" width="4.33203125" customWidth="1"/>
    <col min="2" max="2" width="30.25" style="23" customWidth="1"/>
    <col min="3" max="24" width="6.83203125" customWidth="1"/>
  </cols>
  <sheetData>
    <row r="1" spans="1:24" x14ac:dyDescent="0.55000000000000004">
      <c r="A1" s="147" t="s">
        <v>168</v>
      </c>
      <c r="B1" s="148"/>
      <c r="C1" s="141" t="s">
        <v>154</v>
      </c>
      <c r="D1" s="142"/>
      <c r="E1" s="142"/>
      <c r="F1" s="142"/>
      <c r="G1" s="142"/>
      <c r="H1" s="142"/>
      <c r="I1" s="142"/>
      <c r="J1" s="142"/>
      <c r="K1" s="142"/>
      <c r="L1" s="142"/>
      <c r="M1" s="142"/>
      <c r="N1" s="142"/>
      <c r="O1" s="143"/>
      <c r="P1" s="141" t="s">
        <v>155</v>
      </c>
      <c r="Q1" s="142"/>
      <c r="R1" s="142"/>
      <c r="S1" s="142"/>
      <c r="T1" s="142"/>
      <c r="U1" s="142"/>
      <c r="V1" s="142"/>
      <c r="W1" s="142"/>
      <c r="X1" s="143"/>
    </row>
    <row r="2" spans="1:24" ht="18.5" thickBot="1" x14ac:dyDescent="0.6">
      <c r="A2" s="149"/>
      <c r="B2" s="150"/>
      <c r="C2" s="144"/>
      <c r="D2" s="145"/>
      <c r="E2" s="145"/>
      <c r="F2" s="145"/>
      <c r="G2" s="145"/>
      <c r="H2" s="145"/>
      <c r="I2" s="145"/>
      <c r="J2" s="145"/>
      <c r="K2" s="145"/>
      <c r="L2" s="145"/>
      <c r="M2" s="145"/>
      <c r="N2" s="145"/>
      <c r="O2" s="146"/>
      <c r="P2" s="25" t="s">
        <v>156</v>
      </c>
      <c r="Q2" s="145" t="s">
        <v>157</v>
      </c>
      <c r="R2" s="145"/>
      <c r="S2" s="145"/>
      <c r="T2" s="145"/>
      <c r="U2" s="145" t="s">
        <v>158</v>
      </c>
      <c r="V2" s="145"/>
      <c r="W2" s="145"/>
      <c r="X2" s="146"/>
    </row>
    <row r="3" spans="1:24" ht="68.25" customHeight="1" thickBot="1" x14ac:dyDescent="0.6">
      <c r="A3" s="151" t="s">
        <v>483</v>
      </c>
      <c r="B3" s="152"/>
      <c r="C3" s="26" t="s">
        <v>492</v>
      </c>
      <c r="D3" s="27" t="s">
        <v>491</v>
      </c>
      <c r="E3" s="27" t="s">
        <v>489</v>
      </c>
      <c r="F3" s="27" t="s">
        <v>490</v>
      </c>
      <c r="G3" s="27" t="s">
        <v>162</v>
      </c>
      <c r="H3" s="27" t="s">
        <v>163</v>
      </c>
      <c r="I3" s="27" t="s">
        <v>164</v>
      </c>
      <c r="J3" s="28" t="s">
        <v>167</v>
      </c>
      <c r="K3" s="27" t="s">
        <v>165</v>
      </c>
      <c r="L3" s="27" t="s">
        <v>166</v>
      </c>
      <c r="M3" s="29"/>
      <c r="N3" s="30"/>
      <c r="O3" s="31"/>
      <c r="P3" s="33" t="s">
        <v>493</v>
      </c>
      <c r="Q3" s="27" t="s">
        <v>489</v>
      </c>
      <c r="R3" s="27" t="s">
        <v>490</v>
      </c>
      <c r="S3" s="27" t="s">
        <v>162</v>
      </c>
      <c r="T3" s="27" t="s">
        <v>166</v>
      </c>
      <c r="U3" s="27" t="s">
        <v>163</v>
      </c>
      <c r="V3" s="27" t="s">
        <v>164</v>
      </c>
      <c r="W3" s="28" t="s">
        <v>167</v>
      </c>
      <c r="X3" s="32" t="s">
        <v>165</v>
      </c>
    </row>
    <row r="4" spans="1:24" ht="28.5" customHeight="1" x14ac:dyDescent="0.55000000000000004">
      <c r="A4" s="133" t="s">
        <v>410</v>
      </c>
      <c r="B4" s="35" t="s">
        <v>170</v>
      </c>
      <c r="C4" s="38"/>
      <c r="D4" s="39"/>
      <c r="E4" s="39"/>
      <c r="F4" s="39"/>
      <c r="G4" s="39"/>
      <c r="H4" s="39"/>
      <c r="I4" s="39"/>
      <c r="J4" s="39"/>
      <c r="K4" s="39"/>
      <c r="L4" s="39"/>
      <c r="M4" s="39"/>
      <c r="N4" s="39"/>
      <c r="O4" s="40"/>
      <c r="P4" s="41"/>
      <c r="Q4" s="39"/>
      <c r="R4" s="39"/>
      <c r="S4" s="39"/>
      <c r="T4" s="39"/>
      <c r="U4" s="39"/>
      <c r="V4" s="39"/>
      <c r="W4" s="39"/>
      <c r="X4" s="40"/>
    </row>
    <row r="5" spans="1:24" ht="28.5" customHeight="1" x14ac:dyDescent="0.55000000000000004">
      <c r="A5" s="134"/>
      <c r="B5" s="36" t="s">
        <v>171</v>
      </c>
      <c r="C5" s="42"/>
      <c r="D5" s="43"/>
      <c r="E5" s="43"/>
      <c r="F5" s="43"/>
      <c r="G5" s="43"/>
      <c r="H5" s="43"/>
      <c r="I5" s="43"/>
      <c r="J5" s="43"/>
      <c r="K5" s="43"/>
      <c r="L5" s="43"/>
      <c r="M5" s="43"/>
      <c r="N5" s="43"/>
      <c r="O5" s="44"/>
      <c r="P5" s="45"/>
      <c r="Q5" s="43"/>
      <c r="R5" s="43"/>
      <c r="S5" s="43"/>
      <c r="T5" s="43"/>
      <c r="U5" s="43"/>
      <c r="V5" s="43"/>
      <c r="W5" s="43"/>
      <c r="X5" s="44"/>
    </row>
    <row r="6" spans="1:24" ht="28.5" customHeight="1" x14ac:dyDescent="0.55000000000000004">
      <c r="A6" s="134"/>
      <c r="B6" s="36" t="s">
        <v>172</v>
      </c>
      <c r="C6" s="42"/>
      <c r="D6" s="43"/>
      <c r="E6" s="43"/>
      <c r="F6" s="43"/>
      <c r="G6" s="43"/>
      <c r="H6" s="43"/>
      <c r="I6" s="43"/>
      <c r="J6" s="43"/>
      <c r="K6" s="43"/>
      <c r="L6" s="43"/>
      <c r="M6" s="43"/>
      <c r="N6" s="43"/>
      <c r="O6" s="44"/>
      <c r="P6" s="45"/>
      <c r="Q6" s="43"/>
      <c r="R6" s="43"/>
      <c r="S6" s="43"/>
      <c r="T6" s="43"/>
      <c r="U6" s="43"/>
      <c r="V6" s="43"/>
      <c r="W6" s="43"/>
      <c r="X6" s="44"/>
    </row>
    <row r="7" spans="1:24" ht="28.5" customHeight="1" x14ac:dyDescent="0.55000000000000004">
      <c r="A7" s="134"/>
      <c r="B7" s="36" t="s">
        <v>173</v>
      </c>
      <c r="C7" s="42"/>
      <c r="D7" s="43"/>
      <c r="E7" s="43"/>
      <c r="F7" s="43"/>
      <c r="G7" s="43"/>
      <c r="H7" s="43"/>
      <c r="I7" s="43"/>
      <c r="J7" s="43"/>
      <c r="K7" s="43"/>
      <c r="L7" s="43"/>
      <c r="M7" s="43"/>
      <c r="N7" s="43"/>
      <c r="O7" s="44"/>
      <c r="P7" s="45"/>
      <c r="Q7" s="43"/>
      <c r="R7" s="43"/>
      <c r="S7" s="43"/>
      <c r="T7" s="43"/>
      <c r="U7" s="43"/>
      <c r="V7" s="43"/>
      <c r="W7" s="43"/>
      <c r="X7" s="44"/>
    </row>
    <row r="8" spans="1:24" ht="28.5" customHeight="1" x14ac:dyDescent="0.55000000000000004">
      <c r="A8" s="134"/>
      <c r="B8" s="36" t="s">
        <v>174</v>
      </c>
      <c r="C8" s="42"/>
      <c r="D8" s="43"/>
      <c r="E8" s="43"/>
      <c r="F8" s="43"/>
      <c r="G8" s="43"/>
      <c r="H8" s="43"/>
      <c r="I8" s="43"/>
      <c r="J8" s="43"/>
      <c r="K8" s="43"/>
      <c r="L8" s="43"/>
      <c r="M8" s="43"/>
      <c r="N8" s="43"/>
      <c r="O8" s="44"/>
      <c r="P8" s="45"/>
      <c r="Q8" s="43"/>
      <c r="R8" s="43"/>
      <c r="S8" s="43"/>
      <c r="T8" s="43"/>
      <c r="U8" s="43"/>
      <c r="V8" s="43"/>
      <c r="W8" s="43"/>
      <c r="X8" s="44"/>
    </row>
    <row r="9" spans="1:24" ht="28.5" customHeight="1" x14ac:dyDescent="0.55000000000000004">
      <c r="A9" s="134"/>
      <c r="B9" s="36" t="s">
        <v>371</v>
      </c>
      <c r="C9" s="42"/>
      <c r="D9" s="43"/>
      <c r="E9" s="43"/>
      <c r="F9" s="43"/>
      <c r="G9" s="43"/>
      <c r="H9" s="43"/>
      <c r="I9" s="43"/>
      <c r="J9" s="43"/>
      <c r="K9" s="43"/>
      <c r="L9" s="43"/>
      <c r="M9" s="43"/>
      <c r="N9" s="43"/>
      <c r="O9" s="44"/>
      <c r="P9" s="45"/>
      <c r="Q9" s="43"/>
      <c r="R9" s="43"/>
      <c r="S9" s="43"/>
      <c r="T9" s="43"/>
      <c r="U9" s="43"/>
      <c r="V9" s="43"/>
      <c r="W9" s="43"/>
      <c r="X9" s="44"/>
    </row>
    <row r="10" spans="1:24" ht="28.5" customHeight="1" thickBot="1" x14ac:dyDescent="0.6">
      <c r="A10" s="135"/>
      <c r="B10" s="37" t="s">
        <v>372</v>
      </c>
      <c r="C10" s="46"/>
      <c r="D10" s="47"/>
      <c r="E10" s="47"/>
      <c r="F10" s="47"/>
      <c r="G10" s="47"/>
      <c r="H10" s="47"/>
      <c r="I10" s="47"/>
      <c r="J10" s="47"/>
      <c r="K10" s="47"/>
      <c r="L10" s="47"/>
      <c r="M10" s="47"/>
      <c r="N10" s="47"/>
      <c r="O10" s="48"/>
      <c r="P10" s="49"/>
      <c r="Q10" s="47"/>
      <c r="R10" s="47"/>
      <c r="S10" s="47"/>
      <c r="T10" s="47"/>
      <c r="U10" s="47"/>
      <c r="V10" s="47"/>
      <c r="W10" s="47"/>
      <c r="X10" s="48"/>
    </row>
    <row r="11" spans="1:24" ht="28.5" customHeight="1" thickBot="1" x14ac:dyDescent="0.6">
      <c r="A11" s="54" t="s">
        <v>74</v>
      </c>
      <c r="B11" s="55" t="s">
        <v>153</v>
      </c>
      <c r="C11" s="50"/>
      <c r="D11" s="51"/>
      <c r="E11" s="51"/>
      <c r="F11" s="51"/>
      <c r="G11" s="51"/>
      <c r="H11" s="51"/>
      <c r="I11" s="51"/>
      <c r="J11" s="51"/>
      <c r="K11" s="51"/>
      <c r="L11" s="51"/>
      <c r="M11" s="51"/>
      <c r="N11" s="51"/>
      <c r="O11" s="52"/>
      <c r="P11" s="53"/>
      <c r="Q11" s="51"/>
      <c r="R11" s="51"/>
      <c r="S11" s="51"/>
      <c r="T11" s="51"/>
      <c r="U11" s="51"/>
      <c r="V11" s="51"/>
      <c r="W11" s="51"/>
      <c r="X11" s="52"/>
    </row>
    <row r="12" spans="1:24" ht="28.5" customHeight="1" x14ac:dyDescent="0.55000000000000004">
      <c r="A12" s="136" t="s">
        <v>487</v>
      </c>
      <c r="B12" s="121" t="s">
        <v>187</v>
      </c>
      <c r="C12" s="38"/>
      <c r="D12" s="39"/>
      <c r="E12" s="39"/>
      <c r="F12" s="39"/>
      <c r="G12" s="39"/>
      <c r="H12" s="39"/>
      <c r="I12" s="39"/>
      <c r="J12" s="39"/>
      <c r="K12" s="39"/>
      <c r="L12" s="39"/>
      <c r="M12" s="39"/>
      <c r="N12" s="39"/>
      <c r="O12" s="40"/>
      <c r="P12" s="41"/>
      <c r="Q12" s="39"/>
      <c r="R12" s="39"/>
      <c r="S12" s="39"/>
      <c r="T12" s="39"/>
      <c r="U12" s="39"/>
      <c r="V12" s="39"/>
      <c r="W12" s="39"/>
      <c r="X12" s="40"/>
    </row>
    <row r="13" spans="1:24" ht="28.5" customHeight="1" x14ac:dyDescent="0.55000000000000004">
      <c r="A13" s="137"/>
      <c r="B13" s="122" t="s">
        <v>182</v>
      </c>
      <c r="C13" s="42"/>
      <c r="D13" s="43"/>
      <c r="E13" s="43"/>
      <c r="F13" s="43"/>
      <c r="G13" s="43"/>
      <c r="H13" s="43"/>
      <c r="I13" s="43"/>
      <c r="J13" s="43"/>
      <c r="K13" s="43"/>
      <c r="L13" s="43"/>
      <c r="M13" s="43"/>
      <c r="N13" s="43"/>
      <c r="O13" s="44"/>
      <c r="P13" s="45"/>
      <c r="Q13" s="43"/>
      <c r="R13" s="43"/>
      <c r="S13" s="43"/>
      <c r="T13" s="43"/>
      <c r="U13" s="43"/>
      <c r="V13" s="43"/>
      <c r="W13" s="43"/>
      <c r="X13" s="44"/>
    </row>
    <row r="14" spans="1:24" ht="28.5" customHeight="1" x14ac:dyDescent="0.55000000000000004">
      <c r="A14" s="137"/>
      <c r="B14" s="122" t="s">
        <v>185</v>
      </c>
      <c r="C14" s="42"/>
      <c r="D14" s="43"/>
      <c r="E14" s="43"/>
      <c r="F14" s="43"/>
      <c r="G14" s="43"/>
      <c r="H14" s="43"/>
      <c r="I14" s="43"/>
      <c r="J14" s="43"/>
      <c r="K14" s="43"/>
      <c r="L14" s="43"/>
      <c r="M14" s="43"/>
      <c r="N14" s="43"/>
      <c r="O14" s="44"/>
      <c r="P14" s="45"/>
      <c r="Q14" s="43"/>
      <c r="R14" s="43"/>
      <c r="S14" s="43"/>
      <c r="T14" s="43"/>
      <c r="U14" s="43"/>
      <c r="V14" s="43"/>
      <c r="W14" s="43"/>
      <c r="X14" s="44"/>
    </row>
    <row r="15" spans="1:24" ht="28.5" customHeight="1" x14ac:dyDescent="0.55000000000000004">
      <c r="A15" s="137"/>
      <c r="B15" s="122" t="s">
        <v>184</v>
      </c>
      <c r="C15" s="42"/>
      <c r="D15" s="43"/>
      <c r="E15" s="43"/>
      <c r="F15" s="43"/>
      <c r="G15" s="43"/>
      <c r="H15" s="43"/>
      <c r="I15" s="43"/>
      <c r="J15" s="43"/>
      <c r="K15" s="43"/>
      <c r="L15" s="43"/>
      <c r="M15" s="43"/>
      <c r="N15" s="43"/>
      <c r="O15" s="44"/>
      <c r="P15" s="45"/>
      <c r="Q15" s="43"/>
      <c r="R15" s="43"/>
      <c r="S15" s="43"/>
      <c r="T15" s="43"/>
      <c r="U15" s="43"/>
      <c r="V15" s="43"/>
      <c r="W15" s="43"/>
      <c r="X15" s="44"/>
    </row>
    <row r="16" spans="1:24" ht="28.5" customHeight="1" x14ac:dyDescent="0.55000000000000004">
      <c r="A16" s="137"/>
      <c r="B16" s="122" t="s">
        <v>183</v>
      </c>
      <c r="C16" s="42"/>
      <c r="D16" s="43"/>
      <c r="E16" s="43"/>
      <c r="F16" s="43"/>
      <c r="G16" s="43"/>
      <c r="H16" s="43"/>
      <c r="I16" s="43"/>
      <c r="J16" s="43"/>
      <c r="K16" s="43"/>
      <c r="L16" s="43"/>
      <c r="M16" s="43"/>
      <c r="N16" s="43"/>
      <c r="O16" s="44"/>
      <c r="P16" s="45"/>
      <c r="Q16" s="43"/>
      <c r="R16" s="43"/>
      <c r="S16" s="43"/>
      <c r="T16" s="43"/>
      <c r="U16" s="43"/>
      <c r="V16" s="43"/>
      <c r="W16" s="43"/>
      <c r="X16" s="44"/>
    </row>
    <row r="17" spans="1:24" ht="28.5" customHeight="1" x14ac:dyDescent="0.55000000000000004">
      <c r="A17" s="137"/>
      <c r="B17" s="122" t="s">
        <v>186</v>
      </c>
      <c r="C17" s="42"/>
      <c r="D17" s="43"/>
      <c r="E17" s="43"/>
      <c r="F17" s="43"/>
      <c r="G17" s="43"/>
      <c r="H17" s="43"/>
      <c r="I17" s="43"/>
      <c r="J17" s="43"/>
      <c r="K17" s="43"/>
      <c r="L17" s="43"/>
      <c r="M17" s="43"/>
      <c r="N17" s="43"/>
      <c r="O17" s="44"/>
      <c r="P17" s="45"/>
      <c r="Q17" s="43"/>
      <c r="R17" s="43"/>
      <c r="S17" s="43"/>
      <c r="T17" s="43"/>
      <c r="U17" s="43"/>
      <c r="V17" s="43"/>
      <c r="W17" s="43"/>
      <c r="X17" s="44"/>
    </row>
    <row r="18" spans="1:24" ht="28.5" customHeight="1" x14ac:dyDescent="0.55000000000000004">
      <c r="A18" s="137"/>
      <c r="B18" s="122" t="s">
        <v>175</v>
      </c>
      <c r="C18" s="42"/>
      <c r="D18" s="43"/>
      <c r="E18" s="43"/>
      <c r="F18" s="43"/>
      <c r="G18" s="43"/>
      <c r="H18" s="43"/>
      <c r="I18" s="43"/>
      <c r="J18" s="43"/>
      <c r="K18" s="43"/>
      <c r="L18" s="43"/>
      <c r="M18" s="43"/>
      <c r="N18" s="43"/>
      <c r="O18" s="44"/>
      <c r="P18" s="45"/>
      <c r="Q18" s="43"/>
      <c r="R18" s="43"/>
      <c r="S18" s="43"/>
      <c r="T18" s="43"/>
      <c r="U18" s="43"/>
      <c r="V18" s="43"/>
      <c r="W18" s="43"/>
      <c r="X18" s="44"/>
    </row>
    <row r="19" spans="1:24" ht="28.5" customHeight="1" x14ac:dyDescent="0.55000000000000004">
      <c r="A19" s="138"/>
      <c r="B19" s="123" t="s">
        <v>374</v>
      </c>
      <c r="C19" s="58"/>
      <c r="D19" s="59"/>
      <c r="E19" s="59"/>
      <c r="F19" s="59"/>
      <c r="G19" s="59"/>
      <c r="H19" s="59"/>
      <c r="I19" s="59"/>
      <c r="J19" s="59"/>
      <c r="K19" s="59"/>
      <c r="L19" s="59"/>
      <c r="M19" s="59"/>
      <c r="N19" s="59"/>
      <c r="O19" s="60"/>
      <c r="P19" s="61"/>
      <c r="Q19" s="59"/>
      <c r="R19" s="59"/>
      <c r="S19" s="59"/>
      <c r="T19" s="59"/>
      <c r="U19" s="59"/>
      <c r="V19" s="59"/>
      <c r="W19" s="59"/>
      <c r="X19" s="60"/>
    </row>
    <row r="20" spans="1:24" ht="28.5" customHeight="1" thickBot="1" x14ac:dyDescent="0.6">
      <c r="A20" s="139"/>
      <c r="B20" s="124" t="s">
        <v>373</v>
      </c>
      <c r="C20" s="46"/>
      <c r="D20" s="47"/>
      <c r="E20" s="47"/>
      <c r="F20" s="47"/>
      <c r="G20" s="47"/>
      <c r="H20" s="47"/>
      <c r="I20" s="47"/>
      <c r="J20" s="47"/>
      <c r="K20" s="47"/>
      <c r="L20" s="47"/>
      <c r="M20" s="47"/>
      <c r="N20" s="47"/>
      <c r="O20" s="48"/>
      <c r="P20" s="49"/>
      <c r="Q20" s="47"/>
      <c r="R20" s="47"/>
      <c r="S20" s="47"/>
      <c r="T20" s="47"/>
      <c r="U20" s="47"/>
      <c r="V20" s="47"/>
      <c r="W20" s="47"/>
      <c r="X20" s="48"/>
    </row>
    <row r="21" spans="1:24" ht="28.5" customHeight="1" x14ac:dyDescent="0.55000000000000004">
      <c r="A21" s="140" t="s">
        <v>488</v>
      </c>
      <c r="B21" s="35" t="s">
        <v>176</v>
      </c>
      <c r="C21" s="38"/>
      <c r="D21" s="39"/>
      <c r="E21" s="39"/>
      <c r="F21" s="39"/>
      <c r="G21" s="39"/>
      <c r="H21" s="39"/>
      <c r="I21" s="39"/>
      <c r="J21" s="39"/>
      <c r="K21" s="39"/>
      <c r="L21" s="39"/>
      <c r="M21" s="39"/>
      <c r="N21" s="39"/>
      <c r="O21" s="40"/>
      <c r="P21" s="41"/>
      <c r="Q21" s="39"/>
      <c r="R21" s="39"/>
      <c r="S21" s="39"/>
      <c r="T21" s="39"/>
      <c r="U21" s="39"/>
      <c r="V21" s="39"/>
      <c r="W21" s="39"/>
      <c r="X21" s="40"/>
    </row>
    <row r="22" spans="1:24" ht="28.5" customHeight="1" x14ac:dyDescent="0.55000000000000004">
      <c r="A22" s="137"/>
      <c r="B22" s="36" t="s">
        <v>177</v>
      </c>
      <c r="C22" s="42"/>
      <c r="D22" s="43"/>
      <c r="E22" s="43"/>
      <c r="F22" s="43"/>
      <c r="G22" s="43"/>
      <c r="H22" s="43"/>
      <c r="I22" s="43"/>
      <c r="J22" s="43"/>
      <c r="K22" s="43"/>
      <c r="L22" s="43"/>
      <c r="M22" s="43"/>
      <c r="N22" s="43"/>
      <c r="O22" s="44"/>
      <c r="P22" s="45"/>
      <c r="Q22" s="43"/>
      <c r="R22" s="43"/>
      <c r="S22" s="43"/>
      <c r="T22" s="43"/>
      <c r="U22" s="43"/>
      <c r="V22" s="43"/>
      <c r="W22" s="43"/>
      <c r="X22" s="44"/>
    </row>
    <row r="23" spans="1:24" ht="28.5" customHeight="1" x14ac:dyDescent="0.55000000000000004">
      <c r="A23" s="137"/>
      <c r="B23" s="36" t="s">
        <v>178</v>
      </c>
      <c r="C23" s="42"/>
      <c r="D23" s="43"/>
      <c r="E23" s="43"/>
      <c r="F23" s="43"/>
      <c r="G23" s="43"/>
      <c r="H23" s="43"/>
      <c r="I23" s="43"/>
      <c r="J23" s="43"/>
      <c r="K23" s="43"/>
      <c r="L23" s="43"/>
      <c r="M23" s="43"/>
      <c r="N23" s="43"/>
      <c r="O23" s="44"/>
      <c r="P23" s="45"/>
      <c r="Q23" s="43"/>
      <c r="R23" s="43"/>
      <c r="S23" s="43"/>
      <c r="T23" s="43"/>
      <c r="U23" s="43"/>
      <c r="V23" s="43"/>
      <c r="W23" s="43"/>
      <c r="X23" s="44"/>
    </row>
    <row r="24" spans="1:24" ht="28.5" customHeight="1" x14ac:dyDescent="0.55000000000000004">
      <c r="A24" s="137"/>
      <c r="B24" s="36" t="s">
        <v>375</v>
      </c>
      <c r="C24" s="42"/>
      <c r="D24" s="43"/>
      <c r="E24" s="43"/>
      <c r="F24" s="43"/>
      <c r="G24" s="43"/>
      <c r="H24" s="43"/>
      <c r="I24" s="43"/>
      <c r="J24" s="43"/>
      <c r="K24" s="43"/>
      <c r="L24" s="43"/>
      <c r="M24" s="43"/>
      <c r="N24" s="43"/>
      <c r="O24" s="44"/>
      <c r="P24" s="45"/>
      <c r="Q24" s="43"/>
      <c r="R24" s="43"/>
      <c r="S24" s="43"/>
      <c r="T24" s="43"/>
      <c r="U24" s="43"/>
      <c r="V24" s="43"/>
      <c r="W24" s="43"/>
      <c r="X24" s="44"/>
    </row>
    <row r="25" spans="1:24" ht="28.5" customHeight="1" x14ac:dyDescent="0.55000000000000004">
      <c r="A25" s="137"/>
      <c r="B25" s="56" t="s">
        <v>179</v>
      </c>
      <c r="C25" s="42"/>
      <c r="D25" s="43"/>
      <c r="E25" s="43"/>
      <c r="F25" s="43"/>
      <c r="G25" s="43"/>
      <c r="H25" s="43"/>
      <c r="I25" s="43"/>
      <c r="J25" s="43"/>
      <c r="K25" s="43"/>
      <c r="L25" s="43"/>
      <c r="M25" s="43"/>
      <c r="N25" s="43"/>
      <c r="O25" s="44"/>
      <c r="P25" s="45"/>
      <c r="Q25" s="43"/>
      <c r="R25" s="43"/>
      <c r="S25" s="43"/>
      <c r="T25" s="43"/>
      <c r="U25" s="43"/>
      <c r="V25" s="43"/>
      <c r="W25" s="43"/>
      <c r="X25" s="44"/>
    </row>
    <row r="26" spans="1:24" ht="28.5" customHeight="1" x14ac:dyDescent="0.55000000000000004">
      <c r="A26" s="137"/>
      <c r="B26" s="36" t="s">
        <v>180</v>
      </c>
      <c r="C26" s="42"/>
      <c r="D26" s="43"/>
      <c r="E26" s="43"/>
      <c r="F26" s="43"/>
      <c r="G26" s="43"/>
      <c r="H26" s="43"/>
      <c r="I26" s="43"/>
      <c r="J26" s="43"/>
      <c r="K26" s="43"/>
      <c r="L26" s="43"/>
      <c r="M26" s="43"/>
      <c r="N26" s="43"/>
      <c r="O26" s="44"/>
      <c r="P26" s="45"/>
      <c r="Q26" s="43"/>
      <c r="R26" s="43"/>
      <c r="S26" s="43"/>
      <c r="T26" s="43"/>
      <c r="U26" s="43"/>
      <c r="V26" s="43"/>
      <c r="W26" s="43"/>
      <c r="X26" s="44"/>
    </row>
    <row r="27" spans="1:24" ht="28.5" customHeight="1" thickBot="1" x14ac:dyDescent="0.6">
      <c r="A27" s="139"/>
      <c r="B27" s="37" t="s">
        <v>181</v>
      </c>
      <c r="C27" s="46"/>
      <c r="D27" s="47"/>
      <c r="E27" s="47"/>
      <c r="F27" s="47"/>
      <c r="G27" s="47"/>
      <c r="H27" s="47"/>
      <c r="I27" s="47"/>
      <c r="J27" s="47"/>
      <c r="K27" s="47"/>
      <c r="L27" s="47"/>
      <c r="M27" s="47"/>
      <c r="N27" s="47"/>
      <c r="O27" s="48"/>
      <c r="P27" s="49"/>
      <c r="Q27" s="47"/>
      <c r="R27" s="47"/>
      <c r="S27" s="47"/>
      <c r="T27" s="47"/>
      <c r="U27" s="47"/>
      <c r="V27" s="47"/>
      <c r="W27" s="47"/>
      <c r="X27" s="48"/>
    </row>
    <row r="28" spans="1:24" ht="22.5" x14ac:dyDescent="0.55000000000000004">
      <c r="B28" s="34"/>
      <c r="C28" s="57" t="s">
        <v>169</v>
      </c>
    </row>
  </sheetData>
  <mergeCells count="9">
    <mergeCell ref="A4:A10"/>
    <mergeCell ref="A12:A20"/>
    <mergeCell ref="A21:A27"/>
    <mergeCell ref="C1:O2"/>
    <mergeCell ref="P1:X1"/>
    <mergeCell ref="Q2:T2"/>
    <mergeCell ref="U2:X2"/>
    <mergeCell ref="A1:B2"/>
    <mergeCell ref="A3:B3"/>
  </mergeCells>
  <phoneticPr fontId="1"/>
  <pageMargins left="0.7" right="0.7" top="0.75" bottom="0.75" header="0.3" footer="0.3"/>
  <pageSetup paperSize="8" scale="9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元データ!$E$2:$G$2</xm:f>
          </x14:formula1>
          <xm:sqref>C4:X27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10"/>
  <sheetViews>
    <sheetView tabSelected="1" view="pageBreakPreview" zoomScale="80" zoomScaleNormal="100" zoomScaleSheetLayoutView="80" workbookViewId="0">
      <selection activeCell="C7" sqref="C7:Q7"/>
    </sheetView>
  </sheetViews>
  <sheetFormatPr defaultRowHeight="18" x14ac:dyDescent="0.55000000000000004"/>
  <cols>
    <col min="1" max="1" width="4.75" customWidth="1"/>
    <col min="2" max="2" width="5" customWidth="1"/>
    <col min="3" max="17" width="9.58203125" customWidth="1"/>
  </cols>
  <sheetData>
    <row r="1" spans="1:17" ht="27.75" customHeight="1" x14ac:dyDescent="0.55000000000000004">
      <c r="A1" s="157" t="s">
        <v>497</v>
      </c>
      <c r="B1" s="158"/>
      <c r="C1" s="158"/>
      <c r="D1" s="158"/>
      <c r="E1" s="158"/>
      <c r="F1" s="158"/>
      <c r="G1" s="158"/>
      <c r="H1" s="158"/>
      <c r="I1" s="158"/>
      <c r="J1" s="158"/>
      <c r="K1" s="158"/>
      <c r="L1" s="158"/>
      <c r="M1" s="158"/>
      <c r="N1" s="158"/>
      <c r="O1" s="158"/>
      <c r="P1" s="158"/>
      <c r="Q1" s="158"/>
    </row>
    <row r="2" spans="1:17" ht="10.5" customHeight="1" thickBot="1" x14ac:dyDescent="0.6"/>
    <row r="3" spans="1:17" s="2" customFormat="1" ht="93" customHeight="1" x14ac:dyDescent="0.55000000000000004">
      <c r="A3" s="153" t="s">
        <v>36</v>
      </c>
      <c r="B3" s="163"/>
      <c r="C3" s="153" t="s">
        <v>15</v>
      </c>
      <c r="D3" s="154"/>
      <c r="E3" s="164" t="str">
        <f>VLOOKUP(A1,元データ!A5:H60,6,2)&amp;""</f>
        <v>（1）次の運動を通して，体を動かす楽しさや心地よさを味わい，体つくり運 動の意義と行い方，体の動きを高める方法などを理解し，目的に適した運 動を身に付け，組み合わせることができるようにする。 　
ア 　体ほぐしの運動では，手軽な運動を行い，心と体との関係や心身の状 態に気付き，仲間と積極的に関わり合うことができるようにする。</v>
      </c>
      <c r="F3" s="165"/>
      <c r="G3" s="165"/>
      <c r="H3" s="165"/>
      <c r="I3" s="165"/>
      <c r="J3" s="165"/>
      <c r="K3" s="165"/>
      <c r="L3" s="165"/>
      <c r="M3" s="165"/>
      <c r="N3" s="165"/>
      <c r="O3" s="165"/>
      <c r="P3" s="165"/>
      <c r="Q3" s="166"/>
    </row>
    <row r="4" spans="1:17" s="2" customFormat="1" ht="58.5" customHeight="1" x14ac:dyDescent="0.55000000000000004">
      <c r="A4" s="163"/>
      <c r="B4" s="163"/>
      <c r="C4" s="153" t="s">
        <v>0</v>
      </c>
      <c r="D4" s="154"/>
      <c r="E4" s="167" t="str">
        <f>VLOOKUP(A1,元データ!A5:H60,7,2)&amp;""</f>
        <v>（2）自己の課題を発見し，合理的な解決に向けて運動の取り組み方を工夫するとともに，自己や仲間の考えたことを他者に伝えることができるようにする。</v>
      </c>
      <c r="F4" s="168"/>
      <c r="G4" s="168"/>
      <c r="H4" s="168"/>
      <c r="I4" s="168"/>
      <c r="J4" s="168"/>
      <c r="K4" s="168"/>
      <c r="L4" s="168"/>
      <c r="M4" s="168"/>
      <c r="N4" s="168"/>
      <c r="O4" s="168"/>
      <c r="P4" s="168"/>
      <c r="Q4" s="169"/>
    </row>
    <row r="5" spans="1:17" s="2" customFormat="1" ht="68.25" customHeight="1" thickBot="1" x14ac:dyDescent="0.6">
      <c r="A5" s="163"/>
      <c r="B5" s="163"/>
      <c r="C5" s="153" t="s">
        <v>1</v>
      </c>
      <c r="D5" s="154"/>
      <c r="E5" s="170" t="str">
        <f>VLOOKUP(A1,元データ!A5:H60,8,2)&amp;""</f>
        <v>（3）体つくり運動に積極的に取り組むとともに，仲間の学習を援助しようと すること，一人一人の違いに応じた動きなどを認めようとすること，話合いに参加しようとすることなどや，健康・安全に気を配ることができるようにする。</v>
      </c>
      <c r="F5" s="171"/>
      <c r="G5" s="171"/>
      <c r="H5" s="171"/>
      <c r="I5" s="171"/>
      <c r="J5" s="171"/>
      <c r="K5" s="171"/>
      <c r="L5" s="171"/>
      <c r="M5" s="171"/>
      <c r="N5" s="171"/>
      <c r="O5" s="171"/>
      <c r="P5" s="171"/>
      <c r="Q5" s="172"/>
    </row>
    <row r="6" spans="1:17" s="2" customFormat="1" ht="24.75" customHeight="1" thickBot="1" x14ac:dyDescent="0.6">
      <c r="A6" s="155" t="s">
        <v>284</v>
      </c>
      <c r="B6" s="156"/>
      <c r="C6" s="80">
        <v>1</v>
      </c>
      <c r="D6" s="80">
        <v>2</v>
      </c>
      <c r="E6" s="81">
        <v>3</v>
      </c>
      <c r="F6" s="81">
        <v>4</v>
      </c>
      <c r="G6" s="81">
        <v>5</v>
      </c>
      <c r="H6" s="81">
        <v>6</v>
      </c>
      <c r="I6" s="81">
        <v>7</v>
      </c>
      <c r="J6" s="81">
        <v>8</v>
      </c>
      <c r="K6" s="81">
        <v>9</v>
      </c>
      <c r="L6" s="81">
        <v>10</v>
      </c>
      <c r="M6" s="81">
        <v>11</v>
      </c>
      <c r="N6" s="81">
        <v>12</v>
      </c>
      <c r="O6" s="81">
        <v>13</v>
      </c>
      <c r="P6" s="81">
        <v>14</v>
      </c>
      <c r="Q6" s="81">
        <v>15</v>
      </c>
    </row>
    <row r="7" spans="1:17" ht="303" customHeight="1" x14ac:dyDescent="0.55000000000000004">
      <c r="A7" s="162" t="s">
        <v>35</v>
      </c>
      <c r="B7" s="79" t="s">
        <v>70</v>
      </c>
      <c r="C7" s="176" t="str">
        <f>VLOOKUP(A1,元データ!A5:H60,2,2)&amp;""</f>
        <v xml:space="preserve">㋐体つくり運動の意義には，心と体をほぐし，体を動かす楽しさや心地よさを味わう意義があることについて，言ったり書き出したりしている。
㋒ 「体ほぐしの運動」には，「心と体の関係や心身の状態に気付く」，「仲間 と積極的に関わり合う」というねらいに応じた行い方があることについて．言ったり書き出したりしている。
</v>
      </c>
      <c r="D7" s="177"/>
      <c r="E7" s="177"/>
      <c r="F7" s="177"/>
      <c r="G7" s="177"/>
      <c r="H7" s="177"/>
      <c r="I7" s="177"/>
      <c r="J7" s="177"/>
      <c r="K7" s="177"/>
      <c r="L7" s="177"/>
      <c r="M7" s="177"/>
      <c r="N7" s="177"/>
      <c r="O7" s="177"/>
      <c r="P7" s="177"/>
      <c r="Q7" s="178"/>
    </row>
    <row r="8" spans="1:17" ht="408.75" customHeight="1" x14ac:dyDescent="0.55000000000000004">
      <c r="A8" s="162"/>
      <c r="B8" s="79" t="s">
        <v>72</v>
      </c>
      <c r="C8" s="159" t="str">
        <f>VLOOKUP(A1,元データ!A5:H60,3,2)&amp;""</f>
        <v>※「体つくり運動」の体ほぐしの運動は，技能の習得・向上をねらいとするものでないこと，体の動きを高める運動は，ねらいに応じて運動を行うことが主な目的となることから、「技能」の評価規準は設定していない。</v>
      </c>
      <c r="D8" s="160"/>
      <c r="E8" s="160"/>
      <c r="F8" s="160"/>
      <c r="G8" s="160"/>
      <c r="H8" s="160"/>
      <c r="I8" s="160"/>
      <c r="J8" s="160"/>
      <c r="K8" s="160"/>
      <c r="L8" s="160"/>
      <c r="M8" s="160"/>
      <c r="N8" s="160"/>
      <c r="O8" s="160"/>
      <c r="P8" s="160"/>
      <c r="Q8" s="161"/>
    </row>
    <row r="9" spans="1:17" ht="197.25" customHeight="1" x14ac:dyDescent="0.55000000000000004">
      <c r="A9" s="162"/>
      <c r="B9" s="79" t="s">
        <v>2</v>
      </c>
      <c r="C9" s="159" t="str">
        <f>VLOOKUP(A1,元データ!A5:H60,4,2)&amp;""</f>
        <v>㋗体ほぐしの運動で，「心と体の関係や心身の状態に気付く」，「仲間と積極的に関わり合う」ことを踏まえてねらいに応じた運動を選んでいる。
㋒学習した安全上の留意点を，他の学習場面に当てはめ，仲間に伝えている。
㋕仲間と話し合う場面で，提示された参加の仕方に当てはめ，仲間との関わり方を見付けている。
㋖体力の程度や性別等の違いを踏まえて，仲間とともに楽しむための運動を見付け，仲間に伝えている。</v>
      </c>
      <c r="D9" s="160"/>
      <c r="E9" s="160"/>
      <c r="F9" s="160"/>
      <c r="G9" s="160"/>
      <c r="H9" s="160"/>
      <c r="I9" s="160"/>
      <c r="J9" s="160"/>
      <c r="K9" s="160"/>
      <c r="L9" s="160"/>
      <c r="M9" s="160"/>
      <c r="N9" s="160"/>
      <c r="O9" s="160"/>
      <c r="P9" s="160"/>
      <c r="Q9" s="161"/>
    </row>
    <row r="10" spans="1:17" ht="174.75" customHeight="1" thickBot="1" x14ac:dyDescent="0.6">
      <c r="A10" s="162"/>
      <c r="B10" s="71" t="s">
        <v>3</v>
      </c>
      <c r="C10" s="173" t="str">
        <f>VLOOKUP(A1,元データ!A5:H60,5,2)&amp;""</f>
        <v>㋐体つくり運動の学習に積極的に取り組もうとしている。
㋕仲間の補助をしたり助言したりして，仲間の学習を援助しようとしている。
㋔ 一人一人の違いに応じた動きなどを認めようとしている。 
㋒ねらいに応じた行い方などについての話合いに参加しようとしている。
㋖健康・安全に留意している。</v>
      </c>
      <c r="D10" s="174"/>
      <c r="E10" s="174"/>
      <c r="F10" s="174"/>
      <c r="G10" s="174"/>
      <c r="H10" s="174"/>
      <c r="I10" s="174"/>
      <c r="J10" s="174"/>
      <c r="K10" s="174"/>
      <c r="L10" s="174"/>
      <c r="M10" s="174"/>
      <c r="N10" s="174"/>
      <c r="O10" s="174"/>
      <c r="P10" s="174"/>
      <c r="Q10" s="175"/>
    </row>
  </sheetData>
  <mergeCells count="14">
    <mergeCell ref="C5:D5"/>
    <mergeCell ref="A6:B6"/>
    <mergeCell ref="A1:Q1"/>
    <mergeCell ref="C9:Q9"/>
    <mergeCell ref="A7:A10"/>
    <mergeCell ref="A3:B5"/>
    <mergeCell ref="E3:Q3"/>
    <mergeCell ref="E4:Q4"/>
    <mergeCell ref="E5:Q5"/>
    <mergeCell ref="C3:D3"/>
    <mergeCell ref="C4:D4"/>
    <mergeCell ref="C10:Q10"/>
    <mergeCell ref="C8:Q8"/>
    <mergeCell ref="C7:Q7"/>
  </mergeCells>
  <phoneticPr fontId="1"/>
  <pageMargins left="0.7" right="0.7" top="0.75" bottom="0.75" header="0.3" footer="0.3"/>
  <pageSetup paperSize="8"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元データ!$A$5:$A$60</xm:f>
          </x14:formula1>
          <xm:sqref>A1:Q1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R31"/>
  <sheetViews>
    <sheetView view="pageBreakPreview" topLeftCell="A19" zoomScale="70" zoomScaleNormal="100" zoomScaleSheetLayoutView="70" workbookViewId="0">
      <selection activeCell="T19" sqref="T19"/>
    </sheetView>
  </sheetViews>
  <sheetFormatPr defaultRowHeight="18" x14ac:dyDescent="0.55000000000000004"/>
  <cols>
    <col min="1" max="2" width="4.58203125" customWidth="1"/>
    <col min="3" max="17" width="8.08203125" customWidth="1"/>
  </cols>
  <sheetData>
    <row r="1" spans="1:18" ht="27.75" customHeight="1" x14ac:dyDescent="0.55000000000000004">
      <c r="A1" s="179" t="s">
        <v>485</v>
      </c>
      <c r="B1" s="180"/>
      <c r="C1" s="181"/>
      <c r="D1" s="182"/>
      <c r="E1" s="182"/>
      <c r="F1" s="182"/>
      <c r="G1" s="182"/>
      <c r="H1" s="183"/>
      <c r="I1" s="91" t="s">
        <v>486</v>
      </c>
      <c r="J1" s="181"/>
      <c r="K1" s="182"/>
      <c r="L1" s="182"/>
      <c r="M1" s="182"/>
      <c r="N1" s="182"/>
      <c r="O1" s="182"/>
      <c r="P1" s="182"/>
      <c r="Q1" s="183"/>
      <c r="R1" s="92"/>
    </row>
    <row r="2" spans="1:18" ht="10.5" customHeight="1" x14ac:dyDescent="0.55000000000000004"/>
    <row r="3" spans="1:18" s="2" customFormat="1" ht="98.25" customHeight="1" x14ac:dyDescent="0.55000000000000004">
      <c r="A3" s="153" t="s">
        <v>411</v>
      </c>
      <c r="B3" s="163"/>
      <c r="C3" s="153" t="s">
        <v>15</v>
      </c>
      <c r="D3" s="153"/>
      <c r="E3" s="194"/>
      <c r="F3" s="194"/>
      <c r="G3" s="194"/>
      <c r="H3" s="194"/>
      <c r="I3" s="194"/>
      <c r="J3" s="194"/>
      <c r="K3" s="194"/>
      <c r="L3" s="194"/>
      <c r="M3" s="194"/>
      <c r="N3" s="194"/>
      <c r="O3" s="194"/>
      <c r="P3" s="194"/>
      <c r="Q3" s="194"/>
    </row>
    <row r="4" spans="1:18" s="2" customFormat="1" ht="57.75" customHeight="1" x14ac:dyDescent="0.55000000000000004">
      <c r="A4" s="163"/>
      <c r="B4" s="163"/>
      <c r="C4" s="153" t="s">
        <v>285</v>
      </c>
      <c r="D4" s="153"/>
      <c r="E4" s="194"/>
      <c r="F4" s="194"/>
      <c r="G4" s="194"/>
      <c r="H4" s="194"/>
      <c r="I4" s="194"/>
      <c r="J4" s="194"/>
      <c r="K4" s="194"/>
      <c r="L4" s="194"/>
      <c r="M4" s="194"/>
      <c r="N4" s="194"/>
      <c r="O4" s="194"/>
      <c r="P4" s="194"/>
      <c r="Q4" s="194"/>
    </row>
    <row r="5" spans="1:18" s="2" customFormat="1" ht="57.75" customHeight="1" x14ac:dyDescent="0.55000000000000004">
      <c r="A5" s="163"/>
      <c r="B5" s="163"/>
      <c r="C5" s="153" t="s">
        <v>286</v>
      </c>
      <c r="D5" s="153"/>
      <c r="E5" s="194"/>
      <c r="F5" s="194"/>
      <c r="G5" s="194"/>
      <c r="H5" s="194"/>
      <c r="I5" s="194"/>
      <c r="J5" s="194"/>
      <c r="K5" s="194"/>
      <c r="L5" s="194"/>
      <c r="M5" s="194"/>
      <c r="N5" s="194"/>
      <c r="O5" s="194"/>
      <c r="P5" s="194"/>
      <c r="Q5" s="194"/>
    </row>
    <row r="6" spans="1:18" ht="21.75" customHeight="1" x14ac:dyDescent="0.55000000000000004">
      <c r="A6" s="65"/>
      <c r="B6" s="65" t="s">
        <v>4</v>
      </c>
      <c r="C6" s="65">
        <v>1</v>
      </c>
      <c r="D6" s="65">
        <v>2</v>
      </c>
      <c r="E6" s="65">
        <v>3</v>
      </c>
      <c r="F6" s="65">
        <v>4</v>
      </c>
      <c r="G6" s="65">
        <v>5</v>
      </c>
      <c r="H6" s="65">
        <v>6</v>
      </c>
      <c r="I6" s="65">
        <v>7</v>
      </c>
      <c r="J6" s="65">
        <v>8</v>
      </c>
      <c r="K6" s="65">
        <v>9</v>
      </c>
      <c r="L6" s="65">
        <v>10</v>
      </c>
      <c r="M6" s="65">
        <v>11</v>
      </c>
      <c r="N6" s="65">
        <v>12</v>
      </c>
      <c r="O6" s="65">
        <v>13</v>
      </c>
      <c r="P6" s="65">
        <v>14</v>
      </c>
      <c r="Q6" s="65">
        <v>15</v>
      </c>
    </row>
    <row r="7" spans="1:18" ht="21.75" customHeight="1" x14ac:dyDescent="0.55000000000000004">
      <c r="A7" s="162" t="s">
        <v>29</v>
      </c>
      <c r="B7" s="65">
        <v>0</v>
      </c>
      <c r="C7" s="184"/>
      <c r="D7" s="185"/>
      <c r="E7" s="185"/>
      <c r="F7" s="185"/>
      <c r="G7" s="185"/>
      <c r="H7" s="185"/>
      <c r="I7" s="185"/>
      <c r="J7" s="185"/>
      <c r="K7" s="185"/>
      <c r="L7" s="185"/>
      <c r="M7" s="185"/>
      <c r="N7" s="185"/>
      <c r="O7" s="185"/>
      <c r="P7" s="185"/>
      <c r="Q7" s="186"/>
    </row>
    <row r="8" spans="1:18" ht="21.75" customHeight="1" x14ac:dyDescent="0.55000000000000004">
      <c r="A8" s="162"/>
      <c r="B8" s="65"/>
      <c r="C8" s="187"/>
      <c r="D8" s="188"/>
      <c r="E8" s="188"/>
      <c r="F8" s="188"/>
      <c r="G8" s="188"/>
      <c r="H8" s="188"/>
      <c r="I8" s="188"/>
      <c r="J8" s="188"/>
      <c r="K8" s="188"/>
      <c r="L8" s="188"/>
      <c r="M8" s="188"/>
      <c r="N8" s="188"/>
      <c r="O8" s="188"/>
      <c r="P8" s="188"/>
      <c r="Q8" s="189"/>
    </row>
    <row r="9" spans="1:18" ht="21.75" customHeight="1" x14ac:dyDescent="0.55000000000000004">
      <c r="A9" s="162"/>
      <c r="B9" s="65"/>
      <c r="C9" s="187"/>
      <c r="D9" s="188"/>
      <c r="E9" s="188"/>
      <c r="F9" s="188"/>
      <c r="G9" s="188"/>
      <c r="H9" s="188"/>
      <c r="I9" s="188"/>
      <c r="J9" s="188"/>
      <c r="K9" s="188"/>
      <c r="L9" s="188"/>
      <c r="M9" s="188"/>
      <c r="N9" s="188"/>
      <c r="O9" s="188"/>
      <c r="P9" s="188"/>
      <c r="Q9" s="189"/>
    </row>
    <row r="10" spans="1:18" ht="21.75" customHeight="1" x14ac:dyDescent="0.55000000000000004">
      <c r="A10" s="162"/>
      <c r="B10" s="65">
        <v>10</v>
      </c>
      <c r="C10" s="187"/>
      <c r="D10" s="188"/>
      <c r="E10" s="188"/>
      <c r="F10" s="188"/>
      <c r="G10" s="188"/>
      <c r="H10" s="188"/>
      <c r="I10" s="188"/>
      <c r="J10" s="188"/>
      <c r="K10" s="188"/>
      <c r="L10" s="188"/>
      <c r="M10" s="188"/>
      <c r="N10" s="188"/>
      <c r="O10" s="188"/>
      <c r="P10" s="188"/>
      <c r="Q10" s="189"/>
    </row>
    <row r="11" spans="1:18" ht="21.75" customHeight="1" x14ac:dyDescent="0.55000000000000004">
      <c r="A11" s="162"/>
      <c r="B11" s="65"/>
      <c r="C11" s="187"/>
      <c r="D11" s="188"/>
      <c r="E11" s="188"/>
      <c r="F11" s="188"/>
      <c r="G11" s="188"/>
      <c r="H11" s="188"/>
      <c r="I11" s="188"/>
      <c r="J11" s="188"/>
      <c r="K11" s="188"/>
      <c r="L11" s="188"/>
      <c r="M11" s="188"/>
      <c r="N11" s="188"/>
      <c r="O11" s="188"/>
      <c r="P11" s="188"/>
      <c r="Q11" s="189"/>
    </row>
    <row r="12" spans="1:18" ht="21.75" customHeight="1" x14ac:dyDescent="0.55000000000000004">
      <c r="A12" s="162"/>
      <c r="B12" s="65"/>
      <c r="C12" s="187"/>
      <c r="D12" s="188"/>
      <c r="E12" s="188"/>
      <c r="F12" s="188"/>
      <c r="G12" s="188"/>
      <c r="H12" s="188"/>
      <c r="I12" s="188"/>
      <c r="J12" s="188"/>
      <c r="K12" s="188"/>
      <c r="L12" s="188"/>
      <c r="M12" s="188"/>
      <c r="N12" s="188"/>
      <c r="O12" s="188"/>
      <c r="P12" s="188"/>
      <c r="Q12" s="189"/>
    </row>
    <row r="13" spans="1:18" ht="21.75" customHeight="1" x14ac:dyDescent="0.55000000000000004">
      <c r="A13" s="162"/>
      <c r="B13" s="65">
        <v>20</v>
      </c>
      <c r="C13" s="187"/>
      <c r="D13" s="188"/>
      <c r="E13" s="188"/>
      <c r="F13" s="188"/>
      <c r="G13" s="188"/>
      <c r="H13" s="188"/>
      <c r="I13" s="188"/>
      <c r="J13" s="188"/>
      <c r="K13" s="188"/>
      <c r="L13" s="188"/>
      <c r="M13" s="188"/>
      <c r="N13" s="188"/>
      <c r="O13" s="188"/>
      <c r="P13" s="188"/>
      <c r="Q13" s="189"/>
    </row>
    <row r="14" spans="1:18" ht="21.75" customHeight="1" x14ac:dyDescent="0.55000000000000004">
      <c r="A14" s="162"/>
      <c r="B14" s="65"/>
      <c r="C14" s="187"/>
      <c r="D14" s="188"/>
      <c r="E14" s="188"/>
      <c r="F14" s="188"/>
      <c r="G14" s="188"/>
      <c r="H14" s="188"/>
      <c r="I14" s="188"/>
      <c r="J14" s="188"/>
      <c r="K14" s="188"/>
      <c r="L14" s="188"/>
      <c r="M14" s="188"/>
      <c r="N14" s="188"/>
      <c r="O14" s="188"/>
      <c r="P14" s="188"/>
      <c r="Q14" s="189"/>
    </row>
    <row r="15" spans="1:18" ht="21.75" customHeight="1" x14ac:dyDescent="0.55000000000000004">
      <c r="A15" s="162"/>
      <c r="B15" s="65"/>
      <c r="C15" s="187"/>
      <c r="D15" s="188"/>
      <c r="E15" s="188"/>
      <c r="F15" s="188"/>
      <c r="G15" s="188"/>
      <c r="H15" s="188"/>
      <c r="I15" s="188"/>
      <c r="J15" s="188"/>
      <c r="K15" s="188"/>
      <c r="L15" s="188"/>
      <c r="M15" s="188"/>
      <c r="N15" s="188"/>
      <c r="O15" s="188"/>
      <c r="P15" s="188"/>
      <c r="Q15" s="189"/>
    </row>
    <row r="16" spans="1:18" ht="21.75" customHeight="1" x14ac:dyDescent="0.55000000000000004">
      <c r="A16" s="162"/>
      <c r="B16" s="65">
        <v>30</v>
      </c>
      <c r="C16" s="187"/>
      <c r="D16" s="188"/>
      <c r="E16" s="188"/>
      <c r="F16" s="188"/>
      <c r="G16" s="188"/>
      <c r="H16" s="188"/>
      <c r="I16" s="188"/>
      <c r="J16" s="188"/>
      <c r="K16" s="188"/>
      <c r="L16" s="188"/>
      <c r="M16" s="188"/>
      <c r="N16" s="188"/>
      <c r="O16" s="188"/>
      <c r="P16" s="188"/>
      <c r="Q16" s="189"/>
    </row>
    <row r="17" spans="1:17" ht="21.75" customHeight="1" x14ac:dyDescent="0.55000000000000004">
      <c r="A17" s="162"/>
      <c r="B17" s="65"/>
      <c r="C17" s="187"/>
      <c r="D17" s="188"/>
      <c r="E17" s="188"/>
      <c r="F17" s="188"/>
      <c r="G17" s="188"/>
      <c r="H17" s="188"/>
      <c r="I17" s="188"/>
      <c r="J17" s="188"/>
      <c r="K17" s="188"/>
      <c r="L17" s="188"/>
      <c r="M17" s="188"/>
      <c r="N17" s="188"/>
      <c r="O17" s="188"/>
      <c r="P17" s="188"/>
      <c r="Q17" s="189"/>
    </row>
    <row r="18" spans="1:17" ht="21.75" customHeight="1" x14ac:dyDescent="0.55000000000000004">
      <c r="A18" s="162"/>
      <c r="B18" s="65"/>
      <c r="C18" s="187"/>
      <c r="D18" s="188"/>
      <c r="E18" s="188"/>
      <c r="F18" s="188"/>
      <c r="G18" s="188"/>
      <c r="H18" s="188"/>
      <c r="I18" s="188"/>
      <c r="J18" s="188"/>
      <c r="K18" s="188"/>
      <c r="L18" s="188"/>
      <c r="M18" s="188"/>
      <c r="N18" s="188"/>
      <c r="O18" s="188"/>
      <c r="P18" s="188"/>
      <c r="Q18" s="189"/>
    </row>
    <row r="19" spans="1:17" ht="21.75" customHeight="1" x14ac:dyDescent="0.55000000000000004">
      <c r="A19" s="162"/>
      <c r="B19" s="65">
        <v>40</v>
      </c>
      <c r="C19" s="187"/>
      <c r="D19" s="188"/>
      <c r="E19" s="188"/>
      <c r="F19" s="188"/>
      <c r="G19" s="188"/>
      <c r="H19" s="188"/>
      <c r="I19" s="188"/>
      <c r="J19" s="188"/>
      <c r="K19" s="188"/>
      <c r="L19" s="188"/>
      <c r="M19" s="188"/>
      <c r="N19" s="188"/>
      <c r="O19" s="188"/>
      <c r="P19" s="188"/>
      <c r="Q19" s="189"/>
    </row>
    <row r="20" spans="1:17" ht="21.75" customHeight="1" x14ac:dyDescent="0.55000000000000004">
      <c r="A20" s="162"/>
      <c r="B20" s="65"/>
      <c r="C20" s="187"/>
      <c r="D20" s="188"/>
      <c r="E20" s="188"/>
      <c r="F20" s="188"/>
      <c r="G20" s="188"/>
      <c r="H20" s="188"/>
      <c r="I20" s="188"/>
      <c r="J20" s="188"/>
      <c r="K20" s="188"/>
      <c r="L20" s="188"/>
      <c r="M20" s="188"/>
      <c r="N20" s="188"/>
      <c r="O20" s="188"/>
      <c r="P20" s="188"/>
      <c r="Q20" s="189"/>
    </row>
    <row r="21" spans="1:17" ht="21.75" customHeight="1" x14ac:dyDescent="0.55000000000000004">
      <c r="A21" s="162"/>
      <c r="B21" s="65"/>
      <c r="C21" s="187"/>
      <c r="D21" s="188"/>
      <c r="E21" s="188"/>
      <c r="F21" s="188"/>
      <c r="G21" s="188"/>
      <c r="H21" s="188"/>
      <c r="I21" s="188"/>
      <c r="J21" s="188"/>
      <c r="K21" s="188"/>
      <c r="L21" s="188"/>
      <c r="M21" s="188"/>
      <c r="N21" s="188"/>
      <c r="O21" s="188"/>
      <c r="P21" s="188"/>
      <c r="Q21" s="189"/>
    </row>
    <row r="22" spans="1:17" ht="21.75" customHeight="1" x14ac:dyDescent="0.55000000000000004">
      <c r="A22" s="162"/>
      <c r="B22" s="65">
        <v>50</v>
      </c>
      <c r="C22" s="190"/>
      <c r="D22" s="191"/>
      <c r="E22" s="191"/>
      <c r="F22" s="191"/>
      <c r="G22" s="191"/>
      <c r="H22" s="191"/>
      <c r="I22" s="191"/>
      <c r="J22" s="191"/>
      <c r="K22" s="191"/>
      <c r="L22" s="191"/>
      <c r="M22" s="191"/>
      <c r="N22" s="191"/>
      <c r="O22" s="191"/>
      <c r="P22" s="191"/>
      <c r="Q22" s="192"/>
    </row>
    <row r="23" spans="1:17" ht="21.75" customHeight="1" x14ac:dyDescent="0.55000000000000004">
      <c r="A23" s="193" t="s">
        <v>264</v>
      </c>
      <c r="B23" s="65"/>
      <c r="C23" s="65">
        <v>1</v>
      </c>
      <c r="D23" s="65">
        <v>2</v>
      </c>
      <c r="E23" s="65">
        <v>3</v>
      </c>
      <c r="F23" s="65">
        <v>4</v>
      </c>
      <c r="G23" s="65">
        <v>5</v>
      </c>
      <c r="H23" s="65">
        <v>6</v>
      </c>
      <c r="I23" s="65">
        <v>7</v>
      </c>
      <c r="J23" s="65">
        <v>8</v>
      </c>
      <c r="K23" s="65">
        <v>9</v>
      </c>
      <c r="L23" s="65">
        <v>10</v>
      </c>
      <c r="M23" s="65">
        <v>11</v>
      </c>
      <c r="N23" s="65">
        <v>12</v>
      </c>
      <c r="O23" s="65">
        <v>13</v>
      </c>
      <c r="P23" s="65">
        <v>14</v>
      </c>
      <c r="Q23" s="65">
        <v>15</v>
      </c>
    </row>
    <row r="24" spans="1:17" ht="21.75" customHeight="1" x14ac:dyDescent="0.55000000000000004">
      <c r="A24" s="193"/>
      <c r="B24" s="62" t="s">
        <v>70</v>
      </c>
      <c r="C24" s="66"/>
      <c r="D24" s="66"/>
      <c r="E24" s="66"/>
      <c r="F24" s="66"/>
      <c r="G24" s="66"/>
      <c r="H24" s="66"/>
      <c r="I24" s="66"/>
      <c r="J24" s="66"/>
      <c r="K24" s="66"/>
      <c r="L24" s="66"/>
      <c r="M24" s="66"/>
      <c r="N24" s="66"/>
      <c r="O24" s="66"/>
      <c r="P24" s="66"/>
      <c r="Q24" s="66"/>
    </row>
    <row r="25" spans="1:17" ht="21.75" customHeight="1" x14ac:dyDescent="0.55000000000000004">
      <c r="A25" s="193"/>
      <c r="B25" s="62" t="s">
        <v>71</v>
      </c>
      <c r="C25" s="66"/>
      <c r="D25" s="66"/>
      <c r="E25" s="66"/>
      <c r="F25" s="66"/>
      <c r="G25" s="66"/>
      <c r="H25" s="66"/>
      <c r="I25" s="66"/>
      <c r="J25" s="66"/>
      <c r="K25" s="66"/>
      <c r="L25" s="66"/>
      <c r="M25" s="66"/>
      <c r="N25" s="66"/>
      <c r="O25" s="66"/>
      <c r="P25" s="66"/>
      <c r="Q25" s="66"/>
    </row>
    <row r="26" spans="1:17" ht="21.75" customHeight="1" x14ac:dyDescent="0.55000000000000004">
      <c r="A26" s="193"/>
      <c r="B26" s="62" t="s">
        <v>2</v>
      </c>
      <c r="C26" s="66"/>
      <c r="D26" s="66"/>
      <c r="E26" s="66"/>
      <c r="F26" s="66"/>
      <c r="G26" s="66"/>
      <c r="H26" s="66"/>
      <c r="I26" s="66"/>
      <c r="J26" s="66"/>
      <c r="K26" s="66"/>
      <c r="L26" s="66"/>
      <c r="M26" s="66"/>
      <c r="N26" s="66"/>
      <c r="O26" s="66"/>
      <c r="P26" s="66"/>
      <c r="Q26" s="66"/>
    </row>
    <row r="27" spans="1:17" ht="21.75" customHeight="1" x14ac:dyDescent="0.55000000000000004">
      <c r="A27" s="193"/>
      <c r="B27" s="62" t="s">
        <v>3</v>
      </c>
      <c r="C27" s="66"/>
      <c r="D27" s="66"/>
      <c r="E27" s="66"/>
      <c r="F27" s="66"/>
      <c r="G27" s="66"/>
      <c r="H27" s="66"/>
      <c r="I27" s="66"/>
      <c r="J27" s="66"/>
      <c r="K27" s="66"/>
      <c r="L27" s="66"/>
      <c r="M27" s="66"/>
      <c r="N27" s="66"/>
      <c r="O27" s="66"/>
      <c r="P27" s="66"/>
      <c r="Q27" s="66"/>
    </row>
    <row r="28" spans="1:17" ht="115.5" customHeight="1" x14ac:dyDescent="0.55000000000000004">
      <c r="A28" s="162" t="s">
        <v>412</v>
      </c>
      <c r="B28" s="64" t="s">
        <v>70</v>
      </c>
      <c r="C28" s="195"/>
      <c r="D28" s="196"/>
      <c r="E28" s="196"/>
      <c r="F28" s="196"/>
      <c r="G28" s="196"/>
      <c r="H28" s="196"/>
      <c r="I28" s="196"/>
      <c r="J28" s="196"/>
      <c r="K28" s="196"/>
      <c r="L28" s="196"/>
      <c r="M28" s="196"/>
      <c r="N28" s="196"/>
      <c r="O28" s="196"/>
      <c r="P28" s="196"/>
      <c r="Q28" s="197"/>
    </row>
    <row r="29" spans="1:17" ht="115.5" customHeight="1" x14ac:dyDescent="0.55000000000000004">
      <c r="A29" s="162"/>
      <c r="B29" s="64" t="s">
        <v>71</v>
      </c>
      <c r="C29" s="195"/>
      <c r="D29" s="196"/>
      <c r="E29" s="196"/>
      <c r="F29" s="196"/>
      <c r="G29" s="196"/>
      <c r="H29" s="196"/>
      <c r="I29" s="196"/>
      <c r="J29" s="196"/>
      <c r="K29" s="196"/>
      <c r="L29" s="196"/>
      <c r="M29" s="196"/>
      <c r="N29" s="196"/>
      <c r="O29" s="196"/>
      <c r="P29" s="196"/>
      <c r="Q29" s="197"/>
    </row>
    <row r="30" spans="1:17" ht="115.5" customHeight="1" x14ac:dyDescent="0.55000000000000004">
      <c r="A30" s="162"/>
      <c r="B30" s="64" t="s">
        <v>2</v>
      </c>
      <c r="C30" s="198"/>
      <c r="D30" s="196"/>
      <c r="E30" s="196"/>
      <c r="F30" s="196"/>
      <c r="G30" s="196"/>
      <c r="H30" s="196"/>
      <c r="I30" s="196"/>
      <c r="J30" s="196"/>
      <c r="K30" s="196"/>
      <c r="L30" s="196"/>
      <c r="M30" s="196"/>
      <c r="N30" s="196"/>
      <c r="O30" s="196"/>
      <c r="P30" s="196"/>
      <c r="Q30" s="197"/>
    </row>
    <row r="31" spans="1:17" ht="115.5" customHeight="1" x14ac:dyDescent="0.55000000000000004">
      <c r="A31" s="162"/>
      <c r="B31" s="65" t="s">
        <v>3</v>
      </c>
      <c r="C31" s="198"/>
      <c r="D31" s="196"/>
      <c r="E31" s="196"/>
      <c r="F31" s="196"/>
      <c r="G31" s="196"/>
      <c r="H31" s="196"/>
      <c r="I31" s="196"/>
      <c r="J31" s="196"/>
      <c r="K31" s="196"/>
      <c r="L31" s="196"/>
      <c r="M31" s="196"/>
      <c r="N31" s="196"/>
      <c r="O31" s="196"/>
      <c r="P31" s="196"/>
      <c r="Q31" s="197"/>
    </row>
  </sheetData>
  <dataConsolidate/>
  <mergeCells count="18">
    <mergeCell ref="A28:A31"/>
    <mergeCell ref="C28:Q28"/>
    <mergeCell ref="C29:Q29"/>
    <mergeCell ref="C30:Q30"/>
    <mergeCell ref="C31:Q31"/>
    <mergeCell ref="A23:A27"/>
    <mergeCell ref="A3:B5"/>
    <mergeCell ref="C3:D3"/>
    <mergeCell ref="E3:Q3"/>
    <mergeCell ref="C4:D4"/>
    <mergeCell ref="E4:Q4"/>
    <mergeCell ref="C5:D5"/>
    <mergeCell ref="E5:Q5"/>
    <mergeCell ref="A1:B1"/>
    <mergeCell ref="C1:H1"/>
    <mergeCell ref="J1:Q1"/>
    <mergeCell ref="A7:A22"/>
    <mergeCell ref="C7:Q22"/>
  </mergeCells>
  <phoneticPr fontId="1"/>
  <pageMargins left="0.7" right="0.7" top="0.75" bottom="0.75" header="0.3" footer="0.3"/>
  <pageSetup paperSize="8" scale="9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元データ!$A$1:$S$1</xm:f>
          </x14:formula1>
          <xm:sqref>C24:Q27</xm:sqref>
        </x14:dataValidation>
        <x14:dataValidation type="list" allowBlank="1" showInputMessage="1" showErrorMessage="1" xr:uid="{00000000-0002-0000-0300-000001000000}">
          <x14:formula1>
            <xm:f>元データ!A5:A60</xm:f>
          </x14:formula1>
          <xm:sqref>J1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E332"/>
  <sheetViews>
    <sheetView showZeros="0" view="pageBreakPreview" zoomScaleNormal="100" zoomScaleSheetLayoutView="100" workbookViewId="0">
      <selection activeCell="S4" sqref="S4"/>
    </sheetView>
  </sheetViews>
  <sheetFormatPr defaultRowHeight="18" x14ac:dyDescent="0.55000000000000004"/>
  <cols>
    <col min="1" max="2" width="5.58203125" customWidth="1"/>
    <col min="3" max="17" width="7.25" customWidth="1"/>
    <col min="18" max="18" width="8.33203125" style="12" customWidth="1"/>
    <col min="19" max="20" width="8.33203125" customWidth="1"/>
  </cols>
  <sheetData>
    <row r="1" spans="1:31" ht="31.5" customHeight="1" x14ac:dyDescent="0.55000000000000004">
      <c r="A1" s="202" t="s">
        <v>485</v>
      </c>
      <c r="B1" s="203"/>
      <c r="C1" s="204">
        <f>'手順④　単元の指導と評価の計画'!C1:H1</f>
        <v>0</v>
      </c>
      <c r="D1" s="205"/>
      <c r="E1" s="205"/>
      <c r="F1" s="205"/>
      <c r="G1" s="205"/>
      <c r="H1" s="206"/>
      <c r="I1" s="93" t="s">
        <v>486</v>
      </c>
      <c r="J1" s="204">
        <f>'手順④　単元の指導と評価の計画'!J1:Q1</f>
        <v>0</v>
      </c>
      <c r="K1" s="205"/>
      <c r="L1" s="205"/>
      <c r="M1" s="205"/>
      <c r="N1" s="205"/>
      <c r="O1" s="205"/>
      <c r="P1" s="205"/>
      <c r="Q1" s="206"/>
    </row>
    <row r="3" spans="1:31" ht="116.25" customHeight="1" x14ac:dyDescent="0.55000000000000004">
      <c r="A3" s="207" t="s">
        <v>412</v>
      </c>
      <c r="B3" s="83" t="s">
        <v>70</v>
      </c>
      <c r="C3" s="209">
        <f>'手順④　単元の指導と評価の計画'!C28</f>
        <v>0</v>
      </c>
      <c r="D3" s="210"/>
      <c r="E3" s="210"/>
      <c r="F3" s="210"/>
      <c r="G3" s="210"/>
      <c r="H3" s="210"/>
      <c r="I3" s="210"/>
      <c r="J3" s="210"/>
      <c r="K3" s="210"/>
      <c r="L3" s="210"/>
      <c r="M3" s="210"/>
      <c r="N3" s="210"/>
      <c r="O3" s="210"/>
      <c r="P3" s="210"/>
      <c r="Q3" s="211"/>
    </row>
    <row r="4" spans="1:31" ht="116.25" customHeight="1" x14ac:dyDescent="0.55000000000000004">
      <c r="A4" s="207"/>
      <c r="B4" s="83" t="s">
        <v>71</v>
      </c>
      <c r="C4" s="209">
        <f>'手順④　単元の指導と評価の計画'!C29</f>
        <v>0</v>
      </c>
      <c r="D4" s="210"/>
      <c r="E4" s="210"/>
      <c r="F4" s="210"/>
      <c r="G4" s="210"/>
      <c r="H4" s="210"/>
      <c r="I4" s="210"/>
      <c r="J4" s="210"/>
      <c r="K4" s="210"/>
      <c r="L4" s="210"/>
      <c r="M4" s="210"/>
      <c r="N4" s="210"/>
      <c r="O4" s="210"/>
      <c r="P4" s="210"/>
      <c r="Q4" s="211"/>
    </row>
    <row r="5" spans="1:31" ht="116.25" customHeight="1" x14ac:dyDescent="0.55000000000000004">
      <c r="A5" s="207"/>
      <c r="B5" s="84" t="s">
        <v>2</v>
      </c>
      <c r="C5" s="209">
        <f>'手順④　単元の指導と評価の計画'!C30</f>
        <v>0</v>
      </c>
      <c r="D5" s="210"/>
      <c r="E5" s="210"/>
      <c r="F5" s="210"/>
      <c r="G5" s="210"/>
      <c r="H5" s="210"/>
      <c r="I5" s="210"/>
      <c r="J5" s="210"/>
      <c r="K5" s="210"/>
      <c r="L5" s="210"/>
      <c r="M5" s="210"/>
      <c r="N5" s="210"/>
      <c r="O5" s="210"/>
      <c r="P5" s="210"/>
      <c r="Q5" s="211"/>
    </row>
    <row r="6" spans="1:31" ht="116.25" customHeight="1" x14ac:dyDescent="0.55000000000000004">
      <c r="A6" s="207"/>
      <c r="B6" s="84" t="s">
        <v>3</v>
      </c>
      <c r="C6" s="209">
        <f>'手順④　単元の指導と評価の計画'!C31</f>
        <v>0</v>
      </c>
      <c r="D6" s="210"/>
      <c r="E6" s="210"/>
      <c r="F6" s="210"/>
      <c r="G6" s="210"/>
      <c r="H6" s="210"/>
      <c r="I6" s="210"/>
      <c r="J6" s="210"/>
      <c r="K6" s="210"/>
      <c r="L6" s="210"/>
      <c r="M6" s="210"/>
      <c r="N6" s="210"/>
      <c r="O6" s="210"/>
      <c r="P6" s="210"/>
      <c r="Q6" s="211"/>
    </row>
    <row r="7" spans="1:31" x14ac:dyDescent="0.55000000000000004">
      <c r="A7" s="207" t="s">
        <v>5</v>
      </c>
      <c r="B7" s="84"/>
      <c r="C7" s="84">
        <v>1</v>
      </c>
      <c r="D7" s="84">
        <v>2</v>
      </c>
      <c r="E7" s="84">
        <v>3</v>
      </c>
      <c r="F7" s="84">
        <v>4</v>
      </c>
      <c r="G7" s="84">
        <v>5</v>
      </c>
      <c r="H7" s="84">
        <v>6</v>
      </c>
      <c r="I7" s="84">
        <v>7</v>
      </c>
      <c r="J7" s="84">
        <v>8</v>
      </c>
      <c r="K7" s="84">
        <v>9</v>
      </c>
      <c r="L7" s="84">
        <v>10</v>
      </c>
      <c r="M7" s="84">
        <v>11</v>
      </c>
      <c r="N7" s="84">
        <v>12</v>
      </c>
      <c r="O7" s="84">
        <v>13</v>
      </c>
      <c r="P7" s="84">
        <v>14</v>
      </c>
      <c r="Q7" s="84">
        <v>15</v>
      </c>
    </row>
    <row r="8" spans="1:31" x14ac:dyDescent="0.55000000000000004">
      <c r="A8" s="207"/>
      <c r="B8" s="94" t="s">
        <v>70</v>
      </c>
      <c r="C8" s="95">
        <f>'手順④　単元の指導と評価の計画'!C24</f>
        <v>0</v>
      </c>
      <c r="D8" s="95">
        <f>'手順④　単元の指導と評価の計画'!D24</f>
        <v>0</v>
      </c>
      <c r="E8" s="95">
        <f>'手順④　単元の指導と評価の計画'!E24</f>
        <v>0</v>
      </c>
      <c r="F8" s="95">
        <f>'手順④　単元の指導と評価の計画'!F24</f>
        <v>0</v>
      </c>
      <c r="G8" s="95">
        <f>'手順④　単元の指導と評価の計画'!G24</f>
        <v>0</v>
      </c>
      <c r="H8" s="95">
        <f>'手順④　単元の指導と評価の計画'!H24</f>
        <v>0</v>
      </c>
      <c r="I8" s="95">
        <f>'手順④　単元の指導と評価の計画'!I24</f>
        <v>0</v>
      </c>
      <c r="J8" s="95">
        <f>'手順④　単元の指導と評価の計画'!J24</f>
        <v>0</v>
      </c>
      <c r="K8" s="95">
        <f>'手順④　単元の指導と評価の計画'!K24</f>
        <v>0</v>
      </c>
      <c r="L8" s="95">
        <f>'手順④　単元の指導と評価の計画'!L24</f>
        <v>0</v>
      </c>
      <c r="M8" s="95">
        <f>'手順④　単元の指導と評価の計画'!M24</f>
        <v>0</v>
      </c>
      <c r="N8" s="95">
        <f>'手順④　単元の指導と評価の計画'!N24</f>
        <v>0</v>
      </c>
      <c r="O8" s="95">
        <f>'手順④　単元の指導と評価の計画'!O24</f>
        <v>0</v>
      </c>
      <c r="P8" s="95">
        <f>'手順④　単元の指導と評価の計画'!P24</f>
        <v>0</v>
      </c>
      <c r="Q8" s="95">
        <f>'手順④　単元の指導と評価の計画'!Q24</f>
        <v>0</v>
      </c>
    </row>
    <row r="9" spans="1:31" x14ac:dyDescent="0.55000000000000004">
      <c r="A9" s="207"/>
      <c r="B9" s="94" t="s">
        <v>287</v>
      </c>
      <c r="C9" s="95">
        <f>'手順④　単元の指導と評価の計画'!C25</f>
        <v>0</v>
      </c>
      <c r="D9" s="95">
        <f>'手順④　単元の指導と評価の計画'!D25</f>
        <v>0</v>
      </c>
      <c r="E9" s="95">
        <f>'手順④　単元の指導と評価の計画'!E25</f>
        <v>0</v>
      </c>
      <c r="F9" s="95">
        <f>'手順④　単元の指導と評価の計画'!F25</f>
        <v>0</v>
      </c>
      <c r="G9" s="95">
        <f>'手順④　単元の指導と評価の計画'!G25</f>
        <v>0</v>
      </c>
      <c r="H9" s="95">
        <f>'手順④　単元の指導と評価の計画'!H25</f>
        <v>0</v>
      </c>
      <c r="I9" s="95">
        <f>'手順④　単元の指導と評価の計画'!I25</f>
        <v>0</v>
      </c>
      <c r="J9" s="95">
        <f>'手順④　単元の指導と評価の計画'!J25</f>
        <v>0</v>
      </c>
      <c r="K9" s="95">
        <f>'手順④　単元の指導と評価の計画'!K25</f>
        <v>0</v>
      </c>
      <c r="L9" s="95">
        <f>'手順④　単元の指導と評価の計画'!L25</f>
        <v>0</v>
      </c>
      <c r="M9" s="95">
        <f>'手順④　単元の指導と評価の計画'!M25</f>
        <v>0</v>
      </c>
      <c r="N9" s="95">
        <f>'手順④　単元の指導と評価の計画'!N25</f>
        <v>0</v>
      </c>
      <c r="O9" s="95">
        <f>'手順④　単元の指導と評価の計画'!O25</f>
        <v>0</v>
      </c>
      <c r="P9" s="95">
        <f>'手順④　単元の指導と評価の計画'!P25</f>
        <v>0</v>
      </c>
      <c r="Q9" s="95">
        <f>'手順④　単元の指導と評価の計画'!Q25</f>
        <v>0</v>
      </c>
    </row>
    <row r="10" spans="1:31" x14ac:dyDescent="0.55000000000000004">
      <c r="A10" s="207"/>
      <c r="B10" s="84" t="s">
        <v>2</v>
      </c>
      <c r="C10" s="95">
        <f>'手順④　単元の指導と評価の計画'!C26</f>
        <v>0</v>
      </c>
      <c r="D10" s="95">
        <f>'手順④　単元の指導と評価の計画'!D26</f>
        <v>0</v>
      </c>
      <c r="E10" s="95">
        <f>'手順④　単元の指導と評価の計画'!E26</f>
        <v>0</v>
      </c>
      <c r="F10" s="95">
        <f>'手順④　単元の指導と評価の計画'!F26</f>
        <v>0</v>
      </c>
      <c r="G10" s="95">
        <f>'手順④　単元の指導と評価の計画'!G26</f>
        <v>0</v>
      </c>
      <c r="H10" s="95">
        <f>'手順④　単元の指導と評価の計画'!H26</f>
        <v>0</v>
      </c>
      <c r="I10" s="95">
        <f>'手順④　単元の指導と評価の計画'!I26</f>
        <v>0</v>
      </c>
      <c r="J10" s="95">
        <f>'手順④　単元の指導と評価の計画'!J26</f>
        <v>0</v>
      </c>
      <c r="K10" s="95">
        <f>'手順④　単元の指導と評価の計画'!K26</f>
        <v>0</v>
      </c>
      <c r="L10" s="95">
        <f>'手順④　単元の指導と評価の計画'!L26</f>
        <v>0</v>
      </c>
      <c r="M10" s="95">
        <f>'手順④　単元の指導と評価の計画'!M26</f>
        <v>0</v>
      </c>
      <c r="N10" s="95">
        <f>'手順④　単元の指導と評価の計画'!N26</f>
        <v>0</v>
      </c>
      <c r="O10" s="95">
        <f>'手順④　単元の指導と評価の計画'!O26</f>
        <v>0</v>
      </c>
      <c r="P10" s="95">
        <f>'手順④　単元の指導と評価の計画'!P26</f>
        <v>0</v>
      </c>
      <c r="Q10" s="95">
        <f>'手順④　単元の指導と評価の計画'!Q26</f>
        <v>0</v>
      </c>
    </row>
    <row r="11" spans="1:31" ht="18.5" thickBot="1" x14ac:dyDescent="0.6">
      <c r="A11" s="208"/>
      <c r="B11" s="96" t="s">
        <v>3</v>
      </c>
      <c r="C11" s="95">
        <f>'手順④　単元の指導と評価の計画'!C27</f>
        <v>0</v>
      </c>
      <c r="D11" s="95">
        <f>'手順④　単元の指導と評価の計画'!D27</f>
        <v>0</v>
      </c>
      <c r="E11" s="95">
        <f>'手順④　単元の指導と評価の計画'!E27</f>
        <v>0</v>
      </c>
      <c r="F11" s="95">
        <f>'手順④　単元の指導と評価の計画'!F27</f>
        <v>0</v>
      </c>
      <c r="G11" s="95">
        <f>'手順④　単元の指導と評価の計画'!G27</f>
        <v>0</v>
      </c>
      <c r="H11" s="95">
        <f>'手順④　単元の指導と評価の計画'!H27</f>
        <v>0</v>
      </c>
      <c r="I11" s="95">
        <f>'手順④　単元の指導と評価の計画'!I27</f>
        <v>0</v>
      </c>
      <c r="J11" s="95">
        <f>'手順④　単元の指導と評価の計画'!J27</f>
        <v>0</v>
      </c>
      <c r="K11" s="95">
        <f>'手順④　単元の指導と評価の計画'!K27</f>
        <v>0</v>
      </c>
      <c r="L11" s="95">
        <f>'手順④　単元の指導と評価の計画'!L27</f>
        <v>0</v>
      </c>
      <c r="M11" s="95">
        <f>'手順④　単元の指導と評価の計画'!M27</f>
        <v>0</v>
      </c>
      <c r="N11" s="95">
        <f>'手順④　単元の指導と評価の計画'!N27</f>
        <v>0</v>
      </c>
      <c r="O11" s="95">
        <f>'手順④　単元の指導と評価の計画'!O27</f>
        <v>0</v>
      </c>
      <c r="P11" s="95">
        <f>'手順④　単元の指導と評価の計画'!P27</f>
        <v>0</v>
      </c>
      <c r="Q11" s="95">
        <f>'手順④　単元の指導と評価の計画'!Q27</f>
        <v>0</v>
      </c>
    </row>
    <row r="12" spans="1:31" s="7" customFormat="1" ht="26.25" customHeight="1" thickBot="1" x14ac:dyDescent="0.6">
      <c r="A12" s="4"/>
      <c r="B12" s="5" t="s">
        <v>16</v>
      </c>
      <c r="C12" s="6" t="s">
        <v>17</v>
      </c>
      <c r="D12" s="6" t="s">
        <v>18</v>
      </c>
      <c r="E12" s="6" t="s">
        <v>19</v>
      </c>
      <c r="F12" s="6" t="s">
        <v>20</v>
      </c>
      <c r="G12" s="6" t="s">
        <v>21</v>
      </c>
      <c r="H12" s="6" t="s">
        <v>22</v>
      </c>
      <c r="I12" s="6" t="s">
        <v>23</v>
      </c>
      <c r="J12" s="6" t="s">
        <v>24</v>
      </c>
      <c r="K12" s="6" t="s">
        <v>25</v>
      </c>
      <c r="L12" s="6" t="s">
        <v>26</v>
      </c>
      <c r="M12" s="6" t="s">
        <v>27</v>
      </c>
      <c r="N12" s="6" t="s">
        <v>28</v>
      </c>
      <c r="O12" s="6" t="s">
        <v>289</v>
      </c>
      <c r="P12" s="6" t="s">
        <v>290</v>
      </c>
      <c r="Q12" s="6" t="s">
        <v>291</v>
      </c>
      <c r="R12" s="16" t="s">
        <v>37</v>
      </c>
      <c r="S12" s="17" t="s">
        <v>33</v>
      </c>
      <c r="T12" s="15" t="s">
        <v>34</v>
      </c>
    </row>
    <row r="13" spans="1:31" s="7" customFormat="1" ht="23.25" customHeight="1" x14ac:dyDescent="0.55000000000000004">
      <c r="A13" s="199" t="s">
        <v>288</v>
      </c>
      <c r="B13" s="18" t="s">
        <v>70</v>
      </c>
      <c r="C13" s="13"/>
      <c r="D13" s="13"/>
      <c r="E13" s="13"/>
      <c r="F13" s="13"/>
      <c r="G13" s="13"/>
      <c r="H13" s="13"/>
      <c r="I13" s="13"/>
      <c r="J13" s="13"/>
      <c r="K13" s="13"/>
      <c r="L13" s="13"/>
      <c r="M13" s="13"/>
      <c r="N13" s="13"/>
      <c r="O13" s="13"/>
      <c r="P13" s="13"/>
      <c r="Q13" s="70"/>
      <c r="R13" s="73" t="e">
        <f>AVERAGE(C13:Q13)</f>
        <v>#DIV/0!</v>
      </c>
      <c r="S13" s="74" t="e">
        <f>IF(R13&gt;2.5,"A",IF(R13&gt;=1.5,"B","C"))</f>
        <v>#DIV/0!</v>
      </c>
      <c r="T13" s="212"/>
      <c r="U13" s="10"/>
      <c r="V13" s="10"/>
      <c r="W13" s="10"/>
      <c r="X13" s="10"/>
      <c r="Y13" s="10"/>
      <c r="Z13" s="10"/>
      <c r="AA13" s="10"/>
      <c r="AB13" s="10"/>
      <c r="AC13" s="10"/>
      <c r="AD13" s="10"/>
      <c r="AE13" s="10"/>
    </row>
    <row r="14" spans="1:31" s="7" customFormat="1" ht="23.25" customHeight="1" x14ac:dyDescent="0.55000000000000004">
      <c r="A14" s="200"/>
      <c r="B14" s="67" t="s">
        <v>287</v>
      </c>
      <c r="C14" s="63"/>
      <c r="D14" s="63"/>
      <c r="E14" s="63"/>
      <c r="F14" s="63"/>
      <c r="G14" s="63"/>
      <c r="H14" s="63"/>
      <c r="I14" s="63"/>
      <c r="J14" s="63"/>
      <c r="K14" s="63"/>
      <c r="L14" s="63"/>
      <c r="M14" s="63"/>
      <c r="N14" s="63"/>
      <c r="O14" s="63"/>
      <c r="P14" s="63"/>
      <c r="Q14" s="85"/>
      <c r="R14" s="75" t="e">
        <f>AVERAGE(C14:Q14)</f>
        <v>#DIV/0!</v>
      </c>
      <c r="S14" s="76" t="e">
        <f>IF(R14&gt;2.5,"A",IF(R14&gt;=1.5,"B","C"))</f>
        <v>#DIV/0!</v>
      </c>
      <c r="T14" s="213"/>
      <c r="U14" s="10"/>
      <c r="V14" s="10"/>
      <c r="W14" s="10"/>
      <c r="X14" s="10"/>
      <c r="Y14" s="10"/>
      <c r="Z14" s="10"/>
      <c r="AA14" s="10"/>
      <c r="AB14" s="10"/>
      <c r="AC14" s="10"/>
      <c r="AD14" s="10"/>
      <c r="AE14" s="10"/>
    </row>
    <row r="15" spans="1:31" s="7" customFormat="1" ht="23.25" customHeight="1" x14ac:dyDescent="0.55000000000000004">
      <c r="A15" s="200"/>
      <c r="B15" s="3" t="s">
        <v>2</v>
      </c>
      <c r="C15" s="65"/>
      <c r="D15" s="65"/>
      <c r="E15" s="65"/>
      <c r="F15" s="65"/>
      <c r="G15" s="65"/>
      <c r="H15" s="65"/>
      <c r="I15" s="65"/>
      <c r="J15" s="65"/>
      <c r="K15" s="65"/>
      <c r="L15" s="65"/>
      <c r="M15" s="65"/>
      <c r="N15" s="65"/>
      <c r="O15" s="65"/>
      <c r="P15" s="65"/>
      <c r="Q15" s="71"/>
      <c r="R15" s="75" t="e">
        <f t="shared" ref="R15:R18" si="0">AVERAGE(C15:Q15)</f>
        <v>#DIV/0!</v>
      </c>
      <c r="S15" s="76" t="e">
        <f t="shared" ref="S15:S18" si="1">IF(R15&gt;2.5,"A",IF(R15&gt;=1.5,"B","C"))</f>
        <v>#DIV/0!</v>
      </c>
      <c r="T15" s="68"/>
      <c r="U15" s="11"/>
      <c r="V15" s="11"/>
      <c r="W15" s="11"/>
      <c r="X15" s="11"/>
      <c r="Y15" s="11"/>
      <c r="Z15" s="11"/>
      <c r="AA15" s="11"/>
      <c r="AB15" s="11"/>
      <c r="AC15" s="11"/>
      <c r="AD15" s="11"/>
      <c r="AE15" s="11"/>
    </row>
    <row r="16" spans="1:31" s="7" customFormat="1" ht="23.25" customHeight="1" thickBot="1" x14ac:dyDescent="0.6">
      <c r="A16" s="201"/>
      <c r="B16" s="8" t="s">
        <v>3</v>
      </c>
      <c r="C16" s="14"/>
      <c r="D16" s="14"/>
      <c r="E16" s="14"/>
      <c r="F16" s="14"/>
      <c r="G16" s="14"/>
      <c r="H16" s="14"/>
      <c r="I16" s="14"/>
      <c r="J16" s="14"/>
      <c r="K16" s="14"/>
      <c r="L16" s="14"/>
      <c r="M16" s="14"/>
      <c r="N16" s="14"/>
      <c r="O16" s="14"/>
      <c r="P16" s="14"/>
      <c r="Q16" s="72"/>
      <c r="R16" s="77" t="e">
        <f t="shared" si="0"/>
        <v>#DIV/0!</v>
      </c>
      <c r="S16" s="78" t="e">
        <f t="shared" si="1"/>
        <v>#DIV/0!</v>
      </c>
      <c r="T16" s="69"/>
      <c r="U16" s="11"/>
      <c r="V16" s="11"/>
      <c r="W16" s="11"/>
      <c r="X16" s="11"/>
      <c r="Y16" s="11"/>
      <c r="Z16" s="11"/>
      <c r="AA16" s="11"/>
      <c r="AB16" s="11"/>
      <c r="AC16" s="11"/>
      <c r="AD16" s="11"/>
      <c r="AE16" s="11"/>
    </row>
    <row r="17" spans="1:20" ht="18.75" customHeight="1" x14ac:dyDescent="0.55000000000000004">
      <c r="A17" s="199" t="s">
        <v>292</v>
      </c>
      <c r="B17" s="18" t="s">
        <v>70</v>
      </c>
      <c r="C17" s="13"/>
      <c r="D17" s="13"/>
      <c r="E17" s="13"/>
      <c r="F17" s="13"/>
      <c r="G17" s="13"/>
      <c r="H17" s="13"/>
      <c r="I17" s="13"/>
      <c r="J17" s="13"/>
      <c r="K17" s="13"/>
      <c r="L17" s="13"/>
      <c r="M17" s="13"/>
      <c r="N17" s="13"/>
      <c r="O17" s="13"/>
      <c r="P17" s="13"/>
      <c r="Q17" s="70"/>
      <c r="R17" s="73" t="e">
        <f t="shared" si="0"/>
        <v>#DIV/0!</v>
      </c>
      <c r="S17" s="74" t="e">
        <f t="shared" si="1"/>
        <v>#DIV/0!</v>
      </c>
      <c r="T17" s="212"/>
    </row>
    <row r="18" spans="1:20" x14ac:dyDescent="0.55000000000000004">
      <c r="A18" s="200"/>
      <c r="B18" s="67" t="s">
        <v>287</v>
      </c>
      <c r="C18" s="63"/>
      <c r="D18" s="63"/>
      <c r="E18" s="63"/>
      <c r="F18" s="63"/>
      <c r="G18" s="63"/>
      <c r="H18" s="63"/>
      <c r="I18" s="63"/>
      <c r="J18" s="63"/>
      <c r="K18" s="63"/>
      <c r="L18" s="63"/>
      <c r="M18" s="63"/>
      <c r="N18" s="63"/>
      <c r="O18" s="63"/>
      <c r="P18" s="63"/>
      <c r="Q18" s="85"/>
      <c r="R18" s="75" t="e">
        <f t="shared" si="0"/>
        <v>#DIV/0!</v>
      </c>
      <c r="S18" s="76" t="e">
        <f t="shared" si="1"/>
        <v>#DIV/0!</v>
      </c>
      <c r="T18" s="213"/>
    </row>
    <row r="19" spans="1:20" x14ac:dyDescent="0.55000000000000004">
      <c r="A19" s="200"/>
      <c r="B19" s="65" t="s">
        <v>2</v>
      </c>
      <c r="C19" s="65"/>
      <c r="D19" s="65"/>
      <c r="E19" s="65"/>
      <c r="F19" s="65"/>
      <c r="G19" s="65"/>
      <c r="H19" s="65"/>
      <c r="I19" s="65"/>
      <c r="J19" s="65"/>
      <c r="K19" s="65"/>
      <c r="L19" s="65"/>
      <c r="M19" s="65"/>
      <c r="N19" s="65"/>
      <c r="O19" s="65"/>
      <c r="P19" s="65"/>
      <c r="Q19" s="71"/>
      <c r="R19" s="75" t="e">
        <f t="shared" ref="R19:R82" si="2">AVERAGE(C19:Q19)</f>
        <v>#DIV/0!</v>
      </c>
      <c r="S19" s="76" t="e">
        <f t="shared" ref="S19:S82" si="3">IF(R19&gt;2.5,"A",IF(R19&gt;=1.5,"B","C"))</f>
        <v>#DIV/0!</v>
      </c>
      <c r="T19" s="68"/>
    </row>
    <row r="20" spans="1:20" ht="18.75" customHeight="1" thickBot="1" x14ac:dyDescent="0.6">
      <c r="A20" s="201"/>
      <c r="B20" s="14" t="s">
        <v>3</v>
      </c>
      <c r="C20" s="14"/>
      <c r="D20" s="14"/>
      <c r="E20" s="14"/>
      <c r="F20" s="14"/>
      <c r="G20" s="14"/>
      <c r="H20" s="14"/>
      <c r="I20" s="14"/>
      <c r="J20" s="14"/>
      <c r="K20" s="14"/>
      <c r="L20" s="14"/>
      <c r="M20" s="14"/>
      <c r="N20" s="14"/>
      <c r="O20" s="14"/>
      <c r="P20" s="14"/>
      <c r="Q20" s="72"/>
      <c r="R20" s="77" t="e">
        <f t="shared" si="2"/>
        <v>#DIV/0!</v>
      </c>
      <c r="S20" s="78" t="e">
        <f t="shared" si="3"/>
        <v>#DIV/0!</v>
      </c>
      <c r="T20" s="69"/>
    </row>
    <row r="21" spans="1:20" x14ac:dyDescent="0.55000000000000004">
      <c r="A21" s="199" t="s">
        <v>293</v>
      </c>
      <c r="B21" s="18" t="s">
        <v>70</v>
      </c>
      <c r="C21" s="13"/>
      <c r="D21" s="13"/>
      <c r="E21" s="13"/>
      <c r="F21" s="13"/>
      <c r="G21" s="13"/>
      <c r="H21" s="13"/>
      <c r="I21" s="13"/>
      <c r="J21" s="13"/>
      <c r="K21" s="13"/>
      <c r="L21" s="13"/>
      <c r="M21" s="13"/>
      <c r="N21" s="13"/>
      <c r="O21" s="13"/>
      <c r="P21" s="13"/>
      <c r="Q21" s="70"/>
      <c r="R21" s="73" t="e">
        <f t="shared" si="2"/>
        <v>#DIV/0!</v>
      </c>
      <c r="S21" s="74" t="e">
        <f t="shared" si="3"/>
        <v>#DIV/0!</v>
      </c>
      <c r="T21" s="212"/>
    </row>
    <row r="22" spans="1:20" x14ac:dyDescent="0.55000000000000004">
      <c r="A22" s="200"/>
      <c r="B22" s="67" t="s">
        <v>287</v>
      </c>
      <c r="C22" s="63"/>
      <c r="D22" s="63"/>
      <c r="E22" s="63"/>
      <c r="F22" s="63"/>
      <c r="G22" s="63"/>
      <c r="H22" s="63"/>
      <c r="I22" s="63"/>
      <c r="J22" s="63"/>
      <c r="K22" s="63"/>
      <c r="L22" s="63"/>
      <c r="M22" s="63"/>
      <c r="N22" s="63"/>
      <c r="O22" s="63"/>
      <c r="P22" s="63"/>
      <c r="Q22" s="85"/>
      <c r="R22" s="75" t="e">
        <f t="shared" si="2"/>
        <v>#DIV/0!</v>
      </c>
      <c r="S22" s="76" t="e">
        <f t="shared" si="3"/>
        <v>#DIV/0!</v>
      </c>
      <c r="T22" s="213"/>
    </row>
    <row r="23" spans="1:20" ht="18.75" customHeight="1" x14ac:dyDescent="0.55000000000000004">
      <c r="A23" s="200"/>
      <c r="B23" s="65" t="s">
        <v>2</v>
      </c>
      <c r="C23" s="65"/>
      <c r="D23" s="65"/>
      <c r="E23" s="65"/>
      <c r="F23" s="65"/>
      <c r="G23" s="65"/>
      <c r="H23" s="65"/>
      <c r="I23" s="65"/>
      <c r="J23" s="65"/>
      <c r="K23" s="65"/>
      <c r="L23" s="65"/>
      <c r="M23" s="65"/>
      <c r="N23" s="65"/>
      <c r="O23" s="65"/>
      <c r="P23" s="65"/>
      <c r="Q23" s="71"/>
      <c r="R23" s="75" t="e">
        <f t="shared" si="2"/>
        <v>#DIV/0!</v>
      </c>
      <c r="S23" s="76" t="e">
        <f t="shared" si="3"/>
        <v>#DIV/0!</v>
      </c>
      <c r="T23" s="68"/>
    </row>
    <row r="24" spans="1:20" ht="18.5" thickBot="1" x14ac:dyDescent="0.6">
      <c r="A24" s="201"/>
      <c r="B24" s="14" t="s">
        <v>3</v>
      </c>
      <c r="C24" s="14"/>
      <c r="D24" s="14"/>
      <c r="E24" s="14"/>
      <c r="F24" s="14"/>
      <c r="G24" s="14"/>
      <c r="H24" s="14"/>
      <c r="I24" s="14"/>
      <c r="J24" s="14"/>
      <c r="K24" s="14"/>
      <c r="L24" s="14"/>
      <c r="M24" s="14"/>
      <c r="N24" s="14"/>
      <c r="O24" s="14"/>
      <c r="P24" s="14"/>
      <c r="Q24" s="72"/>
      <c r="R24" s="77" t="e">
        <f t="shared" si="2"/>
        <v>#DIV/0!</v>
      </c>
      <c r="S24" s="78" t="e">
        <f t="shared" si="3"/>
        <v>#DIV/0!</v>
      </c>
      <c r="T24" s="69"/>
    </row>
    <row r="25" spans="1:20" x14ac:dyDescent="0.55000000000000004">
      <c r="A25" s="199" t="s">
        <v>294</v>
      </c>
      <c r="B25" s="18" t="s">
        <v>70</v>
      </c>
      <c r="C25" s="13"/>
      <c r="D25" s="13"/>
      <c r="E25" s="13"/>
      <c r="F25" s="13"/>
      <c r="G25" s="13"/>
      <c r="H25" s="13"/>
      <c r="I25" s="13"/>
      <c r="J25" s="13"/>
      <c r="K25" s="13"/>
      <c r="L25" s="13"/>
      <c r="M25" s="13"/>
      <c r="N25" s="13"/>
      <c r="O25" s="13"/>
      <c r="P25" s="13"/>
      <c r="Q25" s="70"/>
      <c r="R25" s="73" t="e">
        <f t="shared" si="2"/>
        <v>#DIV/0!</v>
      </c>
      <c r="S25" s="74" t="e">
        <f t="shared" si="3"/>
        <v>#DIV/0!</v>
      </c>
      <c r="T25" s="212"/>
    </row>
    <row r="26" spans="1:20" ht="18.75" customHeight="1" x14ac:dyDescent="0.55000000000000004">
      <c r="A26" s="200"/>
      <c r="B26" s="67" t="s">
        <v>287</v>
      </c>
      <c r="C26" s="63"/>
      <c r="D26" s="63"/>
      <c r="E26" s="63"/>
      <c r="F26" s="63"/>
      <c r="G26" s="63"/>
      <c r="H26" s="63"/>
      <c r="I26" s="63"/>
      <c r="J26" s="63"/>
      <c r="K26" s="63"/>
      <c r="L26" s="63"/>
      <c r="M26" s="63"/>
      <c r="N26" s="63"/>
      <c r="O26" s="63"/>
      <c r="P26" s="63"/>
      <c r="Q26" s="85"/>
      <c r="R26" s="75" t="e">
        <f t="shared" si="2"/>
        <v>#DIV/0!</v>
      </c>
      <c r="S26" s="76" t="e">
        <f t="shared" si="3"/>
        <v>#DIV/0!</v>
      </c>
      <c r="T26" s="213"/>
    </row>
    <row r="27" spans="1:20" x14ac:dyDescent="0.55000000000000004">
      <c r="A27" s="200"/>
      <c r="B27" s="65" t="s">
        <v>2</v>
      </c>
      <c r="C27" s="65"/>
      <c r="D27" s="65"/>
      <c r="E27" s="65"/>
      <c r="F27" s="65"/>
      <c r="G27" s="65"/>
      <c r="H27" s="65"/>
      <c r="I27" s="65"/>
      <c r="J27" s="65"/>
      <c r="K27" s="65"/>
      <c r="L27" s="65"/>
      <c r="M27" s="65"/>
      <c r="N27" s="65"/>
      <c r="O27" s="65"/>
      <c r="P27" s="65"/>
      <c r="Q27" s="71"/>
      <c r="R27" s="75" t="e">
        <f t="shared" si="2"/>
        <v>#DIV/0!</v>
      </c>
      <c r="S27" s="76" t="e">
        <f t="shared" si="3"/>
        <v>#DIV/0!</v>
      </c>
      <c r="T27" s="68"/>
    </row>
    <row r="28" spans="1:20" ht="18.5" thickBot="1" x14ac:dyDescent="0.6">
      <c r="A28" s="201"/>
      <c r="B28" s="14" t="s">
        <v>3</v>
      </c>
      <c r="C28" s="14"/>
      <c r="D28" s="14"/>
      <c r="E28" s="14"/>
      <c r="F28" s="14"/>
      <c r="G28" s="14"/>
      <c r="H28" s="14"/>
      <c r="I28" s="14"/>
      <c r="J28" s="14"/>
      <c r="K28" s="14"/>
      <c r="L28" s="14"/>
      <c r="M28" s="14"/>
      <c r="N28" s="14"/>
      <c r="O28" s="14"/>
      <c r="P28" s="14"/>
      <c r="Q28" s="72"/>
      <c r="R28" s="77" t="e">
        <f t="shared" si="2"/>
        <v>#DIV/0!</v>
      </c>
      <c r="S28" s="78" t="e">
        <f t="shared" si="3"/>
        <v>#DIV/0!</v>
      </c>
      <c r="T28" s="69"/>
    </row>
    <row r="29" spans="1:20" ht="18.75" customHeight="1" x14ac:dyDescent="0.55000000000000004">
      <c r="A29" s="199" t="s">
        <v>295</v>
      </c>
      <c r="B29" s="18" t="s">
        <v>70</v>
      </c>
      <c r="C29" s="13"/>
      <c r="D29" s="13"/>
      <c r="E29" s="13"/>
      <c r="F29" s="13"/>
      <c r="G29" s="13"/>
      <c r="H29" s="13"/>
      <c r="I29" s="13"/>
      <c r="J29" s="13"/>
      <c r="K29" s="13"/>
      <c r="L29" s="13"/>
      <c r="M29" s="13"/>
      <c r="N29" s="13"/>
      <c r="O29" s="13"/>
      <c r="P29" s="13"/>
      <c r="Q29" s="70"/>
      <c r="R29" s="73" t="e">
        <f t="shared" si="2"/>
        <v>#DIV/0!</v>
      </c>
      <c r="S29" s="74" t="e">
        <f t="shared" si="3"/>
        <v>#DIV/0!</v>
      </c>
      <c r="T29" s="212"/>
    </row>
    <row r="30" spans="1:20" x14ac:dyDescent="0.55000000000000004">
      <c r="A30" s="200"/>
      <c r="B30" s="67" t="s">
        <v>287</v>
      </c>
      <c r="C30" s="63"/>
      <c r="D30" s="63"/>
      <c r="E30" s="63"/>
      <c r="F30" s="63"/>
      <c r="G30" s="63"/>
      <c r="H30" s="63"/>
      <c r="I30" s="63"/>
      <c r="J30" s="63"/>
      <c r="K30" s="63"/>
      <c r="L30" s="63"/>
      <c r="M30" s="63"/>
      <c r="N30" s="63"/>
      <c r="O30" s="63"/>
      <c r="P30" s="63"/>
      <c r="Q30" s="85"/>
      <c r="R30" s="75" t="e">
        <f t="shared" si="2"/>
        <v>#DIV/0!</v>
      </c>
      <c r="S30" s="76" t="e">
        <f t="shared" si="3"/>
        <v>#DIV/0!</v>
      </c>
      <c r="T30" s="213"/>
    </row>
    <row r="31" spans="1:20" x14ac:dyDescent="0.55000000000000004">
      <c r="A31" s="200"/>
      <c r="B31" s="65" t="s">
        <v>2</v>
      </c>
      <c r="C31" s="65"/>
      <c r="D31" s="65"/>
      <c r="E31" s="65"/>
      <c r="F31" s="65"/>
      <c r="G31" s="65"/>
      <c r="H31" s="65"/>
      <c r="I31" s="65"/>
      <c r="J31" s="65"/>
      <c r="K31" s="65"/>
      <c r="L31" s="65"/>
      <c r="M31" s="65"/>
      <c r="N31" s="65"/>
      <c r="O31" s="65"/>
      <c r="P31" s="65"/>
      <c r="Q31" s="71"/>
      <c r="R31" s="75" t="e">
        <f t="shared" si="2"/>
        <v>#DIV/0!</v>
      </c>
      <c r="S31" s="76" t="e">
        <f t="shared" si="3"/>
        <v>#DIV/0!</v>
      </c>
      <c r="T31" s="68"/>
    </row>
    <row r="32" spans="1:20" ht="18.75" customHeight="1" thickBot="1" x14ac:dyDescent="0.6">
      <c r="A32" s="201"/>
      <c r="B32" s="14" t="s">
        <v>3</v>
      </c>
      <c r="C32" s="14"/>
      <c r="D32" s="14"/>
      <c r="E32" s="14"/>
      <c r="F32" s="14"/>
      <c r="G32" s="14"/>
      <c r="H32" s="14"/>
      <c r="I32" s="14"/>
      <c r="J32" s="14"/>
      <c r="K32" s="14"/>
      <c r="L32" s="14"/>
      <c r="M32" s="14"/>
      <c r="N32" s="14"/>
      <c r="O32" s="14"/>
      <c r="P32" s="14"/>
      <c r="Q32" s="72"/>
      <c r="R32" s="77" t="e">
        <f t="shared" si="2"/>
        <v>#DIV/0!</v>
      </c>
      <c r="S32" s="78" t="e">
        <f t="shared" si="3"/>
        <v>#DIV/0!</v>
      </c>
      <c r="T32" s="69"/>
    </row>
    <row r="33" spans="1:20" x14ac:dyDescent="0.55000000000000004">
      <c r="A33" s="199" t="s">
        <v>296</v>
      </c>
      <c r="B33" s="18" t="s">
        <v>70</v>
      </c>
      <c r="C33" s="13"/>
      <c r="D33" s="13"/>
      <c r="E33" s="13"/>
      <c r="F33" s="13"/>
      <c r="G33" s="13"/>
      <c r="H33" s="13"/>
      <c r="I33" s="13"/>
      <c r="J33" s="13"/>
      <c r="K33" s="13"/>
      <c r="L33" s="13"/>
      <c r="M33" s="13"/>
      <c r="N33" s="13"/>
      <c r="O33" s="13"/>
      <c r="P33" s="13"/>
      <c r="Q33" s="70"/>
      <c r="R33" s="73" t="e">
        <f t="shared" si="2"/>
        <v>#DIV/0!</v>
      </c>
      <c r="S33" s="74" t="e">
        <f t="shared" si="3"/>
        <v>#DIV/0!</v>
      </c>
      <c r="T33" s="212"/>
    </row>
    <row r="34" spans="1:20" x14ac:dyDescent="0.55000000000000004">
      <c r="A34" s="200"/>
      <c r="B34" s="67" t="s">
        <v>287</v>
      </c>
      <c r="C34" s="63"/>
      <c r="D34" s="63"/>
      <c r="E34" s="63"/>
      <c r="F34" s="63"/>
      <c r="G34" s="63"/>
      <c r="H34" s="63"/>
      <c r="I34" s="63"/>
      <c r="J34" s="63"/>
      <c r="K34" s="63"/>
      <c r="L34" s="63"/>
      <c r="M34" s="63"/>
      <c r="N34" s="63"/>
      <c r="O34" s="63"/>
      <c r="P34" s="63"/>
      <c r="Q34" s="85"/>
      <c r="R34" s="75" t="e">
        <f t="shared" si="2"/>
        <v>#DIV/0!</v>
      </c>
      <c r="S34" s="76" t="e">
        <f t="shared" si="3"/>
        <v>#DIV/0!</v>
      </c>
      <c r="T34" s="213"/>
    </row>
    <row r="35" spans="1:20" ht="18.75" customHeight="1" x14ac:dyDescent="0.55000000000000004">
      <c r="A35" s="200"/>
      <c r="B35" s="65" t="s">
        <v>2</v>
      </c>
      <c r="C35" s="65"/>
      <c r="D35" s="65"/>
      <c r="E35" s="65"/>
      <c r="F35" s="65"/>
      <c r="G35" s="65"/>
      <c r="H35" s="65"/>
      <c r="I35" s="65"/>
      <c r="J35" s="65"/>
      <c r="K35" s="65"/>
      <c r="L35" s="65"/>
      <c r="M35" s="65"/>
      <c r="N35" s="65"/>
      <c r="O35" s="65"/>
      <c r="P35" s="65"/>
      <c r="Q35" s="71"/>
      <c r="R35" s="75" t="e">
        <f t="shared" si="2"/>
        <v>#DIV/0!</v>
      </c>
      <c r="S35" s="76" t="e">
        <f t="shared" si="3"/>
        <v>#DIV/0!</v>
      </c>
      <c r="T35" s="68"/>
    </row>
    <row r="36" spans="1:20" ht="18.5" thickBot="1" x14ac:dyDescent="0.6">
      <c r="A36" s="201"/>
      <c r="B36" s="14" t="s">
        <v>3</v>
      </c>
      <c r="C36" s="14"/>
      <c r="D36" s="14"/>
      <c r="E36" s="14"/>
      <c r="F36" s="14"/>
      <c r="G36" s="14"/>
      <c r="H36" s="14"/>
      <c r="I36" s="14"/>
      <c r="J36" s="14"/>
      <c r="K36" s="14"/>
      <c r="L36" s="14"/>
      <c r="M36" s="14"/>
      <c r="N36" s="14"/>
      <c r="O36" s="14"/>
      <c r="P36" s="14"/>
      <c r="Q36" s="72"/>
      <c r="R36" s="77" t="e">
        <f t="shared" si="2"/>
        <v>#DIV/0!</v>
      </c>
      <c r="S36" s="78" t="e">
        <f t="shared" si="3"/>
        <v>#DIV/0!</v>
      </c>
      <c r="T36" s="69"/>
    </row>
    <row r="37" spans="1:20" x14ac:dyDescent="0.55000000000000004">
      <c r="A37" s="199" t="s">
        <v>297</v>
      </c>
      <c r="B37" s="18" t="s">
        <v>70</v>
      </c>
      <c r="C37" s="13"/>
      <c r="D37" s="13"/>
      <c r="E37" s="13"/>
      <c r="F37" s="13"/>
      <c r="G37" s="13"/>
      <c r="H37" s="13"/>
      <c r="I37" s="13"/>
      <c r="J37" s="13"/>
      <c r="K37" s="13"/>
      <c r="L37" s="13"/>
      <c r="M37" s="13"/>
      <c r="N37" s="13"/>
      <c r="O37" s="13"/>
      <c r="P37" s="13"/>
      <c r="Q37" s="70"/>
      <c r="R37" s="73" t="e">
        <f t="shared" si="2"/>
        <v>#DIV/0!</v>
      </c>
      <c r="S37" s="74" t="e">
        <f t="shared" si="3"/>
        <v>#DIV/0!</v>
      </c>
      <c r="T37" s="212"/>
    </row>
    <row r="38" spans="1:20" ht="18.75" customHeight="1" x14ac:dyDescent="0.55000000000000004">
      <c r="A38" s="200"/>
      <c r="B38" s="67" t="s">
        <v>287</v>
      </c>
      <c r="C38" s="63"/>
      <c r="D38" s="63"/>
      <c r="E38" s="63"/>
      <c r="F38" s="63"/>
      <c r="G38" s="63"/>
      <c r="H38" s="63"/>
      <c r="I38" s="63"/>
      <c r="J38" s="63"/>
      <c r="K38" s="63"/>
      <c r="L38" s="63"/>
      <c r="M38" s="63"/>
      <c r="N38" s="63"/>
      <c r="O38" s="63"/>
      <c r="P38" s="63"/>
      <c r="Q38" s="85"/>
      <c r="R38" s="75" t="e">
        <f t="shared" si="2"/>
        <v>#DIV/0!</v>
      </c>
      <c r="S38" s="76" t="e">
        <f t="shared" si="3"/>
        <v>#DIV/0!</v>
      </c>
      <c r="T38" s="213"/>
    </row>
    <row r="39" spans="1:20" x14ac:dyDescent="0.55000000000000004">
      <c r="A39" s="200"/>
      <c r="B39" s="65" t="s">
        <v>2</v>
      </c>
      <c r="C39" s="65"/>
      <c r="D39" s="65"/>
      <c r="E39" s="65"/>
      <c r="F39" s="65"/>
      <c r="G39" s="65"/>
      <c r="H39" s="65"/>
      <c r="I39" s="65"/>
      <c r="J39" s="65"/>
      <c r="K39" s="65"/>
      <c r="L39" s="65"/>
      <c r="M39" s="65"/>
      <c r="N39" s="65"/>
      <c r="O39" s="65"/>
      <c r="P39" s="65"/>
      <c r="Q39" s="71"/>
      <c r="R39" s="75" t="e">
        <f t="shared" si="2"/>
        <v>#DIV/0!</v>
      </c>
      <c r="S39" s="76" t="e">
        <f t="shared" si="3"/>
        <v>#DIV/0!</v>
      </c>
      <c r="T39" s="68"/>
    </row>
    <row r="40" spans="1:20" ht="18.5" thickBot="1" x14ac:dyDescent="0.6">
      <c r="A40" s="201"/>
      <c r="B40" s="14" t="s">
        <v>3</v>
      </c>
      <c r="C40" s="14"/>
      <c r="D40" s="14"/>
      <c r="E40" s="14"/>
      <c r="F40" s="14"/>
      <c r="G40" s="14"/>
      <c r="H40" s="14"/>
      <c r="I40" s="14"/>
      <c r="J40" s="14"/>
      <c r="K40" s="14"/>
      <c r="L40" s="14"/>
      <c r="M40" s="14"/>
      <c r="N40" s="14"/>
      <c r="O40" s="14"/>
      <c r="P40" s="14"/>
      <c r="Q40" s="72"/>
      <c r="R40" s="77" t="e">
        <f t="shared" si="2"/>
        <v>#DIV/0!</v>
      </c>
      <c r="S40" s="78" t="e">
        <f t="shared" si="3"/>
        <v>#DIV/0!</v>
      </c>
      <c r="T40" s="69"/>
    </row>
    <row r="41" spans="1:20" ht="18.75" customHeight="1" x14ac:dyDescent="0.55000000000000004">
      <c r="A41" s="199" t="s">
        <v>298</v>
      </c>
      <c r="B41" s="18" t="s">
        <v>70</v>
      </c>
      <c r="C41" s="13"/>
      <c r="D41" s="13"/>
      <c r="E41" s="13"/>
      <c r="F41" s="13"/>
      <c r="G41" s="13"/>
      <c r="H41" s="13"/>
      <c r="I41" s="13"/>
      <c r="J41" s="13"/>
      <c r="K41" s="13"/>
      <c r="L41" s="13"/>
      <c r="M41" s="13"/>
      <c r="N41" s="13"/>
      <c r="O41" s="13"/>
      <c r="P41" s="13"/>
      <c r="Q41" s="70"/>
      <c r="R41" s="73" t="e">
        <f t="shared" si="2"/>
        <v>#DIV/0!</v>
      </c>
      <c r="S41" s="74" t="e">
        <f t="shared" si="3"/>
        <v>#DIV/0!</v>
      </c>
      <c r="T41" s="212"/>
    </row>
    <row r="42" spans="1:20" x14ac:dyDescent="0.55000000000000004">
      <c r="A42" s="200"/>
      <c r="B42" s="67" t="s">
        <v>287</v>
      </c>
      <c r="C42" s="63"/>
      <c r="D42" s="63"/>
      <c r="E42" s="63"/>
      <c r="F42" s="63"/>
      <c r="G42" s="63"/>
      <c r="H42" s="63"/>
      <c r="I42" s="63"/>
      <c r="J42" s="63"/>
      <c r="K42" s="63"/>
      <c r="L42" s="63"/>
      <c r="M42" s="63"/>
      <c r="N42" s="63"/>
      <c r="O42" s="63"/>
      <c r="P42" s="63"/>
      <c r="Q42" s="85"/>
      <c r="R42" s="75" t="e">
        <f t="shared" si="2"/>
        <v>#DIV/0!</v>
      </c>
      <c r="S42" s="76" t="e">
        <f t="shared" si="3"/>
        <v>#DIV/0!</v>
      </c>
      <c r="T42" s="213"/>
    </row>
    <row r="43" spans="1:20" x14ac:dyDescent="0.55000000000000004">
      <c r="A43" s="200"/>
      <c r="B43" s="65" t="s">
        <v>2</v>
      </c>
      <c r="C43" s="65"/>
      <c r="D43" s="65"/>
      <c r="E43" s="65"/>
      <c r="F43" s="65"/>
      <c r="G43" s="65"/>
      <c r="H43" s="65"/>
      <c r="I43" s="65"/>
      <c r="J43" s="65"/>
      <c r="K43" s="65"/>
      <c r="L43" s="65"/>
      <c r="M43" s="65"/>
      <c r="N43" s="65"/>
      <c r="O43" s="65"/>
      <c r="P43" s="65"/>
      <c r="Q43" s="71"/>
      <c r="R43" s="75" t="e">
        <f t="shared" si="2"/>
        <v>#DIV/0!</v>
      </c>
      <c r="S43" s="76" t="e">
        <f t="shared" si="3"/>
        <v>#DIV/0!</v>
      </c>
      <c r="T43" s="68"/>
    </row>
    <row r="44" spans="1:20" ht="18.75" customHeight="1" thickBot="1" x14ac:dyDescent="0.6">
      <c r="A44" s="201"/>
      <c r="B44" s="14" t="s">
        <v>3</v>
      </c>
      <c r="C44" s="14"/>
      <c r="D44" s="14"/>
      <c r="E44" s="14"/>
      <c r="F44" s="14"/>
      <c r="G44" s="14"/>
      <c r="H44" s="14"/>
      <c r="I44" s="14"/>
      <c r="J44" s="14"/>
      <c r="K44" s="14"/>
      <c r="L44" s="14"/>
      <c r="M44" s="14"/>
      <c r="N44" s="14"/>
      <c r="O44" s="14"/>
      <c r="P44" s="14"/>
      <c r="Q44" s="72"/>
      <c r="R44" s="77" t="e">
        <f t="shared" si="2"/>
        <v>#DIV/0!</v>
      </c>
      <c r="S44" s="78" t="e">
        <f t="shared" si="3"/>
        <v>#DIV/0!</v>
      </c>
      <c r="T44" s="69"/>
    </row>
    <row r="45" spans="1:20" x14ac:dyDescent="0.55000000000000004">
      <c r="A45" s="199" t="s">
        <v>299</v>
      </c>
      <c r="B45" s="18" t="s">
        <v>70</v>
      </c>
      <c r="C45" s="13"/>
      <c r="D45" s="13"/>
      <c r="E45" s="13"/>
      <c r="F45" s="13"/>
      <c r="G45" s="13"/>
      <c r="H45" s="13"/>
      <c r="I45" s="13"/>
      <c r="J45" s="13"/>
      <c r="K45" s="13"/>
      <c r="L45" s="13"/>
      <c r="M45" s="13"/>
      <c r="N45" s="13"/>
      <c r="O45" s="13"/>
      <c r="P45" s="13"/>
      <c r="Q45" s="70"/>
      <c r="R45" s="73" t="e">
        <f t="shared" si="2"/>
        <v>#DIV/0!</v>
      </c>
      <c r="S45" s="74" t="e">
        <f t="shared" si="3"/>
        <v>#DIV/0!</v>
      </c>
      <c r="T45" s="212"/>
    </row>
    <row r="46" spans="1:20" x14ac:dyDescent="0.55000000000000004">
      <c r="A46" s="200"/>
      <c r="B46" s="67" t="s">
        <v>287</v>
      </c>
      <c r="C46" s="63"/>
      <c r="D46" s="63"/>
      <c r="E46" s="63"/>
      <c r="F46" s="63"/>
      <c r="G46" s="63"/>
      <c r="H46" s="63"/>
      <c r="I46" s="63"/>
      <c r="J46" s="63"/>
      <c r="K46" s="63"/>
      <c r="L46" s="63"/>
      <c r="M46" s="63"/>
      <c r="N46" s="63"/>
      <c r="O46" s="63"/>
      <c r="P46" s="63"/>
      <c r="Q46" s="85"/>
      <c r="R46" s="75" t="e">
        <f t="shared" si="2"/>
        <v>#DIV/0!</v>
      </c>
      <c r="S46" s="76" t="e">
        <f t="shared" si="3"/>
        <v>#DIV/0!</v>
      </c>
      <c r="T46" s="213"/>
    </row>
    <row r="47" spans="1:20" ht="18.75" customHeight="1" x14ac:dyDescent="0.55000000000000004">
      <c r="A47" s="200"/>
      <c r="B47" s="65" t="s">
        <v>2</v>
      </c>
      <c r="C47" s="65"/>
      <c r="D47" s="65"/>
      <c r="E47" s="65"/>
      <c r="F47" s="65"/>
      <c r="G47" s="65"/>
      <c r="H47" s="65"/>
      <c r="I47" s="65"/>
      <c r="J47" s="65"/>
      <c r="K47" s="65"/>
      <c r="L47" s="65"/>
      <c r="M47" s="65"/>
      <c r="N47" s="65"/>
      <c r="O47" s="65"/>
      <c r="P47" s="65"/>
      <c r="Q47" s="71"/>
      <c r="R47" s="75" t="e">
        <f t="shared" si="2"/>
        <v>#DIV/0!</v>
      </c>
      <c r="S47" s="76" t="e">
        <f t="shared" si="3"/>
        <v>#DIV/0!</v>
      </c>
      <c r="T47" s="68"/>
    </row>
    <row r="48" spans="1:20" ht="18.5" thickBot="1" x14ac:dyDescent="0.6">
      <c r="A48" s="201"/>
      <c r="B48" s="14" t="s">
        <v>3</v>
      </c>
      <c r="C48" s="14"/>
      <c r="D48" s="14"/>
      <c r="E48" s="14"/>
      <c r="F48" s="14"/>
      <c r="G48" s="14"/>
      <c r="H48" s="14"/>
      <c r="I48" s="14"/>
      <c r="J48" s="14"/>
      <c r="K48" s="14"/>
      <c r="L48" s="14"/>
      <c r="M48" s="14"/>
      <c r="N48" s="14"/>
      <c r="O48" s="14"/>
      <c r="P48" s="14"/>
      <c r="Q48" s="72"/>
      <c r="R48" s="77" t="e">
        <f t="shared" si="2"/>
        <v>#DIV/0!</v>
      </c>
      <c r="S48" s="78" t="e">
        <f t="shared" si="3"/>
        <v>#DIV/0!</v>
      </c>
      <c r="T48" s="69"/>
    </row>
    <row r="49" spans="1:20" x14ac:dyDescent="0.55000000000000004">
      <c r="A49" s="199" t="s">
        <v>300</v>
      </c>
      <c r="B49" s="18" t="s">
        <v>70</v>
      </c>
      <c r="C49" s="13"/>
      <c r="D49" s="13"/>
      <c r="E49" s="13"/>
      <c r="F49" s="13"/>
      <c r="G49" s="13"/>
      <c r="H49" s="13"/>
      <c r="I49" s="13"/>
      <c r="J49" s="13"/>
      <c r="K49" s="13"/>
      <c r="L49" s="13"/>
      <c r="M49" s="13"/>
      <c r="N49" s="13"/>
      <c r="O49" s="13"/>
      <c r="P49" s="13"/>
      <c r="Q49" s="70"/>
      <c r="R49" s="73" t="e">
        <f t="shared" si="2"/>
        <v>#DIV/0!</v>
      </c>
      <c r="S49" s="74" t="e">
        <f t="shared" si="3"/>
        <v>#DIV/0!</v>
      </c>
      <c r="T49" s="212"/>
    </row>
    <row r="50" spans="1:20" ht="18.75" customHeight="1" x14ac:dyDescent="0.55000000000000004">
      <c r="A50" s="200"/>
      <c r="B50" s="67" t="s">
        <v>287</v>
      </c>
      <c r="C50" s="63"/>
      <c r="D50" s="63"/>
      <c r="E50" s="63"/>
      <c r="F50" s="63"/>
      <c r="G50" s="63"/>
      <c r="H50" s="63"/>
      <c r="I50" s="63"/>
      <c r="J50" s="63"/>
      <c r="K50" s="63"/>
      <c r="L50" s="63"/>
      <c r="M50" s="63"/>
      <c r="N50" s="63"/>
      <c r="O50" s="63"/>
      <c r="P50" s="63"/>
      <c r="Q50" s="85"/>
      <c r="R50" s="75" t="e">
        <f t="shared" si="2"/>
        <v>#DIV/0!</v>
      </c>
      <c r="S50" s="76" t="e">
        <f t="shared" si="3"/>
        <v>#DIV/0!</v>
      </c>
      <c r="T50" s="213"/>
    </row>
    <row r="51" spans="1:20" x14ac:dyDescent="0.55000000000000004">
      <c r="A51" s="200"/>
      <c r="B51" s="65" t="s">
        <v>2</v>
      </c>
      <c r="C51" s="65"/>
      <c r="D51" s="65"/>
      <c r="E51" s="65"/>
      <c r="F51" s="65"/>
      <c r="G51" s="65"/>
      <c r="H51" s="65"/>
      <c r="I51" s="65"/>
      <c r="J51" s="65"/>
      <c r="K51" s="65"/>
      <c r="L51" s="65"/>
      <c r="M51" s="65"/>
      <c r="N51" s="65"/>
      <c r="O51" s="65"/>
      <c r="P51" s="65"/>
      <c r="Q51" s="71"/>
      <c r="R51" s="75" t="e">
        <f t="shared" si="2"/>
        <v>#DIV/0!</v>
      </c>
      <c r="S51" s="76" t="e">
        <f t="shared" si="3"/>
        <v>#DIV/0!</v>
      </c>
      <c r="T51" s="68"/>
    </row>
    <row r="52" spans="1:20" ht="18.5" thickBot="1" x14ac:dyDescent="0.6">
      <c r="A52" s="201"/>
      <c r="B52" s="14" t="s">
        <v>3</v>
      </c>
      <c r="C52" s="14"/>
      <c r="D52" s="14"/>
      <c r="E52" s="14"/>
      <c r="F52" s="14"/>
      <c r="G52" s="14"/>
      <c r="H52" s="14"/>
      <c r="I52" s="14"/>
      <c r="J52" s="14"/>
      <c r="K52" s="14"/>
      <c r="L52" s="14"/>
      <c r="M52" s="14"/>
      <c r="N52" s="14"/>
      <c r="O52" s="14"/>
      <c r="P52" s="14"/>
      <c r="Q52" s="72"/>
      <c r="R52" s="77" t="e">
        <f t="shared" si="2"/>
        <v>#DIV/0!</v>
      </c>
      <c r="S52" s="78" t="e">
        <f t="shared" si="3"/>
        <v>#DIV/0!</v>
      </c>
      <c r="T52" s="69"/>
    </row>
    <row r="53" spans="1:20" ht="18.75" customHeight="1" x14ac:dyDescent="0.55000000000000004">
      <c r="A53" s="199" t="s">
        <v>301</v>
      </c>
      <c r="B53" s="18" t="s">
        <v>70</v>
      </c>
      <c r="C53" s="13"/>
      <c r="D53" s="13"/>
      <c r="E53" s="13"/>
      <c r="F53" s="13"/>
      <c r="G53" s="13"/>
      <c r="H53" s="13"/>
      <c r="I53" s="13"/>
      <c r="J53" s="13"/>
      <c r="K53" s="13"/>
      <c r="L53" s="13"/>
      <c r="M53" s="13"/>
      <c r="N53" s="13"/>
      <c r="O53" s="13"/>
      <c r="P53" s="13"/>
      <c r="Q53" s="70"/>
      <c r="R53" s="73" t="e">
        <f t="shared" si="2"/>
        <v>#DIV/0!</v>
      </c>
      <c r="S53" s="74" t="e">
        <f t="shared" si="3"/>
        <v>#DIV/0!</v>
      </c>
      <c r="T53" s="212"/>
    </row>
    <row r="54" spans="1:20" x14ac:dyDescent="0.55000000000000004">
      <c r="A54" s="200"/>
      <c r="B54" s="67" t="s">
        <v>287</v>
      </c>
      <c r="C54" s="63"/>
      <c r="D54" s="63"/>
      <c r="E54" s="63"/>
      <c r="F54" s="63"/>
      <c r="G54" s="63"/>
      <c r="H54" s="63"/>
      <c r="I54" s="63"/>
      <c r="J54" s="63"/>
      <c r="K54" s="63"/>
      <c r="L54" s="63"/>
      <c r="M54" s="63"/>
      <c r="N54" s="63"/>
      <c r="O54" s="63"/>
      <c r="P54" s="63"/>
      <c r="Q54" s="85"/>
      <c r="R54" s="75" t="e">
        <f t="shared" si="2"/>
        <v>#DIV/0!</v>
      </c>
      <c r="S54" s="76" t="e">
        <f t="shared" si="3"/>
        <v>#DIV/0!</v>
      </c>
      <c r="T54" s="213"/>
    </row>
    <row r="55" spans="1:20" x14ac:dyDescent="0.55000000000000004">
      <c r="A55" s="200"/>
      <c r="B55" s="65" t="s">
        <v>2</v>
      </c>
      <c r="C55" s="65"/>
      <c r="D55" s="65"/>
      <c r="E55" s="65"/>
      <c r="F55" s="65"/>
      <c r="G55" s="65"/>
      <c r="H55" s="65"/>
      <c r="I55" s="65"/>
      <c r="J55" s="65"/>
      <c r="K55" s="65"/>
      <c r="L55" s="65"/>
      <c r="M55" s="65"/>
      <c r="N55" s="65"/>
      <c r="O55" s="65"/>
      <c r="P55" s="65"/>
      <c r="Q55" s="71"/>
      <c r="R55" s="75" t="e">
        <f t="shared" si="2"/>
        <v>#DIV/0!</v>
      </c>
      <c r="S55" s="76" t="e">
        <f t="shared" si="3"/>
        <v>#DIV/0!</v>
      </c>
      <c r="T55" s="68"/>
    </row>
    <row r="56" spans="1:20" ht="18.75" customHeight="1" thickBot="1" x14ac:dyDescent="0.6">
      <c r="A56" s="201"/>
      <c r="B56" s="14" t="s">
        <v>3</v>
      </c>
      <c r="C56" s="14"/>
      <c r="D56" s="14"/>
      <c r="E56" s="14"/>
      <c r="F56" s="14"/>
      <c r="G56" s="14"/>
      <c r="H56" s="14"/>
      <c r="I56" s="14"/>
      <c r="J56" s="14"/>
      <c r="K56" s="14"/>
      <c r="L56" s="14"/>
      <c r="M56" s="14"/>
      <c r="N56" s="14"/>
      <c r="O56" s="14"/>
      <c r="P56" s="14"/>
      <c r="Q56" s="72"/>
      <c r="R56" s="77" t="e">
        <f t="shared" si="2"/>
        <v>#DIV/0!</v>
      </c>
      <c r="S56" s="78" t="e">
        <f t="shared" si="3"/>
        <v>#DIV/0!</v>
      </c>
      <c r="T56" s="69"/>
    </row>
    <row r="57" spans="1:20" x14ac:dyDescent="0.55000000000000004">
      <c r="A57" s="199" t="s">
        <v>302</v>
      </c>
      <c r="B57" s="18" t="s">
        <v>70</v>
      </c>
      <c r="C57" s="13"/>
      <c r="D57" s="13"/>
      <c r="E57" s="13"/>
      <c r="F57" s="13"/>
      <c r="G57" s="13"/>
      <c r="H57" s="13"/>
      <c r="I57" s="13"/>
      <c r="J57" s="13"/>
      <c r="K57" s="13"/>
      <c r="L57" s="13"/>
      <c r="M57" s="13"/>
      <c r="N57" s="13"/>
      <c r="O57" s="13"/>
      <c r="P57" s="13"/>
      <c r="Q57" s="70"/>
      <c r="R57" s="73" t="e">
        <f t="shared" si="2"/>
        <v>#DIV/0!</v>
      </c>
      <c r="S57" s="74" t="e">
        <f t="shared" si="3"/>
        <v>#DIV/0!</v>
      </c>
      <c r="T57" s="212"/>
    </row>
    <row r="58" spans="1:20" x14ac:dyDescent="0.55000000000000004">
      <c r="A58" s="200"/>
      <c r="B58" s="67" t="s">
        <v>287</v>
      </c>
      <c r="C58" s="63"/>
      <c r="D58" s="63"/>
      <c r="E58" s="63"/>
      <c r="F58" s="63"/>
      <c r="G58" s="63"/>
      <c r="H58" s="63"/>
      <c r="I58" s="63"/>
      <c r="J58" s="63"/>
      <c r="K58" s="63"/>
      <c r="L58" s="63"/>
      <c r="M58" s="63"/>
      <c r="N58" s="63"/>
      <c r="O58" s="63"/>
      <c r="P58" s="63"/>
      <c r="Q58" s="85"/>
      <c r="R58" s="75" t="e">
        <f t="shared" si="2"/>
        <v>#DIV/0!</v>
      </c>
      <c r="S58" s="76" t="e">
        <f t="shared" si="3"/>
        <v>#DIV/0!</v>
      </c>
      <c r="T58" s="213"/>
    </row>
    <row r="59" spans="1:20" ht="18.75" customHeight="1" x14ac:dyDescent="0.55000000000000004">
      <c r="A59" s="200"/>
      <c r="B59" s="65" t="s">
        <v>2</v>
      </c>
      <c r="C59" s="65"/>
      <c r="D59" s="65"/>
      <c r="E59" s="65"/>
      <c r="F59" s="65"/>
      <c r="G59" s="65"/>
      <c r="H59" s="65"/>
      <c r="I59" s="65"/>
      <c r="J59" s="65"/>
      <c r="K59" s="65"/>
      <c r="L59" s="65"/>
      <c r="M59" s="65"/>
      <c r="N59" s="65"/>
      <c r="O59" s="65"/>
      <c r="P59" s="65"/>
      <c r="Q59" s="71"/>
      <c r="R59" s="75" t="e">
        <f t="shared" si="2"/>
        <v>#DIV/0!</v>
      </c>
      <c r="S59" s="76" t="e">
        <f t="shared" si="3"/>
        <v>#DIV/0!</v>
      </c>
      <c r="T59" s="68"/>
    </row>
    <row r="60" spans="1:20" ht="18.5" thickBot="1" x14ac:dyDescent="0.6">
      <c r="A60" s="201"/>
      <c r="B60" s="14" t="s">
        <v>3</v>
      </c>
      <c r="C60" s="14"/>
      <c r="D60" s="14"/>
      <c r="E60" s="14"/>
      <c r="F60" s="14"/>
      <c r="G60" s="14"/>
      <c r="H60" s="14"/>
      <c r="I60" s="14"/>
      <c r="J60" s="14"/>
      <c r="K60" s="14"/>
      <c r="L60" s="14"/>
      <c r="M60" s="14"/>
      <c r="N60" s="14"/>
      <c r="O60" s="14"/>
      <c r="P60" s="14"/>
      <c r="Q60" s="72"/>
      <c r="R60" s="77" t="e">
        <f t="shared" si="2"/>
        <v>#DIV/0!</v>
      </c>
      <c r="S60" s="78" t="e">
        <f t="shared" si="3"/>
        <v>#DIV/0!</v>
      </c>
      <c r="T60" s="69"/>
    </row>
    <row r="61" spans="1:20" x14ac:dyDescent="0.55000000000000004">
      <c r="A61" s="199" t="s">
        <v>303</v>
      </c>
      <c r="B61" s="18" t="s">
        <v>70</v>
      </c>
      <c r="C61" s="13"/>
      <c r="D61" s="13"/>
      <c r="E61" s="13"/>
      <c r="F61" s="13"/>
      <c r="G61" s="13"/>
      <c r="H61" s="13"/>
      <c r="I61" s="13"/>
      <c r="J61" s="13"/>
      <c r="K61" s="13"/>
      <c r="L61" s="13"/>
      <c r="M61" s="13"/>
      <c r="N61" s="13"/>
      <c r="O61" s="13"/>
      <c r="P61" s="13"/>
      <c r="Q61" s="70"/>
      <c r="R61" s="73" t="e">
        <f t="shared" si="2"/>
        <v>#DIV/0!</v>
      </c>
      <c r="S61" s="74" t="e">
        <f t="shared" si="3"/>
        <v>#DIV/0!</v>
      </c>
      <c r="T61" s="212"/>
    </row>
    <row r="62" spans="1:20" ht="18.75" customHeight="1" x14ac:dyDescent="0.55000000000000004">
      <c r="A62" s="200"/>
      <c r="B62" s="67" t="s">
        <v>287</v>
      </c>
      <c r="C62" s="63"/>
      <c r="D62" s="63"/>
      <c r="E62" s="63"/>
      <c r="F62" s="63"/>
      <c r="G62" s="63"/>
      <c r="H62" s="63"/>
      <c r="I62" s="63"/>
      <c r="J62" s="63"/>
      <c r="K62" s="63"/>
      <c r="L62" s="63"/>
      <c r="M62" s="63"/>
      <c r="N62" s="63"/>
      <c r="O62" s="63"/>
      <c r="P62" s="63"/>
      <c r="Q62" s="85"/>
      <c r="R62" s="75" t="e">
        <f t="shared" si="2"/>
        <v>#DIV/0!</v>
      </c>
      <c r="S62" s="76" t="e">
        <f t="shared" si="3"/>
        <v>#DIV/0!</v>
      </c>
      <c r="T62" s="213"/>
    </row>
    <row r="63" spans="1:20" x14ac:dyDescent="0.55000000000000004">
      <c r="A63" s="200"/>
      <c r="B63" s="65" t="s">
        <v>2</v>
      </c>
      <c r="C63" s="65"/>
      <c r="D63" s="65"/>
      <c r="E63" s="65"/>
      <c r="F63" s="65"/>
      <c r="G63" s="65"/>
      <c r="H63" s="65"/>
      <c r="I63" s="65"/>
      <c r="J63" s="65"/>
      <c r="K63" s="65"/>
      <c r="L63" s="65"/>
      <c r="M63" s="65"/>
      <c r="N63" s="65"/>
      <c r="O63" s="65"/>
      <c r="P63" s="65"/>
      <c r="Q63" s="71"/>
      <c r="R63" s="75" t="e">
        <f t="shared" si="2"/>
        <v>#DIV/0!</v>
      </c>
      <c r="S63" s="76" t="e">
        <f t="shared" si="3"/>
        <v>#DIV/0!</v>
      </c>
      <c r="T63" s="68"/>
    </row>
    <row r="64" spans="1:20" ht="18.5" thickBot="1" x14ac:dyDescent="0.6">
      <c r="A64" s="201"/>
      <c r="B64" s="14" t="s">
        <v>3</v>
      </c>
      <c r="C64" s="14"/>
      <c r="D64" s="14"/>
      <c r="E64" s="14"/>
      <c r="F64" s="14"/>
      <c r="G64" s="14"/>
      <c r="H64" s="14"/>
      <c r="I64" s="14"/>
      <c r="J64" s="14"/>
      <c r="K64" s="14"/>
      <c r="L64" s="14"/>
      <c r="M64" s="14"/>
      <c r="N64" s="14"/>
      <c r="O64" s="14"/>
      <c r="P64" s="14"/>
      <c r="Q64" s="72"/>
      <c r="R64" s="77" t="e">
        <f t="shared" si="2"/>
        <v>#DIV/0!</v>
      </c>
      <c r="S64" s="78" t="e">
        <f t="shared" si="3"/>
        <v>#DIV/0!</v>
      </c>
      <c r="T64" s="69"/>
    </row>
    <row r="65" spans="1:20" ht="18.75" customHeight="1" x14ac:dyDescent="0.55000000000000004">
      <c r="A65" s="199" t="s">
        <v>304</v>
      </c>
      <c r="B65" s="18" t="s">
        <v>70</v>
      </c>
      <c r="C65" s="13"/>
      <c r="D65" s="13"/>
      <c r="E65" s="13"/>
      <c r="F65" s="13"/>
      <c r="G65" s="13"/>
      <c r="H65" s="13"/>
      <c r="I65" s="13"/>
      <c r="J65" s="13"/>
      <c r="K65" s="13"/>
      <c r="L65" s="13"/>
      <c r="M65" s="13"/>
      <c r="N65" s="13"/>
      <c r="O65" s="13"/>
      <c r="P65" s="13"/>
      <c r="Q65" s="70"/>
      <c r="R65" s="73" t="e">
        <f t="shared" si="2"/>
        <v>#DIV/0!</v>
      </c>
      <c r="S65" s="74" t="e">
        <f t="shared" si="3"/>
        <v>#DIV/0!</v>
      </c>
      <c r="T65" s="212"/>
    </row>
    <row r="66" spans="1:20" x14ac:dyDescent="0.55000000000000004">
      <c r="A66" s="200"/>
      <c r="B66" s="67" t="s">
        <v>287</v>
      </c>
      <c r="C66" s="63"/>
      <c r="D66" s="63"/>
      <c r="E66" s="63"/>
      <c r="F66" s="63"/>
      <c r="G66" s="63"/>
      <c r="H66" s="63"/>
      <c r="I66" s="63"/>
      <c r="J66" s="63"/>
      <c r="K66" s="63"/>
      <c r="L66" s="63"/>
      <c r="M66" s="63"/>
      <c r="N66" s="63"/>
      <c r="O66" s="63"/>
      <c r="P66" s="63"/>
      <c r="Q66" s="85"/>
      <c r="R66" s="75" t="e">
        <f t="shared" si="2"/>
        <v>#DIV/0!</v>
      </c>
      <c r="S66" s="76" t="e">
        <f t="shared" si="3"/>
        <v>#DIV/0!</v>
      </c>
      <c r="T66" s="213"/>
    </row>
    <row r="67" spans="1:20" x14ac:dyDescent="0.55000000000000004">
      <c r="A67" s="200"/>
      <c r="B67" s="65" t="s">
        <v>2</v>
      </c>
      <c r="C67" s="65"/>
      <c r="D67" s="65"/>
      <c r="E67" s="65"/>
      <c r="F67" s="65"/>
      <c r="G67" s="65"/>
      <c r="H67" s="65"/>
      <c r="I67" s="65"/>
      <c r="J67" s="65"/>
      <c r="K67" s="65"/>
      <c r="L67" s="65"/>
      <c r="M67" s="65"/>
      <c r="N67" s="65"/>
      <c r="O67" s="65"/>
      <c r="P67" s="65"/>
      <c r="Q67" s="71"/>
      <c r="R67" s="75" t="e">
        <f t="shared" si="2"/>
        <v>#DIV/0!</v>
      </c>
      <c r="S67" s="76" t="e">
        <f t="shared" si="3"/>
        <v>#DIV/0!</v>
      </c>
      <c r="T67" s="68"/>
    </row>
    <row r="68" spans="1:20" ht="18.75" customHeight="1" thickBot="1" x14ac:dyDescent="0.6">
      <c r="A68" s="201"/>
      <c r="B68" s="14" t="s">
        <v>3</v>
      </c>
      <c r="C68" s="14"/>
      <c r="D68" s="14"/>
      <c r="E68" s="14"/>
      <c r="F68" s="14"/>
      <c r="G68" s="14"/>
      <c r="H68" s="14"/>
      <c r="I68" s="14"/>
      <c r="J68" s="14"/>
      <c r="K68" s="14"/>
      <c r="L68" s="14"/>
      <c r="M68" s="14"/>
      <c r="N68" s="14"/>
      <c r="O68" s="14"/>
      <c r="P68" s="14"/>
      <c r="Q68" s="72"/>
      <c r="R68" s="77" t="e">
        <f t="shared" si="2"/>
        <v>#DIV/0!</v>
      </c>
      <c r="S68" s="78" t="e">
        <f t="shared" si="3"/>
        <v>#DIV/0!</v>
      </c>
      <c r="T68" s="69"/>
    </row>
    <row r="69" spans="1:20" x14ac:dyDescent="0.55000000000000004">
      <c r="A69" s="199" t="s">
        <v>305</v>
      </c>
      <c r="B69" s="18" t="s">
        <v>70</v>
      </c>
      <c r="C69" s="13"/>
      <c r="D69" s="13"/>
      <c r="E69" s="13"/>
      <c r="F69" s="13"/>
      <c r="G69" s="13"/>
      <c r="H69" s="13"/>
      <c r="I69" s="13"/>
      <c r="J69" s="13"/>
      <c r="K69" s="13"/>
      <c r="L69" s="13"/>
      <c r="M69" s="13"/>
      <c r="N69" s="13"/>
      <c r="O69" s="13"/>
      <c r="P69" s="13"/>
      <c r="Q69" s="70"/>
      <c r="R69" s="73" t="e">
        <f t="shared" si="2"/>
        <v>#DIV/0!</v>
      </c>
      <c r="S69" s="74" t="e">
        <f t="shared" si="3"/>
        <v>#DIV/0!</v>
      </c>
      <c r="T69" s="212"/>
    </row>
    <row r="70" spans="1:20" x14ac:dyDescent="0.55000000000000004">
      <c r="A70" s="200"/>
      <c r="B70" s="67" t="s">
        <v>287</v>
      </c>
      <c r="C70" s="63"/>
      <c r="D70" s="63"/>
      <c r="E70" s="63"/>
      <c r="F70" s="63"/>
      <c r="G70" s="63"/>
      <c r="H70" s="63"/>
      <c r="I70" s="63"/>
      <c r="J70" s="63"/>
      <c r="K70" s="63"/>
      <c r="L70" s="63"/>
      <c r="M70" s="63"/>
      <c r="N70" s="63"/>
      <c r="O70" s="63"/>
      <c r="P70" s="63"/>
      <c r="Q70" s="85"/>
      <c r="R70" s="75" t="e">
        <f t="shared" si="2"/>
        <v>#DIV/0!</v>
      </c>
      <c r="S70" s="76" t="e">
        <f t="shared" si="3"/>
        <v>#DIV/0!</v>
      </c>
      <c r="T70" s="213"/>
    </row>
    <row r="71" spans="1:20" ht="18.75" customHeight="1" x14ac:dyDescent="0.55000000000000004">
      <c r="A71" s="200"/>
      <c r="B71" s="65" t="s">
        <v>2</v>
      </c>
      <c r="C71" s="65"/>
      <c r="D71" s="65"/>
      <c r="E71" s="65"/>
      <c r="F71" s="65"/>
      <c r="G71" s="65"/>
      <c r="H71" s="65"/>
      <c r="I71" s="65"/>
      <c r="J71" s="65"/>
      <c r="K71" s="65"/>
      <c r="L71" s="65"/>
      <c r="M71" s="65"/>
      <c r="N71" s="65"/>
      <c r="O71" s="65"/>
      <c r="P71" s="65"/>
      <c r="Q71" s="71"/>
      <c r="R71" s="75" t="e">
        <f t="shared" si="2"/>
        <v>#DIV/0!</v>
      </c>
      <c r="S71" s="76" t="e">
        <f t="shared" si="3"/>
        <v>#DIV/0!</v>
      </c>
      <c r="T71" s="68"/>
    </row>
    <row r="72" spans="1:20" ht="18.5" thickBot="1" x14ac:dyDescent="0.6">
      <c r="A72" s="201"/>
      <c r="B72" s="14" t="s">
        <v>3</v>
      </c>
      <c r="C72" s="14"/>
      <c r="D72" s="14"/>
      <c r="E72" s="14"/>
      <c r="F72" s="14"/>
      <c r="G72" s="14"/>
      <c r="H72" s="14"/>
      <c r="I72" s="14"/>
      <c r="J72" s="14"/>
      <c r="K72" s="14"/>
      <c r="L72" s="14"/>
      <c r="M72" s="14"/>
      <c r="N72" s="14"/>
      <c r="O72" s="14"/>
      <c r="P72" s="14"/>
      <c r="Q72" s="72"/>
      <c r="R72" s="77" t="e">
        <f t="shared" si="2"/>
        <v>#DIV/0!</v>
      </c>
      <c r="S72" s="78" t="e">
        <f t="shared" si="3"/>
        <v>#DIV/0!</v>
      </c>
      <c r="T72" s="69"/>
    </row>
    <row r="73" spans="1:20" x14ac:dyDescent="0.55000000000000004">
      <c r="A73" s="199" t="s">
        <v>306</v>
      </c>
      <c r="B73" s="18" t="s">
        <v>70</v>
      </c>
      <c r="C73" s="13"/>
      <c r="D73" s="13"/>
      <c r="E73" s="13"/>
      <c r="F73" s="13"/>
      <c r="G73" s="13"/>
      <c r="H73" s="13"/>
      <c r="I73" s="13"/>
      <c r="J73" s="13"/>
      <c r="K73" s="13"/>
      <c r="L73" s="13"/>
      <c r="M73" s="13"/>
      <c r="N73" s="13"/>
      <c r="O73" s="13"/>
      <c r="P73" s="13"/>
      <c r="Q73" s="70"/>
      <c r="R73" s="73" t="e">
        <f t="shared" si="2"/>
        <v>#DIV/0!</v>
      </c>
      <c r="S73" s="74" t="e">
        <f t="shared" si="3"/>
        <v>#DIV/0!</v>
      </c>
      <c r="T73" s="212"/>
    </row>
    <row r="74" spans="1:20" ht="18.75" customHeight="1" x14ac:dyDescent="0.55000000000000004">
      <c r="A74" s="200"/>
      <c r="B74" s="67" t="s">
        <v>287</v>
      </c>
      <c r="C74" s="63"/>
      <c r="D74" s="63"/>
      <c r="E74" s="63"/>
      <c r="F74" s="63"/>
      <c r="G74" s="63"/>
      <c r="H74" s="63"/>
      <c r="I74" s="63"/>
      <c r="J74" s="63"/>
      <c r="K74" s="63"/>
      <c r="L74" s="63"/>
      <c r="M74" s="63"/>
      <c r="N74" s="63"/>
      <c r="O74" s="63"/>
      <c r="P74" s="63"/>
      <c r="Q74" s="85"/>
      <c r="R74" s="75" t="e">
        <f t="shared" si="2"/>
        <v>#DIV/0!</v>
      </c>
      <c r="S74" s="76" t="e">
        <f t="shared" si="3"/>
        <v>#DIV/0!</v>
      </c>
      <c r="T74" s="213"/>
    </row>
    <row r="75" spans="1:20" x14ac:dyDescent="0.55000000000000004">
      <c r="A75" s="200"/>
      <c r="B75" s="65" t="s">
        <v>2</v>
      </c>
      <c r="C75" s="65"/>
      <c r="D75" s="65"/>
      <c r="E75" s="65"/>
      <c r="F75" s="65"/>
      <c r="G75" s="65"/>
      <c r="H75" s="65"/>
      <c r="I75" s="65"/>
      <c r="J75" s="65"/>
      <c r="K75" s="65"/>
      <c r="L75" s="65"/>
      <c r="M75" s="65"/>
      <c r="N75" s="65"/>
      <c r="O75" s="65"/>
      <c r="P75" s="65"/>
      <c r="Q75" s="71"/>
      <c r="R75" s="75" t="e">
        <f t="shared" si="2"/>
        <v>#DIV/0!</v>
      </c>
      <c r="S75" s="76" t="e">
        <f t="shared" si="3"/>
        <v>#DIV/0!</v>
      </c>
      <c r="T75" s="68"/>
    </row>
    <row r="76" spans="1:20" ht="18.5" thickBot="1" x14ac:dyDescent="0.6">
      <c r="A76" s="201"/>
      <c r="B76" s="14" t="s">
        <v>3</v>
      </c>
      <c r="C76" s="14"/>
      <c r="D76" s="14"/>
      <c r="E76" s="14"/>
      <c r="F76" s="14"/>
      <c r="G76" s="14"/>
      <c r="H76" s="14"/>
      <c r="I76" s="14"/>
      <c r="J76" s="14"/>
      <c r="K76" s="14"/>
      <c r="L76" s="14"/>
      <c r="M76" s="14"/>
      <c r="N76" s="14"/>
      <c r="O76" s="14"/>
      <c r="P76" s="14"/>
      <c r="Q76" s="72"/>
      <c r="R76" s="77" t="e">
        <f t="shared" si="2"/>
        <v>#DIV/0!</v>
      </c>
      <c r="S76" s="78" t="e">
        <f t="shared" si="3"/>
        <v>#DIV/0!</v>
      </c>
      <c r="T76" s="69"/>
    </row>
    <row r="77" spans="1:20" ht="18.75" customHeight="1" x14ac:dyDescent="0.55000000000000004">
      <c r="A77" s="199" t="s">
        <v>307</v>
      </c>
      <c r="B77" s="18" t="s">
        <v>70</v>
      </c>
      <c r="C77" s="13"/>
      <c r="D77" s="13"/>
      <c r="E77" s="13"/>
      <c r="F77" s="13"/>
      <c r="G77" s="13"/>
      <c r="H77" s="13"/>
      <c r="I77" s="13"/>
      <c r="J77" s="13"/>
      <c r="K77" s="13"/>
      <c r="L77" s="13"/>
      <c r="M77" s="13"/>
      <c r="N77" s="13"/>
      <c r="O77" s="13"/>
      <c r="P77" s="13"/>
      <c r="Q77" s="70"/>
      <c r="R77" s="73" t="e">
        <f t="shared" si="2"/>
        <v>#DIV/0!</v>
      </c>
      <c r="S77" s="74" t="e">
        <f t="shared" si="3"/>
        <v>#DIV/0!</v>
      </c>
      <c r="T77" s="212"/>
    </row>
    <row r="78" spans="1:20" x14ac:dyDescent="0.55000000000000004">
      <c r="A78" s="200"/>
      <c r="B78" s="67" t="s">
        <v>287</v>
      </c>
      <c r="C78" s="63"/>
      <c r="D78" s="63"/>
      <c r="E78" s="63"/>
      <c r="F78" s="63"/>
      <c r="G78" s="63"/>
      <c r="H78" s="63"/>
      <c r="I78" s="63"/>
      <c r="J78" s="63"/>
      <c r="K78" s="63"/>
      <c r="L78" s="63"/>
      <c r="M78" s="63"/>
      <c r="N78" s="63"/>
      <c r="O78" s="63"/>
      <c r="P78" s="63"/>
      <c r="Q78" s="85"/>
      <c r="R78" s="75" t="e">
        <f t="shared" si="2"/>
        <v>#DIV/0!</v>
      </c>
      <c r="S78" s="76" t="e">
        <f t="shared" si="3"/>
        <v>#DIV/0!</v>
      </c>
      <c r="T78" s="213"/>
    </row>
    <row r="79" spans="1:20" x14ac:dyDescent="0.55000000000000004">
      <c r="A79" s="200"/>
      <c r="B79" s="65" t="s">
        <v>2</v>
      </c>
      <c r="C79" s="65"/>
      <c r="D79" s="65"/>
      <c r="E79" s="65"/>
      <c r="F79" s="65"/>
      <c r="G79" s="65"/>
      <c r="H79" s="65"/>
      <c r="I79" s="65"/>
      <c r="J79" s="65"/>
      <c r="K79" s="65"/>
      <c r="L79" s="65"/>
      <c r="M79" s="65"/>
      <c r="N79" s="65"/>
      <c r="O79" s="65"/>
      <c r="P79" s="65"/>
      <c r="Q79" s="71"/>
      <c r="R79" s="75" t="e">
        <f t="shared" si="2"/>
        <v>#DIV/0!</v>
      </c>
      <c r="S79" s="76" t="e">
        <f t="shared" si="3"/>
        <v>#DIV/0!</v>
      </c>
      <c r="T79" s="68"/>
    </row>
    <row r="80" spans="1:20" ht="18.75" customHeight="1" thickBot="1" x14ac:dyDescent="0.6">
      <c r="A80" s="201"/>
      <c r="B80" s="14" t="s">
        <v>3</v>
      </c>
      <c r="C80" s="14"/>
      <c r="D80" s="14"/>
      <c r="E80" s="14"/>
      <c r="F80" s="14"/>
      <c r="G80" s="14"/>
      <c r="H80" s="14"/>
      <c r="I80" s="14"/>
      <c r="J80" s="14"/>
      <c r="K80" s="14"/>
      <c r="L80" s="14"/>
      <c r="M80" s="14"/>
      <c r="N80" s="14"/>
      <c r="O80" s="14"/>
      <c r="P80" s="14"/>
      <c r="Q80" s="72"/>
      <c r="R80" s="77" t="e">
        <f t="shared" si="2"/>
        <v>#DIV/0!</v>
      </c>
      <c r="S80" s="78" t="e">
        <f t="shared" si="3"/>
        <v>#DIV/0!</v>
      </c>
      <c r="T80" s="69"/>
    </row>
    <row r="81" spans="1:20" x14ac:dyDescent="0.55000000000000004">
      <c r="A81" s="199" t="s">
        <v>308</v>
      </c>
      <c r="B81" s="18" t="s">
        <v>70</v>
      </c>
      <c r="C81" s="13"/>
      <c r="D81" s="13"/>
      <c r="E81" s="13"/>
      <c r="F81" s="13"/>
      <c r="G81" s="13"/>
      <c r="H81" s="13"/>
      <c r="I81" s="13"/>
      <c r="J81" s="13"/>
      <c r="K81" s="13"/>
      <c r="L81" s="13"/>
      <c r="M81" s="13"/>
      <c r="N81" s="13"/>
      <c r="O81" s="13"/>
      <c r="P81" s="13"/>
      <c r="Q81" s="70"/>
      <c r="R81" s="73" t="e">
        <f t="shared" si="2"/>
        <v>#DIV/0!</v>
      </c>
      <c r="S81" s="74" t="e">
        <f t="shared" si="3"/>
        <v>#DIV/0!</v>
      </c>
      <c r="T81" s="212"/>
    </row>
    <row r="82" spans="1:20" x14ac:dyDescent="0.55000000000000004">
      <c r="A82" s="200"/>
      <c r="B82" s="67" t="s">
        <v>287</v>
      </c>
      <c r="C82" s="63"/>
      <c r="D82" s="63"/>
      <c r="E82" s="63"/>
      <c r="F82" s="63"/>
      <c r="G82" s="63"/>
      <c r="H82" s="63"/>
      <c r="I82" s="63"/>
      <c r="J82" s="63"/>
      <c r="K82" s="63"/>
      <c r="L82" s="63"/>
      <c r="M82" s="63"/>
      <c r="N82" s="63"/>
      <c r="O82" s="63"/>
      <c r="P82" s="63"/>
      <c r="Q82" s="85"/>
      <c r="R82" s="75" t="e">
        <f t="shared" si="2"/>
        <v>#DIV/0!</v>
      </c>
      <c r="S82" s="76" t="e">
        <f t="shared" si="3"/>
        <v>#DIV/0!</v>
      </c>
      <c r="T82" s="213"/>
    </row>
    <row r="83" spans="1:20" ht="18.75" customHeight="1" x14ac:dyDescent="0.55000000000000004">
      <c r="A83" s="200"/>
      <c r="B83" s="65" t="s">
        <v>2</v>
      </c>
      <c r="C83" s="65"/>
      <c r="D83" s="65"/>
      <c r="E83" s="65"/>
      <c r="F83" s="65"/>
      <c r="G83" s="65"/>
      <c r="H83" s="65"/>
      <c r="I83" s="65"/>
      <c r="J83" s="65"/>
      <c r="K83" s="65"/>
      <c r="L83" s="65"/>
      <c r="M83" s="65"/>
      <c r="N83" s="65"/>
      <c r="O83" s="65"/>
      <c r="P83" s="65"/>
      <c r="Q83" s="71"/>
      <c r="R83" s="75" t="e">
        <f t="shared" ref="R83:R146" si="4">AVERAGE(C83:Q83)</f>
        <v>#DIV/0!</v>
      </c>
      <c r="S83" s="76" t="e">
        <f t="shared" ref="S83:S146" si="5">IF(R83&gt;2.5,"A",IF(R83&gt;=1.5,"B","C"))</f>
        <v>#DIV/0!</v>
      </c>
      <c r="T83" s="68"/>
    </row>
    <row r="84" spans="1:20" ht="18.5" thickBot="1" x14ac:dyDescent="0.6">
      <c r="A84" s="201"/>
      <c r="B84" s="14" t="s">
        <v>3</v>
      </c>
      <c r="C84" s="14"/>
      <c r="D84" s="14"/>
      <c r="E84" s="14"/>
      <c r="F84" s="14"/>
      <c r="G84" s="14"/>
      <c r="H84" s="14"/>
      <c r="I84" s="14"/>
      <c r="J84" s="14"/>
      <c r="K84" s="14"/>
      <c r="L84" s="14"/>
      <c r="M84" s="14"/>
      <c r="N84" s="14"/>
      <c r="O84" s="14"/>
      <c r="P84" s="14"/>
      <c r="Q84" s="72"/>
      <c r="R84" s="77" t="e">
        <f t="shared" si="4"/>
        <v>#DIV/0!</v>
      </c>
      <c r="S84" s="78" t="e">
        <f t="shared" si="5"/>
        <v>#DIV/0!</v>
      </c>
      <c r="T84" s="69"/>
    </row>
    <row r="85" spans="1:20" x14ac:dyDescent="0.55000000000000004">
      <c r="A85" s="199" t="s">
        <v>309</v>
      </c>
      <c r="B85" s="18" t="s">
        <v>70</v>
      </c>
      <c r="C85" s="13"/>
      <c r="D85" s="13"/>
      <c r="E85" s="13"/>
      <c r="F85" s="13"/>
      <c r="G85" s="13"/>
      <c r="H85" s="13"/>
      <c r="I85" s="13"/>
      <c r="J85" s="13"/>
      <c r="K85" s="13"/>
      <c r="L85" s="13"/>
      <c r="M85" s="13"/>
      <c r="N85" s="13"/>
      <c r="O85" s="13"/>
      <c r="P85" s="13"/>
      <c r="Q85" s="70"/>
      <c r="R85" s="73" t="e">
        <f t="shared" si="4"/>
        <v>#DIV/0!</v>
      </c>
      <c r="S85" s="74" t="e">
        <f t="shared" si="5"/>
        <v>#DIV/0!</v>
      </c>
      <c r="T85" s="212"/>
    </row>
    <row r="86" spans="1:20" ht="18.75" customHeight="1" x14ac:dyDescent="0.55000000000000004">
      <c r="A86" s="200"/>
      <c r="B86" s="67" t="s">
        <v>287</v>
      </c>
      <c r="C86" s="63"/>
      <c r="D86" s="63"/>
      <c r="E86" s="63"/>
      <c r="F86" s="63"/>
      <c r="G86" s="63"/>
      <c r="H86" s="63"/>
      <c r="I86" s="63"/>
      <c r="J86" s="63"/>
      <c r="K86" s="63"/>
      <c r="L86" s="63"/>
      <c r="M86" s="63"/>
      <c r="N86" s="63"/>
      <c r="O86" s="63"/>
      <c r="P86" s="63"/>
      <c r="Q86" s="85"/>
      <c r="R86" s="75" t="e">
        <f t="shared" si="4"/>
        <v>#DIV/0!</v>
      </c>
      <c r="S86" s="76" t="e">
        <f t="shared" si="5"/>
        <v>#DIV/0!</v>
      </c>
      <c r="T86" s="213"/>
    </row>
    <row r="87" spans="1:20" x14ac:dyDescent="0.55000000000000004">
      <c r="A87" s="200"/>
      <c r="B87" s="65" t="s">
        <v>2</v>
      </c>
      <c r="C87" s="65"/>
      <c r="D87" s="65"/>
      <c r="E87" s="65"/>
      <c r="F87" s="65"/>
      <c r="G87" s="65"/>
      <c r="H87" s="65"/>
      <c r="I87" s="65"/>
      <c r="J87" s="65"/>
      <c r="K87" s="65"/>
      <c r="L87" s="65"/>
      <c r="M87" s="65"/>
      <c r="N87" s="65"/>
      <c r="O87" s="65"/>
      <c r="P87" s="65"/>
      <c r="Q87" s="71"/>
      <c r="R87" s="75" t="e">
        <f t="shared" si="4"/>
        <v>#DIV/0!</v>
      </c>
      <c r="S87" s="76" t="e">
        <f t="shared" si="5"/>
        <v>#DIV/0!</v>
      </c>
      <c r="T87" s="68"/>
    </row>
    <row r="88" spans="1:20" ht="18.5" thickBot="1" x14ac:dyDescent="0.6">
      <c r="A88" s="201"/>
      <c r="B88" s="14" t="s">
        <v>3</v>
      </c>
      <c r="C88" s="14"/>
      <c r="D88" s="14"/>
      <c r="E88" s="14"/>
      <c r="F88" s="14"/>
      <c r="G88" s="14"/>
      <c r="H88" s="14"/>
      <c r="I88" s="14"/>
      <c r="J88" s="14"/>
      <c r="K88" s="14"/>
      <c r="L88" s="14"/>
      <c r="M88" s="14"/>
      <c r="N88" s="14"/>
      <c r="O88" s="14"/>
      <c r="P88" s="14"/>
      <c r="Q88" s="72"/>
      <c r="R88" s="77" t="e">
        <f t="shared" si="4"/>
        <v>#DIV/0!</v>
      </c>
      <c r="S88" s="78" t="e">
        <f t="shared" si="5"/>
        <v>#DIV/0!</v>
      </c>
      <c r="T88" s="69"/>
    </row>
    <row r="89" spans="1:20" ht="18.75" customHeight="1" x14ac:dyDescent="0.55000000000000004">
      <c r="A89" s="199" t="s">
        <v>310</v>
      </c>
      <c r="B89" s="18" t="s">
        <v>70</v>
      </c>
      <c r="C89" s="13"/>
      <c r="D89" s="13"/>
      <c r="E89" s="13"/>
      <c r="F89" s="13"/>
      <c r="G89" s="13"/>
      <c r="H89" s="13"/>
      <c r="I89" s="13"/>
      <c r="J89" s="13"/>
      <c r="K89" s="13"/>
      <c r="L89" s="13"/>
      <c r="M89" s="13"/>
      <c r="N89" s="13"/>
      <c r="O89" s="13"/>
      <c r="P89" s="13"/>
      <c r="Q89" s="70"/>
      <c r="R89" s="73" t="e">
        <f t="shared" si="4"/>
        <v>#DIV/0!</v>
      </c>
      <c r="S89" s="74" t="e">
        <f t="shared" si="5"/>
        <v>#DIV/0!</v>
      </c>
      <c r="T89" s="212"/>
    </row>
    <row r="90" spans="1:20" x14ac:dyDescent="0.55000000000000004">
      <c r="A90" s="200"/>
      <c r="B90" s="67" t="s">
        <v>287</v>
      </c>
      <c r="C90" s="63"/>
      <c r="D90" s="63"/>
      <c r="E90" s="63"/>
      <c r="F90" s="63"/>
      <c r="G90" s="63"/>
      <c r="H90" s="63"/>
      <c r="I90" s="63"/>
      <c r="J90" s="63"/>
      <c r="K90" s="63"/>
      <c r="L90" s="63"/>
      <c r="M90" s="63"/>
      <c r="N90" s="63"/>
      <c r="O90" s="63"/>
      <c r="P90" s="63"/>
      <c r="Q90" s="85"/>
      <c r="R90" s="75" t="e">
        <f t="shared" si="4"/>
        <v>#DIV/0!</v>
      </c>
      <c r="S90" s="76" t="e">
        <f t="shared" si="5"/>
        <v>#DIV/0!</v>
      </c>
      <c r="T90" s="213"/>
    </row>
    <row r="91" spans="1:20" x14ac:dyDescent="0.55000000000000004">
      <c r="A91" s="200"/>
      <c r="B91" s="65" t="s">
        <v>2</v>
      </c>
      <c r="C91" s="65"/>
      <c r="D91" s="65"/>
      <c r="E91" s="65"/>
      <c r="F91" s="65"/>
      <c r="G91" s="65"/>
      <c r="H91" s="65"/>
      <c r="I91" s="65"/>
      <c r="J91" s="65"/>
      <c r="K91" s="65"/>
      <c r="L91" s="65"/>
      <c r="M91" s="65"/>
      <c r="N91" s="65"/>
      <c r="O91" s="65"/>
      <c r="P91" s="65"/>
      <c r="Q91" s="71"/>
      <c r="R91" s="75" t="e">
        <f t="shared" si="4"/>
        <v>#DIV/0!</v>
      </c>
      <c r="S91" s="76" t="e">
        <f t="shared" si="5"/>
        <v>#DIV/0!</v>
      </c>
      <c r="T91" s="68"/>
    </row>
    <row r="92" spans="1:20" ht="18.75" customHeight="1" thickBot="1" x14ac:dyDescent="0.6">
      <c r="A92" s="201"/>
      <c r="B92" s="14" t="s">
        <v>3</v>
      </c>
      <c r="C92" s="14"/>
      <c r="D92" s="14"/>
      <c r="E92" s="14"/>
      <c r="F92" s="14"/>
      <c r="G92" s="14"/>
      <c r="H92" s="14"/>
      <c r="I92" s="14"/>
      <c r="J92" s="14"/>
      <c r="K92" s="14"/>
      <c r="L92" s="14"/>
      <c r="M92" s="14"/>
      <c r="N92" s="14"/>
      <c r="O92" s="14"/>
      <c r="P92" s="14"/>
      <c r="Q92" s="72"/>
      <c r="R92" s="77" t="e">
        <f t="shared" si="4"/>
        <v>#DIV/0!</v>
      </c>
      <c r="S92" s="78" t="e">
        <f t="shared" si="5"/>
        <v>#DIV/0!</v>
      </c>
      <c r="T92" s="69"/>
    </row>
    <row r="93" spans="1:20" x14ac:dyDescent="0.55000000000000004">
      <c r="A93" s="199" t="s">
        <v>311</v>
      </c>
      <c r="B93" s="18" t="s">
        <v>70</v>
      </c>
      <c r="C93" s="13"/>
      <c r="D93" s="13"/>
      <c r="E93" s="13"/>
      <c r="F93" s="13"/>
      <c r="G93" s="13"/>
      <c r="H93" s="13"/>
      <c r="I93" s="13"/>
      <c r="J93" s="13"/>
      <c r="K93" s="13"/>
      <c r="L93" s="13"/>
      <c r="M93" s="13"/>
      <c r="N93" s="13"/>
      <c r="O93" s="13"/>
      <c r="P93" s="13"/>
      <c r="Q93" s="70"/>
      <c r="R93" s="73" t="e">
        <f t="shared" si="4"/>
        <v>#DIV/0!</v>
      </c>
      <c r="S93" s="74" t="e">
        <f t="shared" si="5"/>
        <v>#DIV/0!</v>
      </c>
      <c r="T93" s="212"/>
    </row>
    <row r="94" spans="1:20" x14ac:dyDescent="0.55000000000000004">
      <c r="A94" s="200"/>
      <c r="B94" s="67" t="s">
        <v>287</v>
      </c>
      <c r="C94" s="63"/>
      <c r="D94" s="63"/>
      <c r="E94" s="63"/>
      <c r="F94" s="63"/>
      <c r="G94" s="63"/>
      <c r="H94" s="63"/>
      <c r="I94" s="63"/>
      <c r="J94" s="63"/>
      <c r="K94" s="63"/>
      <c r="L94" s="63"/>
      <c r="M94" s="63"/>
      <c r="N94" s="63"/>
      <c r="O94" s="63"/>
      <c r="P94" s="63"/>
      <c r="Q94" s="85"/>
      <c r="R94" s="75" t="e">
        <f t="shared" si="4"/>
        <v>#DIV/0!</v>
      </c>
      <c r="S94" s="76" t="e">
        <f t="shared" si="5"/>
        <v>#DIV/0!</v>
      </c>
      <c r="T94" s="213"/>
    </row>
    <row r="95" spans="1:20" ht="18.75" customHeight="1" x14ac:dyDescent="0.55000000000000004">
      <c r="A95" s="200"/>
      <c r="B95" s="65" t="s">
        <v>2</v>
      </c>
      <c r="C95" s="65"/>
      <c r="D95" s="65"/>
      <c r="E95" s="65"/>
      <c r="F95" s="65"/>
      <c r="G95" s="65"/>
      <c r="H95" s="65"/>
      <c r="I95" s="65"/>
      <c r="J95" s="65"/>
      <c r="K95" s="65"/>
      <c r="L95" s="65"/>
      <c r="M95" s="65"/>
      <c r="N95" s="65"/>
      <c r="O95" s="65"/>
      <c r="P95" s="65"/>
      <c r="Q95" s="71"/>
      <c r="R95" s="75" t="e">
        <f t="shared" si="4"/>
        <v>#DIV/0!</v>
      </c>
      <c r="S95" s="76" t="e">
        <f t="shared" si="5"/>
        <v>#DIV/0!</v>
      </c>
      <c r="T95" s="68"/>
    </row>
    <row r="96" spans="1:20" ht="18.5" thickBot="1" x14ac:dyDescent="0.6">
      <c r="A96" s="201"/>
      <c r="B96" s="14" t="s">
        <v>3</v>
      </c>
      <c r="C96" s="14"/>
      <c r="D96" s="14"/>
      <c r="E96" s="14"/>
      <c r="F96" s="14"/>
      <c r="G96" s="14"/>
      <c r="H96" s="14"/>
      <c r="I96" s="14"/>
      <c r="J96" s="14"/>
      <c r="K96" s="14"/>
      <c r="L96" s="14"/>
      <c r="M96" s="14"/>
      <c r="N96" s="14"/>
      <c r="O96" s="14"/>
      <c r="P96" s="14"/>
      <c r="Q96" s="72"/>
      <c r="R96" s="77" t="e">
        <f t="shared" si="4"/>
        <v>#DIV/0!</v>
      </c>
      <c r="S96" s="78" t="e">
        <f t="shared" si="5"/>
        <v>#DIV/0!</v>
      </c>
      <c r="T96" s="69"/>
    </row>
    <row r="97" spans="1:20" x14ac:dyDescent="0.55000000000000004">
      <c r="A97" s="199" t="s">
        <v>312</v>
      </c>
      <c r="B97" s="18" t="s">
        <v>70</v>
      </c>
      <c r="C97" s="13"/>
      <c r="D97" s="13"/>
      <c r="E97" s="13"/>
      <c r="F97" s="13"/>
      <c r="G97" s="13"/>
      <c r="H97" s="13"/>
      <c r="I97" s="13"/>
      <c r="J97" s="13"/>
      <c r="K97" s="13"/>
      <c r="L97" s="13"/>
      <c r="M97" s="13"/>
      <c r="N97" s="13"/>
      <c r="O97" s="13"/>
      <c r="P97" s="13"/>
      <c r="Q97" s="70"/>
      <c r="R97" s="73" t="e">
        <f t="shared" si="4"/>
        <v>#DIV/0!</v>
      </c>
      <c r="S97" s="74" t="e">
        <f t="shared" si="5"/>
        <v>#DIV/0!</v>
      </c>
      <c r="T97" s="212"/>
    </row>
    <row r="98" spans="1:20" ht="18.75" customHeight="1" x14ac:dyDescent="0.55000000000000004">
      <c r="A98" s="200"/>
      <c r="B98" s="67" t="s">
        <v>287</v>
      </c>
      <c r="C98" s="63"/>
      <c r="D98" s="63"/>
      <c r="E98" s="63"/>
      <c r="F98" s="63"/>
      <c r="G98" s="63"/>
      <c r="H98" s="63"/>
      <c r="I98" s="63"/>
      <c r="J98" s="63"/>
      <c r="K98" s="63"/>
      <c r="L98" s="63"/>
      <c r="M98" s="63"/>
      <c r="N98" s="63"/>
      <c r="O98" s="63"/>
      <c r="P98" s="63"/>
      <c r="Q98" s="85"/>
      <c r="R98" s="75" t="e">
        <f t="shared" si="4"/>
        <v>#DIV/0!</v>
      </c>
      <c r="S98" s="76" t="e">
        <f t="shared" si="5"/>
        <v>#DIV/0!</v>
      </c>
      <c r="T98" s="213"/>
    </row>
    <row r="99" spans="1:20" x14ac:dyDescent="0.55000000000000004">
      <c r="A99" s="200"/>
      <c r="B99" s="65" t="s">
        <v>2</v>
      </c>
      <c r="C99" s="65"/>
      <c r="D99" s="65"/>
      <c r="E99" s="65"/>
      <c r="F99" s="65"/>
      <c r="G99" s="65"/>
      <c r="H99" s="65"/>
      <c r="I99" s="65"/>
      <c r="J99" s="65"/>
      <c r="K99" s="65"/>
      <c r="L99" s="65"/>
      <c r="M99" s="65"/>
      <c r="N99" s="65"/>
      <c r="O99" s="65"/>
      <c r="P99" s="65"/>
      <c r="Q99" s="71"/>
      <c r="R99" s="75" t="e">
        <f t="shared" si="4"/>
        <v>#DIV/0!</v>
      </c>
      <c r="S99" s="76" t="e">
        <f t="shared" si="5"/>
        <v>#DIV/0!</v>
      </c>
      <c r="T99" s="68"/>
    </row>
    <row r="100" spans="1:20" ht="18.5" thickBot="1" x14ac:dyDescent="0.6">
      <c r="A100" s="201"/>
      <c r="B100" s="14" t="s">
        <v>3</v>
      </c>
      <c r="C100" s="14"/>
      <c r="D100" s="14"/>
      <c r="E100" s="14"/>
      <c r="F100" s="14"/>
      <c r="G100" s="14"/>
      <c r="H100" s="14"/>
      <c r="I100" s="14"/>
      <c r="J100" s="14"/>
      <c r="K100" s="14"/>
      <c r="L100" s="14"/>
      <c r="M100" s="14"/>
      <c r="N100" s="14"/>
      <c r="O100" s="14"/>
      <c r="P100" s="14"/>
      <c r="Q100" s="72"/>
      <c r="R100" s="77" t="e">
        <f t="shared" si="4"/>
        <v>#DIV/0!</v>
      </c>
      <c r="S100" s="78" t="e">
        <f t="shared" si="5"/>
        <v>#DIV/0!</v>
      </c>
      <c r="T100" s="69"/>
    </row>
    <row r="101" spans="1:20" ht="18.75" customHeight="1" x14ac:dyDescent="0.55000000000000004">
      <c r="A101" s="199" t="s">
        <v>313</v>
      </c>
      <c r="B101" s="18" t="s">
        <v>70</v>
      </c>
      <c r="C101" s="13"/>
      <c r="D101" s="13"/>
      <c r="E101" s="13"/>
      <c r="F101" s="13"/>
      <c r="G101" s="13"/>
      <c r="H101" s="13"/>
      <c r="I101" s="13"/>
      <c r="J101" s="13"/>
      <c r="K101" s="13"/>
      <c r="L101" s="13"/>
      <c r="M101" s="13"/>
      <c r="N101" s="13"/>
      <c r="O101" s="13"/>
      <c r="P101" s="13"/>
      <c r="Q101" s="70"/>
      <c r="R101" s="73" t="e">
        <f t="shared" si="4"/>
        <v>#DIV/0!</v>
      </c>
      <c r="S101" s="74" t="e">
        <f t="shared" si="5"/>
        <v>#DIV/0!</v>
      </c>
      <c r="T101" s="212"/>
    </row>
    <row r="102" spans="1:20" x14ac:dyDescent="0.55000000000000004">
      <c r="A102" s="200"/>
      <c r="B102" s="67" t="s">
        <v>287</v>
      </c>
      <c r="C102" s="63"/>
      <c r="D102" s="63"/>
      <c r="E102" s="63"/>
      <c r="F102" s="63"/>
      <c r="G102" s="63"/>
      <c r="H102" s="63"/>
      <c r="I102" s="63"/>
      <c r="J102" s="63"/>
      <c r="K102" s="63"/>
      <c r="L102" s="63"/>
      <c r="M102" s="63"/>
      <c r="N102" s="63"/>
      <c r="O102" s="63"/>
      <c r="P102" s="63"/>
      <c r="Q102" s="85"/>
      <c r="R102" s="75" t="e">
        <f t="shared" si="4"/>
        <v>#DIV/0!</v>
      </c>
      <c r="S102" s="76" t="e">
        <f t="shared" si="5"/>
        <v>#DIV/0!</v>
      </c>
      <c r="T102" s="213"/>
    </row>
    <row r="103" spans="1:20" x14ac:dyDescent="0.55000000000000004">
      <c r="A103" s="200"/>
      <c r="B103" s="65" t="s">
        <v>2</v>
      </c>
      <c r="C103" s="65"/>
      <c r="D103" s="65"/>
      <c r="E103" s="65"/>
      <c r="F103" s="65"/>
      <c r="G103" s="65"/>
      <c r="H103" s="65"/>
      <c r="I103" s="65"/>
      <c r="J103" s="65"/>
      <c r="K103" s="65"/>
      <c r="L103" s="65"/>
      <c r="M103" s="65"/>
      <c r="N103" s="65"/>
      <c r="O103" s="65"/>
      <c r="P103" s="65"/>
      <c r="Q103" s="71"/>
      <c r="R103" s="75" t="e">
        <f t="shared" si="4"/>
        <v>#DIV/0!</v>
      </c>
      <c r="S103" s="76" t="e">
        <f t="shared" si="5"/>
        <v>#DIV/0!</v>
      </c>
      <c r="T103" s="68"/>
    </row>
    <row r="104" spans="1:20" ht="18.75" customHeight="1" thickBot="1" x14ac:dyDescent="0.6">
      <c r="A104" s="201"/>
      <c r="B104" s="14" t="s">
        <v>3</v>
      </c>
      <c r="C104" s="14"/>
      <c r="D104" s="14"/>
      <c r="E104" s="14"/>
      <c r="F104" s="14"/>
      <c r="G104" s="14"/>
      <c r="H104" s="14"/>
      <c r="I104" s="14"/>
      <c r="J104" s="14"/>
      <c r="K104" s="14"/>
      <c r="L104" s="14"/>
      <c r="M104" s="14"/>
      <c r="N104" s="14"/>
      <c r="O104" s="14"/>
      <c r="P104" s="14"/>
      <c r="Q104" s="72"/>
      <c r="R104" s="77" t="e">
        <f t="shared" si="4"/>
        <v>#DIV/0!</v>
      </c>
      <c r="S104" s="78" t="e">
        <f t="shared" si="5"/>
        <v>#DIV/0!</v>
      </c>
      <c r="T104" s="69"/>
    </row>
    <row r="105" spans="1:20" x14ac:dyDescent="0.55000000000000004">
      <c r="A105" s="199" t="s">
        <v>314</v>
      </c>
      <c r="B105" s="18" t="s">
        <v>70</v>
      </c>
      <c r="C105" s="13"/>
      <c r="D105" s="13"/>
      <c r="E105" s="13"/>
      <c r="F105" s="13"/>
      <c r="G105" s="13"/>
      <c r="H105" s="13"/>
      <c r="I105" s="13"/>
      <c r="J105" s="13"/>
      <c r="K105" s="13"/>
      <c r="L105" s="13"/>
      <c r="M105" s="13"/>
      <c r="N105" s="13"/>
      <c r="O105" s="13"/>
      <c r="P105" s="13"/>
      <c r="Q105" s="70"/>
      <c r="R105" s="73" t="e">
        <f t="shared" si="4"/>
        <v>#DIV/0!</v>
      </c>
      <c r="S105" s="74" t="e">
        <f t="shared" si="5"/>
        <v>#DIV/0!</v>
      </c>
      <c r="T105" s="212"/>
    </row>
    <row r="106" spans="1:20" x14ac:dyDescent="0.55000000000000004">
      <c r="A106" s="200"/>
      <c r="B106" s="67" t="s">
        <v>287</v>
      </c>
      <c r="C106" s="63"/>
      <c r="D106" s="63"/>
      <c r="E106" s="63"/>
      <c r="F106" s="63"/>
      <c r="G106" s="63"/>
      <c r="H106" s="63"/>
      <c r="I106" s="63"/>
      <c r="J106" s="63"/>
      <c r="K106" s="63"/>
      <c r="L106" s="63"/>
      <c r="M106" s="63"/>
      <c r="N106" s="63"/>
      <c r="O106" s="63"/>
      <c r="P106" s="63"/>
      <c r="Q106" s="85"/>
      <c r="R106" s="75" t="e">
        <f t="shared" si="4"/>
        <v>#DIV/0!</v>
      </c>
      <c r="S106" s="76" t="e">
        <f t="shared" si="5"/>
        <v>#DIV/0!</v>
      </c>
      <c r="T106" s="213"/>
    </row>
    <row r="107" spans="1:20" ht="18.75" customHeight="1" x14ac:dyDescent="0.55000000000000004">
      <c r="A107" s="200"/>
      <c r="B107" s="65" t="s">
        <v>2</v>
      </c>
      <c r="C107" s="65"/>
      <c r="D107" s="65"/>
      <c r="E107" s="65"/>
      <c r="F107" s="65"/>
      <c r="G107" s="65"/>
      <c r="H107" s="65"/>
      <c r="I107" s="65"/>
      <c r="J107" s="65"/>
      <c r="K107" s="65"/>
      <c r="L107" s="65"/>
      <c r="M107" s="65"/>
      <c r="N107" s="65"/>
      <c r="O107" s="65"/>
      <c r="P107" s="65"/>
      <c r="Q107" s="71"/>
      <c r="R107" s="75" t="e">
        <f t="shared" si="4"/>
        <v>#DIV/0!</v>
      </c>
      <c r="S107" s="76" t="e">
        <f t="shared" si="5"/>
        <v>#DIV/0!</v>
      </c>
      <c r="T107" s="68"/>
    </row>
    <row r="108" spans="1:20" ht="18.5" thickBot="1" x14ac:dyDescent="0.6">
      <c r="A108" s="201"/>
      <c r="B108" s="14" t="s">
        <v>3</v>
      </c>
      <c r="C108" s="14"/>
      <c r="D108" s="14"/>
      <c r="E108" s="14"/>
      <c r="F108" s="14"/>
      <c r="G108" s="14"/>
      <c r="H108" s="14"/>
      <c r="I108" s="14"/>
      <c r="J108" s="14"/>
      <c r="K108" s="14"/>
      <c r="L108" s="14"/>
      <c r="M108" s="14"/>
      <c r="N108" s="14"/>
      <c r="O108" s="14"/>
      <c r="P108" s="14"/>
      <c r="Q108" s="72"/>
      <c r="R108" s="77" t="e">
        <f t="shared" si="4"/>
        <v>#DIV/0!</v>
      </c>
      <c r="S108" s="78" t="e">
        <f t="shared" si="5"/>
        <v>#DIV/0!</v>
      </c>
      <c r="T108" s="69"/>
    </row>
    <row r="109" spans="1:20" x14ac:dyDescent="0.55000000000000004">
      <c r="A109" s="199" t="s">
        <v>315</v>
      </c>
      <c r="B109" s="18" t="s">
        <v>70</v>
      </c>
      <c r="C109" s="13"/>
      <c r="D109" s="13"/>
      <c r="E109" s="13"/>
      <c r="F109" s="13"/>
      <c r="G109" s="13"/>
      <c r="H109" s="13"/>
      <c r="I109" s="13"/>
      <c r="J109" s="13"/>
      <c r="K109" s="13"/>
      <c r="L109" s="13"/>
      <c r="M109" s="13"/>
      <c r="N109" s="13"/>
      <c r="O109" s="13"/>
      <c r="P109" s="13"/>
      <c r="Q109" s="70"/>
      <c r="R109" s="73" t="e">
        <f t="shared" si="4"/>
        <v>#DIV/0!</v>
      </c>
      <c r="S109" s="74" t="e">
        <f t="shared" si="5"/>
        <v>#DIV/0!</v>
      </c>
      <c r="T109" s="212"/>
    </row>
    <row r="110" spans="1:20" ht="18.75" customHeight="1" x14ac:dyDescent="0.55000000000000004">
      <c r="A110" s="200"/>
      <c r="B110" s="67" t="s">
        <v>287</v>
      </c>
      <c r="C110" s="63"/>
      <c r="D110" s="63"/>
      <c r="E110" s="63"/>
      <c r="F110" s="63"/>
      <c r="G110" s="63"/>
      <c r="H110" s="63"/>
      <c r="I110" s="63"/>
      <c r="J110" s="63"/>
      <c r="K110" s="63"/>
      <c r="L110" s="63"/>
      <c r="M110" s="63"/>
      <c r="N110" s="63"/>
      <c r="O110" s="63"/>
      <c r="P110" s="63"/>
      <c r="Q110" s="85"/>
      <c r="R110" s="75" t="e">
        <f t="shared" si="4"/>
        <v>#DIV/0!</v>
      </c>
      <c r="S110" s="76" t="e">
        <f t="shared" si="5"/>
        <v>#DIV/0!</v>
      </c>
      <c r="T110" s="213"/>
    </row>
    <row r="111" spans="1:20" x14ac:dyDescent="0.55000000000000004">
      <c r="A111" s="200"/>
      <c r="B111" s="65" t="s">
        <v>2</v>
      </c>
      <c r="C111" s="65"/>
      <c r="D111" s="65"/>
      <c r="E111" s="65"/>
      <c r="F111" s="65"/>
      <c r="G111" s="65"/>
      <c r="H111" s="65"/>
      <c r="I111" s="65"/>
      <c r="J111" s="65"/>
      <c r="K111" s="65"/>
      <c r="L111" s="65"/>
      <c r="M111" s="65"/>
      <c r="N111" s="65"/>
      <c r="O111" s="65"/>
      <c r="P111" s="65"/>
      <c r="Q111" s="71"/>
      <c r="R111" s="75" t="e">
        <f t="shared" si="4"/>
        <v>#DIV/0!</v>
      </c>
      <c r="S111" s="76" t="e">
        <f t="shared" si="5"/>
        <v>#DIV/0!</v>
      </c>
      <c r="T111" s="68"/>
    </row>
    <row r="112" spans="1:20" ht="18.5" thickBot="1" x14ac:dyDescent="0.6">
      <c r="A112" s="201"/>
      <c r="B112" s="14" t="s">
        <v>3</v>
      </c>
      <c r="C112" s="14"/>
      <c r="D112" s="14"/>
      <c r="E112" s="14"/>
      <c r="F112" s="14"/>
      <c r="G112" s="14"/>
      <c r="H112" s="14"/>
      <c r="I112" s="14"/>
      <c r="J112" s="14"/>
      <c r="K112" s="14"/>
      <c r="L112" s="14"/>
      <c r="M112" s="14"/>
      <c r="N112" s="14"/>
      <c r="O112" s="14"/>
      <c r="P112" s="14"/>
      <c r="Q112" s="72"/>
      <c r="R112" s="77" t="e">
        <f t="shared" si="4"/>
        <v>#DIV/0!</v>
      </c>
      <c r="S112" s="78" t="e">
        <f t="shared" si="5"/>
        <v>#DIV/0!</v>
      </c>
      <c r="T112" s="69"/>
    </row>
    <row r="113" spans="1:20" ht="18.75" customHeight="1" x14ac:dyDescent="0.55000000000000004">
      <c r="A113" s="199" t="s">
        <v>316</v>
      </c>
      <c r="B113" s="18" t="s">
        <v>70</v>
      </c>
      <c r="C113" s="13"/>
      <c r="D113" s="13"/>
      <c r="E113" s="13"/>
      <c r="F113" s="13"/>
      <c r="G113" s="13"/>
      <c r="H113" s="13"/>
      <c r="I113" s="13"/>
      <c r="J113" s="13"/>
      <c r="K113" s="13"/>
      <c r="L113" s="13"/>
      <c r="M113" s="13"/>
      <c r="N113" s="13"/>
      <c r="O113" s="13"/>
      <c r="P113" s="13"/>
      <c r="Q113" s="70"/>
      <c r="R113" s="73" t="e">
        <f t="shared" si="4"/>
        <v>#DIV/0!</v>
      </c>
      <c r="S113" s="74" t="e">
        <f t="shared" si="5"/>
        <v>#DIV/0!</v>
      </c>
      <c r="T113" s="212"/>
    </row>
    <row r="114" spans="1:20" x14ac:dyDescent="0.55000000000000004">
      <c r="A114" s="200"/>
      <c r="B114" s="67" t="s">
        <v>287</v>
      </c>
      <c r="C114" s="63"/>
      <c r="D114" s="63"/>
      <c r="E114" s="63"/>
      <c r="F114" s="63"/>
      <c r="G114" s="63"/>
      <c r="H114" s="63"/>
      <c r="I114" s="63"/>
      <c r="J114" s="63"/>
      <c r="K114" s="63"/>
      <c r="L114" s="63"/>
      <c r="M114" s="63"/>
      <c r="N114" s="63"/>
      <c r="O114" s="63"/>
      <c r="P114" s="63"/>
      <c r="Q114" s="85"/>
      <c r="R114" s="75" t="e">
        <f t="shared" si="4"/>
        <v>#DIV/0!</v>
      </c>
      <c r="S114" s="76" t="e">
        <f t="shared" si="5"/>
        <v>#DIV/0!</v>
      </c>
      <c r="T114" s="213"/>
    </row>
    <row r="115" spans="1:20" x14ac:dyDescent="0.55000000000000004">
      <c r="A115" s="200"/>
      <c r="B115" s="65" t="s">
        <v>2</v>
      </c>
      <c r="C115" s="65"/>
      <c r="D115" s="65"/>
      <c r="E115" s="65"/>
      <c r="F115" s="65"/>
      <c r="G115" s="65"/>
      <c r="H115" s="65"/>
      <c r="I115" s="65"/>
      <c r="J115" s="65"/>
      <c r="K115" s="65"/>
      <c r="L115" s="65"/>
      <c r="M115" s="65"/>
      <c r="N115" s="65"/>
      <c r="O115" s="65"/>
      <c r="P115" s="65"/>
      <c r="Q115" s="71"/>
      <c r="R115" s="75" t="e">
        <f t="shared" si="4"/>
        <v>#DIV/0!</v>
      </c>
      <c r="S115" s="76" t="e">
        <f t="shared" si="5"/>
        <v>#DIV/0!</v>
      </c>
      <c r="T115" s="68"/>
    </row>
    <row r="116" spans="1:20" ht="18.75" customHeight="1" thickBot="1" x14ac:dyDescent="0.6">
      <c r="A116" s="201"/>
      <c r="B116" s="14" t="s">
        <v>3</v>
      </c>
      <c r="C116" s="14"/>
      <c r="D116" s="14"/>
      <c r="E116" s="14"/>
      <c r="F116" s="14"/>
      <c r="G116" s="14"/>
      <c r="H116" s="14"/>
      <c r="I116" s="14"/>
      <c r="J116" s="14"/>
      <c r="K116" s="14"/>
      <c r="L116" s="14"/>
      <c r="M116" s="14"/>
      <c r="N116" s="14"/>
      <c r="O116" s="14"/>
      <c r="P116" s="14"/>
      <c r="Q116" s="72"/>
      <c r="R116" s="77" t="e">
        <f t="shared" si="4"/>
        <v>#DIV/0!</v>
      </c>
      <c r="S116" s="78" t="e">
        <f t="shared" si="5"/>
        <v>#DIV/0!</v>
      </c>
      <c r="T116" s="69"/>
    </row>
    <row r="117" spans="1:20" x14ac:dyDescent="0.55000000000000004">
      <c r="A117" s="199" t="s">
        <v>317</v>
      </c>
      <c r="B117" s="18" t="s">
        <v>70</v>
      </c>
      <c r="C117" s="13"/>
      <c r="D117" s="13"/>
      <c r="E117" s="13"/>
      <c r="F117" s="13"/>
      <c r="G117" s="13"/>
      <c r="H117" s="13"/>
      <c r="I117" s="13"/>
      <c r="J117" s="13"/>
      <c r="K117" s="13"/>
      <c r="L117" s="13"/>
      <c r="M117" s="13"/>
      <c r="N117" s="13"/>
      <c r="O117" s="13"/>
      <c r="P117" s="13"/>
      <c r="Q117" s="70"/>
      <c r="R117" s="73" t="e">
        <f t="shared" si="4"/>
        <v>#DIV/0!</v>
      </c>
      <c r="S117" s="74" t="e">
        <f t="shared" si="5"/>
        <v>#DIV/0!</v>
      </c>
      <c r="T117" s="212"/>
    </row>
    <row r="118" spans="1:20" x14ac:dyDescent="0.55000000000000004">
      <c r="A118" s="200"/>
      <c r="B118" s="67" t="s">
        <v>287</v>
      </c>
      <c r="C118" s="63"/>
      <c r="D118" s="63"/>
      <c r="E118" s="63"/>
      <c r="F118" s="63"/>
      <c r="G118" s="63"/>
      <c r="H118" s="63"/>
      <c r="I118" s="63"/>
      <c r="J118" s="63"/>
      <c r="K118" s="63"/>
      <c r="L118" s="63"/>
      <c r="M118" s="63"/>
      <c r="N118" s="63"/>
      <c r="O118" s="63"/>
      <c r="P118" s="63"/>
      <c r="Q118" s="85"/>
      <c r="R118" s="75" t="e">
        <f t="shared" si="4"/>
        <v>#DIV/0!</v>
      </c>
      <c r="S118" s="76" t="e">
        <f t="shared" si="5"/>
        <v>#DIV/0!</v>
      </c>
      <c r="T118" s="213"/>
    </row>
    <row r="119" spans="1:20" ht="18.75" customHeight="1" x14ac:dyDescent="0.55000000000000004">
      <c r="A119" s="200"/>
      <c r="B119" s="65" t="s">
        <v>2</v>
      </c>
      <c r="C119" s="65"/>
      <c r="D119" s="65"/>
      <c r="E119" s="65"/>
      <c r="F119" s="65"/>
      <c r="G119" s="65"/>
      <c r="H119" s="65"/>
      <c r="I119" s="65"/>
      <c r="J119" s="65"/>
      <c r="K119" s="65"/>
      <c r="L119" s="65"/>
      <c r="M119" s="65"/>
      <c r="N119" s="65"/>
      <c r="O119" s="65"/>
      <c r="P119" s="65"/>
      <c r="Q119" s="71"/>
      <c r="R119" s="75" t="e">
        <f t="shared" si="4"/>
        <v>#DIV/0!</v>
      </c>
      <c r="S119" s="76" t="e">
        <f t="shared" si="5"/>
        <v>#DIV/0!</v>
      </c>
      <c r="T119" s="68"/>
    </row>
    <row r="120" spans="1:20" ht="18.5" thickBot="1" x14ac:dyDescent="0.6">
      <c r="A120" s="201"/>
      <c r="B120" s="14" t="s">
        <v>3</v>
      </c>
      <c r="C120" s="14"/>
      <c r="D120" s="14"/>
      <c r="E120" s="14"/>
      <c r="F120" s="14"/>
      <c r="G120" s="14"/>
      <c r="H120" s="14"/>
      <c r="I120" s="14"/>
      <c r="J120" s="14"/>
      <c r="K120" s="14"/>
      <c r="L120" s="14"/>
      <c r="M120" s="14"/>
      <c r="N120" s="14"/>
      <c r="O120" s="14"/>
      <c r="P120" s="14"/>
      <c r="Q120" s="72"/>
      <c r="R120" s="77" t="e">
        <f t="shared" si="4"/>
        <v>#DIV/0!</v>
      </c>
      <c r="S120" s="78" t="e">
        <f t="shared" si="5"/>
        <v>#DIV/0!</v>
      </c>
      <c r="T120" s="69"/>
    </row>
    <row r="121" spans="1:20" x14ac:dyDescent="0.55000000000000004">
      <c r="A121" s="199" t="s">
        <v>318</v>
      </c>
      <c r="B121" s="18" t="s">
        <v>70</v>
      </c>
      <c r="C121" s="13"/>
      <c r="D121" s="13"/>
      <c r="E121" s="13"/>
      <c r="F121" s="13"/>
      <c r="G121" s="13"/>
      <c r="H121" s="13"/>
      <c r="I121" s="13"/>
      <c r="J121" s="13"/>
      <c r="K121" s="13"/>
      <c r="L121" s="13"/>
      <c r="M121" s="13"/>
      <c r="N121" s="13"/>
      <c r="O121" s="13"/>
      <c r="P121" s="13"/>
      <c r="Q121" s="70"/>
      <c r="R121" s="73" t="e">
        <f t="shared" si="4"/>
        <v>#DIV/0!</v>
      </c>
      <c r="S121" s="74" t="e">
        <f t="shared" si="5"/>
        <v>#DIV/0!</v>
      </c>
      <c r="T121" s="212"/>
    </row>
    <row r="122" spans="1:20" ht="18.75" customHeight="1" x14ac:dyDescent="0.55000000000000004">
      <c r="A122" s="200"/>
      <c r="B122" s="67" t="s">
        <v>287</v>
      </c>
      <c r="C122" s="63"/>
      <c r="D122" s="63"/>
      <c r="E122" s="63"/>
      <c r="F122" s="63"/>
      <c r="G122" s="63"/>
      <c r="H122" s="63"/>
      <c r="I122" s="63"/>
      <c r="J122" s="63"/>
      <c r="K122" s="63"/>
      <c r="L122" s="63"/>
      <c r="M122" s="63"/>
      <c r="N122" s="63"/>
      <c r="O122" s="63"/>
      <c r="P122" s="63"/>
      <c r="Q122" s="85"/>
      <c r="R122" s="75" t="e">
        <f t="shared" si="4"/>
        <v>#DIV/0!</v>
      </c>
      <c r="S122" s="76" t="e">
        <f t="shared" si="5"/>
        <v>#DIV/0!</v>
      </c>
      <c r="T122" s="213"/>
    </row>
    <row r="123" spans="1:20" x14ac:dyDescent="0.55000000000000004">
      <c r="A123" s="200"/>
      <c r="B123" s="65" t="s">
        <v>2</v>
      </c>
      <c r="C123" s="65"/>
      <c r="D123" s="65"/>
      <c r="E123" s="65"/>
      <c r="F123" s="65"/>
      <c r="G123" s="65"/>
      <c r="H123" s="65"/>
      <c r="I123" s="65"/>
      <c r="J123" s="65"/>
      <c r="K123" s="65"/>
      <c r="L123" s="65"/>
      <c r="M123" s="65"/>
      <c r="N123" s="65"/>
      <c r="O123" s="65"/>
      <c r="P123" s="65"/>
      <c r="Q123" s="71"/>
      <c r="R123" s="75" t="e">
        <f t="shared" si="4"/>
        <v>#DIV/0!</v>
      </c>
      <c r="S123" s="76" t="e">
        <f t="shared" si="5"/>
        <v>#DIV/0!</v>
      </c>
      <c r="T123" s="68"/>
    </row>
    <row r="124" spans="1:20" ht="18.5" thickBot="1" x14ac:dyDescent="0.6">
      <c r="A124" s="201"/>
      <c r="B124" s="14" t="s">
        <v>3</v>
      </c>
      <c r="C124" s="14"/>
      <c r="D124" s="14"/>
      <c r="E124" s="14"/>
      <c r="F124" s="14"/>
      <c r="G124" s="14"/>
      <c r="H124" s="14"/>
      <c r="I124" s="14"/>
      <c r="J124" s="14"/>
      <c r="K124" s="14"/>
      <c r="L124" s="14"/>
      <c r="M124" s="14"/>
      <c r="N124" s="14"/>
      <c r="O124" s="14"/>
      <c r="P124" s="14"/>
      <c r="Q124" s="72"/>
      <c r="R124" s="77" t="e">
        <f t="shared" si="4"/>
        <v>#DIV/0!</v>
      </c>
      <c r="S124" s="78" t="e">
        <f t="shared" si="5"/>
        <v>#DIV/0!</v>
      </c>
      <c r="T124" s="69"/>
    </row>
    <row r="125" spans="1:20" ht="18.75" customHeight="1" x14ac:dyDescent="0.55000000000000004">
      <c r="A125" s="199" t="s">
        <v>319</v>
      </c>
      <c r="B125" s="18" t="s">
        <v>70</v>
      </c>
      <c r="C125" s="13"/>
      <c r="D125" s="13"/>
      <c r="E125" s="13"/>
      <c r="F125" s="13"/>
      <c r="G125" s="13"/>
      <c r="H125" s="13"/>
      <c r="I125" s="13"/>
      <c r="J125" s="13"/>
      <c r="K125" s="13"/>
      <c r="L125" s="13"/>
      <c r="M125" s="13"/>
      <c r="N125" s="13"/>
      <c r="O125" s="13"/>
      <c r="P125" s="13"/>
      <c r="Q125" s="70"/>
      <c r="R125" s="73" t="e">
        <f t="shared" si="4"/>
        <v>#DIV/0!</v>
      </c>
      <c r="S125" s="74" t="e">
        <f t="shared" si="5"/>
        <v>#DIV/0!</v>
      </c>
      <c r="T125" s="212"/>
    </row>
    <row r="126" spans="1:20" x14ac:dyDescent="0.55000000000000004">
      <c r="A126" s="200"/>
      <c r="B126" s="67" t="s">
        <v>287</v>
      </c>
      <c r="C126" s="63"/>
      <c r="D126" s="63"/>
      <c r="E126" s="63"/>
      <c r="F126" s="63"/>
      <c r="G126" s="63"/>
      <c r="H126" s="63"/>
      <c r="I126" s="63"/>
      <c r="J126" s="63"/>
      <c r="K126" s="63"/>
      <c r="L126" s="63"/>
      <c r="M126" s="63"/>
      <c r="N126" s="63"/>
      <c r="O126" s="63"/>
      <c r="P126" s="63"/>
      <c r="Q126" s="85"/>
      <c r="R126" s="75" t="e">
        <f t="shared" si="4"/>
        <v>#DIV/0!</v>
      </c>
      <c r="S126" s="76" t="e">
        <f t="shared" si="5"/>
        <v>#DIV/0!</v>
      </c>
      <c r="T126" s="213"/>
    </row>
    <row r="127" spans="1:20" x14ac:dyDescent="0.55000000000000004">
      <c r="A127" s="200"/>
      <c r="B127" s="65" t="s">
        <v>2</v>
      </c>
      <c r="C127" s="65"/>
      <c r="D127" s="65"/>
      <c r="E127" s="65"/>
      <c r="F127" s="65"/>
      <c r="G127" s="65"/>
      <c r="H127" s="65"/>
      <c r="I127" s="65"/>
      <c r="J127" s="65"/>
      <c r="K127" s="65"/>
      <c r="L127" s="65"/>
      <c r="M127" s="65"/>
      <c r="N127" s="65"/>
      <c r="O127" s="65"/>
      <c r="P127" s="65"/>
      <c r="Q127" s="71"/>
      <c r="R127" s="75" t="e">
        <f t="shared" si="4"/>
        <v>#DIV/0!</v>
      </c>
      <c r="S127" s="76" t="e">
        <f t="shared" si="5"/>
        <v>#DIV/0!</v>
      </c>
      <c r="T127" s="68"/>
    </row>
    <row r="128" spans="1:20" ht="18.75" customHeight="1" thickBot="1" x14ac:dyDescent="0.6">
      <c r="A128" s="201"/>
      <c r="B128" s="14" t="s">
        <v>3</v>
      </c>
      <c r="C128" s="14"/>
      <c r="D128" s="14"/>
      <c r="E128" s="14"/>
      <c r="F128" s="14"/>
      <c r="G128" s="14"/>
      <c r="H128" s="14"/>
      <c r="I128" s="14"/>
      <c r="J128" s="14"/>
      <c r="K128" s="14"/>
      <c r="L128" s="14"/>
      <c r="M128" s="14"/>
      <c r="N128" s="14"/>
      <c r="O128" s="14"/>
      <c r="P128" s="14"/>
      <c r="Q128" s="72"/>
      <c r="R128" s="77" t="e">
        <f t="shared" si="4"/>
        <v>#DIV/0!</v>
      </c>
      <c r="S128" s="78" t="e">
        <f t="shared" si="5"/>
        <v>#DIV/0!</v>
      </c>
      <c r="T128" s="69"/>
    </row>
    <row r="129" spans="1:20" x14ac:dyDescent="0.55000000000000004">
      <c r="A129" s="199" t="s">
        <v>320</v>
      </c>
      <c r="B129" s="18" t="s">
        <v>70</v>
      </c>
      <c r="C129" s="13"/>
      <c r="D129" s="13"/>
      <c r="E129" s="13"/>
      <c r="F129" s="13"/>
      <c r="G129" s="13"/>
      <c r="H129" s="13"/>
      <c r="I129" s="13"/>
      <c r="J129" s="13"/>
      <c r="K129" s="13"/>
      <c r="L129" s="13"/>
      <c r="M129" s="13"/>
      <c r="N129" s="13"/>
      <c r="O129" s="13"/>
      <c r="P129" s="13"/>
      <c r="Q129" s="70"/>
      <c r="R129" s="73" t="e">
        <f t="shared" si="4"/>
        <v>#DIV/0!</v>
      </c>
      <c r="S129" s="74" t="e">
        <f t="shared" si="5"/>
        <v>#DIV/0!</v>
      </c>
      <c r="T129" s="212"/>
    </row>
    <row r="130" spans="1:20" x14ac:dyDescent="0.55000000000000004">
      <c r="A130" s="200"/>
      <c r="B130" s="67" t="s">
        <v>287</v>
      </c>
      <c r="C130" s="63"/>
      <c r="D130" s="63"/>
      <c r="E130" s="63"/>
      <c r="F130" s="63"/>
      <c r="G130" s="63"/>
      <c r="H130" s="63"/>
      <c r="I130" s="63"/>
      <c r="J130" s="63"/>
      <c r="K130" s="63"/>
      <c r="L130" s="63"/>
      <c r="M130" s="63"/>
      <c r="N130" s="63"/>
      <c r="O130" s="63"/>
      <c r="P130" s="63"/>
      <c r="Q130" s="85"/>
      <c r="R130" s="75" t="e">
        <f t="shared" si="4"/>
        <v>#DIV/0!</v>
      </c>
      <c r="S130" s="76" t="e">
        <f t="shared" si="5"/>
        <v>#DIV/0!</v>
      </c>
      <c r="T130" s="213"/>
    </row>
    <row r="131" spans="1:20" ht="18.75" customHeight="1" x14ac:dyDescent="0.55000000000000004">
      <c r="A131" s="200"/>
      <c r="B131" s="65" t="s">
        <v>2</v>
      </c>
      <c r="C131" s="65"/>
      <c r="D131" s="65"/>
      <c r="E131" s="65"/>
      <c r="F131" s="65"/>
      <c r="G131" s="65"/>
      <c r="H131" s="65"/>
      <c r="I131" s="65"/>
      <c r="J131" s="65"/>
      <c r="K131" s="65"/>
      <c r="L131" s="65"/>
      <c r="M131" s="65"/>
      <c r="N131" s="65"/>
      <c r="O131" s="65"/>
      <c r="P131" s="65"/>
      <c r="Q131" s="71"/>
      <c r="R131" s="75" t="e">
        <f t="shared" si="4"/>
        <v>#DIV/0!</v>
      </c>
      <c r="S131" s="76" t="e">
        <f t="shared" si="5"/>
        <v>#DIV/0!</v>
      </c>
      <c r="T131" s="68"/>
    </row>
    <row r="132" spans="1:20" ht="18.5" thickBot="1" x14ac:dyDescent="0.6">
      <c r="A132" s="201"/>
      <c r="B132" s="14" t="s">
        <v>3</v>
      </c>
      <c r="C132" s="14"/>
      <c r="D132" s="14"/>
      <c r="E132" s="14"/>
      <c r="F132" s="14"/>
      <c r="G132" s="14"/>
      <c r="H132" s="14"/>
      <c r="I132" s="14"/>
      <c r="J132" s="14"/>
      <c r="K132" s="14"/>
      <c r="L132" s="14"/>
      <c r="M132" s="14"/>
      <c r="N132" s="14"/>
      <c r="O132" s="14"/>
      <c r="P132" s="14"/>
      <c r="Q132" s="72"/>
      <c r="R132" s="77" t="e">
        <f t="shared" si="4"/>
        <v>#DIV/0!</v>
      </c>
      <c r="S132" s="78" t="e">
        <f t="shared" si="5"/>
        <v>#DIV/0!</v>
      </c>
      <c r="T132" s="69"/>
    </row>
    <row r="133" spans="1:20" x14ac:dyDescent="0.55000000000000004">
      <c r="A133" s="199" t="s">
        <v>321</v>
      </c>
      <c r="B133" s="18" t="s">
        <v>70</v>
      </c>
      <c r="C133" s="13"/>
      <c r="D133" s="13"/>
      <c r="E133" s="13"/>
      <c r="F133" s="13"/>
      <c r="G133" s="13"/>
      <c r="H133" s="13"/>
      <c r="I133" s="13"/>
      <c r="J133" s="13"/>
      <c r="K133" s="13"/>
      <c r="L133" s="13"/>
      <c r="M133" s="13"/>
      <c r="N133" s="13"/>
      <c r="O133" s="13"/>
      <c r="P133" s="13"/>
      <c r="Q133" s="70"/>
      <c r="R133" s="73" t="e">
        <f t="shared" si="4"/>
        <v>#DIV/0!</v>
      </c>
      <c r="S133" s="74" t="e">
        <f t="shared" si="5"/>
        <v>#DIV/0!</v>
      </c>
      <c r="T133" s="212"/>
    </row>
    <row r="134" spans="1:20" x14ac:dyDescent="0.55000000000000004">
      <c r="A134" s="200"/>
      <c r="B134" s="67" t="s">
        <v>287</v>
      </c>
      <c r="C134" s="63"/>
      <c r="D134" s="63"/>
      <c r="E134" s="63"/>
      <c r="F134" s="63"/>
      <c r="G134" s="63"/>
      <c r="H134" s="63"/>
      <c r="I134" s="63"/>
      <c r="J134" s="63"/>
      <c r="K134" s="63"/>
      <c r="L134" s="63"/>
      <c r="M134" s="63"/>
      <c r="N134" s="63"/>
      <c r="O134" s="63"/>
      <c r="P134" s="63"/>
      <c r="Q134" s="85"/>
      <c r="R134" s="75" t="e">
        <f t="shared" si="4"/>
        <v>#DIV/0!</v>
      </c>
      <c r="S134" s="76" t="e">
        <f t="shared" si="5"/>
        <v>#DIV/0!</v>
      </c>
      <c r="T134" s="213"/>
    </row>
    <row r="135" spans="1:20" x14ac:dyDescent="0.55000000000000004">
      <c r="A135" s="200"/>
      <c r="B135" s="65" t="s">
        <v>2</v>
      </c>
      <c r="C135" s="65"/>
      <c r="D135" s="65"/>
      <c r="E135" s="65"/>
      <c r="F135" s="65"/>
      <c r="G135" s="65"/>
      <c r="H135" s="65"/>
      <c r="I135" s="65"/>
      <c r="J135" s="65"/>
      <c r="K135" s="65"/>
      <c r="L135" s="65"/>
      <c r="M135" s="65"/>
      <c r="N135" s="65"/>
      <c r="O135" s="65"/>
      <c r="P135" s="65"/>
      <c r="Q135" s="71"/>
      <c r="R135" s="75" t="e">
        <f t="shared" si="4"/>
        <v>#DIV/0!</v>
      </c>
      <c r="S135" s="76" t="e">
        <f t="shared" si="5"/>
        <v>#DIV/0!</v>
      </c>
      <c r="T135" s="68"/>
    </row>
    <row r="136" spans="1:20" ht="18.5" thickBot="1" x14ac:dyDescent="0.6">
      <c r="A136" s="201"/>
      <c r="B136" s="14" t="s">
        <v>3</v>
      </c>
      <c r="C136" s="14"/>
      <c r="D136" s="14"/>
      <c r="E136" s="14"/>
      <c r="F136" s="14"/>
      <c r="G136" s="14"/>
      <c r="H136" s="14"/>
      <c r="I136" s="14"/>
      <c r="J136" s="14"/>
      <c r="K136" s="14"/>
      <c r="L136" s="14"/>
      <c r="M136" s="14"/>
      <c r="N136" s="14"/>
      <c r="O136" s="14"/>
      <c r="P136" s="14"/>
      <c r="Q136" s="72"/>
      <c r="R136" s="77" t="e">
        <f t="shared" si="4"/>
        <v>#DIV/0!</v>
      </c>
      <c r="S136" s="78" t="e">
        <f t="shared" si="5"/>
        <v>#DIV/0!</v>
      </c>
      <c r="T136" s="69"/>
    </row>
    <row r="137" spans="1:20" x14ac:dyDescent="0.55000000000000004">
      <c r="A137" s="199" t="s">
        <v>322</v>
      </c>
      <c r="B137" s="18" t="s">
        <v>70</v>
      </c>
      <c r="C137" s="13"/>
      <c r="D137" s="13"/>
      <c r="E137" s="13"/>
      <c r="F137" s="13"/>
      <c r="G137" s="13"/>
      <c r="H137" s="13"/>
      <c r="I137" s="13"/>
      <c r="J137" s="13"/>
      <c r="K137" s="13"/>
      <c r="L137" s="13"/>
      <c r="M137" s="13"/>
      <c r="N137" s="13"/>
      <c r="O137" s="13"/>
      <c r="P137" s="13"/>
      <c r="Q137" s="70"/>
      <c r="R137" s="73" t="e">
        <f t="shared" si="4"/>
        <v>#DIV/0!</v>
      </c>
      <c r="S137" s="74" t="e">
        <f t="shared" si="5"/>
        <v>#DIV/0!</v>
      </c>
      <c r="T137" s="212"/>
    </row>
    <row r="138" spans="1:20" x14ac:dyDescent="0.55000000000000004">
      <c r="A138" s="200"/>
      <c r="B138" s="67" t="s">
        <v>287</v>
      </c>
      <c r="C138" s="63"/>
      <c r="D138" s="63"/>
      <c r="E138" s="63"/>
      <c r="F138" s="63"/>
      <c r="G138" s="63"/>
      <c r="H138" s="63"/>
      <c r="I138" s="63"/>
      <c r="J138" s="63"/>
      <c r="K138" s="63"/>
      <c r="L138" s="63"/>
      <c r="M138" s="63"/>
      <c r="N138" s="63"/>
      <c r="O138" s="63"/>
      <c r="P138" s="63"/>
      <c r="Q138" s="85"/>
      <c r="R138" s="75" t="e">
        <f t="shared" si="4"/>
        <v>#DIV/0!</v>
      </c>
      <c r="S138" s="76" t="e">
        <f t="shared" si="5"/>
        <v>#DIV/0!</v>
      </c>
      <c r="T138" s="213"/>
    </row>
    <row r="139" spans="1:20" x14ac:dyDescent="0.55000000000000004">
      <c r="A139" s="200"/>
      <c r="B139" s="65" t="s">
        <v>2</v>
      </c>
      <c r="C139" s="65"/>
      <c r="D139" s="65"/>
      <c r="E139" s="65"/>
      <c r="F139" s="65"/>
      <c r="G139" s="65"/>
      <c r="H139" s="65"/>
      <c r="I139" s="65"/>
      <c r="J139" s="65"/>
      <c r="K139" s="65"/>
      <c r="L139" s="65"/>
      <c r="M139" s="65"/>
      <c r="N139" s="65"/>
      <c r="O139" s="65"/>
      <c r="P139" s="65"/>
      <c r="Q139" s="71"/>
      <c r="R139" s="75" t="e">
        <f t="shared" si="4"/>
        <v>#DIV/0!</v>
      </c>
      <c r="S139" s="76" t="e">
        <f t="shared" si="5"/>
        <v>#DIV/0!</v>
      </c>
      <c r="T139" s="68"/>
    </row>
    <row r="140" spans="1:20" ht="18.5" thickBot="1" x14ac:dyDescent="0.6">
      <c r="A140" s="201"/>
      <c r="B140" s="14" t="s">
        <v>3</v>
      </c>
      <c r="C140" s="14"/>
      <c r="D140" s="14"/>
      <c r="E140" s="14"/>
      <c r="F140" s="14"/>
      <c r="G140" s="14"/>
      <c r="H140" s="14"/>
      <c r="I140" s="14"/>
      <c r="J140" s="14"/>
      <c r="K140" s="14"/>
      <c r="L140" s="14"/>
      <c r="M140" s="14"/>
      <c r="N140" s="14"/>
      <c r="O140" s="14"/>
      <c r="P140" s="14"/>
      <c r="Q140" s="72"/>
      <c r="R140" s="77" t="e">
        <f t="shared" si="4"/>
        <v>#DIV/0!</v>
      </c>
      <c r="S140" s="78" t="e">
        <f t="shared" si="5"/>
        <v>#DIV/0!</v>
      </c>
      <c r="T140" s="69"/>
    </row>
    <row r="141" spans="1:20" x14ac:dyDescent="0.55000000000000004">
      <c r="A141" s="199" t="s">
        <v>323</v>
      </c>
      <c r="B141" s="18" t="s">
        <v>70</v>
      </c>
      <c r="C141" s="13"/>
      <c r="D141" s="13"/>
      <c r="E141" s="13"/>
      <c r="F141" s="13"/>
      <c r="G141" s="13"/>
      <c r="H141" s="13"/>
      <c r="I141" s="13"/>
      <c r="J141" s="13"/>
      <c r="K141" s="13"/>
      <c r="L141" s="13"/>
      <c r="M141" s="13"/>
      <c r="N141" s="13"/>
      <c r="O141" s="13"/>
      <c r="P141" s="13"/>
      <c r="Q141" s="70"/>
      <c r="R141" s="73" t="e">
        <f t="shared" si="4"/>
        <v>#DIV/0!</v>
      </c>
      <c r="S141" s="74" t="e">
        <f t="shared" si="5"/>
        <v>#DIV/0!</v>
      </c>
      <c r="T141" s="212"/>
    </row>
    <row r="142" spans="1:20" x14ac:dyDescent="0.55000000000000004">
      <c r="A142" s="200"/>
      <c r="B142" s="67" t="s">
        <v>287</v>
      </c>
      <c r="C142" s="63"/>
      <c r="D142" s="63"/>
      <c r="E142" s="63"/>
      <c r="F142" s="63"/>
      <c r="G142" s="63"/>
      <c r="H142" s="63"/>
      <c r="I142" s="63"/>
      <c r="J142" s="63"/>
      <c r="K142" s="63"/>
      <c r="L142" s="63"/>
      <c r="M142" s="63"/>
      <c r="N142" s="63"/>
      <c r="O142" s="63"/>
      <c r="P142" s="63"/>
      <c r="Q142" s="85"/>
      <c r="R142" s="75" t="e">
        <f t="shared" si="4"/>
        <v>#DIV/0!</v>
      </c>
      <c r="S142" s="76" t="e">
        <f t="shared" si="5"/>
        <v>#DIV/0!</v>
      </c>
      <c r="T142" s="213"/>
    </row>
    <row r="143" spans="1:20" x14ac:dyDescent="0.55000000000000004">
      <c r="A143" s="200"/>
      <c r="B143" s="65" t="s">
        <v>2</v>
      </c>
      <c r="C143" s="65"/>
      <c r="D143" s="65"/>
      <c r="E143" s="65"/>
      <c r="F143" s="65"/>
      <c r="G143" s="65"/>
      <c r="H143" s="65"/>
      <c r="I143" s="65"/>
      <c r="J143" s="65"/>
      <c r="K143" s="65"/>
      <c r="L143" s="65"/>
      <c r="M143" s="65"/>
      <c r="N143" s="65"/>
      <c r="O143" s="65"/>
      <c r="P143" s="65"/>
      <c r="Q143" s="71"/>
      <c r="R143" s="75" t="e">
        <f t="shared" si="4"/>
        <v>#DIV/0!</v>
      </c>
      <c r="S143" s="76" t="e">
        <f t="shared" si="5"/>
        <v>#DIV/0!</v>
      </c>
      <c r="T143" s="68"/>
    </row>
    <row r="144" spans="1:20" ht="18.5" thickBot="1" x14ac:dyDescent="0.6">
      <c r="A144" s="201"/>
      <c r="B144" s="14" t="s">
        <v>3</v>
      </c>
      <c r="C144" s="14"/>
      <c r="D144" s="14"/>
      <c r="E144" s="14"/>
      <c r="F144" s="14"/>
      <c r="G144" s="14"/>
      <c r="H144" s="14"/>
      <c r="I144" s="14"/>
      <c r="J144" s="14"/>
      <c r="K144" s="14"/>
      <c r="L144" s="14"/>
      <c r="M144" s="14"/>
      <c r="N144" s="14"/>
      <c r="O144" s="14"/>
      <c r="P144" s="14"/>
      <c r="Q144" s="72"/>
      <c r="R144" s="77" t="e">
        <f t="shared" si="4"/>
        <v>#DIV/0!</v>
      </c>
      <c r="S144" s="78" t="e">
        <f t="shared" si="5"/>
        <v>#DIV/0!</v>
      </c>
      <c r="T144" s="69"/>
    </row>
    <row r="145" spans="1:20" x14ac:dyDescent="0.55000000000000004">
      <c r="A145" s="199" t="s">
        <v>324</v>
      </c>
      <c r="B145" s="18" t="s">
        <v>70</v>
      </c>
      <c r="C145" s="13"/>
      <c r="D145" s="13"/>
      <c r="E145" s="13"/>
      <c r="F145" s="13"/>
      <c r="G145" s="13"/>
      <c r="H145" s="13"/>
      <c r="I145" s="13"/>
      <c r="J145" s="13"/>
      <c r="K145" s="13"/>
      <c r="L145" s="13"/>
      <c r="M145" s="13"/>
      <c r="N145" s="13"/>
      <c r="O145" s="13"/>
      <c r="P145" s="13"/>
      <c r="Q145" s="70"/>
      <c r="R145" s="73" t="e">
        <f t="shared" si="4"/>
        <v>#DIV/0!</v>
      </c>
      <c r="S145" s="74" t="e">
        <f t="shared" si="5"/>
        <v>#DIV/0!</v>
      </c>
      <c r="T145" s="212"/>
    </row>
    <row r="146" spans="1:20" x14ac:dyDescent="0.55000000000000004">
      <c r="A146" s="200"/>
      <c r="B146" s="67" t="s">
        <v>287</v>
      </c>
      <c r="C146" s="63"/>
      <c r="D146" s="63"/>
      <c r="E146" s="63"/>
      <c r="F146" s="63"/>
      <c r="G146" s="63"/>
      <c r="H146" s="63"/>
      <c r="I146" s="63"/>
      <c r="J146" s="63"/>
      <c r="K146" s="63"/>
      <c r="L146" s="63"/>
      <c r="M146" s="63"/>
      <c r="N146" s="63"/>
      <c r="O146" s="63"/>
      <c r="P146" s="63"/>
      <c r="Q146" s="85"/>
      <c r="R146" s="75" t="e">
        <f t="shared" si="4"/>
        <v>#DIV/0!</v>
      </c>
      <c r="S146" s="76" t="e">
        <f t="shared" si="5"/>
        <v>#DIV/0!</v>
      </c>
      <c r="T146" s="213"/>
    </row>
    <row r="147" spans="1:20" x14ac:dyDescent="0.55000000000000004">
      <c r="A147" s="200"/>
      <c r="B147" s="65" t="s">
        <v>2</v>
      </c>
      <c r="C147" s="65"/>
      <c r="D147" s="65"/>
      <c r="E147" s="65"/>
      <c r="F147" s="65"/>
      <c r="G147" s="65"/>
      <c r="H147" s="65"/>
      <c r="I147" s="65"/>
      <c r="J147" s="65"/>
      <c r="K147" s="65"/>
      <c r="L147" s="65"/>
      <c r="M147" s="65"/>
      <c r="N147" s="65"/>
      <c r="O147" s="65"/>
      <c r="P147" s="65"/>
      <c r="Q147" s="71"/>
      <c r="R147" s="75" t="e">
        <f t="shared" ref="R147:R210" si="6">AVERAGE(C147:Q147)</f>
        <v>#DIV/0!</v>
      </c>
      <c r="S147" s="76" t="e">
        <f t="shared" ref="S147:S210" si="7">IF(R147&gt;2.5,"A",IF(R147&gt;=1.5,"B","C"))</f>
        <v>#DIV/0!</v>
      </c>
      <c r="T147" s="68"/>
    </row>
    <row r="148" spans="1:20" ht="18.5" thickBot="1" x14ac:dyDescent="0.6">
      <c r="A148" s="201"/>
      <c r="B148" s="14" t="s">
        <v>3</v>
      </c>
      <c r="C148" s="14"/>
      <c r="D148" s="14"/>
      <c r="E148" s="14"/>
      <c r="F148" s="14"/>
      <c r="G148" s="14"/>
      <c r="H148" s="14"/>
      <c r="I148" s="14"/>
      <c r="J148" s="14"/>
      <c r="K148" s="14"/>
      <c r="L148" s="14"/>
      <c r="M148" s="14"/>
      <c r="N148" s="14"/>
      <c r="O148" s="14"/>
      <c r="P148" s="14"/>
      <c r="Q148" s="72"/>
      <c r="R148" s="77" t="e">
        <f t="shared" si="6"/>
        <v>#DIV/0!</v>
      </c>
      <c r="S148" s="78" t="e">
        <f t="shared" si="7"/>
        <v>#DIV/0!</v>
      </c>
      <c r="T148" s="69"/>
    </row>
    <row r="149" spans="1:20" x14ac:dyDescent="0.55000000000000004">
      <c r="A149" s="199" t="s">
        <v>325</v>
      </c>
      <c r="B149" s="18" t="s">
        <v>70</v>
      </c>
      <c r="C149" s="13"/>
      <c r="D149" s="13"/>
      <c r="E149" s="13"/>
      <c r="F149" s="13"/>
      <c r="G149" s="13"/>
      <c r="H149" s="13"/>
      <c r="I149" s="13"/>
      <c r="J149" s="13"/>
      <c r="K149" s="13"/>
      <c r="L149" s="13"/>
      <c r="M149" s="13"/>
      <c r="N149" s="13"/>
      <c r="O149" s="13"/>
      <c r="P149" s="13"/>
      <c r="Q149" s="70"/>
      <c r="R149" s="73" t="e">
        <f t="shared" si="6"/>
        <v>#DIV/0!</v>
      </c>
      <c r="S149" s="74" t="e">
        <f t="shared" si="7"/>
        <v>#DIV/0!</v>
      </c>
      <c r="T149" s="212"/>
    </row>
    <row r="150" spans="1:20" x14ac:dyDescent="0.55000000000000004">
      <c r="A150" s="200"/>
      <c r="B150" s="67" t="s">
        <v>287</v>
      </c>
      <c r="C150" s="63"/>
      <c r="D150" s="63"/>
      <c r="E150" s="63"/>
      <c r="F150" s="63"/>
      <c r="G150" s="63"/>
      <c r="H150" s="63"/>
      <c r="I150" s="63"/>
      <c r="J150" s="63"/>
      <c r="K150" s="63"/>
      <c r="L150" s="63"/>
      <c r="M150" s="63"/>
      <c r="N150" s="63"/>
      <c r="O150" s="63"/>
      <c r="P150" s="63"/>
      <c r="Q150" s="85"/>
      <c r="R150" s="75" t="e">
        <f t="shared" si="6"/>
        <v>#DIV/0!</v>
      </c>
      <c r="S150" s="76" t="e">
        <f t="shared" si="7"/>
        <v>#DIV/0!</v>
      </c>
      <c r="T150" s="213"/>
    </row>
    <row r="151" spans="1:20" x14ac:dyDescent="0.55000000000000004">
      <c r="A151" s="200"/>
      <c r="B151" s="65" t="s">
        <v>2</v>
      </c>
      <c r="C151" s="65"/>
      <c r="D151" s="65"/>
      <c r="E151" s="65"/>
      <c r="F151" s="65"/>
      <c r="G151" s="65"/>
      <c r="H151" s="65"/>
      <c r="I151" s="65"/>
      <c r="J151" s="65"/>
      <c r="K151" s="65"/>
      <c r="L151" s="65"/>
      <c r="M151" s="65"/>
      <c r="N151" s="65"/>
      <c r="O151" s="65"/>
      <c r="P151" s="65"/>
      <c r="Q151" s="71"/>
      <c r="R151" s="75" t="e">
        <f t="shared" si="6"/>
        <v>#DIV/0!</v>
      </c>
      <c r="S151" s="76" t="e">
        <f t="shared" si="7"/>
        <v>#DIV/0!</v>
      </c>
      <c r="T151" s="68"/>
    </row>
    <row r="152" spans="1:20" ht="18.5" thickBot="1" x14ac:dyDescent="0.6">
      <c r="A152" s="201"/>
      <c r="B152" s="14" t="s">
        <v>3</v>
      </c>
      <c r="C152" s="14"/>
      <c r="D152" s="14"/>
      <c r="E152" s="14"/>
      <c r="F152" s="14"/>
      <c r="G152" s="14"/>
      <c r="H152" s="14"/>
      <c r="I152" s="14"/>
      <c r="J152" s="14"/>
      <c r="K152" s="14"/>
      <c r="L152" s="14"/>
      <c r="M152" s="14"/>
      <c r="N152" s="14"/>
      <c r="O152" s="14"/>
      <c r="P152" s="14"/>
      <c r="Q152" s="72"/>
      <c r="R152" s="77" t="e">
        <f t="shared" si="6"/>
        <v>#DIV/0!</v>
      </c>
      <c r="S152" s="78" t="e">
        <f t="shared" si="7"/>
        <v>#DIV/0!</v>
      </c>
      <c r="T152" s="69"/>
    </row>
    <row r="153" spans="1:20" x14ac:dyDescent="0.55000000000000004">
      <c r="A153" s="199" t="s">
        <v>326</v>
      </c>
      <c r="B153" s="18" t="s">
        <v>70</v>
      </c>
      <c r="C153" s="13"/>
      <c r="D153" s="13"/>
      <c r="E153" s="13"/>
      <c r="F153" s="13"/>
      <c r="G153" s="13"/>
      <c r="H153" s="13"/>
      <c r="I153" s="13"/>
      <c r="J153" s="13"/>
      <c r="K153" s="13"/>
      <c r="L153" s="13"/>
      <c r="M153" s="13"/>
      <c r="N153" s="13"/>
      <c r="O153" s="13"/>
      <c r="P153" s="13"/>
      <c r="Q153" s="70"/>
      <c r="R153" s="73" t="e">
        <f t="shared" si="6"/>
        <v>#DIV/0!</v>
      </c>
      <c r="S153" s="74" t="e">
        <f t="shared" si="7"/>
        <v>#DIV/0!</v>
      </c>
      <c r="T153" s="212"/>
    </row>
    <row r="154" spans="1:20" x14ac:dyDescent="0.55000000000000004">
      <c r="A154" s="200"/>
      <c r="B154" s="67" t="s">
        <v>287</v>
      </c>
      <c r="C154" s="63"/>
      <c r="D154" s="63"/>
      <c r="E154" s="63"/>
      <c r="F154" s="63"/>
      <c r="G154" s="63"/>
      <c r="H154" s="63"/>
      <c r="I154" s="63"/>
      <c r="J154" s="63"/>
      <c r="K154" s="63"/>
      <c r="L154" s="63"/>
      <c r="M154" s="63"/>
      <c r="N154" s="63"/>
      <c r="O154" s="63"/>
      <c r="P154" s="63"/>
      <c r="Q154" s="85"/>
      <c r="R154" s="75" t="e">
        <f t="shared" si="6"/>
        <v>#DIV/0!</v>
      </c>
      <c r="S154" s="76" t="e">
        <f t="shared" si="7"/>
        <v>#DIV/0!</v>
      </c>
      <c r="T154" s="213"/>
    </row>
    <row r="155" spans="1:20" x14ac:dyDescent="0.55000000000000004">
      <c r="A155" s="200"/>
      <c r="B155" s="65" t="s">
        <v>2</v>
      </c>
      <c r="C155" s="65"/>
      <c r="D155" s="65"/>
      <c r="E155" s="65"/>
      <c r="F155" s="65"/>
      <c r="G155" s="65"/>
      <c r="H155" s="65"/>
      <c r="I155" s="65"/>
      <c r="J155" s="65"/>
      <c r="K155" s="65"/>
      <c r="L155" s="65"/>
      <c r="M155" s="65"/>
      <c r="N155" s="65"/>
      <c r="O155" s="65"/>
      <c r="P155" s="65"/>
      <c r="Q155" s="71"/>
      <c r="R155" s="75" t="e">
        <f t="shared" si="6"/>
        <v>#DIV/0!</v>
      </c>
      <c r="S155" s="76" t="e">
        <f t="shared" si="7"/>
        <v>#DIV/0!</v>
      </c>
      <c r="T155" s="68"/>
    </row>
    <row r="156" spans="1:20" ht="18.5" thickBot="1" x14ac:dyDescent="0.6">
      <c r="A156" s="201"/>
      <c r="B156" s="14" t="s">
        <v>3</v>
      </c>
      <c r="C156" s="14"/>
      <c r="D156" s="14"/>
      <c r="E156" s="14"/>
      <c r="F156" s="14"/>
      <c r="G156" s="14"/>
      <c r="H156" s="14"/>
      <c r="I156" s="14"/>
      <c r="J156" s="14"/>
      <c r="K156" s="14"/>
      <c r="L156" s="14"/>
      <c r="M156" s="14"/>
      <c r="N156" s="14"/>
      <c r="O156" s="14"/>
      <c r="P156" s="14"/>
      <c r="Q156" s="72"/>
      <c r="R156" s="77" t="e">
        <f t="shared" si="6"/>
        <v>#DIV/0!</v>
      </c>
      <c r="S156" s="78" t="e">
        <f t="shared" si="7"/>
        <v>#DIV/0!</v>
      </c>
      <c r="T156" s="69"/>
    </row>
    <row r="157" spans="1:20" x14ac:dyDescent="0.55000000000000004">
      <c r="A157" s="199" t="s">
        <v>327</v>
      </c>
      <c r="B157" s="18" t="s">
        <v>70</v>
      </c>
      <c r="C157" s="13"/>
      <c r="D157" s="13"/>
      <c r="E157" s="13"/>
      <c r="F157" s="13"/>
      <c r="G157" s="13"/>
      <c r="H157" s="13"/>
      <c r="I157" s="13"/>
      <c r="J157" s="13"/>
      <c r="K157" s="13"/>
      <c r="L157" s="13"/>
      <c r="M157" s="13"/>
      <c r="N157" s="13"/>
      <c r="O157" s="13"/>
      <c r="P157" s="13"/>
      <c r="Q157" s="70"/>
      <c r="R157" s="73" t="e">
        <f t="shared" si="6"/>
        <v>#DIV/0!</v>
      </c>
      <c r="S157" s="74" t="e">
        <f t="shared" si="7"/>
        <v>#DIV/0!</v>
      </c>
      <c r="T157" s="212"/>
    </row>
    <row r="158" spans="1:20" x14ac:dyDescent="0.55000000000000004">
      <c r="A158" s="200"/>
      <c r="B158" s="67" t="s">
        <v>287</v>
      </c>
      <c r="C158" s="63"/>
      <c r="D158" s="63"/>
      <c r="E158" s="63"/>
      <c r="F158" s="63"/>
      <c r="G158" s="63"/>
      <c r="H158" s="63"/>
      <c r="I158" s="63"/>
      <c r="J158" s="63"/>
      <c r="K158" s="63"/>
      <c r="L158" s="63"/>
      <c r="M158" s="63"/>
      <c r="N158" s="63"/>
      <c r="O158" s="63"/>
      <c r="P158" s="63"/>
      <c r="Q158" s="85"/>
      <c r="R158" s="75" t="e">
        <f t="shared" si="6"/>
        <v>#DIV/0!</v>
      </c>
      <c r="S158" s="76" t="e">
        <f t="shared" si="7"/>
        <v>#DIV/0!</v>
      </c>
      <c r="T158" s="213"/>
    </row>
    <row r="159" spans="1:20" x14ac:dyDescent="0.55000000000000004">
      <c r="A159" s="200"/>
      <c r="B159" s="65" t="s">
        <v>2</v>
      </c>
      <c r="C159" s="65"/>
      <c r="D159" s="65"/>
      <c r="E159" s="65"/>
      <c r="F159" s="65"/>
      <c r="G159" s="65"/>
      <c r="H159" s="65"/>
      <c r="I159" s="65"/>
      <c r="J159" s="65"/>
      <c r="K159" s="65"/>
      <c r="L159" s="65"/>
      <c r="M159" s="65"/>
      <c r="N159" s="65"/>
      <c r="O159" s="65"/>
      <c r="P159" s="65"/>
      <c r="Q159" s="71"/>
      <c r="R159" s="75" t="e">
        <f t="shared" si="6"/>
        <v>#DIV/0!</v>
      </c>
      <c r="S159" s="76" t="e">
        <f t="shared" si="7"/>
        <v>#DIV/0!</v>
      </c>
      <c r="T159" s="68"/>
    </row>
    <row r="160" spans="1:20" ht="18.5" thickBot="1" x14ac:dyDescent="0.6">
      <c r="A160" s="201"/>
      <c r="B160" s="14" t="s">
        <v>3</v>
      </c>
      <c r="C160" s="14"/>
      <c r="D160" s="14"/>
      <c r="E160" s="14"/>
      <c r="F160" s="14"/>
      <c r="G160" s="14"/>
      <c r="H160" s="14"/>
      <c r="I160" s="14"/>
      <c r="J160" s="14"/>
      <c r="K160" s="14"/>
      <c r="L160" s="14"/>
      <c r="M160" s="14"/>
      <c r="N160" s="14"/>
      <c r="O160" s="14"/>
      <c r="P160" s="14"/>
      <c r="Q160" s="72"/>
      <c r="R160" s="77" t="e">
        <f t="shared" si="6"/>
        <v>#DIV/0!</v>
      </c>
      <c r="S160" s="78" t="e">
        <f t="shared" si="7"/>
        <v>#DIV/0!</v>
      </c>
      <c r="T160" s="69"/>
    </row>
    <row r="161" spans="1:20" x14ac:dyDescent="0.55000000000000004">
      <c r="A161" s="199" t="s">
        <v>328</v>
      </c>
      <c r="B161" s="18" t="s">
        <v>70</v>
      </c>
      <c r="C161" s="13"/>
      <c r="D161" s="13"/>
      <c r="E161" s="13"/>
      <c r="F161" s="13"/>
      <c r="G161" s="13"/>
      <c r="H161" s="13"/>
      <c r="I161" s="13"/>
      <c r="J161" s="13"/>
      <c r="K161" s="13"/>
      <c r="L161" s="13"/>
      <c r="M161" s="13"/>
      <c r="N161" s="13"/>
      <c r="O161" s="13"/>
      <c r="P161" s="13"/>
      <c r="Q161" s="70"/>
      <c r="R161" s="73" t="e">
        <f t="shared" si="6"/>
        <v>#DIV/0!</v>
      </c>
      <c r="S161" s="74" t="e">
        <f t="shared" si="7"/>
        <v>#DIV/0!</v>
      </c>
      <c r="T161" s="212"/>
    </row>
    <row r="162" spans="1:20" x14ac:dyDescent="0.55000000000000004">
      <c r="A162" s="200"/>
      <c r="B162" s="67" t="s">
        <v>287</v>
      </c>
      <c r="C162" s="63"/>
      <c r="D162" s="63"/>
      <c r="E162" s="63"/>
      <c r="F162" s="63"/>
      <c r="G162" s="63"/>
      <c r="H162" s="63"/>
      <c r="I162" s="63"/>
      <c r="J162" s="63"/>
      <c r="K162" s="63"/>
      <c r="L162" s="63"/>
      <c r="M162" s="63"/>
      <c r="N162" s="63"/>
      <c r="O162" s="63"/>
      <c r="P162" s="63"/>
      <c r="Q162" s="85"/>
      <c r="R162" s="75" t="e">
        <f t="shared" si="6"/>
        <v>#DIV/0!</v>
      </c>
      <c r="S162" s="76" t="e">
        <f t="shared" si="7"/>
        <v>#DIV/0!</v>
      </c>
      <c r="T162" s="213"/>
    </row>
    <row r="163" spans="1:20" x14ac:dyDescent="0.55000000000000004">
      <c r="A163" s="200"/>
      <c r="B163" s="65" t="s">
        <v>2</v>
      </c>
      <c r="C163" s="65"/>
      <c r="D163" s="65"/>
      <c r="E163" s="65"/>
      <c r="F163" s="65"/>
      <c r="G163" s="65"/>
      <c r="H163" s="65"/>
      <c r="I163" s="65"/>
      <c r="J163" s="65"/>
      <c r="K163" s="65"/>
      <c r="L163" s="65"/>
      <c r="M163" s="65"/>
      <c r="N163" s="65"/>
      <c r="O163" s="65"/>
      <c r="P163" s="65"/>
      <c r="Q163" s="71"/>
      <c r="R163" s="75" t="e">
        <f t="shared" si="6"/>
        <v>#DIV/0!</v>
      </c>
      <c r="S163" s="76" t="e">
        <f t="shared" si="7"/>
        <v>#DIV/0!</v>
      </c>
      <c r="T163" s="68"/>
    </row>
    <row r="164" spans="1:20" ht="18.5" thickBot="1" x14ac:dyDescent="0.6">
      <c r="A164" s="201"/>
      <c r="B164" s="14" t="s">
        <v>3</v>
      </c>
      <c r="C164" s="14"/>
      <c r="D164" s="14"/>
      <c r="E164" s="14"/>
      <c r="F164" s="14"/>
      <c r="G164" s="14"/>
      <c r="H164" s="14"/>
      <c r="I164" s="14"/>
      <c r="J164" s="14"/>
      <c r="K164" s="14"/>
      <c r="L164" s="14"/>
      <c r="M164" s="14"/>
      <c r="N164" s="14"/>
      <c r="O164" s="14"/>
      <c r="P164" s="14"/>
      <c r="Q164" s="72"/>
      <c r="R164" s="77" t="e">
        <f t="shared" si="6"/>
        <v>#DIV/0!</v>
      </c>
      <c r="S164" s="78" t="e">
        <f t="shared" si="7"/>
        <v>#DIV/0!</v>
      </c>
      <c r="T164" s="69"/>
    </row>
    <row r="165" spans="1:20" x14ac:dyDescent="0.55000000000000004">
      <c r="A165" s="199" t="s">
        <v>329</v>
      </c>
      <c r="B165" s="18" t="s">
        <v>70</v>
      </c>
      <c r="C165" s="13"/>
      <c r="D165" s="13"/>
      <c r="E165" s="13"/>
      <c r="F165" s="13"/>
      <c r="G165" s="13"/>
      <c r="H165" s="13"/>
      <c r="I165" s="13"/>
      <c r="J165" s="13"/>
      <c r="K165" s="13"/>
      <c r="L165" s="13"/>
      <c r="M165" s="13"/>
      <c r="N165" s="13"/>
      <c r="O165" s="13"/>
      <c r="P165" s="13"/>
      <c r="Q165" s="70"/>
      <c r="R165" s="73" t="e">
        <f t="shared" si="6"/>
        <v>#DIV/0!</v>
      </c>
      <c r="S165" s="74" t="e">
        <f t="shared" si="7"/>
        <v>#DIV/0!</v>
      </c>
      <c r="T165" s="212"/>
    </row>
    <row r="166" spans="1:20" x14ac:dyDescent="0.55000000000000004">
      <c r="A166" s="200"/>
      <c r="B166" s="67" t="s">
        <v>287</v>
      </c>
      <c r="C166" s="63"/>
      <c r="D166" s="63"/>
      <c r="E166" s="63"/>
      <c r="F166" s="63"/>
      <c r="G166" s="63"/>
      <c r="H166" s="63"/>
      <c r="I166" s="63"/>
      <c r="J166" s="63"/>
      <c r="K166" s="63"/>
      <c r="L166" s="63"/>
      <c r="M166" s="63"/>
      <c r="N166" s="63"/>
      <c r="O166" s="63"/>
      <c r="P166" s="63"/>
      <c r="Q166" s="85"/>
      <c r="R166" s="75" t="e">
        <f t="shared" si="6"/>
        <v>#DIV/0!</v>
      </c>
      <c r="S166" s="76" t="e">
        <f t="shared" si="7"/>
        <v>#DIV/0!</v>
      </c>
      <c r="T166" s="213"/>
    </row>
    <row r="167" spans="1:20" x14ac:dyDescent="0.55000000000000004">
      <c r="A167" s="200"/>
      <c r="B167" s="65" t="s">
        <v>2</v>
      </c>
      <c r="C167" s="65"/>
      <c r="D167" s="65"/>
      <c r="E167" s="65"/>
      <c r="F167" s="65"/>
      <c r="G167" s="65"/>
      <c r="H167" s="65"/>
      <c r="I167" s="65"/>
      <c r="J167" s="65"/>
      <c r="K167" s="65"/>
      <c r="L167" s="65"/>
      <c r="M167" s="65"/>
      <c r="N167" s="65"/>
      <c r="O167" s="65"/>
      <c r="P167" s="65"/>
      <c r="Q167" s="71"/>
      <c r="R167" s="75" t="e">
        <f t="shared" si="6"/>
        <v>#DIV/0!</v>
      </c>
      <c r="S167" s="76" t="e">
        <f t="shared" si="7"/>
        <v>#DIV/0!</v>
      </c>
      <c r="T167" s="68"/>
    </row>
    <row r="168" spans="1:20" ht="18.5" thickBot="1" x14ac:dyDescent="0.6">
      <c r="A168" s="201"/>
      <c r="B168" s="14" t="s">
        <v>3</v>
      </c>
      <c r="C168" s="14"/>
      <c r="D168" s="14"/>
      <c r="E168" s="14"/>
      <c r="F168" s="14"/>
      <c r="G168" s="14"/>
      <c r="H168" s="14"/>
      <c r="I168" s="14"/>
      <c r="J168" s="14"/>
      <c r="K168" s="14"/>
      <c r="L168" s="14"/>
      <c r="M168" s="14"/>
      <c r="N168" s="14"/>
      <c r="O168" s="14"/>
      <c r="P168" s="14"/>
      <c r="Q168" s="72"/>
      <c r="R168" s="77" t="e">
        <f t="shared" si="6"/>
        <v>#DIV/0!</v>
      </c>
      <c r="S168" s="78" t="e">
        <f t="shared" si="7"/>
        <v>#DIV/0!</v>
      </c>
      <c r="T168" s="69"/>
    </row>
    <row r="169" spans="1:20" x14ac:dyDescent="0.55000000000000004">
      <c r="A169" s="199" t="s">
        <v>330</v>
      </c>
      <c r="B169" s="18" t="s">
        <v>70</v>
      </c>
      <c r="C169" s="13"/>
      <c r="D169" s="13"/>
      <c r="E169" s="13"/>
      <c r="F169" s="13"/>
      <c r="G169" s="13"/>
      <c r="H169" s="13"/>
      <c r="I169" s="13"/>
      <c r="J169" s="13"/>
      <c r="K169" s="13"/>
      <c r="L169" s="13"/>
      <c r="M169" s="13"/>
      <c r="N169" s="13"/>
      <c r="O169" s="13"/>
      <c r="P169" s="13"/>
      <c r="Q169" s="70"/>
      <c r="R169" s="73" t="e">
        <f t="shared" si="6"/>
        <v>#DIV/0!</v>
      </c>
      <c r="S169" s="74" t="e">
        <f t="shared" si="7"/>
        <v>#DIV/0!</v>
      </c>
      <c r="T169" s="212"/>
    </row>
    <row r="170" spans="1:20" x14ac:dyDescent="0.55000000000000004">
      <c r="A170" s="200"/>
      <c r="B170" s="67" t="s">
        <v>287</v>
      </c>
      <c r="C170" s="63"/>
      <c r="D170" s="63"/>
      <c r="E170" s="63"/>
      <c r="F170" s="63"/>
      <c r="G170" s="63"/>
      <c r="H170" s="63"/>
      <c r="I170" s="63"/>
      <c r="J170" s="63"/>
      <c r="K170" s="63"/>
      <c r="L170" s="63"/>
      <c r="M170" s="63"/>
      <c r="N170" s="63"/>
      <c r="O170" s="63"/>
      <c r="P170" s="63"/>
      <c r="Q170" s="85"/>
      <c r="R170" s="75" t="e">
        <f t="shared" si="6"/>
        <v>#DIV/0!</v>
      </c>
      <c r="S170" s="76" t="e">
        <f t="shared" si="7"/>
        <v>#DIV/0!</v>
      </c>
      <c r="T170" s="213"/>
    </row>
    <row r="171" spans="1:20" x14ac:dyDescent="0.55000000000000004">
      <c r="A171" s="200"/>
      <c r="B171" s="65" t="s">
        <v>2</v>
      </c>
      <c r="C171" s="65"/>
      <c r="D171" s="65"/>
      <c r="E171" s="65"/>
      <c r="F171" s="65"/>
      <c r="G171" s="65"/>
      <c r="H171" s="65"/>
      <c r="I171" s="65"/>
      <c r="J171" s="65"/>
      <c r="K171" s="65"/>
      <c r="L171" s="65"/>
      <c r="M171" s="65"/>
      <c r="N171" s="65"/>
      <c r="O171" s="65"/>
      <c r="P171" s="65"/>
      <c r="Q171" s="71"/>
      <c r="R171" s="75" t="e">
        <f t="shared" si="6"/>
        <v>#DIV/0!</v>
      </c>
      <c r="S171" s="76" t="e">
        <f t="shared" si="7"/>
        <v>#DIV/0!</v>
      </c>
      <c r="T171" s="68"/>
    </row>
    <row r="172" spans="1:20" ht="18.5" thickBot="1" x14ac:dyDescent="0.6">
      <c r="A172" s="201"/>
      <c r="B172" s="14" t="s">
        <v>3</v>
      </c>
      <c r="C172" s="14"/>
      <c r="D172" s="14"/>
      <c r="E172" s="14"/>
      <c r="F172" s="14"/>
      <c r="G172" s="14"/>
      <c r="H172" s="14"/>
      <c r="I172" s="14"/>
      <c r="J172" s="14"/>
      <c r="K172" s="14"/>
      <c r="L172" s="14"/>
      <c r="M172" s="14"/>
      <c r="N172" s="14"/>
      <c r="O172" s="14"/>
      <c r="P172" s="14"/>
      <c r="Q172" s="72"/>
      <c r="R172" s="77" t="e">
        <f t="shared" si="6"/>
        <v>#DIV/0!</v>
      </c>
      <c r="S172" s="78" t="e">
        <f t="shared" si="7"/>
        <v>#DIV/0!</v>
      </c>
      <c r="T172" s="69"/>
    </row>
    <row r="173" spans="1:20" x14ac:dyDescent="0.55000000000000004">
      <c r="A173" s="199" t="s">
        <v>331</v>
      </c>
      <c r="B173" s="18" t="s">
        <v>70</v>
      </c>
      <c r="C173" s="13"/>
      <c r="D173" s="13"/>
      <c r="E173" s="13"/>
      <c r="F173" s="13"/>
      <c r="G173" s="13"/>
      <c r="H173" s="13"/>
      <c r="I173" s="13"/>
      <c r="J173" s="13"/>
      <c r="K173" s="13"/>
      <c r="L173" s="13"/>
      <c r="M173" s="13"/>
      <c r="N173" s="13"/>
      <c r="O173" s="13"/>
      <c r="P173" s="13"/>
      <c r="Q173" s="70"/>
      <c r="R173" s="73" t="e">
        <f t="shared" si="6"/>
        <v>#DIV/0!</v>
      </c>
      <c r="S173" s="74" t="e">
        <f t="shared" si="7"/>
        <v>#DIV/0!</v>
      </c>
      <c r="T173" s="212"/>
    </row>
    <row r="174" spans="1:20" x14ac:dyDescent="0.55000000000000004">
      <c r="A174" s="200"/>
      <c r="B174" s="67" t="s">
        <v>287</v>
      </c>
      <c r="C174" s="63"/>
      <c r="D174" s="63"/>
      <c r="E174" s="63"/>
      <c r="F174" s="63"/>
      <c r="G174" s="63"/>
      <c r="H174" s="63"/>
      <c r="I174" s="63"/>
      <c r="J174" s="63"/>
      <c r="K174" s="63"/>
      <c r="L174" s="63"/>
      <c r="M174" s="63"/>
      <c r="N174" s="63"/>
      <c r="O174" s="63"/>
      <c r="P174" s="63"/>
      <c r="Q174" s="85"/>
      <c r="R174" s="75" t="e">
        <f t="shared" si="6"/>
        <v>#DIV/0!</v>
      </c>
      <c r="S174" s="76" t="e">
        <f t="shared" si="7"/>
        <v>#DIV/0!</v>
      </c>
      <c r="T174" s="213"/>
    </row>
    <row r="175" spans="1:20" x14ac:dyDescent="0.55000000000000004">
      <c r="A175" s="200"/>
      <c r="B175" s="65" t="s">
        <v>2</v>
      </c>
      <c r="C175" s="65"/>
      <c r="D175" s="65"/>
      <c r="E175" s="65"/>
      <c r="F175" s="65"/>
      <c r="G175" s="65"/>
      <c r="H175" s="65"/>
      <c r="I175" s="65"/>
      <c r="J175" s="65"/>
      <c r="K175" s="65"/>
      <c r="L175" s="65"/>
      <c r="M175" s="65"/>
      <c r="N175" s="65"/>
      <c r="O175" s="65"/>
      <c r="P175" s="65"/>
      <c r="Q175" s="71"/>
      <c r="R175" s="75" t="e">
        <f t="shared" si="6"/>
        <v>#DIV/0!</v>
      </c>
      <c r="S175" s="76" t="e">
        <f t="shared" si="7"/>
        <v>#DIV/0!</v>
      </c>
      <c r="T175" s="68"/>
    </row>
    <row r="176" spans="1:20" ht="18.5" thickBot="1" x14ac:dyDescent="0.6">
      <c r="A176" s="201"/>
      <c r="B176" s="14" t="s">
        <v>3</v>
      </c>
      <c r="C176" s="14"/>
      <c r="D176" s="14"/>
      <c r="E176" s="14"/>
      <c r="F176" s="14"/>
      <c r="G176" s="14"/>
      <c r="H176" s="14"/>
      <c r="I176" s="14"/>
      <c r="J176" s="14"/>
      <c r="K176" s="14"/>
      <c r="L176" s="14"/>
      <c r="M176" s="14"/>
      <c r="N176" s="14"/>
      <c r="O176" s="14"/>
      <c r="P176" s="14"/>
      <c r="Q176" s="72"/>
      <c r="R176" s="77" t="e">
        <f t="shared" si="6"/>
        <v>#DIV/0!</v>
      </c>
      <c r="S176" s="78" t="e">
        <f t="shared" si="7"/>
        <v>#DIV/0!</v>
      </c>
      <c r="T176" s="69"/>
    </row>
    <row r="177" spans="1:20" x14ac:dyDescent="0.55000000000000004">
      <c r="A177" s="199" t="s">
        <v>332</v>
      </c>
      <c r="B177" s="18" t="s">
        <v>70</v>
      </c>
      <c r="C177" s="13"/>
      <c r="D177" s="13"/>
      <c r="E177" s="13"/>
      <c r="F177" s="13"/>
      <c r="G177" s="13"/>
      <c r="H177" s="13"/>
      <c r="I177" s="13"/>
      <c r="J177" s="13"/>
      <c r="K177" s="13"/>
      <c r="L177" s="13"/>
      <c r="M177" s="13"/>
      <c r="N177" s="13"/>
      <c r="O177" s="13"/>
      <c r="P177" s="13"/>
      <c r="Q177" s="70"/>
      <c r="R177" s="73" t="e">
        <f t="shared" si="6"/>
        <v>#DIV/0!</v>
      </c>
      <c r="S177" s="74" t="e">
        <f t="shared" si="7"/>
        <v>#DIV/0!</v>
      </c>
      <c r="T177" s="212"/>
    </row>
    <row r="178" spans="1:20" x14ac:dyDescent="0.55000000000000004">
      <c r="A178" s="200"/>
      <c r="B178" s="67" t="s">
        <v>287</v>
      </c>
      <c r="C178" s="63"/>
      <c r="D178" s="63"/>
      <c r="E178" s="63"/>
      <c r="F178" s="63"/>
      <c r="G178" s="63"/>
      <c r="H178" s="63"/>
      <c r="I178" s="63"/>
      <c r="J178" s="63"/>
      <c r="K178" s="63"/>
      <c r="L178" s="63"/>
      <c r="M178" s="63"/>
      <c r="N178" s="63"/>
      <c r="O178" s="63"/>
      <c r="P178" s="63"/>
      <c r="Q178" s="85"/>
      <c r="R178" s="75" t="e">
        <f t="shared" si="6"/>
        <v>#DIV/0!</v>
      </c>
      <c r="S178" s="76" t="e">
        <f t="shared" si="7"/>
        <v>#DIV/0!</v>
      </c>
      <c r="T178" s="213"/>
    </row>
    <row r="179" spans="1:20" x14ac:dyDescent="0.55000000000000004">
      <c r="A179" s="200"/>
      <c r="B179" s="65" t="s">
        <v>2</v>
      </c>
      <c r="C179" s="65"/>
      <c r="D179" s="65"/>
      <c r="E179" s="65"/>
      <c r="F179" s="65"/>
      <c r="G179" s="65"/>
      <c r="H179" s="65"/>
      <c r="I179" s="65"/>
      <c r="J179" s="65"/>
      <c r="K179" s="65"/>
      <c r="L179" s="65"/>
      <c r="M179" s="65"/>
      <c r="N179" s="65"/>
      <c r="O179" s="65"/>
      <c r="P179" s="65"/>
      <c r="Q179" s="71"/>
      <c r="R179" s="75" t="e">
        <f t="shared" si="6"/>
        <v>#DIV/0!</v>
      </c>
      <c r="S179" s="76" t="e">
        <f t="shared" si="7"/>
        <v>#DIV/0!</v>
      </c>
      <c r="T179" s="68"/>
    </row>
    <row r="180" spans="1:20" ht="18.5" thickBot="1" x14ac:dyDescent="0.6">
      <c r="A180" s="201"/>
      <c r="B180" s="14" t="s">
        <v>3</v>
      </c>
      <c r="C180" s="14"/>
      <c r="D180" s="14"/>
      <c r="E180" s="14"/>
      <c r="F180" s="14"/>
      <c r="G180" s="14"/>
      <c r="H180" s="14"/>
      <c r="I180" s="14"/>
      <c r="J180" s="14"/>
      <c r="K180" s="14"/>
      <c r="L180" s="14"/>
      <c r="M180" s="14"/>
      <c r="N180" s="14"/>
      <c r="O180" s="14"/>
      <c r="P180" s="14"/>
      <c r="Q180" s="72"/>
      <c r="R180" s="77" t="e">
        <f t="shared" si="6"/>
        <v>#DIV/0!</v>
      </c>
      <c r="S180" s="78" t="e">
        <f t="shared" si="7"/>
        <v>#DIV/0!</v>
      </c>
      <c r="T180" s="69"/>
    </row>
    <row r="181" spans="1:20" x14ac:dyDescent="0.55000000000000004">
      <c r="A181" s="199" t="s">
        <v>333</v>
      </c>
      <c r="B181" s="18" t="s">
        <v>70</v>
      </c>
      <c r="C181" s="13"/>
      <c r="D181" s="13"/>
      <c r="E181" s="13"/>
      <c r="F181" s="13"/>
      <c r="G181" s="13"/>
      <c r="H181" s="13"/>
      <c r="I181" s="13"/>
      <c r="J181" s="13"/>
      <c r="K181" s="13"/>
      <c r="L181" s="13"/>
      <c r="M181" s="13"/>
      <c r="N181" s="13"/>
      <c r="O181" s="13"/>
      <c r="P181" s="13"/>
      <c r="Q181" s="70"/>
      <c r="R181" s="73" t="e">
        <f t="shared" si="6"/>
        <v>#DIV/0!</v>
      </c>
      <c r="S181" s="74" t="e">
        <f t="shared" si="7"/>
        <v>#DIV/0!</v>
      </c>
      <c r="T181" s="212"/>
    </row>
    <row r="182" spans="1:20" x14ac:dyDescent="0.55000000000000004">
      <c r="A182" s="200"/>
      <c r="B182" s="67" t="s">
        <v>287</v>
      </c>
      <c r="C182" s="63"/>
      <c r="D182" s="63"/>
      <c r="E182" s="63"/>
      <c r="F182" s="63"/>
      <c r="G182" s="63"/>
      <c r="H182" s="63"/>
      <c r="I182" s="63"/>
      <c r="J182" s="63"/>
      <c r="K182" s="63"/>
      <c r="L182" s="63"/>
      <c r="M182" s="63"/>
      <c r="N182" s="63"/>
      <c r="O182" s="63"/>
      <c r="P182" s="63"/>
      <c r="Q182" s="85"/>
      <c r="R182" s="75" t="e">
        <f t="shared" si="6"/>
        <v>#DIV/0!</v>
      </c>
      <c r="S182" s="76" t="e">
        <f t="shared" si="7"/>
        <v>#DIV/0!</v>
      </c>
      <c r="T182" s="213"/>
    </row>
    <row r="183" spans="1:20" x14ac:dyDescent="0.55000000000000004">
      <c r="A183" s="200"/>
      <c r="B183" s="65" t="s">
        <v>2</v>
      </c>
      <c r="C183" s="65"/>
      <c r="D183" s="65"/>
      <c r="E183" s="65"/>
      <c r="F183" s="65"/>
      <c r="G183" s="65"/>
      <c r="H183" s="65"/>
      <c r="I183" s="65"/>
      <c r="J183" s="65"/>
      <c r="K183" s="65"/>
      <c r="L183" s="65"/>
      <c r="M183" s="65"/>
      <c r="N183" s="65"/>
      <c r="O183" s="65"/>
      <c r="P183" s="65"/>
      <c r="Q183" s="71"/>
      <c r="R183" s="75" t="e">
        <f t="shared" si="6"/>
        <v>#DIV/0!</v>
      </c>
      <c r="S183" s="76" t="e">
        <f t="shared" si="7"/>
        <v>#DIV/0!</v>
      </c>
      <c r="T183" s="68"/>
    </row>
    <row r="184" spans="1:20" ht="18.5" thickBot="1" x14ac:dyDescent="0.6">
      <c r="A184" s="201"/>
      <c r="B184" s="14" t="s">
        <v>3</v>
      </c>
      <c r="C184" s="14"/>
      <c r="D184" s="14"/>
      <c r="E184" s="14"/>
      <c r="F184" s="14"/>
      <c r="G184" s="14"/>
      <c r="H184" s="14"/>
      <c r="I184" s="14"/>
      <c r="J184" s="14"/>
      <c r="K184" s="14"/>
      <c r="L184" s="14"/>
      <c r="M184" s="14"/>
      <c r="N184" s="14"/>
      <c r="O184" s="14"/>
      <c r="P184" s="14"/>
      <c r="Q184" s="72"/>
      <c r="R184" s="77" t="e">
        <f t="shared" si="6"/>
        <v>#DIV/0!</v>
      </c>
      <c r="S184" s="78" t="e">
        <f t="shared" si="7"/>
        <v>#DIV/0!</v>
      </c>
      <c r="T184" s="69"/>
    </row>
    <row r="185" spans="1:20" x14ac:dyDescent="0.55000000000000004">
      <c r="A185" s="199" t="s">
        <v>334</v>
      </c>
      <c r="B185" s="18" t="s">
        <v>70</v>
      </c>
      <c r="C185" s="13"/>
      <c r="D185" s="13"/>
      <c r="E185" s="13"/>
      <c r="F185" s="13"/>
      <c r="G185" s="13"/>
      <c r="H185" s="13"/>
      <c r="I185" s="13"/>
      <c r="J185" s="13"/>
      <c r="K185" s="13"/>
      <c r="L185" s="13"/>
      <c r="M185" s="13"/>
      <c r="N185" s="13"/>
      <c r="O185" s="13"/>
      <c r="P185" s="13"/>
      <c r="Q185" s="70"/>
      <c r="R185" s="73" t="e">
        <f t="shared" si="6"/>
        <v>#DIV/0!</v>
      </c>
      <c r="S185" s="74" t="e">
        <f t="shared" si="7"/>
        <v>#DIV/0!</v>
      </c>
      <c r="T185" s="212"/>
    </row>
    <row r="186" spans="1:20" x14ac:dyDescent="0.55000000000000004">
      <c r="A186" s="200"/>
      <c r="B186" s="67" t="s">
        <v>287</v>
      </c>
      <c r="C186" s="63"/>
      <c r="D186" s="63"/>
      <c r="E186" s="63"/>
      <c r="F186" s="63"/>
      <c r="G186" s="63"/>
      <c r="H186" s="63"/>
      <c r="I186" s="63"/>
      <c r="J186" s="63"/>
      <c r="K186" s="63"/>
      <c r="L186" s="63"/>
      <c r="M186" s="63"/>
      <c r="N186" s="63"/>
      <c r="O186" s="63"/>
      <c r="P186" s="63"/>
      <c r="Q186" s="85"/>
      <c r="R186" s="75" t="e">
        <f t="shared" si="6"/>
        <v>#DIV/0!</v>
      </c>
      <c r="S186" s="76" t="e">
        <f t="shared" si="7"/>
        <v>#DIV/0!</v>
      </c>
      <c r="T186" s="213"/>
    </row>
    <row r="187" spans="1:20" x14ac:dyDescent="0.55000000000000004">
      <c r="A187" s="200"/>
      <c r="B187" s="65" t="s">
        <v>2</v>
      </c>
      <c r="C187" s="65"/>
      <c r="D187" s="65"/>
      <c r="E187" s="65"/>
      <c r="F187" s="65"/>
      <c r="G187" s="65"/>
      <c r="H187" s="65"/>
      <c r="I187" s="65"/>
      <c r="J187" s="65"/>
      <c r="K187" s="65"/>
      <c r="L187" s="65"/>
      <c r="M187" s="65"/>
      <c r="N187" s="65"/>
      <c r="O187" s="65"/>
      <c r="P187" s="65"/>
      <c r="Q187" s="71"/>
      <c r="R187" s="75" t="e">
        <f t="shared" si="6"/>
        <v>#DIV/0!</v>
      </c>
      <c r="S187" s="76" t="e">
        <f t="shared" si="7"/>
        <v>#DIV/0!</v>
      </c>
      <c r="T187" s="68"/>
    </row>
    <row r="188" spans="1:20" ht="18.5" thickBot="1" x14ac:dyDescent="0.6">
      <c r="A188" s="201"/>
      <c r="B188" s="14" t="s">
        <v>3</v>
      </c>
      <c r="C188" s="14"/>
      <c r="D188" s="14"/>
      <c r="E188" s="14"/>
      <c r="F188" s="14"/>
      <c r="G188" s="14"/>
      <c r="H188" s="14"/>
      <c r="I188" s="14"/>
      <c r="J188" s="14"/>
      <c r="K188" s="14"/>
      <c r="L188" s="14"/>
      <c r="M188" s="14"/>
      <c r="N188" s="14"/>
      <c r="O188" s="14"/>
      <c r="P188" s="14"/>
      <c r="Q188" s="72"/>
      <c r="R188" s="77" t="e">
        <f t="shared" si="6"/>
        <v>#DIV/0!</v>
      </c>
      <c r="S188" s="78" t="e">
        <f t="shared" si="7"/>
        <v>#DIV/0!</v>
      </c>
      <c r="T188" s="69"/>
    </row>
    <row r="189" spans="1:20" x14ac:dyDescent="0.55000000000000004">
      <c r="A189" s="199" t="s">
        <v>335</v>
      </c>
      <c r="B189" s="18" t="s">
        <v>70</v>
      </c>
      <c r="C189" s="13"/>
      <c r="D189" s="13"/>
      <c r="E189" s="13"/>
      <c r="F189" s="13"/>
      <c r="G189" s="13"/>
      <c r="H189" s="13"/>
      <c r="I189" s="13"/>
      <c r="J189" s="13"/>
      <c r="K189" s="13"/>
      <c r="L189" s="13"/>
      <c r="M189" s="13"/>
      <c r="N189" s="13"/>
      <c r="O189" s="13"/>
      <c r="P189" s="13"/>
      <c r="Q189" s="70"/>
      <c r="R189" s="73" t="e">
        <f t="shared" si="6"/>
        <v>#DIV/0!</v>
      </c>
      <c r="S189" s="74" t="e">
        <f t="shared" si="7"/>
        <v>#DIV/0!</v>
      </c>
      <c r="T189" s="212"/>
    </row>
    <row r="190" spans="1:20" x14ac:dyDescent="0.55000000000000004">
      <c r="A190" s="200"/>
      <c r="B190" s="67" t="s">
        <v>287</v>
      </c>
      <c r="C190" s="63"/>
      <c r="D190" s="63"/>
      <c r="E190" s="63"/>
      <c r="F190" s="63"/>
      <c r="G190" s="63"/>
      <c r="H190" s="63"/>
      <c r="I190" s="63"/>
      <c r="J190" s="63"/>
      <c r="K190" s="63"/>
      <c r="L190" s="63"/>
      <c r="M190" s="63"/>
      <c r="N190" s="63"/>
      <c r="O190" s="63"/>
      <c r="P190" s="63"/>
      <c r="Q190" s="85"/>
      <c r="R190" s="75" t="e">
        <f t="shared" si="6"/>
        <v>#DIV/0!</v>
      </c>
      <c r="S190" s="76" t="e">
        <f t="shared" si="7"/>
        <v>#DIV/0!</v>
      </c>
      <c r="T190" s="213"/>
    </row>
    <row r="191" spans="1:20" x14ac:dyDescent="0.55000000000000004">
      <c r="A191" s="200"/>
      <c r="B191" s="65" t="s">
        <v>2</v>
      </c>
      <c r="C191" s="65"/>
      <c r="D191" s="65"/>
      <c r="E191" s="65"/>
      <c r="F191" s="65"/>
      <c r="G191" s="65"/>
      <c r="H191" s="65"/>
      <c r="I191" s="65"/>
      <c r="J191" s="65"/>
      <c r="K191" s="65"/>
      <c r="L191" s="65"/>
      <c r="M191" s="65"/>
      <c r="N191" s="65"/>
      <c r="O191" s="65"/>
      <c r="P191" s="65"/>
      <c r="Q191" s="71"/>
      <c r="R191" s="75" t="e">
        <f t="shared" si="6"/>
        <v>#DIV/0!</v>
      </c>
      <c r="S191" s="76" t="e">
        <f t="shared" si="7"/>
        <v>#DIV/0!</v>
      </c>
      <c r="T191" s="68"/>
    </row>
    <row r="192" spans="1:20" ht="18.5" thickBot="1" x14ac:dyDescent="0.6">
      <c r="A192" s="201"/>
      <c r="B192" s="14" t="s">
        <v>3</v>
      </c>
      <c r="C192" s="14"/>
      <c r="D192" s="14"/>
      <c r="E192" s="14"/>
      <c r="F192" s="14"/>
      <c r="G192" s="14"/>
      <c r="H192" s="14"/>
      <c r="I192" s="14"/>
      <c r="J192" s="14"/>
      <c r="K192" s="14"/>
      <c r="L192" s="14"/>
      <c r="M192" s="14"/>
      <c r="N192" s="14"/>
      <c r="O192" s="14"/>
      <c r="P192" s="14"/>
      <c r="Q192" s="72"/>
      <c r="R192" s="77" t="e">
        <f t="shared" si="6"/>
        <v>#DIV/0!</v>
      </c>
      <c r="S192" s="78" t="e">
        <f t="shared" si="7"/>
        <v>#DIV/0!</v>
      </c>
      <c r="T192" s="69"/>
    </row>
    <row r="193" spans="1:20" x14ac:dyDescent="0.55000000000000004">
      <c r="A193" s="199" t="s">
        <v>336</v>
      </c>
      <c r="B193" s="18" t="s">
        <v>70</v>
      </c>
      <c r="C193" s="13"/>
      <c r="D193" s="13"/>
      <c r="E193" s="13"/>
      <c r="F193" s="13"/>
      <c r="G193" s="13"/>
      <c r="H193" s="13"/>
      <c r="I193" s="13"/>
      <c r="J193" s="13"/>
      <c r="K193" s="13"/>
      <c r="L193" s="13"/>
      <c r="M193" s="13"/>
      <c r="N193" s="13"/>
      <c r="O193" s="13"/>
      <c r="P193" s="13"/>
      <c r="Q193" s="70"/>
      <c r="R193" s="73" t="e">
        <f t="shared" si="6"/>
        <v>#DIV/0!</v>
      </c>
      <c r="S193" s="74" t="e">
        <f t="shared" si="7"/>
        <v>#DIV/0!</v>
      </c>
      <c r="T193" s="212"/>
    </row>
    <row r="194" spans="1:20" x14ac:dyDescent="0.55000000000000004">
      <c r="A194" s="200"/>
      <c r="B194" s="67" t="s">
        <v>287</v>
      </c>
      <c r="C194" s="63"/>
      <c r="D194" s="63"/>
      <c r="E194" s="63"/>
      <c r="F194" s="63"/>
      <c r="G194" s="63"/>
      <c r="H194" s="63"/>
      <c r="I194" s="63"/>
      <c r="J194" s="63"/>
      <c r="K194" s="63"/>
      <c r="L194" s="63"/>
      <c r="M194" s="63"/>
      <c r="N194" s="63"/>
      <c r="O194" s="63"/>
      <c r="P194" s="63"/>
      <c r="Q194" s="85"/>
      <c r="R194" s="75" t="e">
        <f t="shared" si="6"/>
        <v>#DIV/0!</v>
      </c>
      <c r="S194" s="76" t="e">
        <f t="shared" si="7"/>
        <v>#DIV/0!</v>
      </c>
      <c r="T194" s="213"/>
    </row>
    <row r="195" spans="1:20" x14ac:dyDescent="0.55000000000000004">
      <c r="A195" s="200"/>
      <c r="B195" s="65" t="s">
        <v>2</v>
      </c>
      <c r="C195" s="65"/>
      <c r="D195" s="65"/>
      <c r="E195" s="65"/>
      <c r="F195" s="65"/>
      <c r="G195" s="65"/>
      <c r="H195" s="65"/>
      <c r="I195" s="65"/>
      <c r="J195" s="65"/>
      <c r="K195" s="65"/>
      <c r="L195" s="65"/>
      <c r="M195" s="65"/>
      <c r="N195" s="65"/>
      <c r="O195" s="65"/>
      <c r="P195" s="65"/>
      <c r="Q195" s="71"/>
      <c r="R195" s="75" t="e">
        <f t="shared" si="6"/>
        <v>#DIV/0!</v>
      </c>
      <c r="S195" s="76" t="e">
        <f t="shared" si="7"/>
        <v>#DIV/0!</v>
      </c>
      <c r="T195" s="68"/>
    </row>
    <row r="196" spans="1:20" ht="18.5" thickBot="1" x14ac:dyDescent="0.6">
      <c r="A196" s="201"/>
      <c r="B196" s="14" t="s">
        <v>3</v>
      </c>
      <c r="C196" s="14"/>
      <c r="D196" s="14"/>
      <c r="E196" s="14"/>
      <c r="F196" s="14"/>
      <c r="G196" s="14"/>
      <c r="H196" s="14"/>
      <c r="I196" s="14"/>
      <c r="J196" s="14"/>
      <c r="K196" s="14"/>
      <c r="L196" s="14"/>
      <c r="M196" s="14"/>
      <c r="N196" s="14"/>
      <c r="O196" s="14"/>
      <c r="P196" s="14"/>
      <c r="Q196" s="72"/>
      <c r="R196" s="77" t="e">
        <f t="shared" si="6"/>
        <v>#DIV/0!</v>
      </c>
      <c r="S196" s="78" t="e">
        <f t="shared" si="7"/>
        <v>#DIV/0!</v>
      </c>
      <c r="T196" s="69"/>
    </row>
    <row r="197" spans="1:20" x14ac:dyDescent="0.55000000000000004">
      <c r="A197" s="199" t="s">
        <v>337</v>
      </c>
      <c r="B197" s="18" t="s">
        <v>70</v>
      </c>
      <c r="C197" s="13"/>
      <c r="D197" s="13"/>
      <c r="E197" s="13"/>
      <c r="F197" s="13"/>
      <c r="G197" s="13"/>
      <c r="H197" s="13"/>
      <c r="I197" s="13"/>
      <c r="J197" s="13"/>
      <c r="K197" s="13"/>
      <c r="L197" s="13"/>
      <c r="M197" s="13"/>
      <c r="N197" s="13"/>
      <c r="O197" s="13"/>
      <c r="P197" s="13"/>
      <c r="Q197" s="70"/>
      <c r="R197" s="73" t="e">
        <f t="shared" si="6"/>
        <v>#DIV/0!</v>
      </c>
      <c r="S197" s="74" t="e">
        <f t="shared" si="7"/>
        <v>#DIV/0!</v>
      </c>
      <c r="T197" s="212"/>
    </row>
    <row r="198" spans="1:20" x14ac:dyDescent="0.55000000000000004">
      <c r="A198" s="200"/>
      <c r="B198" s="67" t="s">
        <v>287</v>
      </c>
      <c r="C198" s="63"/>
      <c r="D198" s="63"/>
      <c r="E198" s="63"/>
      <c r="F198" s="63"/>
      <c r="G198" s="63"/>
      <c r="H198" s="63"/>
      <c r="I198" s="63"/>
      <c r="J198" s="63"/>
      <c r="K198" s="63"/>
      <c r="L198" s="63"/>
      <c r="M198" s="63"/>
      <c r="N198" s="63"/>
      <c r="O198" s="63"/>
      <c r="P198" s="63"/>
      <c r="Q198" s="85"/>
      <c r="R198" s="75" t="e">
        <f t="shared" si="6"/>
        <v>#DIV/0!</v>
      </c>
      <c r="S198" s="76" t="e">
        <f t="shared" si="7"/>
        <v>#DIV/0!</v>
      </c>
      <c r="T198" s="213"/>
    </row>
    <row r="199" spans="1:20" x14ac:dyDescent="0.55000000000000004">
      <c r="A199" s="200"/>
      <c r="B199" s="65" t="s">
        <v>2</v>
      </c>
      <c r="C199" s="65"/>
      <c r="D199" s="65"/>
      <c r="E199" s="65"/>
      <c r="F199" s="65"/>
      <c r="G199" s="65"/>
      <c r="H199" s="65"/>
      <c r="I199" s="65"/>
      <c r="J199" s="65"/>
      <c r="K199" s="65"/>
      <c r="L199" s="65"/>
      <c r="M199" s="65"/>
      <c r="N199" s="65"/>
      <c r="O199" s="65"/>
      <c r="P199" s="65"/>
      <c r="Q199" s="71"/>
      <c r="R199" s="75" t="e">
        <f t="shared" si="6"/>
        <v>#DIV/0!</v>
      </c>
      <c r="S199" s="76" t="e">
        <f t="shared" si="7"/>
        <v>#DIV/0!</v>
      </c>
      <c r="T199" s="68"/>
    </row>
    <row r="200" spans="1:20" ht="18.5" thickBot="1" x14ac:dyDescent="0.6">
      <c r="A200" s="201"/>
      <c r="B200" s="14" t="s">
        <v>3</v>
      </c>
      <c r="C200" s="14"/>
      <c r="D200" s="14"/>
      <c r="E200" s="14"/>
      <c r="F200" s="14"/>
      <c r="G200" s="14"/>
      <c r="H200" s="14"/>
      <c r="I200" s="14"/>
      <c r="J200" s="14"/>
      <c r="K200" s="14"/>
      <c r="L200" s="14"/>
      <c r="M200" s="14"/>
      <c r="N200" s="14"/>
      <c r="O200" s="14"/>
      <c r="P200" s="14"/>
      <c r="Q200" s="72"/>
      <c r="R200" s="77" t="e">
        <f t="shared" si="6"/>
        <v>#DIV/0!</v>
      </c>
      <c r="S200" s="78" t="e">
        <f t="shared" si="7"/>
        <v>#DIV/0!</v>
      </c>
      <c r="T200" s="69"/>
    </row>
    <row r="201" spans="1:20" x14ac:dyDescent="0.55000000000000004">
      <c r="A201" s="199" t="s">
        <v>338</v>
      </c>
      <c r="B201" s="18" t="s">
        <v>70</v>
      </c>
      <c r="C201" s="13"/>
      <c r="D201" s="13"/>
      <c r="E201" s="13"/>
      <c r="F201" s="13"/>
      <c r="G201" s="13"/>
      <c r="H201" s="13"/>
      <c r="I201" s="13"/>
      <c r="J201" s="13"/>
      <c r="K201" s="13"/>
      <c r="L201" s="13"/>
      <c r="M201" s="13"/>
      <c r="N201" s="13"/>
      <c r="O201" s="13"/>
      <c r="P201" s="13"/>
      <c r="Q201" s="70"/>
      <c r="R201" s="73" t="e">
        <f t="shared" si="6"/>
        <v>#DIV/0!</v>
      </c>
      <c r="S201" s="74" t="e">
        <f t="shared" si="7"/>
        <v>#DIV/0!</v>
      </c>
      <c r="T201" s="212"/>
    </row>
    <row r="202" spans="1:20" x14ac:dyDescent="0.55000000000000004">
      <c r="A202" s="200"/>
      <c r="B202" s="67" t="s">
        <v>287</v>
      </c>
      <c r="C202" s="63"/>
      <c r="D202" s="63"/>
      <c r="E202" s="63"/>
      <c r="F202" s="63"/>
      <c r="G202" s="63"/>
      <c r="H202" s="63"/>
      <c r="I202" s="63"/>
      <c r="J202" s="63"/>
      <c r="K202" s="63"/>
      <c r="L202" s="63"/>
      <c r="M202" s="63"/>
      <c r="N202" s="63"/>
      <c r="O202" s="63"/>
      <c r="P202" s="63"/>
      <c r="Q202" s="85"/>
      <c r="R202" s="75" t="e">
        <f t="shared" si="6"/>
        <v>#DIV/0!</v>
      </c>
      <c r="S202" s="76" t="e">
        <f t="shared" si="7"/>
        <v>#DIV/0!</v>
      </c>
      <c r="T202" s="213"/>
    </row>
    <row r="203" spans="1:20" x14ac:dyDescent="0.55000000000000004">
      <c r="A203" s="200"/>
      <c r="B203" s="65" t="s">
        <v>2</v>
      </c>
      <c r="C203" s="65"/>
      <c r="D203" s="65"/>
      <c r="E203" s="65"/>
      <c r="F203" s="65"/>
      <c r="G203" s="65"/>
      <c r="H203" s="65"/>
      <c r="I203" s="65"/>
      <c r="J203" s="65"/>
      <c r="K203" s="65"/>
      <c r="L203" s="65"/>
      <c r="M203" s="65"/>
      <c r="N203" s="65"/>
      <c r="O203" s="65"/>
      <c r="P203" s="65"/>
      <c r="Q203" s="71"/>
      <c r="R203" s="75" t="e">
        <f t="shared" si="6"/>
        <v>#DIV/0!</v>
      </c>
      <c r="S203" s="76" t="e">
        <f t="shared" si="7"/>
        <v>#DIV/0!</v>
      </c>
      <c r="T203" s="68"/>
    </row>
    <row r="204" spans="1:20" ht="18.5" thickBot="1" x14ac:dyDescent="0.6">
      <c r="A204" s="201"/>
      <c r="B204" s="14" t="s">
        <v>3</v>
      </c>
      <c r="C204" s="14"/>
      <c r="D204" s="14"/>
      <c r="E204" s="14"/>
      <c r="F204" s="14"/>
      <c r="G204" s="14"/>
      <c r="H204" s="14"/>
      <c r="I204" s="14"/>
      <c r="J204" s="14"/>
      <c r="K204" s="14"/>
      <c r="L204" s="14"/>
      <c r="M204" s="14"/>
      <c r="N204" s="14"/>
      <c r="O204" s="14"/>
      <c r="P204" s="14"/>
      <c r="Q204" s="72"/>
      <c r="R204" s="77" t="e">
        <f t="shared" si="6"/>
        <v>#DIV/0!</v>
      </c>
      <c r="S204" s="78" t="e">
        <f t="shared" si="7"/>
        <v>#DIV/0!</v>
      </c>
      <c r="T204" s="69"/>
    </row>
    <row r="205" spans="1:20" x14ac:dyDescent="0.55000000000000004">
      <c r="A205" s="199" t="s">
        <v>339</v>
      </c>
      <c r="B205" s="18" t="s">
        <v>70</v>
      </c>
      <c r="C205" s="13"/>
      <c r="D205" s="13"/>
      <c r="E205" s="13"/>
      <c r="F205" s="13"/>
      <c r="G205" s="13"/>
      <c r="H205" s="13"/>
      <c r="I205" s="13"/>
      <c r="J205" s="13"/>
      <c r="K205" s="13"/>
      <c r="L205" s="13"/>
      <c r="M205" s="13"/>
      <c r="N205" s="13"/>
      <c r="O205" s="13"/>
      <c r="P205" s="13"/>
      <c r="Q205" s="70"/>
      <c r="R205" s="73" t="e">
        <f t="shared" si="6"/>
        <v>#DIV/0!</v>
      </c>
      <c r="S205" s="74" t="e">
        <f t="shared" si="7"/>
        <v>#DIV/0!</v>
      </c>
      <c r="T205" s="212"/>
    </row>
    <row r="206" spans="1:20" x14ac:dyDescent="0.55000000000000004">
      <c r="A206" s="200"/>
      <c r="B206" s="67" t="s">
        <v>287</v>
      </c>
      <c r="C206" s="63"/>
      <c r="D206" s="63"/>
      <c r="E206" s="63"/>
      <c r="F206" s="63"/>
      <c r="G206" s="63"/>
      <c r="H206" s="63"/>
      <c r="I206" s="63"/>
      <c r="J206" s="63"/>
      <c r="K206" s="63"/>
      <c r="L206" s="63"/>
      <c r="M206" s="63"/>
      <c r="N206" s="63"/>
      <c r="O206" s="63"/>
      <c r="P206" s="63"/>
      <c r="Q206" s="85"/>
      <c r="R206" s="75" t="e">
        <f t="shared" si="6"/>
        <v>#DIV/0!</v>
      </c>
      <c r="S206" s="76" t="e">
        <f t="shared" si="7"/>
        <v>#DIV/0!</v>
      </c>
      <c r="T206" s="213"/>
    </row>
    <row r="207" spans="1:20" x14ac:dyDescent="0.55000000000000004">
      <c r="A207" s="200"/>
      <c r="B207" s="65" t="s">
        <v>2</v>
      </c>
      <c r="C207" s="65"/>
      <c r="D207" s="65"/>
      <c r="E207" s="65"/>
      <c r="F207" s="65"/>
      <c r="G207" s="65"/>
      <c r="H207" s="65"/>
      <c r="I207" s="65"/>
      <c r="J207" s="65"/>
      <c r="K207" s="65"/>
      <c r="L207" s="65"/>
      <c r="M207" s="65"/>
      <c r="N207" s="65"/>
      <c r="O207" s="65"/>
      <c r="P207" s="65"/>
      <c r="Q207" s="71"/>
      <c r="R207" s="75" t="e">
        <f t="shared" si="6"/>
        <v>#DIV/0!</v>
      </c>
      <c r="S207" s="76" t="e">
        <f t="shared" si="7"/>
        <v>#DIV/0!</v>
      </c>
      <c r="T207" s="68"/>
    </row>
    <row r="208" spans="1:20" ht="18.5" thickBot="1" x14ac:dyDescent="0.6">
      <c r="A208" s="201"/>
      <c r="B208" s="14" t="s">
        <v>3</v>
      </c>
      <c r="C208" s="14"/>
      <c r="D208" s="14"/>
      <c r="E208" s="14"/>
      <c r="F208" s="14"/>
      <c r="G208" s="14"/>
      <c r="H208" s="14"/>
      <c r="I208" s="14"/>
      <c r="J208" s="14"/>
      <c r="K208" s="14"/>
      <c r="L208" s="14"/>
      <c r="M208" s="14"/>
      <c r="N208" s="14"/>
      <c r="O208" s="14"/>
      <c r="P208" s="14"/>
      <c r="Q208" s="72"/>
      <c r="R208" s="77" t="e">
        <f t="shared" si="6"/>
        <v>#DIV/0!</v>
      </c>
      <c r="S208" s="78" t="e">
        <f t="shared" si="7"/>
        <v>#DIV/0!</v>
      </c>
      <c r="T208" s="69"/>
    </row>
    <row r="209" spans="1:20" x14ac:dyDescent="0.55000000000000004">
      <c r="A209" s="199" t="s">
        <v>340</v>
      </c>
      <c r="B209" s="18" t="s">
        <v>70</v>
      </c>
      <c r="C209" s="13"/>
      <c r="D209" s="13"/>
      <c r="E209" s="13"/>
      <c r="F209" s="13"/>
      <c r="G209" s="13"/>
      <c r="H209" s="13"/>
      <c r="I209" s="13"/>
      <c r="J209" s="13"/>
      <c r="K209" s="13"/>
      <c r="L209" s="13"/>
      <c r="M209" s="13"/>
      <c r="N209" s="13"/>
      <c r="O209" s="13"/>
      <c r="P209" s="13"/>
      <c r="Q209" s="70"/>
      <c r="R209" s="73" t="e">
        <f t="shared" si="6"/>
        <v>#DIV/0!</v>
      </c>
      <c r="S209" s="74" t="e">
        <f t="shared" si="7"/>
        <v>#DIV/0!</v>
      </c>
      <c r="T209" s="212"/>
    </row>
    <row r="210" spans="1:20" x14ac:dyDescent="0.55000000000000004">
      <c r="A210" s="200"/>
      <c r="B210" s="67" t="s">
        <v>287</v>
      </c>
      <c r="C210" s="63"/>
      <c r="D210" s="63"/>
      <c r="E210" s="63"/>
      <c r="F210" s="63"/>
      <c r="G210" s="63"/>
      <c r="H210" s="63"/>
      <c r="I210" s="63"/>
      <c r="J210" s="63"/>
      <c r="K210" s="63"/>
      <c r="L210" s="63"/>
      <c r="M210" s="63"/>
      <c r="N210" s="63"/>
      <c r="O210" s="63"/>
      <c r="P210" s="63"/>
      <c r="Q210" s="85"/>
      <c r="R210" s="75" t="e">
        <f t="shared" si="6"/>
        <v>#DIV/0!</v>
      </c>
      <c r="S210" s="76" t="e">
        <f t="shared" si="7"/>
        <v>#DIV/0!</v>
      </c>
      <c r="T210" s="213"/>
    </row>
    <row r="211" spans="1:20" x14ac:dyDescent="0.55000000000000004">
      <c r="A211" s="200"/>
      <c r="B211" s="65" t="s">
        <v>2</v>
      </c>
      <c r="C211" s="65"/>
      <c r="D211" s="65"/>
      <c r="E211" s="65"/>
      <c r="F211" s="65"/>
      <c r="G211" s="65"/>
      <c r="H211" s="65"/>
      <c r="I211" s="65"/>
      <c r="J211" s="65"/>
      <c r="K211" s="65"/>
      <c r="L211" s="65"/>
      <c r="M211" s="65"/>
      <c r="N211" s="65"/>
      <c r="O211" s="65"/>
      <c r="P211" s="65"/>
      <c r="Q211" s="71"/>
      <c r="R211" s="75" t="e">
        <f t="shared" ref="R211:R274" si="8">AVERAGE(C211:Q211)</f>
        <v>#DIV/0!</v>
      </c>
      <c r="S211" s="76" t="e">
        <f t="shared" ref="S211:S274" si="9">IF(R211&gt;2.5,"A",IF(R211&gt;=1.5,"B","C"))</f>
        <v>#DIV/0!</v>
      </c>
      <c r="T211" s="68"/>
    </row>
    <row r="212" spans="1:20" ht="18.5" thickBot="1" x14ac:dyDescent="0.6">
      <c r="A212" s="201"/>
      <c r="B212" s="14" t="s">
        <v>3</v>
      </c>
      <c r="C212" s="14"/>
      <c r="D212" s="14"/>
      <c r="E212" s="14"/>
      <c r="F212" s="14"/>
      <c r="G212" s="14"/>
      <c r="H212" s="14"/>
      <c r="I212" s="14"/>
      <c r="J212" s="14"/>
      <c r="K212" s="14"/>
      <c r="L212" s="14"/>
      <c r="M212" s="14"/>
      <c r="N212" s="14"/>
      <c r="O212" s="14"/>
      <c r="P212" s="14"/>
      <c r="Q212" s="72"/>
      <c r="R212" s="77" t="e">
        <f t="shared" si="8"/>
        <v>#DIV/0!</v>
      </c>
      <c r="S212" s="78" t="e">
        <f t="shared" si="9"/>
        <v>#DIV/0!</v>
      </c>
      <c r="T212" s="69"/>
    </row>
    <row r="213" spans="1:20" x14ac:dyDescent="0.55000000000000004">
      <c r="A213" s="199" t="s">
        <v>341</v>
      </c>
      <c r="B213" s="18" t="s">
        <v>70</v>
      </c>
      <c r="C213" s="13"/>
      <c r="D213" s="13"/>
      <c r="E213" s="13"/>
      <c r="F213" s="13"/>
      <c r="G213" s="13"/>
      <c r="H213" s="13"/>
      <c r="I213" s="13"/>
      <c r="J213" s="13"/>
      <c r="K213" s="13"/>
      <c r="L213" s="13"/>
      <c r="M213" s="13"/>
      <c r="N213" s="13"/>
      <c r="O213" s="13"/>
      <c r="P213" s="13"/>
      <c r="Q213" s="70"/>
      <c r="R213" s="73" t="e">
        <f t="shared" si="8"/>
        <v>#DIV/0!</v>
      </c>
      <c r="S213" s="74" t="e">
        <f t="shared" si="9"/>
        <v>#DIV/0!</v>
      </c>
      <c r="T213" s="212"/>
    </row>
    <row r="214" spans="1:20" x14ac:dyDescent="0.55000000000000004">
      <c r="A214" s="200"/>
      <c r="B214" s="67" t="s">
        <v>287</v>
      </c>
      <c r="C214" s="63"/>
      <c r="D214" s="63"/>
      <c r="E214" s="63"/>
      <c r="F214" s="63"/>
      <c r="G214" s="63"/>
      <c r="H214" s="63"/>
      <c r="I214" s="63"/>
      <c r="J214" s="63"/>
      <c r="K214" s="63"/>
      <c r="L214" s="63"/>
      <c r="M214" s="63"/>
      <c r="N214" s="63"/>
      <c r="O214" s="63"/>
      <c r="P214" s="63"/>
      <c r="Q214" s="85"/>
      <c r="R214" s="75" t="e">
        <f t="shared" si="8"/>
        <v>#DIV/0!</v>
      </c>
      <c r="S214" s="76" t="e">
        <f t="shared" si="9"/>
        <v>#DIV/0!</v>
      </c>
      <c r="T214" s="213"/>
    </row>
    <row r="215" spans="1:20" x14ac:dyDescent="0.55000000000000004">
      <c r="A215" s="200"/>
      <c r="B215" s="65" t="s">
        <v>2</v>
      </c>
      <c r="C215" s="65"/>
      <c r="D215" s="65"/>
      <c r="E215" s="65"/>
      <c r="F215" s="65"/>
      <c r="G215" s="65"/>
      <c r="H215" s="65"/>
      <c r="I215" s="65"/>
      <c r="J215" s="65"/>
      <c r="K215" s="65"/>
      <c r="L215" s="65"/>
      <c r="M215" s="65"/>
      <c r="N215" s="65"/>
      <c r="O215" s="65"/>
      <c r="P215" s="65"/>
      <c r="Q215" s="71"/>
      <c r="R215" s="75" t="e">
        <f t="shared" si="8"/>
        <v>#DIV/0!</v>
      </c>
      <c r="S215" s="76" t="e">
        <f t="shared" si="9"/>
        <v>#DIV/0!</v>
      </c>
      <c r="T215" s="68"/>
    </row>
    <row r="216" spans="1:20" ht="18.5" thickBot="1" x14ac:dyDescent="0.6">
      <c r="A216" s="201"/>
      <c r="B216" s="14" t="s">
        <v>3</v>
      </c>
      <c r="C216" s="14"/>
      <c r="D216" s="14"/>
      <c r="E216" s="14"/>
      <c r="F216" s="14"/>
      <c r="G216" s="14"/>
      <c r="H216" s="14"/>
      <c r="I216" s="14"/>
      <c r="J216" s="14"/>
      <c r="K216" s="14"/>
      <c r="L216" s="14"/>
      <c r="M216" s="14"/>
      <c r="N216" s="14"/>
      <c r="O216" s="14"/>
      <c r="P216" s="14"/>
      <c r="Q216" s="72"/>
      <c r="R216" s="77" t="e">
        <f t="shared" si="8"/>
        <v>#DIV/0!</v>
      </c>
      <c r="S216" s="78" t="e">
        <f t="shared" si="9"/>
        <v>#DIV/0!</v>
      </c>
      <c r="T216" s="69"/>
    </row>
    <row r="217" spans="1:20" x14ac:dyDescent="0.55000000000000004">
      <c r="A217" s="199" t="s">
        <v>342</v>
      </c>
      <c r="B217" s="18" t="s">
        <v>70</v>
      </c>
      <c r="C217" s="13"/>
      <c r="D217" s="13"/>
      <c r="E217" s="13"/>
      <c r="F217" s="13"/>
      <c r="G217" s="13"/>
      <c r="H217" s="13"/>
      <c r="I217" s="13"/>
      <c r="J217" s="13"/>
      <c r="K217" s="13"/>
      <c r="L217" s="13"/>
      <c r="M217" s="13"/>
      <c r="N217" s="13"/>
      <c r="O217" s="13"/>
      <c r="P217" s="13"/>
      <c r="Q217" s="70"/>
      <c r="R217" s="73" t="e">
        <f t="shared" si="8"/>
        <v>#DIV/0!</v>
      </c>
      <c r="S217" s="74" t="e">
        <f t="shared" si="9"/>
        <v>#DIV/0!</v>
      </c>
      <c r="T217" s="212"/>
    </row>
    <row r="218" spans="1:20" x14ac:dyDescent="0.55000000000000004">
      <c r="A218" s="200"/>
      <c r="B218" s="67" t="s">
        <v>287</v>
      </c>
      <c r="C218" s="63"/>
      <c r="D218" s="63"/>
      <c r="E218" s="63"/>
      <c r="F218" s="63"/>
      <c r="G218" s="63"/>
      <c r="H218" s="63"/>
      <c r="I218" s="63"/>
      <c r="J218" s="63"/>
      <c r="K218" s="63"/>
      <c r="L218" s="63"/>
      <c r="M218" s="63"/>
      <c r="N218" s="63"/>
      <c r="O218" s="63"/>
      <c r="P218" s="63"/>
      <c r="Q218" s="85"/>
      <c r="R218" s="75" t="e">
        <f t="shared" si="8"/>
        <v>#DIV/0!</v>
      </c>
      <c r="S218" s="76" t="e">
        <f t="shared" si="9"/>
        <v>#DIV/0!</v>
      </c>
      <c r="T218" s="213"/>
    </row>
    <row r="219" spans="1:20" x14ac:dyDescent="0.55000000000000004">
      <c r="A219" s="200"/>
      <c r="B219" s="65" t="s">
        <v>2</v>
      </c>
      <c r="C219" s="65"/>
      <c r="D219" s="65"/>
      <c r="E219" s="65"/>
      <c r="F219" s="65"/>
      <c r="G219" s="65"/>
      <c r="H219" s="65"/>
      <c r="I219" s="65"/>
      <c r="J219" s="65"/>
      <c r="K219" s="65"/>
      <c r="L219" s="65"/>
      <c r="M219" s="65"/>
      <c r="N219" s="65"/>
      <c r="O219" s="65"/>
      <c r="P219" s="65"/>
      <c r="Q219" s="71"/>
      <c r="R219" s="75" t="e">
        <f t="shared" si="8"/>
        <v>#DIV/0!</v>
      </c>
      <c r="S219" s="76" t="e">
        <f t="shared" si="9"/>
        <v>#DIV/0!</v>
      </c>
      <c r="T219" s="68"/>
    </row>
    <row r="220" spans="1:20" ht="18.5" thickBot="1" x14ac:dyDescent="0.6">
      <c r="A220" s="201"/>
      <c r="B220" s="14" t="s">
        <v>3</v>
      </c>
      <c r="C220" s="14"/>
      <c r="D220" s="14"/>
      <c r="E220" s="14"/>
      <c r="F220" s="14"/>
      <c r="G220" s="14"/>
      <c r="H220" s="14"/>
      <c r="I220" s="14"/>
      <c r="J220" s="14"/>
      <c r="K220" s="14"/>
      <c r="L220" s="14"/>
      <c r="M220" s="14"/>
      <c r="N220" s="14"/>
      <c r="O220" s="14"/>
      <c r="P220" s="14"/>
      <c r="Q220" s="72"/>
      <c r="R220" s="77" t="e">
        <f t="shared" si="8"/>
        <v>#DIV/0!</v>
      </c>
      <c r="S220" s="78" t="e">
        <f t="shared" si="9"/>
        <v>#DIV/0!</v>
      </c>
      <c r="T220" s="69"/>
    </row>
    <row r="221" spans="1:20" x14ac:dyDescent="0.55000000000000004">
      <c r="A221" s="199" t="s">
        <v>343</v>
      </c>
      <c r="B221" s="18" t="s">
        <v>70</v>
      </c>
      <c r="C221" s="13"/>
      <c r="D221" s="13"/>
      <c r="E221" s="13"/>
      <c r="F221" s="13"/>
      <c r="G221" s="13"/>
      <c r="H221" s="13"/>
      <c r="I221" s="13"/>
      <c r="J221" s="13"/>
      <c r="K221" s="13"/>
      <c r="L221" s="13"/>
      <c r="M221" s="13"/>
      <c r="N221" s="13"/>
      <c r="O221" s="13"/>
      <c r="P221" s="13"/>
      <c r="Q221" s="70"/>
      <c r="R221" s="73" t="e">
        <f t="shared" si="8"/>
        <v>#DIV/0!</v>
      </c>
      <c r="S221" s="74" t="e">
        <f t="shared" si="9"/>
        <v>#DIV/0!</v>
      </c>
      <c r="T221" s="212"/>
    </row>
    <row r="222" spans="1:20" x14ac:dyDescent="0.55000000000000004">
      <c r="A222" s="200"/>
      <c r="B222" s="67" t="s">
        <v>287</v>
      </c>
      <c r="C222" s="63"/>
      <c r="D222" s="63"/>
      <c r="E222" s="63"/>
      <c r="F222" s="63"/>
      <c r="G222" s="63"/>
      <c r="H222" s="63"/>
      <c r="I222" s="63"/>
      <c r="J222" s="63"/>
      <c r="K222" s="63"/>
      <c r="L222" s="63"/>
      <c r="M222" s="63"/>
      <c r="N222" s="63"/>
      <c r="O222" s="63"/>
      <c r="P222" s="63"/>
      <c r="Q222" s="85"/>
      <c r="R222" s="75" t="e">
        <f t="shared" si="8"/>
        <v>#DIV/0!</v>
      </c>
      <c r="S222" s="76" t="e">
        <f t="shared" si="9"/>
        <v>#DIV/0!</v>
      </c>
      <c r="T222" s="213"/>
    </row>
    <row r="223" spans="1:20" x14ac:dyDescent="0.55000000000000004">
      <c r="A223" s="200"/>
      <c r="B223" s="65" t="s">
        <v>2</v>
      </c>
      <c r="C223" s="65"/>
      <c r="D223" s="65"/>
      <c r="E223" s="65"/>
      <c r="F223" s="65"/>
      <c r="G223" s="65"/>
      <c r="H223" s="65"/>
      <c r="I223" s="65"/>
      <c r="J223" s="65"/>
      <c r="K223" s="65"/>
      <c r="L223" s="65"/>
      <c r="M223" s="65"/>
      <c r="N223" s="65"/>
      <c r="O223" s="65"/>
      <c r="P223" s="65"/>
      <c r="Q223" s="71"/>
      <c r="R223" s="75" t="e">
        <f t="shared" si="8"/>
        <v>#DIV/0!</v>
      </c>
      <c r="S223" s="76" t="e">
        <f t="shared" si="9"/>
        <v>#DIV/0!</v>
      </c>
      <c r="T223" s="68"/>
    </row>
    <row r="224" spans="1:20" ht="18.5" thickBot="1" x14ac:dyDescent="0.6">
      <c r="A224" s="201"/>
      <c r="B224" s="14" t="s">
        <v>3</v>
      </c>
      <c r="C224" s="14"/>
      <c r="D224" s="14"/>
      <c r="E224" s="14"/>
      <c r="F224" s="14"/>
      <c r="G224" s="14"/>
      <c r="H224" s="14"/>
      <c r="I224" s="14"/>
      <c r="J224" s="14"/>
      <c r="K224" s="14"/>
      <c r="L224" s="14"/>
      <c r="M224" s="14"/>
      <c r="N224" s="14"/>
      <c r="O224" s="14"/>
      <c r="P224" s="14"/>
      <c r="Q224" s="72"/>
      <c r="R224" s="77" t="e">
        <f t="shared" si="8"/>
        <v>#DIV/0!</v>
      </c>
      <c r="S224" s="78" t="e">
        <f t="shared" si="9"/>
        <v>#DIV/0!</v>
      </c>
      <c r="T224" s="69"/>
    </row>
    <row r="225" spans="1:20" x14ac:dyDescent="0.55000000000000004">
      <c r="A225" s="199" t="s">
        <v>344</v>
      </c>
      <c r="B225" s="18" t="s">
        <v>70</v>
      </c>
      <c r="C225" s="13"/>
      <c r="D225" s="13"/>
      <c r="E225" s="13"/>
      <c r="F225" s="13"/>
      <c r="G225" s="13"/>
      <c r="H225" s="13"/>
      <c r="I225" s="13"/>
      <c r="J225" s="13"/>
      <c r="K225" s="13"/>
      <c r="L225" s="13"/>
      <c r="M225" s="13"/>
      <c r="N225" s="13"/>
      <c r="O225" s="13"/>
      <c r="P225" s="13"/>
      <c r="Q225" s="70"/>
      <c r="R225" s="73" t="e">
        <f t="shared" si="8"/>
        <v>#DIV/0!</v>
      </c>
      <c r="S225" s="74" t="e">
        <f t="shared" si="9"/>
        <v>#DIV/0!</v>
      </c>
      <c r="T225" s="212"/>
    </row>
    <row r="226" spans="1:20" x14ac:dyDescent="0.55000000000000004">
      <c r="A226" s="200"/>
      <c r="B226" s="67" t="s">
        <v>287</v>
      </c>
      <c r="C226" s="63"/>
      <c r="D226" s="63"/>
      <c r="E226" s="63"/>
      <c r="F226" s="63"/>
      <c r="G226" s="63"/>
      <c r="H226" s="63"/>
      <c r="I226" s="63"/>
      <c r="J226" s="63"/>
      <c r="K226" s="63"/>
      <c r="L226" s="63"/>
      <c r="M226" s="63"/>
      <c r="N226" s="63"/>
      <c r="O226" s="63"/>
      <c r="P226" s="63"/>
      <c r="Q226" s="85"/>
      <c r="R226" s="75" t="e">
        <f t="shared" si="8"/>
        <v>#DIV/0!</v>
      </c>
      <c r="S226" s="76" t="e">
        <f t="shared" si="9"/>
        <v>#DIV/0!</v>
      </c>
      <c r="T226" s="213"/>
    </row>
    <row r="227" spans="1:20" x14ac:dyDescent="0.55000000000000004">
      <c r="A227" s="200"/>
      <c r="B227" s="65" t="s">
        <v>2</v>
      </c>
      <c r="C227" s="65"/>
      <c r="D227" s="65"/>
      <c r="E227" s="65"/>
      <c r="F227" s="65"/>
      <c r="G227" s="65"/>
      <c r="H227" s="65"/>
      <c r="I227" s="65"/>
      <c r="J227" s="65"/>
      <c r="K227" s="65"/>
      <c r="L227" s="65"/>
      <c r="M227" s="65"/>
      <c r="N227" s="65"/>
      <c r="O227" s="65"/>
      <c r="P227" s="65"/>
      <c r="Q227" s="71"/>
      <c r="R227" s="75" t="e">
        <f t="shared" si="8"/>
        <v>#DIV/0!</v>
      </c>
      <c r="S227" s="76" t="e">
        <f t="shared" si="9"/>
        <v>#DIV/0!</v>
      </c>
      <c r="T227" s="68"/>
    </row>
    <row r="228" spans="1:20" ht="18.5" thickBot="1" x14ac:dyDescent="0.6">
      <c r="A228" s="201"/>
      <c r="B228" s="14" t="s">
        <v>3</v>
      </c>
      <c r="C228" s="14"/>
      <c r="D228" s="14"/>
      <c r="E228" s="14"/>
      <c r="F228" s="14"/>
      <c r="G228" s="14"/>
      <c r="H228" s="14"/>
      <c r="I228" s="14"/>
      <c r="J228" s="14"/>
      <c r="K228" s="14"/>
      <c r="L228" s="14"/>
      <c r="M228" s="14"/>
      <c r="N228" s="14"/>
      <c r="O228" s="14"/>
      <c r="P228" s="14"/>
      <c r="Q228" s="72"/>
      <c r="R228" s="77" t="e">
        <f t="shared" si="8"/>
        <v>#DIV/0!</v>
      </c>
      <c r="S228" s="78" t="e">
        <f t="shared" si="9"/>
        <v>#DIV/0!</v>
      </c>
      <c r="T228" s="69"/>
    </row>
    <row r="229" spans="1:20" x14ac:dyDescent="0.55000000000000004">
      <c r="A229" s="199" t="s">
        <v>345</v>
      </c>
      <c r="B229" s="18" t="s">
        <v>70</v>
      </c>
      <c r="C229" s="13"/>
      <c r="D229" s="13"/>
      <c r="E229" s="13"/>
      <c r="F229" s="13"/>
      <c r="G229" s="13"/>
      <c r="H229" s="13"/>
      <c r="I229" s="13"/>
      <c r="J229" s="13"/>
      <c r="K229" s="13"/>
      <c r="L229" s="13"/>
      <c r="M229" s="13"/>
      <c r="N229" s="13"/>
      <c r="O229" s="13"/>
      <c r="P229" s="13"/>
      <c r="Q229" s="70"/>
      <c r="R229" s="73" t="e">
        <f t="shared" si="8"/>
        <v>#DIV/0!</v>
      </c>
      <c r="S229" s="74" t="e">
        <f t="shared" si="9"/>
        <v>#DIV/0!</v>
      </c>
      <c r="T229" s="212"/>
    </row>
    <row r="230" spans="1:20" x14ac:dyDescent="0.55000000000000004">
      <c r="A230" s="200"/>
      <c r="B230" s="67" t="s">
        <v>287</v>
      </c>
      <c r="C230" s="63"/>
      <c r="D230" s="63"/>
      <c r="E230" s="63"/>
      <c r="F230" s="63"/>
      <c r="G230" s="63"/>
      <c r="H230" s="63"/>
      <c r="I230" s="63"/>
      <c r="J230" s="63"/>
      <c r="K230" s="63"/>
      <c r="L230" s="63"/>
      <c r="M230" s="63"/>
      <c r="N230" s="63"/>
      <c r="O230" s="63"/>
      <c r="P230" s="63"/>
      <c r="Q230" s="85"/>
      <c r="R230" s="75" t="e">
        <f t="shared" si="8"/>
        <v>#DIV/0!</v>
      </c>
      <c r="S230" s="76" t="e">
        <f t="shared" si="9"/>
        <v>#DIV/0!</v>
      </c>
      <c r="T230" s="213"/>
    </row>
    <row r="231" spans="1:20" x14ac:dyDescent="0.55000000000000004">
      <c r="A231" s="200"/>
      <c r="B231" s="65" t="s">
        <v>2</v>
      </c>
      <c r="C231" s="65"/>
      <c r="D231" s="65"/>
      <c r="E231" s="65"/>
      <c r="F231" s="65"/>
      <c r="G231" s="65"/>
      <c r="H231" s="65"/>
      <c r="I231" s="65"/>
      <c r="J231" s="65"/>
      <c r="K231" s="65"/>
      <c r="L231" s="65"/>
      <c r="M231" s="65"/>
      <c r="N231" s="65"/>
      <c r="O231" s="65"/>
      <c r="P231" s="65"/>
      <c r="Q231" s="71"/>
      <c r="R231" s="75" t="e">
        <f t="shared" si="8"/>
        <v>#DIV/0!</v>
      </c>
      <c r="S231" s="76" t="e">
        <f t="shared" si="9"/>
        <v>#DIV/0!</v>
      </c>
      <c r="T231" s="68"/>
    </row>
    <row r="232" spans="1:20" ht="18.5" thickBot="1" x14ac:dyDescent="0.6">
      <c r="A232" s="201"/>
      <c r="B232" s="14" t="s">
        <v>3</v>
      </c>
      <c r="C232" s="14"/>
      <c r="D232" s="14"/>
      <c r="E232" s="14"/>
      <c r="F232" s="14"/>
      <c r="G232" s="14"/>
      <c r="H232" s="14"/>
      <c r="I232" s="14"/>
      <c r="J232" s="14"/>
      <c r="K232" s="14"/>
      <c r="L232" s="14"/>
      <c r="M232" s="14"/>
      <c r="N232" s="14"/>
      <c r="O232" s="14"/>
      <c r="P232" s="14"/>
      <c r="Q232" s="72"/>
      <c r="R232" s="77" t="e">
        <f t="shared" si="8"/>
        <v>#DIV/0!</v>
      </c>
      <c r="S232" s="78" t="e">
        <f t="shared" si="9"/>
        <v>#DIV/0!</v>
      </c>
      <c r="T232" s="69"/>
    </row>
    <row r="233" spans="1:20" x14ac:dyDescent="0.55000000000000004">
      <c r="A233" s="199" t="s">
        <v>346</v>
      </c>
      <c r="B233" s="18" t="s">
        <v>70</v>
      </c>
      <c r="C233" s="13"/>
      <c r="D233" s="13"/>
      <c r="E233" s="13"/>
      <c r="F233" s="13"/>
      <c r="G233" s="13"/>
      <c r="H233" s="13"/>
      <c r="I233" s="13"/>
      <c r="J233" s="13"/>
      <c r="K233" s="13"/>
      <c r="L233" s="13"/>
      <c r="M233" s="13"/>
      <c r="N233" s="13"/>
      <c r="O233" s="13"/>
      <c r="P233" s="13"/>
      <c r="Q233" s="70"/>
      <c r="R233" s="73" t="e">
        <f t="shared" si="8"/>
        <v>#DIV/0!</v>
      </c>
      <c r="S233" s="74" t="e">
        <f t="shared" si="9"/>
        <v>#DIV/0!</v>
      </c>
      <c r="T233" s="212"/>
    </row>
    <row r="234" spans="1:20" x14ac:dyDescent="0.55000000000000004">
      <c r="A234" s="200"/>
      <c r="B234" s="67" t="s">
        <v>287</v>
      </c>
      <c r="C234" s="63"/>
      <c r="D234" s="63"/>
      <c r="E234" s="63"/>
      <c r="F234" s="63"/>
      <c r="G234" s="63"/>
      <c r="H234" s="63"/>
      <c r="I234" s="63"/>
      <c r="J234" s="63"/>
      <c r="K234" s="63"/>
      <c r="L234" s="63"/>
      <c r="M234" s="63"/>
      <c r="N234" s="63"/>
      <c r="O234" s="63"/>
      <c r="P234" s="63"/>
      <c r="Q234" s="85"/>
      <c r="R234" s="75" t="e">
        <f t="shared" si="8"/>
        <v>#DIV/0!</v>
      </c>
      <c r="S234" s="76" t="e">
        <f t="shared" si="9"/>
        <v>#DIV/0!</v>
      </c>
      <c r="T234" s="213"/>
    </row>
    <row r="235" spans="1:20" x14ac:dyDescent="0.55000000000000004">
      <c r="A235" s="200"/>
      <c r="B235" s="65" t="s">
        <v>2</v>
      </c>
      <c r="C235" s="65"/>
      <c r="D235" s="65"/>
      <c r="E235" s="65"/>
      <c r="F235" s="65"/>
      <c r="G235" s="65"/>
      <c r="H235" s="65"/>
      <c r="I235" s="65"/>
      <c r="J235" s="65"/>
      <c r="K235" s="65"/>
      <c r="L235" s="65"/>
      <c r="M235" s="65"/>
      <c r="N235" s="65"/>
      <c r="O235" s="65"/>
      <c r="P235" s="65"/>
      <c r="Q235" s="71"/>
      <c r="R235" s="75" t="e">
        <f t="shared" si="8"/>
        <v>#DIV/0!</v>
      </c>
      <c r="S235" s="76" t="e">
        <f t="shared" si="9"/>
        <v>#DIV/0!</v>
      </c>
      <c r="T235" s="68"/>
    </row>
    <row r="236" spans="1:20" ht="18.5" thickBot="1" x14ac:dyDescent="0.6">
      <c r="A236" s="201"/>
      <c r="B236" s="14" t="s">
        <v>3</v>
      </c>
      <c r="C236" s="14"/>
      <c r="D236" s="14"/>
      <c r="E236" s="14"/>
      <c r="F236" s="14"/>
      <c r="G236" s="14"/>
      <c r="H236" s="14"/>
      <c r="I236" s="14"/>
      <c r="J236" s="14"/>
      <c r="K236" s="14"/>
      <c r="L236" s="14"/>
      <c r="M236" s="14"/>
      <c r="N236" s="14"/>
      <c r="O236" s="14"/>
      <c r="P236" s="14"/>
      <c r="Q236" s="72"/>
      <c r="R236" s="77" t="e">
        <f t="shared" si="8"/>
        <v>#DIV/0!</v>
      </c>
      <c r="S236" s="78" t="e">
        <f t="shared" si="9"/>
        <v>#DIV/0!</v>
      </c>
      <c r="T236" s="69"/>
    </row>
    <row r="237" spans="1:20" x14ac:dyDescent="0.55000000000000004">
      <c r="A237" s="199" t="s">
        <v>347</v>
      </c>
      <c r="B237" s="18" t="s">
        <v>70</v>
      </c>
      <c r="C237" s="13"/>
      <c r="D237" s="13"/>
      <c r="E237" s="13"/>
      <c r="F237" s="13"/>
      <c r="G237" s="13"/>
      <c r="H237" s="13"/>
      <c r="I237" s="13"/>
      <c r="J237" s="13"/>
      <c r="K237" s="13"/>
      <c r="L237" s="13"/>
      <c r="M237" s="13"/>
      <c r="N237" s="13"/>
      <c r="O237" s="13"/>
      <c r="P237" s="13"/>
      <c r="Q237" s="70"/>
      <c r="R237" s="73" t="e">
        <f t="shared" si="8"/>
        <v>#DIV/0!</v>
      </c>
      <c r="S237" s="74" t="e">
        <f t="shared" si="9"/>
        <v>#DIV/0!</v>
      </c>
      <c r="T237" s="212"/>
    </row>
    <row r="238" spans="1:20" x14ac:dyDescent="0.55000000000000004">
      <c r="A238" s="200"/>
      <c r="B238" s="67" t="s">
        <v>287</v>
      </c>
      <c r="C238" s="63"/>
      <c r="D238" s="63"/>
      <c r="E238" s="63"/>
      <c r="F238" s="63"/>
      <c r="G238" s="63"/>
      <c r="H238" s="63"/>
      <c r="I238" s="63"/>
      <c r="J238" s="63"/>
      <c r="K238" s="63"/>
      <c r="L238" s="63"/>
      <c r="M238" s="63"/>
      <c r="N238" s="63"/>
      <c r="O238" s="63"/>
      <c r="P238" s="63"/>
      <c r="Q238" s="85"/>
      <c r="R238" s="75" t="e">
        <f t="shared" si="8"/>
        <v>#DIV/0!</v>
      </c>
      <c r="S238" s="76" t="e">
        <f t="shared" si="9"/>
        <v>#DIV/0!</v>
      </c>
      <c r="T238" s="213"/>
    </row>
    <row r="239" spans="1:20" x14ac:dyDescent="0.55000000000000004">
      <c r="A239" s="200"/>
      <c r="B239" s="65" t="s">
        <v>2</v>
      </c>
      <c r="C239" s="65"/>
      <c r="D239" s="65"/>
      <c r="E239" s="65"/>
      <c r="F239" s="65"/>
      <c r="G239" s="65"/>
      <c r="H239" s="65"/>
      <c r="I239" s="65"/>
      <c r="J239" s="65"/>
      <c r="K239" s="65"/>
      <c r="L239" s="65"/>
      <c r="M239" s="65"/>
      <c r="N239" s="65"/>
      <c r="O239" s="65"/>
      <c r="P239" s="65"/>
      <c r="Q239" s="71"/>
      <c r="R239" s="75" t="e">
        <f t="shared" si="8"/>
        <v>#DIV/0!</v>
      </c>
      <c r="S239" s="76" t="e">
        <f t="shared" si="9"/>
        <v>#DIV/0!</v>
      </c>
      <c r="T239" s="68"/>
    </row>
    <row r="240" spans="1:20" ht="18.5" thickBot="1" x14ac:dyDescent="0.6">
      <c r="A240" s="201"/>
      <c r="B240" s="14" t="s">
        <v>3</v>
      </c>
      <c r="C240" s="14"/>
      <c r="D240" s="14"/>
      <c r="E240" s="14"/>
      <c r="F240" s="14"/>
      <c r="G240" s="14"/>
      <c r="H240" s="14"/>
      <c r="I240" s="14"/>
      <c r="J240" s="14"/>
      <c r="K240" s="14"/>
      <c r="L240" s="14"/>
      <c r="M240" s="14"/>
      <c r="N240" s="14"/>
      <c r="O240" s="14"/>
      <c r="P240" s="14"/>
      <c r="Q240" s="72"/>
      <c r="R240" s="77" t="e">
        <f t="shared" si="8"/>
        <v>#DIV/0!</v>
      </c>
      <c r="S240" s="78" t="e">
        <f t="shared" si="9"/>
        <v>#DIV/0!</v>
      </c>
      <c r="T240" s="69"/>
    </row>
    <row r="241" spans="1:20" x14ac:dyDescent="0.55000000000000004">
      <c r="A241" s="199" t="s">
        <v>348</v>
      </c>
      <c r="B241" s="18" t="s">
        <v>70</v>
      </c>
      <c r="C241" s="13"/>
      <c r="D241" s="13"/>
      <c r="E241" s="13"/>
      <c r="F241" s="13"/>
      <c r="G241" s="13"/>
      <c r="H241" s="13"/>
      <c r="I241" s="13"/>
      <c r="J241" s="13"/>
      <c r="K241" s="13"/>
      <c r="L241" s="13"/>
      <c r="M241" s="13"/>
      <c r="N241" s="13"/>
      <c r="O241" s="13"/>
      <c r="P241" s="13"/>
      <c r="Q241" s="70"/>
      <c r="R241" s="73" t="e">
        <f t="shared" si="8"/>
        <v>#DIV/0!</v>
      </c>
      <c r="S241" s="74" t="e">
        <f t="shared" si="9"/>
        <v>#DIV/0!</v>
      </c>
      <c r="T241" s="212"/>
    </row>
    <row r="242" spans="1:20" x14ac:dyDescent="0.55000000000000004">
      <c r="A242" s="200"/>
      <c r="B242" s="67" t="s">
        <v>287</v>
      </c>
      <c r="C242" s="63"/>
      <c r="D242" s="63"/>
      <c r="E242" s="63"/>
      <c r="F242" s="63"/>
      <c r="G242" s="63"/>
      <c r="H242" s="63"/>
      <c r="I242" s="63"/>
      <c r="J242" s="63"/>
      <c r="K242" s="63"/>
      <c r="L242" s="63"/>
      <c r="M242" s="63"/>
      <c r="N242" s="63"/>
      <c r="O242" s="63"/>
      <c r="P242" s="63"/>
      <c r="Q242" s="85"/>
      <c r="R242" s="75" t="e">
        <f t="shared" si="8"/>
        <v>#DIV/0!</v>
      </c>
      <c r="S242" s="76" t="e">
        <f t="shared" si="9"/>
        <v>#DIV/0!</v>
      </c>
      <c r="T242" s="213"/>
    </row>
    <row r="243" spans="1:20" x14ac:dyDescent="0.55000000000000004">
      <c r="A243" s="200"/>
      <c r="B243" s="65" t="s">
        <v>2</v>
      </c>
      <c r="C243" s="65"/>
      <c r="D243" s="65"/>
      <c r="E243" s="65"/>
      <c r="F243" s="65"/>
      <c r="G243" s="65"/>
      <c r="H243" s="65"/>
      <c r="I243" s="65"/>
      <c r="J243" s="65"/>
      <c r="K243" s="65"/>
      <c r="L243" s="65"/>
      <c r="M243" s="65"/>
      <c r="N243" s="65"/>
      <c r="O243" s="65"/>
      <c r="P243" s="65"/>
      <c r="Q243" s="71"/>
      <c r="R243" s="75" t="e">
        <f t="shared" si="8"/>
        <v>#DIV/0!</v>
      </c>
      <c r="S243" s="76" t="e">
        <f t="shared" si="9"/>
        <v>#DIV/0!</v>
      </c>
      <c r="T243" s="68"/>
    </row>
    <row r="244" spans="1:20" ht="18.5" thickBot="1" x14ac:dyDescent="0.6">
      <c r="A244" s="201"/>
      <c r="B244" s="14" t="s">
        <v>3</v>
      </c>
      <c r="C244" s="14"/>
      <c r="D244" s="14"/>
      <c r="E244" s="14"/>
      <c r="F244" s="14"/>
      <c r="G244" s="14"/>
      <c r="H244" s="14"/>
      <c r="I244" s="14"/>
      <c r="J244" s="14"/>
      <c r="K244" s="14"/>
      <c r="L244" s="14"/>
      <c r="M244" s="14"/>
      <c r="N244" s="14"/>
      <c r="O244" s="14"/>
      <c r="P244" s="14"/>
      <c r="Q244" s="72"/>
      <c r="R244" s="77" t="e">
        <f t="shared" si="8"/>
        <v>#DIV/0!</v>
      </c>
      <c r="S244" s="78" t="e">
        <f t="shared" si="9"/>
        <v>#DIV/0!</v>
      </c>
      <c r="T244" s="69"/>
    </row>
    <row r="245" spans="1:20" x14ac:dyDescent="0.55000000000000004">
      <c r="A245" s="199" t="s">
        <v>349</v>
      </c>
      <c r="B245" s="18" t="s">
        <v>70</v>
      </c>
      <c r="C245" s="13"/>
      <c r="D245" s="13"/>
      <c r="E245" s="13"/>
      <c r="F245" s="13"/>
      <c r="G245" s="13"/>
      <c r="H245" s="13"/>
      <c r="I245" s="13"/>
      <c r="J245" s="13"/>
      <c r="K245" s="13"/>
      <c r="L245" s="13"/>
      <c r="M245" s="13"/>
      <c r="N245" s="13"/>
      <c r="O245" s="13"/>
      <c r="P245" s="13"/>
      <c r="Q245" s="70"/>
      <c r="R245" s="73" t="e">
        <f t="shared" si="8"/>
        <v>#DIV/0!</v>
      </c>
      <c r="S245" s="74" t="e">
        <f t="shared" si="9"/>
        <v>#DIV/0!</v>
      </c>
      <c r="T245" s="212"/>
    </row>
    <row r="246" spans="1:20" x14ac:dyDescent="0.55000000000000004">
      <c r="A246" s="200"/>
      <c r="B246" s="67" t="s">
        <v>287</v>
      </c>
      <c r="C246" s="63"/>
      <c r="D246" s="63"/>
      <c r="E246" s="63"/>
      <c r="F246" s="63"/>
      <c r="G246" s="63"/>
      <c r="H246" s="63"/>
      <c r="I246" s="63"/>
      <c r="J246" s="63"/>
      <c r="K246" s="63"/>
      <c r="L246" s="63"/>
      <c r="M246" s="63"/>
      <c r="N246" s="63"/>
      <c r="O246" s="63"/>
      <c r="P246" s="63"/>
      <c r="Q246" s="85"/>
      <c r="R246" s="75" t="e">
        <f t="shared" si="8"/>
        <v>#DIV/0!</v>
      </c>
      <c r="S246" s="76" t="e">
        <f t="shared" si="9"/>
        <v>#DIV/0!</v>
      </c>
      <c r="T246" s="213"/>
    </row>
    <row r="247" spans="1:20" x14ac:dyDescent="0.55000000000000004">
      <c r="A247" s="200"/>
      <c r="B247" s="65" t="s">
        <v>2</v>
      </c>
      <c r="C247" s="65"/>
      <c r="D247" s="65"/>
      <c r="E247" s="65"/>
      <c r="F247" s="65"/>
      <c r="G247" s="65"/>
      <c r="H247" s="65"/>
      <c r="I247" s="65"/>
      <c r="J247" s="65"/>
      <c r="K247" s="65"/>
      <c r="L247" s="65"/>
      <c r="M247" s="65"/>
      <c r="N247" s="65"/>
      <c r="O247" s="65"/>
      <c r="P247" s="65"/>
      <c r="Q247" s="71"/>
      <c r="R247" s="75" t="e">
        <f t="shared" si="8"/>
        <v>#DIV/0!</v>
      </c>
      <c r="S247" s="76" t="e">
        <f t="shared" si="9"/>
        <v>#DIV/0!</v>
      </c>
      <c r="T247" s="68"/>
    </row>
    <row r="248" spans="1:20" ht="18.5" thickBot="1" x14ac:dyDescent="0.6">
      <c r="A248" s="201"/>
      <c r="B248" s="14" t="s">
        <v>3</v>
      </c>
      <c r="C248" s="14"/>
      <c r="D248" s="14"/>
      <c r="E248" s="14"/>
      <c r="F248" s="14"/>
      <c r="G248" s="14"/>
      <c r="H248" s="14"/>
      <c r="I248" s="14"/>
      <c r="J248" s="14"/>
      <c r="K248" s="14"/>
      <c r="L248" s="14"/>
      <c r="M248" s="14"/>
      <c r="N248" s="14"/>
      <c r="O248" s="14"/>
      <c r="P248" s="14"/>
      <c r="Q248" s="72"/>
      <c r="R248" s="77" t="e">
        <f t="shared" si="8"/>
        <v>#DIV/0!</v>
      </c>
      <c r="S248" s="78" t="e">
        <f t="shared" si="9"/>
        <v>#DIV/0!</v>
      </c>
      <c r="T248" s="69"/>
    </row>
    <row r="249" spans="1:20" x14ac:dyDescent="0.55000000000000004">
      <c r="A249" s="199" t="s">
        <v>350</v>
      </c>
      <c r="B249" s="18" t="s">
        <v>70</v>
      </c>
      <c r="C249" s="13"/>
      <c r="D249" s="13"/>
      <c r="E249" s="13"/>
      <c r="F249" s="13"/>
      <c r="G249" s="13"/>
      <c r="H249" s="13"/>
      <c r="I249" s="13"/>
      <c r="J249" s="13"/>
      <c r="K249" s="13"/>
      <c r="L249" s="13"/>
      <c r="M249" s="13"/>
      <c r="N249" s="13"/>
      <c r="O249" s="13"/>
      <c r="P249" s="13"/>
      <c r="Q249" s="70"/>
      <c r="R249" s="73" t="e">
        <f t="shared" si="8"/>
        <v>#DIV/0!</v>
      </c>
      <c r="S249" s="74" t="e">
        <f t="shared" si="9"/>
        <v>#DIV/0!</v>
      </c>
      <c r="T249" s="212"/>
    </row>
    <row r="250" spans="1:20" x14ac:dyDescent="0.55000000000000004">
      <c r="A250" s="200"/>
      <c r="B250" s="67" t="s">
        <v>287</v>
      </c>
      <c r="C250" s="63"/>
      <c r="D250" s="63"/>
      <c r="E250" s="63"/>
      <c r="F250" s="63"/>
      <c r="G250" s="63"/>
      <c r="H250" s="63"/>
      <c r="I250" s="63"/>
      <c r="J250" s="63"/>
      <c r="K250" s="63"/>
      <c r="L250" s="63"/>
      <c r="M250" s="63"/>
      <c r="N250" s="63"/>
      <c r="O250" s="63"/>
      <c r="P250" s="63"/>
      <c r="Q250" s="85"/>
      <c r="R250" s="75" t="e">
        <f t="shared" si="8"/>
        <v>#DIV/0!</v>
      </c>
      <c r="S250" s="76" t="e">
        <f t="shared" si="9"/>
        <v>#DIV/0!</v>
      </c>
      <c r="T250" s="213"/>
    </row>
    <row r="251" spans="1:20" x14ac:dyDescent="0.55000000000000004">
      <c r="A251" s="200"/>
      <c r="B251" s="65" t="s">
        <v>2</v>
      </c>
      <c r="C251" s="65"/>
      <c r="D251" s="65"/>
      <c r="E251" s="65"/>
      <c r="F251" s="65"/>
      <c r="G251" s="65"/>
      <c r="H251" s="65"/>
      <c r="I251" s="65"/>
      <c r="J251" s="65"/>
      <c r="K251" s="65"/>
      <c r="L251" s="65"/>
      <c r="M251" s="65"/>
      <c r="N251" s="65"/>
      <c r="O251" s="65"/>
      <c r="P251" s="65"/>
      <c r="Q251" s="71"/>
      <c r="R251" s="75" t="e">
        <f t="shared" si="8"/>
        <v>#DIV/0!</v>
      </c>
      <c r="S251" s="76" t="e">
        <f t="shared" si="9"/>
        <v>#DIV/0!</v>
      </c>
      <c r="T251" s="68"/>
    </row>
    <row r="252" spans="1:20" ht="18.5" thickBot="1" x14ac:dyDescent="0.6">
      <c r="A252" s="201"/>
      <c r="B252" s="14" t="s">
        <v>3</v>
      </c>
      <c r="C252" s="14"/>
      <c r="D252" s="14"/>
      <c r="E252" s="14"/>
      <c r="F252" s="14"/>
      <c r="G252" s="14"/>
      <c r="H252" s="14"/>
      <c r="I252" s="14"/>
      <c r="J252" s="14"/>
      <c r="K252" s="14"/>
      <c r="L252" s="14"/>
      <c r="M252" s="14"/>
      <c r="N252" s="14"/>
      <c r="O252" s="14"/>
      <c r="P252" s="14"/>
      <c r="Q252" s="72"/>
      <c r="R252" s="77" t="e">
        <f t="shared" si="8"/>
        <v>#DIV/0!</v>
      </c>
      <c r="S252" s="78" t="e">
        <f t="shared" si="9"/>
        <v>#DIV/0!</v>
      </c>
      <c r="T252" s="69"/>
    </row>
    <row r="253" spans="1:20" x14ac:dyDescent="0.55000000000000004">
      <c r="A253" s="199" t="s">
        <v>351</v>
      </c>
      <c r="B253" s="18" t="s">
        <v>70</v>
      </c>
      <c r="C253" s="13"/>
      <c r="D253" s="13"/>
      <c r="E253" s="13"/>
      <c r="F253" s="13"/>
      <c r="G253" s="13"/>
      <c r="H253" s="13"/>
      <c r="I253" s="13"/>
      <c r="J253" s="13"/>
      <c r="K253" s="13"/>
      <c r="L253" s="13"/>
      <c r="M253" s="13"/>
      <c r="N253" s="13"/>
      <c r="O253" s="13"/>
      <c r="P253" s="13"/>
      <c r="Q253" s="70"/>
      <c r="R253" s="73" t="e">
        <f t="shared" si="8"/>
        <v>#DIV/0!</v>
      </c>
      <c r="S253" s="74" t="e">
        <f t="shared" si="9"/>
        <v>#DIV/0!</v>
      </c>
      <c r="T253" s="212"/>
    </row>
    <row r="254" spans="1:20" x14ac:dyDescent="0.55000000000000004">
      <c r="A254" s="200"/>
      <c r="B254" s="67" t="s">
        <v>287</v>
      </c>
      <c r="C254" s="63"/>
      <c r="D254" s="63"/>
      <c r="E254" s="63"/>
      <c r="F254" s="63"/>
      <c r="G254" s="63"/>
      <c r="H254" s="63"/>
      <c r="I254" s="63"/>
      <c r="J254" s="63"/>
      <c r="K254" s="63"/>
      <c r="L254" s="63"/>
      <c r="M254" s="63"/>
      <c r="N254" s="63"/>
      <c r="O254" s="63"/>
      <c r="P254" s="63"/>
      <c r="Q254" s="85"/>
      <c r="R254" s="75" t="e">
        <f t="shared" si="8"/>
        <v>#DIV/0!</v>
      </c>
      <c r="S254" s="76" t="e">
        <f t="shared" si="9"/>
        <v>#DIV/0!</v>
      </c>
      <c r="T254" s="213"/>
    </row>
    <row r="255" spans="1:20" x14ac:dyDescent="0.55000000000000004">
      <c r="A255" s="200"/>
      <c r="B255" s="65" t="s">
        <v>2</v>
      </c>
      <c r="C255" s="65"/>
      <c r="D255" s="65"/>
      <c r="E255" s="65"/>
      <c r="F255" s="65"/>
      <c r="G255" s="65"/>
      <c r="H255" s="65"/>
      <c r="I255" s="65"/>
      <c r="J255" s="65"/>
      <c r="K255" s="65"/>
      <c r="L255" s="65"/>
      <c r="M255" s="65"/>
      <c r="N255" s="65"/>
      <c r="O255" s="65"/>
      <c r="P255" s="65"/>
      <c r="Q255" s="71"/>
      <c r="R255" s="75" t="e">
        <f t="shared" si="8"/>
        <v>#DIV/0!</v>
      </c>
      <c r="S255" s="76" t="e">
        <f t="shared" si="9"/>
        <v>#DIV/0!</v>
      </c>
      <c r="T255" s="68"/>
    </row>
    <row r="256" spans="1:20" ht="18.5" thickBot="1" x14ac:dyDescent="0.6">
      <c r="A256" s="201"/>
      <c r="B256" s="14" t="s">
        <v>3</v>
      </c>
      <c r="C256" s="14"/>
      <c r="D256" s="14"/>
      <c r="E256" s="14"/>
      <c r="F256" s="14"/>
      <c r="G256" s="14"/>
      <c r="H256" s="14"/>
      <c r="I256" s="14"/>
      <c r="J256" s="14"/>
      <c r="K256" s="14"/>
      <c r="L256" s="14"/>
      <c r="M256" s="14"/>
      <c r="N256" s="14"/>
      <c r="O256" s="14"/>
      <c r="P256" s="14"/>
      <c r="Q256" s="72"/>
      <c r="R256" s="77" t="e">
        <f t="shared" si="8"/>
        <v>#DIV/0!</v>
      </c>
      <c r="S256" s="78" t="e">
        <f t="shared" si="9"/>
        <v>#DIV/0!</v>
      </c>
      <c r="T256" s="69"/>
    </row>
    <row r="257" spans="1:20" x14ac:dyDescent="0.55000000000000004">
      <c r="A257" s="199" t="s">
        <v>352</v>
      </c>
      <c r="B257" s="18" t="s">
        <v>70</v>
      </c>
      <c r="C257" s="13"/>
      <c r="D257" s="13"/>
      <c r="E257" s="13"/>
      <c r="F257" s="13"/>
      <c r="G257" s="13"/>
      <c r="H257" s="13"/>
      <c r="I257" s="13"/>
      <c r="J257" s="13"/>
      <c r="K257" s="13"/>
      <c r="L257" s="13"/>
      <c r="M257" s="13"/>
      <c r="N257" s="13"/>
      <c r="O257" s="13"/>
      <c r="P257" s="13"/>
      <c r="Q257" s="70"/>
      <c r="R257" s="73" t="e">
        <f t="shared" si="8"/>
        <v>#DIV/0!</v>
      </c>
      <c r="S257" s="74" t="e">
        <f t="shared" si="9"/>
        <v>#DIV/0!</v>
      </c>
      <c r="T257" s="212"/>
    </row>
    <row r="258" spans="1:20" x14ac:dyDescent="0.55000000000000004">
      <c r="A258" s="200"/>
      <c r="B258" s="67" t="s">
        <v>287</v>
      </c>
      <c r="C258" s="63"/>
      <c r="D258" s="63"/>
      <c r="E258" s="63"/>
      <c r="F258" s="63"/>
      <c r="G258" s="63"/>
      <c r="H258" s="63"/>
      <c r="I258" s="63"/>
      <c r="J258" s="63"/>
      <c r="K258" s="63"/>
      <c r="L258" s="63"/>
      <c r="M258" s="63"/>
      <c r="N258" s="63"/>
      <c r="O258" s="63"/>
      <c r="P258" s="63"/>
      <c r="Q258" s="85"/>
      <c r="R258" s="75" t="e">
        <f t="shared" si="8"/>
        <v>#DIV/0!</v>
      </c>
      <c r="S258" s="76" t="e">
        <f t="shared" si="9"/>
        <v>#DIV/0!</v>
      </c>
      <c r="T258" s="213"/>
    </row>
    <row r="259" spans="1:20" x14ac:dyDescent="0.55000000000000004">
      <c r="A259" s="200"/>
      <c r="B259" s="65" t="s">
        <v>2</v>
      </c>
      <c r="C259" s="65"/>
      <c r="D259" s="65"/>
      <c r="E259" s="65"/>
      <c r="F259" s="65"/>
      <c r="G259" s="65"/>
      <c r="H259" s="65"/>
      <c r="I259" s="65"/>
      <c r="J259" s="65"/>
      <c r="K259" s="65"/>
      <c r="L259" s="65"/>
      <c r="M259" s="65"/>
      <c r="N259" s="65"/>
      <c r="O259" s="65"/>
      <c r="P259" s="65"/>
      <c r="Q259" s="71"/>
      <c r="R259" s="75" t="e">
        <f t="shared" si="8"/>
        <v>#DIV/0!</v>
      </c>
      <c r="S259" s="76" t="e">
        <f t="shared" si="9"/>
        <v>#DIV/0!</v>
      </c>
      <c r="T259" s="68"/>
    </row>
    <row r="260" spans="1:20" ht="18.5" thickBot="1" x14ac:dyDescent="0.6">
      <c r="A260" s="201"/>
      <c r="B260" s="14" t="s">
        <v>3</v>
      </c>
      <c r="C260" s="14"/>
      <c r="D260" s="14"/>
      <c r="E260" s="14"/>
      <c r="F260" s="14"/>
      <c r="G260" s="14"/>
      <c r="H260" s="14"/>
      <c r="I260" s="14"/>
      <c r="J260" s="14"/>
      <c r="K260" s="14"/>
      <c r="L260" s="14"/>
      <c r="M260" s="14"/>
      <c r="N260" s="14"/>
      <c r="O260" s="14"/>
      <c r="P260" s="14"/>
      <c r="Q260" s="72"/>
      <c r="R260" s="77" t="e">
        <f t="shared" si="8"/>
        <v>#DIV/0!</v>
      </c>
      <c r="S260" s="78" t="e">
        <f t="shared" si="9"/>
        <v>#DIV/0!</v>
      </c>
      <c r="T260" s="69"/>
    </row>
    <row r="261" spans="1:20" x14ac:dyDescent="0.55000000000000004">
      <c r="A261" s="199" t="s">
        <v>353</v>
      </c>
      <c r="B261" s="18" t="s">
        <v>70</v>
      </c>
      <c r="C261" s="13"/>
      <c r="D261" s="13"/>
      <c r="E261" s="13"/>
      <c r="F261" s="13"/>
      <c r="G261" s="13"/>
      <c r="H261" s="13"/>
      <c r="I261" s="13"/>
      <c r="J261" s="13"/>
      <c r="K261" s="13"/>
      <c r="L261" s="13"/>
      <c r="M261" s="13"/>
      <c r="N261" s="13"/>
      <c r="O261" s="13"/>
      <c r="P261" s="13"/>
      <c r="Q261" s="70"/>
      <c r="R261" s="73" t="e">
        <f t="shared" si="8"/>
        <v>#DIV/0!</v>
      </c>
      <c r="S261" s="74" t="e">
        <f t="shared" si="9"/>
        <v>#DIV/0!</v>
      </c>
      <c r="T261" s="212"/>
    </row>
    <row r="262" spans="1:20" x14ac:dyDescent="0.55000000000000004">
      <c r="A262" s="200"/>
      <c r="B262" s="67" t="s">
        <v>287</v>
      </c>
      <c r="C262" s="63"/>
      <c r="D262" s="63"/>
      <c r="E262" s="63"/>
      <c r="F262" s="63"/>
      <c r="G262" s="63"/>
      <c r="H262" s="63"/>
      <c r="I262" s="63"/>
      <c r="J262" s="63"/>
      <c r="K262" s="63"/>
      <c r="L262" s="63"/>
      <c r="M262" s="63"/>
      <c r="N262" s="63"/>
      <c r="O262" s="63"/>
      <c r="P262" s="63"/>
      <c r="Q262" s="85"/>
      <c r="R262" s="75" t="e">
        <f t="shared" si="8"/>
        <v>#DIV/0!</v>
      </c>
      <c r="S262" s="76" t="e">
        <f t="shared" si="9"/>
        <v>#DIV/0!</v>
      </c>
      <c r="T262" s="213"/>
    </row>
    <row r="263" spans="1:20" x14ac:dyDescent="0.55000000000000004">
      <c r="A263" s="200"/>
      <c r="B263" s="65" t="s">
        <v>2</v>
      </c>
      <c r="C263" s="65"/>
      <c r="D263" s="65"/>
      <c r="E263" s="65"/>
      <c r="F263" s="65"/>
      <c r="G263" s="65"/>
      <c r="H263" s="65"/>
      <c r="I263" s="65"/>
      <c r="J263" s="65"/>
      <c r="K263" s="65"/>
      <c r="L263" s="65"/>
      <c r="M263" s="65"/>
      <c r="N263" s="65"/>
      <c r="O263" s="65"/>
      <c r="P263" s="65"/>
      <c r="Q263" s="71"/>
      <c r="R263" s="75" t="e">
        <f t="shared" si="8"/>
        <v>#DIV/0!</v>
      </c>
      <c r="S263" s="76" t="e">
        <f t="shared" si="9"/>
        <v>#DIV/0!</v>
      </c>
      <c r="T263" s="68"/>
    </row>
    <row r="264" spans="1:20" ht="18.5" thickBot="1" x14ac:dyDescent="0.6">
      <c r="A264" s="201"/>
      <c r="B264" s="14" t="s">
        <v>3</v>
      </c>
      <c r="C264" s="14"/>
      <c r="D264" s="14"/>
      <c r="E264" s="14"/>
      <c r="F264" s="14"/>
      <c r="G264" s="14"/>
      <c r="H264" s="14"/>
      <c r="I264" s="14"/>
      <c r="J264" s="14"/>
      <c r="K264" s="14"/>
      <c r="L264" s="14"/>
      <c r="M264" s="14"/>
      <c r="N264" s="14"/>
      <c r="O264" s="14"/>
      <c r="P264" s="14"/>
      <c r="Q264" s="72"/>
      <c r="R264" s="77" t="e">
        <f t="shared" si="8"/>
        <v>#DIV/0!</v>
      </c>
      <c r="S264" s="78" t="e">
        <f t="shared" si="9"/>
        <v>#DIV/0!</v>
      </c>
      <c r="T264" s="69"/>
    </row>
    <row r="265" spans="1:20" x14ac:dyDescent="0.55000000000000004">
      <c r="A265" s="199" t="s">
        <v>354</v>
      </c>
      <c r="B265" s="18" t="s">
        <v>70</v>
      </c>
      <c r="C265" s="13"/>
      <c r="D265" s="13"/>
      <c r="E265" s="13"/>
      <c r="F265" s="13"/>
      <c r="G265" s="13"/>
      <c r="H265" s="13"/>
      <c r="I265" s="13"/>
      <c r="J265" s="13"/>
      <c r="K265" s="13"/>
      <c r="L265" s="13"/>
      <c r="M265" s="13"/>
      <c r="N265" s="13"/>
      <c r="O265" s="13"/>
      <c r="P265" s="13"/>
      <c r="Q265" s="70"/>
      <c r="R265" s="73" t="e">
        <f t="shared" si="8"/>
        <v>#DIV/0!</v>
      </c>
      <c r="S265" s="74" t="e">
        <f t="shared" si="9"/>
        <v>#DIV/0!</v>
      </c>
      <c r="T265" s="212"/>
    </row>
    <row r="266" spans="1:20" x14ac:dyDescent="0.55000000000000004">
      <c r="A266" s="200"/>
      <c r="B266" s="67" t="s">
        <v>287</v>
      </c>
      <c r="C266" s="63"/>
      <c r="D266" s="63"/>
      <c r="E266" s="63"/>
      <c r="F266" s="63"/>
      <c r="G266" s="63"/>
      <c r="H266" s="63"/>
      <c r="I266" s="63"/>
      <c r="J266" s="63"/>
      <c r="K266" s="63"/>
      <c r="L266" s="63"/>
      <c r="M266" s="63"/>
      <c r="N266" s="63"/>
      <c r="O266" s="63"/>
      <c r="P266" s="63"/>
      <c r="Q266" s="85"/>
      <c r="R266" s="75" t="e">
        <f t="shared" si="8"/>
        <v>#DIV/0!</v>
      </c>
      <c r="S266" s="76" t="e">
        <f t="shared" si="9"/>
        <v>#DIV/0!</v>
      </c>
      <c r="T266" s="213"/>
    </row>
    <row r="267" spans="1:20" x14ac:dyDescent="0.55000000000000004">
      <c r="A267" s="200"/>
      <c r="B267" s="65" t="s">
        <v>2</v>
      </c>
      <c r="C267" s="65"/>
      <c r="D267" s="65"/>
      <c r="E267" s="65"/>
      <c r="F267" s="65"/>
      <c r="G267" s="65"/>
      <c r="H267" s="65"/>
      <c r="I267" s="65"/>
      <c r="J267" s="65"/>
      <c r="K267" s="65"/>
      <c r="L267" s="65"/>
      <c r="M267" s="65"/>
      <c r="N267" s="65"/>
      <c r="O267" s="65"/>
      <c r="P267" s="65"/>
      <c r="Q267" s="71"/>
      <c r="R267" s="75" t="e">
        <f t="shared" si="8"/>
        <v>#DIV/0!</v>
      </c>
      <c r="S267" s="76" t="e">
        <f t="shared" si="9"/>
        <v>#DIV/0!</v>
      </c>
      <c r="T267" s="68"/>
    </row>
    <row r="268" spans="1:20" ht="18.5" thickBot="1" x14ac:dyDescent="0.6">
      <c r="A268" s="201"/>
      <c r="B268" s="14" t="s">
        <v>3</v>
      </c>
      <c r="C268" s="14"/>
      <c r="D268" s="14"/>
      <c r="E268" s="14"/>
      <c r="F268" s="14"/>
      <c r="G268" s="14"/>
      <c r="H268" s="14"/>
      <c r="I268" s="14"/>
      <c r="J268" s="14"/>
      <c r="K268" s="14"/>
      <c r="L268" s="14"/>
      <c r="M268" s="14"/>
      <c r="N268" s="14"/>
      <c r="O268" s="14"/>
      <c r="P268" s="14"/>
      <c r="Q268" s="72"/>
      <c r="R268" s="77" t="e">
        <f t="shared" si="8"/>
        <v>#DIV/0!</v>
      </c>
      <c r="S268" s="78" t="e">
        <f t="shared" si="9"/>
        <v>#DIV/0!</v>
      </c>
      <c r="T268" s="69"/>
    </row>
    <row r="269" spans="1:20" x14ac:dyDescent="0.55000000000000004">
      <c r="A269" s="199" t="s">
        <v>355</v>
      </c>
      <c r="B269" s="18" t="s">
        <v>70</v>
      </c>
      <c r="C269" s="13"/>
      <c r="D269" s="13"/>
      <c r="E269" s="13"/>
      <c r="F269" s="13"/>
      <c r="G269" s="13"/>
      <c r="H269" s="13"/>
      <c r="I269" s="13"/>
      <c r="J269" s="13"/>
      <c r="K269" s="13"/>
      <c r="L269" s="13"/>
      <c r="M269" s="13"/>
      <c r="N269" s="13"/>
      <c r="O269" s="13"/>
      <c r="P269" s="13"/>
      <c r="Q269" s="70"/>
      <c r="R269" s="73" t="e">
        <f t="shared" si="8"/>
        <v>#DIV/0!</v>
      </c>
      <c r="S269" s="74" t="e">
        <f t="shared" si="9"/>
        <v>#DIV/0!</v>
      </c>
      <c r="T269" s="212"/>
    </row>
    <row r="270" spans="1:20" x14ac:dyDescent="0.55000000000000004">
      <c r="A270" s="200"/>
      <c r="B270" s="67" t="s">
        <v>287</v>
      </c>
      <c r="C270" s="63"/>
      <c r="D270" s="63"/>
      <c r="E270" s="63"/>
      <c r="F270" s="63"/>
      <c r="G270" s="63"/>
      <c r="H270" s="63"/>
      <c r="I270" s="63"/>
      <c r="J270" s="63"/>
      <c r="K270" s="63"/>
      <c r="L270" s="63"/>
      <c r="M270" s="63"/>
      <c r="N270" s="63"/>
      <c r="O270" s="63"/>
      <c r="P270" s="63"/>
      <c r="Q270" s="85"/>
      <c r="R270" s="75" t="e">
        <f t="shared" si="8"/>
        <v>#DIV/0!</v>
      </c>
      <c r="S270" s="76" t="e">
        <f t="shared" si="9"/>
        <v>#DIV/0!</v>
      </c>
      <c r="T270" s="213"/>
    </row>
    <row r="271" spans="1:20" x14ac:dyDescent="0.55000000000000004">
      <c r="A271" s="200"/>
      <c r="B271" s="65" t="s">
        <v>2</v>
      </c>
      <c r="C271" s="65"/>
      <c r="D271" s="65"/>
      <c r="E271" s="65"/>
      <c r="F271" s="65"/>
      <c r="G271" s="65"/>
      <c r="H271" s="65"/>
      <c r="I271" s="65"/>
      <c r="J271" s="65"/>
      <c r="K271" s="65"/>
      <c r="L271" s="65"/>
      <c r="M271" s="65"/>
      <c r="N271" s="65"/>
      <c r="O271" s="65"/>
      <c r="P271" s="65"/>
      <c r="Q271" s="71"/>
      <c r="R271" s="75" t="e">
        <f t="shared" si="8"/>
        <v>#DIV/0!</v>
      </c>
      <c r="S271" s="76" t="e">
        <f t="shared" si="9"/>
        <v>#DIV/0!</v>
      </c>
      <c r="T271" s="68"/>
    </row>
    <row r="272" spans="1:20" ht="18.5" thickBot="1" x14ac:dyDescent="0.6">
      <c r="A272" s="201"/>
      <c r="B272" s="14" t="s">
        <v>3</v>
      </c>
      <c r="C272" s="14"/>
      <c r="D272" s="14"/>
      <c r="E272" s="14"/>
      <c r="F272" s="14"/>
      <c r="G272" s="14"/>
      <c r="H272" s="14"/>
      <c r="I272" s="14"/>
      <c r="J272" s="14"/>
      <c r="K272" s="14"/>
      <c r="L272" s="14"/>
      <c r="M272" s="14"/>
      <c r="N272" s="14"/>
      <c r="O272" s="14"/>
      <c r="P272" s="14"/>
      <c r="Q272" s="72"/>
      <c r="R272" s="77" t="e">
        <f t="shared" si="8"/>
        <v>#DIV/0!</v>
      </c>
      <c r="S272" s="78" t="e">
        <f t="shared" si="9"/>
        <v>#DIV/0!</v>
      </c>
      <c r="T272" s="69"/>
    </row>
    <row r="273" spans="1:20" x14ac:dyDescent="0.55000000000000004">
      <c r="A273" s="199" t="s">
        <v>356</v>
      </c>
      <c r="B273" s="18" t="s">
        <v>70</v>
      </c>
      <c r="C273" s="13"/>
      <c r="D273" s="13"/>
      <c r="E273" s="13"/>
      <c r="F273" s="13"/>
      <c r="G273" s="13"/>
      <c r="H273" s="13"/>
      <c r="I273" s="13"/>
      <c r="J273" s="13"/>
      <c r="K273" s="13"/>
      <c r="L273" s="13"/>
      <c r="M273" s="13"/>
      <c r="N273" s="13"/>
      <c r="O273" s="13"/>
      <c r="P273" s="13"/>
      <c r="Q273" s="70"/>
      <c r="R273" s="73" t="e">
        <f t="shared" si="8"/>
        <v>#DIV/0!</v>
      </c>
      <c r="S273" s="74" t="e">
        <f t="shared" si="9"/>
        <v>#DIV/0!</v>
      </c>
      <c r="T273" s="212"/>
    </row>
    <row r="274" spans="1:20" x14ac:dyDescent="0.55000000000000004">
      <c r="A274" s="200"/>
      <c r="B274" s="67" t="s">
        <v>287</v>
      </c>
      <c r="C274" s="63"/>
      <c r="D274" s="63"/>
      <c r="E274" s="63"/>
      <c r="F274" s="63"/>
      <c r="G274" s="63"/>
      <c r="H274" s="63"/>
      <c r="I274" s="63"/>
      <c r="J274" s="63"/>
      <c r="K274" s="63"/>
      <c r="L274" s="63"/>
      <c r="M274" s="63"/>
      <c r="N274" s="63"/>
      <c r="O274" s="63"/>
      <c r="P274" s="63"/>
      <c r="Q274" s="85"/>
      <c r="R274" s="75" t="e">
        <f t="shared" si="8"/>
        <v>#DIV/0!</v>
      </c>
      <c r="S274" s="76" t="e">
        <f t="shared" si="9"/>
        <v>#DIV/0!</v>
      </c>
      <c r="T274" s="213"/>
    </row>
    <row r="275" spans="1:20" x14ac:dyDescent="0.55000000000000004">
      <c r="A275" s="200"/>
      <c r="B275" s="65" t="s">
        <v>2</v>
      </c>
      <c r="C275" s="65"/>
      <c r="D275" s="65"/>
      <c r="E275" s="65"/>
      <c r="F275" s="65"/>
      <c r="G275" s="65"/>
      <c r="H275" s="65"/>
      <c r="I275" s="65"/>
      <c r="J275" s="65"/>
      <c r="K275" s="65"/>
      <c r="L275" s="65"/>
      <c r="M275" s="65"/>
      <c r="N275" s="65"/>
      <c r="O275" s="65"/>
      <c r="P275" s="65"/>
      <c r="Q275" s="71"/>
      <c r="R275" s="75" t="e">
        <f t="shared" ref="R275:R332" si="10">AVERAGE(C275:Q275)</f>
        <v>#DIV/0!</v>
      </c>
      <c r="S275" s="76" t="e">
        <f t="shared" ref="S275:S332" si="11">IF(R275&gt;2.5,"A",IF(R275&gt;=1.5,"B","C"))</f>
        <v>#DIV/0!</v>
      </c>
      <c r="T275" s="68"/>
    </row>
    <row r="276" spans="1:20" ht="18.5" thickBot="1" x14ac:dyDescent="0.6">
      <c r="A276" s="201"/>
      <c r="B276" s="14" t="s">
        <v>3</v>
      </c>
      <c r="C276" s="14"/>
      <c r="D276" s="14"/>
      <c r="E276" s="14"/>
      <c r="F276" s="14"/>
      <c r="G276" s="14"/>
      <c r="H276" s="14"/>
      <c r="I276" s="14"/>
      <c r="J276" s="14"/>
      <c r="K276" s="14"/>
      <c r="L276" s="14"/>
      <c r="M276" s="14"/>
      <c r="N276" s="14"/>
      <c r="O276" s="14"/>
      <c r="P276" s="14"/>
      <c r="Q276" s="72"/>
      <c r="R276" s="77" t="e">
        <f t="shared" si="10"/>
        <v>#DIV/0!</v>
      </c>
      <c r="S276" s="78" t="e">
        <f t="shared" si="11"/>
        <v>#DIV/0!</v>
      </c>
      <c r="T276" s="69"/>
    </row>
    <row r="277" spans="1:20" x14ac:dyDescent="0.55000000000000004">
      <c r="A277" s="199" t="s">
        <v>357</v>
      </c>
      <c r="B277" s="18" t="s">
        <v>70</v>
      </c>
      <c r="C277" s="13"/>
      <c r="D277" s="13"/>
      <c r="E277" s="13"/>
      <c r="F277" s="13"/>
      <c r="G277" s="13"/>
      <c r="H277" s="13"/>
      <c r="I277" s="13"/>
      <c r="J277" s="13"/>
      <c r="K277" s="13"/>
      <c r="L277" s="13"/>
      <c r="M277" s="13"/>
      <c r="N277" s="13"/>
      <c r="O277" s="13"/>
      <c r="P277" s="13"/>
      <c r="Q277" s="70"/>
      <c r="R277" s="73" t="e">
        <f t="shared" si="10"/>
        <v>#DIV/0!</v>
      </c>
      <c r="S277" s="74" t="e">
        <f t="shared" si="11"/>
        <v>#DIV/0!</v>
      </c>
      <c r="T277" s="212"/>
    </row>
    <row r="278" spans="1:20" x14ac:dyDescent="0.55000000000000004">
      <c r="A278" s="200"/>
      <c r="B278" s="67" t="s">
        <v>287</v>
      </c>
      <c r="C278" s="63"/>
      <c r="D278" s="63"/>
      <c r="E278" s="63"/>
      <c r="F278" s="63"/>
      <c r="G278" s="63"/>
      <c r="H278" s="63"/>
      <c r="I278" s="63"/>
      <c r="J278" s="63"/>
      <c r="K278" s="63"/>
      <c r="L278" s="63"/>
      <c r="M278" s="63"/>
      <c r="N278" s="63"/>
      <c r="O278" s="63"/>
      <c r="P278" s="63"/>
      <c r="Q278" s="85"/>
      <c r="R278" s="75" t="e">
        <f t="shared" si="10"/>
        <v>#DIV/0!</v>
      </c>
      <c r="S278" s="76" t="e">
        <f t="shared" si="11"/>
        <v>#DIV/0!</v>
      </c>
      <c r="T278" s="213"/>
    </row>
    <row r="279" spans="1:20" x14ac:dyDescent="0.55000000000000004">
      <c r="A279" s="200"/>
      <c r="B279" s="65" t="s">
        <v>2</v>
      </c>
      <c r="C279" s="65"/>
      <c r="D279" s="65"/>
      <c r="E279" s="65"/>
      <c r="F279" s="65"/>
      <c r="G279" s="65"/>
      <c r="H279" s="65"/>
      <c r="I279" s="65"/>
      <c r="J279" s="65"/>
      <c r="K279" s="65"/>
      <c r="L279" s="65"/>
      <c r="M279" s="65"/>
      <c r="N279" s="65"/>
      <c r="O279" s="65"/>
      <c r="P279" s="65"/>
      <c r="Q279" s="71"/>
      <c r="R279" s="75" t="e">
        <f t="shared" si="10"/>
        <v>#DIV/0!</v>
      </c>
      <c r="S279" s="76" t="e">
        <f t="shared" si="11"/>
        <v>#DIV/0!</v>
      </c>
      <c r="T279" s="68"/>
    </row>
    <row r="280" spans="1:20" ht="18.5" thickBot="1" x14ac:dyDescent="0.6">
      <c r="A280" s="201"/>
      <c r="B280" s="14" t="s">
        <v>3</v>
      </c>
      <c r="C280" s="14"/>
      <c r="D280" s="14"/>
      <c r="E280" s="14"/>
      <c r="F280" s="14"/>
      <c r="G280" s="14"/>
      <c r="H280" s="14"/>
      <c r="I280" s="14"/>
      <c r="J280" s="14"/>
      <c r="K280" s="14"/>
      <c r="L280" s="14"/>
      <c r="M280" s="14"/>
      <c r="N280" s="14"/>
      <c r="O280" s="14"/>
      <c r="P280" s="14"/>
      <c r="Q280" s="72"/>
      <c r="R280" s="77" t="e">
        <f t="shared" si="10"/>
        <v>#DIV/0!</v>
      </c>
      <c r="S280" s="78" t="e">
        <f t="shared" si="11"/>
        <v>#DIV/0!</v>
      </c>
      <c r="T280" s="69"/>
    </row>
    <row r="281" spans="1:20" x14ac:dyDescent="0.55000000000000004">
      <c r="A281" s="199" t="s">
        <v>358</v>
      </c>
      <c r="B281" s="18" t="s">
        <v>70</v>
      </c>
      <c r="C281" s="13"/>
      <c r="D281" s="13"/>
      <c r="E281" s="13"/>
      <c r="F281" s="13"/>
      <c r="G281" s="13"/>
      <c r="H281" s="13"/>
      <c r="I281" s="13"/>
      <c r="J281" s="13"/>
      <c r="K281" s="13"/>
      <c r="L281" s="13"/>
      <c r="M281" s="13"/>
      <c r="N281" s="13"/>
      <c r="O281" s="13"/>
      <c r="P281" s="13"/>
      <c r="Q281" s="70"/>
      <c r="R281" s="73" t="e">
        <f t="shared" si="10"/>
        <v>#DIV/0!</v>
      </c>
      <c r="S281" s="74" t="e">
        <f t="shared" si="11"/>
        <v>#DIV/0!</v>
      </c>
      <c r="T281" s="212"/>
    </row>
    <row r="282" spans="1:20" x14ac:dyDescent="0.55000000000000004">
      <c r="A282" s="200"/>
      <c r="B282" s="67" t="s">
        <v>287</v>
      </c>
      <c r="C282" s="63"/>
      <c r="D282" s="63"/>
      <c r="E282" s="63"/>
      <c r="F282" s="63"/>
      <c r="G282" s="63"/>
      <c r="H282" s="63"/>
      <c r="I282" s="63"/>
      <c r="J282" s="63"/>
      <c r="K282" s="63"/>
      <c r="L282" s="63"/>
      <c r="M282" s="63"/>
      <c r="N282" s="63"/>
      <c r="O282" s="63"/>
      <c r="P282" s="63"/>
      <c r="Q282" s="85"/>
      <c r="R282" s="75" t="e">
        <f t="shared" si="10"/>
        <v>#DIV/0!</v>
      </c>
      <c r="S282" s="76" t="e">
        <f t="shared" si="11"/>
        <v>#DIV/0!</v>
      </c>
      <c r="T282" s="213"/>
    </row>
    <row r="283" spans="1:20" x14ac:dyDescent="0.55000000000000004">
      <c r="A283" s="200"/>
      <c r="B283" s="65" t="s">
        <v>2</v>
      </c>
      <c r="C283" s="65"/>
      <c r="D283" s="65"/>
      <c r="E283" s="65"/>
      <c r="F283" s="65"/>
      <c r="G283" s="65"/>
      <c r="H283" s="65"/>
      <c r="I283" s="65"/>
      <c r="J283" s="65"/>
      <c r="K283" s="65"/>
      <c r="L283" s="65"/>
      <c r="M283" s="65"/>
      <c r="N283" s="65"/>
      <c r="O283" s="65"/>
      <c r="P283" s="65"/>
      <c r="Q283" s="71"/>
      <c r="R283" s="75" t="e">
        <f t="shared" si="10"/>
        <v>#DIV/0!</v>
      </c>
      <c r="S283" s="76" t="e">
        <f t="shared" si="11"/>
        <v>#DIV/0!</v>
      </c>
      <c r="T283" s="68"/>
    </row>
    <row r="284" spans="1:20" ht="18.5" thickBot="1" x14ac:dyDescent="0.6">
      <c r="A284" s="201"/>
      <c r="B284" s="14" t="s">
        <v>3</v>
      </c>
      <c r="C284" s="14"/>
      <c r="D284" s="14"/>
      <c r="E284" s="14"/>
      <c r="F284" s="14"/>
      <c r="G284" s="14"/>
      <c r="H284" s="14"/>
      <c r="I284" s="14"/>
      <c r="J284" s="14"/>
      <c r="K284" s="14"/>
      <c r="L284" s="14"/>
      <c r="M284" s="14"/>
      <c r="N284" s="14"/>
      <c r="O284" s="14"/>
      <c r="P284" s="14"/>
      <c r="Q284" s="72"/>
      <c r="R284" s="77" t="e">
        <f t="shared" si="10"/>
        <v>#DIV/0!</v>
      </c>
      <c r="S284" s="78" t="e">
        <f t="shared" si="11"/>
        <v>#DIV/0!</v>
      </c>
      <c r="T284" s="69"/>
    </row>
    <row r="285" spans="1:20" x14ac:dyDescent="0.55000000000000004">
      <c r="A285" s="199" t="s">
        <v>359</v>
      </c>
      <c r="B285" s="18" t="s">
        <v>70</v>
      </c>
      <c r="C285" s="13"/>
      <c r="D285" s="13"/>
      <c r="E285" s="13"/>
      <c r="F285" s="13"/>
      <c r="G285" s="13"/>
      <c r="H285" s="13"/>
      <c r="I285" s="13"/>
      <c r="J285" s="13"/>
      <c r="K285" s="13"/>
      <c r="L285" s="13"/>
      <c r="M285" s="13"/>
      <c r="N285" s="13"/>
      <c r="O285" s="13"/>
      <c r="P285" s="13"/>
      <c r="Q285" s="70"/>
      <c r="R285" s="73" t="e">
        <f t="shared" si="10"/>
        <v>#DIV/0!</v>
      </c>
      <c r="S285" s="74" t="e">
        <f t="shared" si="11"/>
        <v>#DIV/0!</v>
      </c>
      <c r="T285" s="212"/>
    </row>
    <row r="286" spans="1:20" x14ac:dyDescent="0.55000000000000004">
      <c r="A286" s="200"/>
      <c r="B286" s="67" t="s">
        <v>287</v>
      </c>
      <c r="C286" s="63"/>
      <c r="D286" s="63"/>
      <c r="E286" s="63"/>
      <c r="F286" s="63"/>
      <c r="G286" s="63"/>
      <c r="H286" s="63"/>
      <c r="I286" s="63"/>
      <c r="J286" s="63"/>
      <c r="K286" s="63"/>
      <c r="L286" s="63"/>
      <c r="M286" s="63"/>
      <c r="N286" s="63"/>
      <c r="O286" s="63"/>
      <c r="P286" s="63"/>
      <c r="Q286" s="85"/>
      <c r="R286" s="75" t="e">
        <f t="shared" si="10"/>
        <v>#DIV/0!</v>
      </c>
      <c r="S286" s="76" t="e">
        <f t="shared" si="11"/>
        <v>#DIV/0!</v>
      </c>
      <c r="T286" s="213"/>
    </row>
    <row r="287" spans="1:20" x14ac:dyDescent="0.55000000000000004">
      <c r="A287" s="200"/>
      <c r="B287" s="65" t="s">
        <v>2</v>
      </c>
      <c r="C287" s="65"/>
      <c r="D287" s="65"/>
      <c r="E287" s="65"/>
      <c r="F287" s="65"/>
      <c r="G287" s="65"/>
      <c r="H287" s="65"/>
      <c r="I287" s="65"/>
      <c r="J287" s="65"/>
      <c r="K287" s="65"/>
      <c r="L287" s="65"/>
      <c r="M287" s="65"/>
      <c r="N287" s="65"/>
      <c r="O287" s="65"/>
      <c r="P287" s="65"/>
      <c r="Q287" s="71"/>
      <c r="R287" s="75" t="e">
        <f t="shared" si="10"/>
        <v>#DIV/0!</v>
      </c>
      <c r="S287" s="76" t="e">
        <f t="shared" si="11"/>
        <v>#DIV/0!</v>
      </c>
      <c r="T287" s="68"/>
    </row>
    <row r="288" spans="1:20" ht="18.5" thickBot="1" x14ac:dyDescent="0.6">
      <c r="A288" s="201"/>
      <c r="B288" s="14" t="s">
        <v>3</v>
      </c>
      <c r="C288" s="14"/>
      <c r="D288" s="14"/>
      <c r="E288" s="14"/>
      <c r="F288" s="14"/>
      <c r="G288" s="14"/>
      <c r="H288" s="14"/>
      <c r="I288" s="14"/>
      <c r="J288" s="14"/>
      <c r="K288" s="14"/>
      <c r="L288" s="14"/>
      <c r="M288" s="14"/>
      <c r="N288" s="14"/>
      <c r="O288" s="14"/>
      <c r="P288" s="14"/>
      <c r="Q288" s="72"/>
      <c r="R288" s="77" t="e">
        <f t="shared" si="10"/>
        <v>#DIV/0!</v>
      </c>
      <c r="S288" s="78" t="e">
        <f t="shared" si="11"/>
        <v>#DIV/0!</v>
      </c>
      <c r="T288" s="69"/>
    </row>
    <row r="289" spans="1:20" x14ac:dyDescent="0.55000000000000004">
      <c r="A289" s="199" t="s">
        <v>360</v>
      </c>
      <c r="B289" s="18" t="s">
        <v>70</v>
      </c>
      <c r="C289" s="13"/>
      <c r="D289" s="13"/>
      <c r="E289" s="13"/>
      <c r="F289" s="13"/>
      <c r="G289" s="13"/>
      <c r="H289" s="13"/>
      <c r="I289" s="13"/>
      <c r="J289" s="13"/>
      <c r="K289" s="13"/>
      <c r="L289" s="13"/>
      <c r="M289" s="13"/>
      <c r="N289" s="13"/>
      <c r="O289" s="13"/>
      <c r="P289" s="13"/>
      <c r="Q289" s="70"/>
      <c r="R289" s="73" t="e">
        <f t="shared" si="10"/>
        <v>#DIV/0!</v>
      </c>
      <c r="S289" s="74" t="e">
        <f t="shared" si="11"/>
        <v>#DIV/0!</v>
      </c>
      <c r="T289" s="212"/>
    </row>
    <row r="290" spans="1:20" x14ac:dyDescent="0.55000000000000004">
      <c r="A290" s="200"/>
      <c r="B290" s="67" t="s">
        <v>287</v>
      </c>
      <c r="C290" s="63"/>
      <c r="D290" s="63"/>
      <c r="E290" s="63"/>
      <c r="F290" s="63"/>
      <c r="G290" s="63"/>
      <c r="H290" s="63"/>
      <c r="I290" s="63"/>
      <c r="J290" s="63"/>
      <c r="K290" s="63"/>
      <c r="L290" s="63"/>
      <c r="M290" s="63"/>
      <c r="N290" s="63"/>
      <c r="O290" s="63"/>
      <c r="P290" s="63"/>
      <c r="Q290" s="85"/>
      <c r="R290" s="75" t="e">
        <f t="shared" si="10"/>
        <v>#DIV/0!</v>
      </c>
      <c r="S290" s="76" t="e">
        <f t="shared" si="11"/>
        <v>#DIV/0!</v>
      </c>
      <c r="T290" s="213"/>
    </row>
    <row r="291" spans="1:20" x14ac:dyDescent="0.55000000000000004">
      <c r="A291" s="200"/>
      <c r="B291" s="65" t="s">
        <v>2</v>
      </c>
      <c r="C291" s="65"/>
      <c r="D291" s="65"/>
      <c r="E291" s="65"/>
      <c r="F291" s="65"/>
      <c r="G291" s="65"/>
      <c r="H291" s="65"/>
      <c r="I291" s="65"/>
      <c r="J291" s="65"/>
      <c r="K291" s="65"/>
      <c r="L291" s="65"/>
      <c r="M291" s="65"/>
      <c r="N291" s="65"/>
      <c r="O291" s="65"/>
      <c r="P291" s="65"/>
      <c r="Q291" s="71"/>
      <c r="R291" s="75" t="e">
        <f t="shared" si="10"/>
        <v>#DIV/0!</v>
      </c>
      <c r="S291" s="76" t="e">
        <f t="shared" si="11"/>
        <v>#DIV/0!</v>
      </c>
      <c r="T291" s="68"/>
    </row>
    <row r="292" spans="1:20" ht="18.5" thickBot="1" x14ac:dyDescent="0.6">
      <c r="A292" s="201"/>
      <c r="B292" s="14" t="s">
        <v>3</v>
      </c>
      <c r="C292" s="14"/>
      <c r="D292" s="14"/>
      <c r="E292" s="14"/>
      <c r="F292" s="14"/>
      <c r="G292" s="14"/>
      <c r="H292" s="14"/>
      <c r="I292" s="14"/>
      <c r="J292" s="14"/>
      <c r="K292" s="14"/>
      <c r="L292" s="14"/>
      <c r="M292" s="14"/>
      <c r="N292" s="14"/>
      <c r="O292" s="14"/>
      <c r="P292" s="14"/>
      <c r="Q292" s="72"/>
      <c r="R292" s="77" t="e">
        <f t="shared" si="10"/>
        <v>#DIV/0!</v>
      </c>
      <c r="S292" s="78" t="e">
        <f t="shared" si="11"/>
        <v>#DIV/0!</v>
      </c>
      <c r="T292" s="69"/>
    </row>
    <row r="293" spans="1:20" x14ac:dyDescent="0.55000000000000004">
      <c r="A293" s="199" t="s">
        <v>361</v>
      </c>
      <c r="B293" s="18" t="s">
        <v>70</v>
      </c>
      <c r="C293" s="13"/>
      <c r="D293" s="13"/>
      <c r="E293" s="13"/>
      <c r="F293" s="13"/>
      <c r="G293" s="13"/>
      <c r="H293" s="13"/>
      <c r="I293" s="13"/>
      <c r="J293" s="13"/>
      <c r="K293" s="13"/>
      <c r="L293" s="13"/>
      <c r="M293" s="13"/>
      <c r="N293" s="13"/>
      <c r="O293" s="13"/>
      <c r="P293" s="13"/>
      <c r="Q293" s="70"/>
      <c r="R293" s="73" t="e">
        <f t="shared" si="10"/>
        <v>#DIV/0!</v>
      </c>
      <c r="S293" s="74" t="e">
        <f t="shared" si="11"/>
        <v>#DIV/0!</v>
      </c>
      <c r="T293" s="212"/>
    </row>
    <row r="294" spans="1:20" x14ac:dyDescent="0.55000000000000004">
      <c r="A294" s="200"/>
      <c r="B294" s="67" t="s">
        <v>287</v>
      </c>
      <c r="C294" s="63"/>
      <c r="D294" s="63"/>
      <c r="E294" s="63"/>
      <c r="F294" s="63"/>
      <c r="G294" s="63"/>
      <c r="H294" s="63"/>
      <c r="I294" s="63"/>
      <c r="J294" s="63"/>
      <c r="K294" s="63"/>
      <c r="L294" s="63"/>
      <c r="M294" s="63"/>
      <c r="N294" s="63"/>
      <c r="O294" s="63"/>
      <c r="P294" s="63"/>
      <c r="Q294" s="85"/>
      <c r="R294" s="75" t="e">
        <f t="shared" si="10"/>
        <v>#DIV/0!</v>
      </c>
      <c r="S294" s="76" t="e">
        <f t="shared" si="11"/>
        <v>#DIV/0!</v>
      </c>
      <c r="T294" s="213"/>
    </row>
    <row r="295" spans="1:20" x14ac:dyDescent="0.55000000000000004">
      <c r="A295" s="200"/>
      <c r="B295" s="65" t="s">
        <v>2</v>
      </c>
      <c r="C295" s="65"/>
      <c r="D295" s="65"/>
      <c r="E295" s="65"/>
      <c r="F295" s="65"/>
      <c r="G295" s="65"/>
      <c r="H295" s="65"/>
      <c r="I295" s="65"/>
      <c r="J295" s="65"/>
      <c r="K295" s="65"/>
      <c r="L295" s="65"/>
      <c r="M295" s="65"/>
      <c r="N295" s="65"/>
      <c r="O295" s="65"/>
      <c r="P295" s="65"/>
      <c r="Q295" s="71"/>
      <c r="R295" s="75" t="e">
        <f t="shared" si="10"/>
        <v>#DIV/0!</v>
      </c>
      <c r="S295" s="76" t="e">
        <f t="shared" si="11"/>
        <v>#DIV/0!</v>
      </c>
      <c r="T295" s="68"/>
    </row>
    <row r="296" spans="1:20" ht="18.5" thickBot="1" x14ac:dyDescent="0.6">
      <c r="A296" s="201"/>
      <c r="B296" s="14" t="s">
        <v>3</v>
      </c>
      <c r="C296" s="14"/>
      <c r="D296" s="14"/>
      <c r="E296" s="14"/>
      <c r="F296" s="14"/>
      <c r="G296" s="14"/>
      <c r="H296" s="14"/>
      <c r="I296" s="14"/>
      <c r="J296" s="14"/>
      <c r="K296" s="14"/>
      <c r="L296" s="14"/>
      <c r="M296" s="14"/>
      <c r="N296" s="14"/>
      <c r="O296" s="14"/>
      <c r="P296" s="14"/>
      <c r="Q296" s="72"/>
      <c r="R296" s="77" t="e">
        <f t="shared" si="10"/>
        <v>#DIV/0!</v>
      </c>
      <c r="S296" s="78" t="e">
        <f t="shared" si="11"/>
        <v>#DIV/0!</v>
      </c>
      <c r="T296" s="69"/>
    </row>
    <row r="297" spans="1:20" x14ac:dyDescent="0.55000000000000004">
      <c r="A297" s="199" t="s">
        <v>362</v>
      </c>
      <c r="B297" s="18" t="s">
        <v>70</v>
      </c>
      <c r="C297" s="13"/>
      <c r="D297" s="13"/>
      <c r="E297" s="13"/>
      <c r="F297" s="13"/>
      <c r="G297" s="13"/>
      <c r="H297" s="13"/>
      <c r="I297" s="13"/>
      <c r="J297" s="13"/>
      <c r="K297" s="13"/>
      <c r="L297" s="13"/>
      <c r="M297" s="13"/>
      <c r="N297" s="13"/>
      <c r="O297" s="13"/>
      <c r="P297" s="13"/>
      <c r="Q297" s="70"/>
      <c r="R297" s="73" t="e">
        <f t="shared" si="10"/>
        <v>#DIV/0!</v>
      </c>
      <c r="S297" s="74" t="e">
        <f t="shared" si="11"/>
        <v>#DIV/0!</v>
      </c>
      <c r="T297" s="212"/>
    </row>
    <row r="298" spans="1:20" x14ac:dyDescent="0.55000000000000004">
      <c r="A298" s="200"/>
      <c r="B298" s="67" t="s">
        <v>287</v>
      </c>
      <c r="C298" s="63"/>
      <c r="D298" s="63"/>
      <c r="E298" s="63"/>
      <c r="F298" s="63"/>
      <c r="G298" s="63"/>
      <c r="H298" s="63"/>
      <c r="I298" s="63"/>
      <c r="J298" s="63"/>
      <c r="K298" s="63"/>
      <c r="L298" s="63"/>
      <c r="M298" s="63"/>
      <c r="N298" s="63"/>
      <c r="O298" s="63"/>
      <c r="P298" s="63"/>
      <c r="Q298" s="85"/>
      <c r="R298" s="75" t="e">
        <f t="shared" si="10"/>
        <v>#DIV/0!</v>
      </c>
      <c r="S298" s="76" t="e">
        <f t="shared" si="11"/>
        <v>#DIV/0!</v>
      </c>
      <c r="T298" s="213"/>
    </row>
    <row r="299" spans="1:20" x14ac:dyDescent="0.55000000000000004">
      <c r="A299" s="200"/>
      <c r="B299" s="65" t="s">
        <v>2</v>
      </c>
      <c r="C299" s="65"/>
      <c r="D299" s="65"/>
      <c r="E299" s="65"/>
      <c r="F299" s="65"/>
      <c r="G299" s="65"/>
      <c r="H299" s="65"/>
      <c r="I299" s="65"/>
      <c r="J299" s="65"/>
      <c r="K299" s="65"/>
      <c r="L299" s="65"/>
      <c r="M299" s="65"/>
      <c r="N299" s="65"/>
      <c r="O299" s="65"/>
      <c r="P299" s="65"/>
      <c r="Q299" s="71"/>
      <c r="R299" s="75" t="e">
        <f t="shared" si="10"/>
        <v>#DIV/0!</v>
      </c>
      <c r="S299" s="76" t="e">
        <f t="shared" si="11"/>
        <v>#DIV/0!</v>
      </c>
      <c r="T299" s="68"/>
    </row>
    <row r="300" spans="1:20" ht="18.5" thickBot="1" x14ac:dyDescent="0.6">
      <c r="A300" s="201"/>
      <c r="B300" s="14" t="s">
        <v>3</v>
      </c>
      <c r="C300" s="14"/>
      <c r="D300" s="14"/>
      <c r="E300" s="14"/>
      <c r="F300" s="14"/>
      <c r="G300" s="14"/>
      <c r="H300" s="14"/>
      <c r="I300" s="14"/>
      <c r="J300" s="14"/>
      <c r="K300" s="14"/>
      <c r="L300" s="14"/>
      <c r="M300" s="14"/>
      <c r="N300" s="14"/>
      <c r="O300" s="14"/>
      <c r="P300" s="14"/>
      <c r="Q300" s="72"/>
      <c r="R300" s="77" t="e">
        <f t="shared" si="10"/>
        <v>#DIV/0!</v>
      </c>
      <c r="S300" s="78" t="e">
        <f t="shared" si="11"/>
        <v>#DIV/0!</v>
      </c>
      <c r="T300" s="69"/>
    </row>
    <row r="301" spans="1:20" x14ac:dyDescent="0.55000000000000004">
      <c r="A301" s="199" t="s">
        <v>363</v>
      </c>
      <c r="B301" s="18" t="s">
        <v>70</v>
      </c>
      <c r="C301" s="13"/>
      <c r="D301" s="13"/>
      <c r="E301" s="13"/>
      <c r="F301" s="13"/>
      <c r="G301" s="13"/>
      <c r="H301" s="13"/>
      <c r="I301" s="13"/>
      <c r="J301" s="13"/>
      <c r="K301" s="13"/>
      <c r="L301" s="13"/>
      <c r="M301" s="13"/>
      <c r="N301" s="13"/>
      <c r="O301" s="13"/>
      <c r="P301" s="13"/>
      <c r="Q301" s="70"/>
      <c r="R301" s="73" t="e">
        <f t="shared" si="10"/>
        <v>#DIV/0!</v>
      </c>
      <c r="S301" s="74" t="e">
        <f t="shared" si="11"/>
        <v>#DIV/0!</v>
      </c>
      <c r="T301" s="212"/>
    </row>
    <row r="302" spans="1:20" x14ac:dyDescent="0.55000000000000004">
      <c r="A302" s="200"/>
      <c r="B302" s="67" t="s">
        <v>287</v>
      </c>
      <c r="C302" s="63"/>
      <c r="D302" s="63"/>
      <c r="E302" s="63"/>
      <c r="F302" s="63"/>
      <c r="G302" s="63"/>
      <c r="H302" s="63"/>
      <c r="I302" s="63"/>
      <c r="J302" s="63"/>
      <c r="K302" s="63"/>
      <c r="L302" s="63"/>
      <c r="M302" s="63"/>
      <c r="N302" s="63"/>
      <c r="O302" s="63"/>
      <c r="P302" s="63"/>
      <c r="Q302" s="85"/>
      <c r="R302" s="75" t="e">
        <f t="shared" si="10"/>
        <v>#DIV/0!</v>
      </c>
      <c r="S302" s="76" t="e">
        <f t="shared" si="11"/>
        <v>#DIV/0!</v>
      </c>
      <c r="T302" s="213"/>
    </row>
    <row r="303" spans="1:20" x14ac:dyDescent="0.55000000000000004">
      <c r="A303" s="200"/>
      <c r="B303" s="65" t="s">
        <v>2</v>
      </c>
      <c r="C303" s="65"/>
      <c r="D303" s="65"/>
      <c r="E303" s="65"/>
      <c r="F303" s="65"/>
      <c r="G303" s="65"/>
      <c r="H303" s="65"/>
      <c r="I303" s="65"/>
      <c r="J303" s="65"/>
      <c r="K303" s="65"/>
      <c r="L303" s="65"/>
      <c r="M303" s="65"/>
      <c r="N303" s="65"/>
      <c r="O303" s="65"/>
      <c r="P303" s="65"/>
      <c r="Q303" s="71"/>
      <c r="R303" s="75" t="e">
        <f t="shared" si="10"/>
        <v>#DIV/0!</v>
      </c>
      <c r="S303" s="76" t="e">
        <f t="shared" si="11"/>
        <v>#DIV/0!</v>
      </c>
      <c r="T303" s="68"/>
    </row>
    <row r="304" spans="1:20" ht="18.5" thickBot="1" x14ac:dyDescent="0.6">
      <c r="A304" s="201"/>
      <c r="B304" s="14" t="s">
        <v>3</v>
      </c>
      <c r="C304" s="14"/>
      <c r="D304" s="14"/>
      <c r="E304" s="14"/>
      <c r="F304" s="14"/>
      <c r="G304" s="14"/>
      <c r="H304" s="14"/>
      <c r="I304" s="14"/>
      <c r="J304" s="14"/>
      <c r="K304" s="14"/>
      <c r="L304" s="14"/>
      <c r="M304" s="14"/>
      <c r="N304" s="14"/>
      <c r="O304" s="14"/>
      <c r="P304" s="14"/>
      <c r="Q304" s="72"/>
      <c r="R304" s="77" t="e">
        <f t="shared" si="10"/>
        <v>#DIV/0!</v>
      </c>
      <c r="S304" s="78" t="e">
        <f t="shared" si="11"/>
        <v>#DIV/0!</v>
      </c>
      <c r="T304" s="69"/>
    </row>
    <row r="305" spans="1:20" x14ac:dyDescent="0.55000000000000004">
      <c r="A305" s="199" t="s">
        <v>364</v>
      </c>
      <c r="B305" s="18" t="s">
        <v>70</v>
      </c>
      <c r="C305" s="13"/>
      <c r="D305" s="13"/>
      <c r="E305" s="13"/>
      <c r="F305" s="13"/>
      <c r="G305" s="13"/>
      <c r="H305" s="13"/>
      <c r="I305" s="13"/>
      <c r="J305" s="13"/>
      <c r="K305" s="13"/>
      <c r="L305" s="13"/>
      <c r="M305" s="13"/>
      <c r="N305" s="13"/>
      <c r="O305" s="13"/>
      <c r="P305" s="13"/>
      <c r="Q305" s="70"/>
      <c r="R305" s="73" t="e">
        <f t="shared" si="10"/>
        <v>#DIV/0!</v>
      </c>
      <c r="S305" s="74" t="e">
        <f t="shared" si="11"/>
        <v>#DIV/0!</v>
      </c>
      <c r="T305" s="212"/>
    </row>
    <row r="306" spans="1:20" x14ac:dyDescent="0.55000000000000004">
      <c r="A306" s="200"/>
      <c r="B306" s="67" t="s">
        <v>287</v>
      </c>
      <c r="C306" s="63"/>
      <c r="D306" s="63"/>
      <c r="E306" s="63"/>
      <c r="F306" s="63"/>
      <c r="G306" s="63"/>
      <c r="H306" s="63"/>
      <c r="I306" s="63"/>
      <c r="J306" s="63"/>
      <c r="K306" s="63"/>
      <c r="L306" s="63"/>
      <c r="M306" s="63"/>
      <c r="N306" s="63"/>
      <c r="O306" s="63"/>
      <c r="P306" s="63"/>
      <c r="Q306" s="85"/>
      <c r="R306" s="75" t="e">
        <f t="shared" si="10"/>
        <v>#DIV/0!</v>
      </c>
      <c r="S306" s="76" t="e">
        <f t="shared" si="11"/>
        <v>#DIV/0!</v>
      </c>
      <c r="T306" s="213"/>
    </row>
    <row r="307" spans="1:20" x14ac:dyDescent="0.55000000000000004">
      <c r="A307" s="200"/>
      <c r="B307" s="65" t="s">
        <v>2</v>
      </c>
      <c r="C307" s="65"/>
      <c r="D307" s="65"/>
      <c r="E307" s="65"/>
      <c r="F307" s="65"/>
      <c r="G307" s="65"/>
      <c r="H307" s="65"/>
      <c r="I307" s="65"/>
      <c r="J307" s="65"/>
      <c r="K307" s="65"/>
      <c r="L307" s="65"/>
      <c r="M307" s="65"/>
      <c r="N307" s="65"/>
      <c r="O307" s="65"/>
      <c r="P307" s="65"/>
      <c r="Q307" s="71"/>
      <c r="R307" s="75" t="e">
        <f t="shared" si="10"/>
        <v>#DIV/0!</v>
      </c>
      <c r="S307" s="76" t="e">
        <f t="shared" si="11"/>
        <v>#DIV/0!</v>
      </c>
      <c r="T307" s="68"/>
    </row>
    <row r="308" spans="1:20" ht="18.5" thickBot="1" x14ac:dyDescent="0.6">
      <c r="A308" s="201"/>
      <c r="B308" s="14" t="s">
        <v>3</v>
      </c>
      <c r="C308" s="14"/>
      <c r="D308" s="14"/>
      <c r="E308" s="14"/>
      <c r="F308" s="14"/>
      <c r="G308" s="14"/>
      <c r="H308" s="14"/>
      <c r="I308" s="14"/>
      <c r="J308" s="14"/>
      <c r="K308" s="14"/>
      <c r="L308" s="14"/>
      <c r="M308" s="14"/>
      <c r="N308" s="14"/>
      <c r="O308" s="14"/>
      <c r="P308" s="14"/>
      <c r="Q308" s="72"/>
      <c r="R308" s="77" t="e">
        <f t="shared" si="10"/>
        <v>#DIV/0!</v>
      </c>
      <c r="S308" s="78" t="e">
        <f t="shared" si="11"/>
        <v>#DIV/0!</v>
      </c>
      <c r="T308" s="69"/>
    </row>
    <row r="309" spans="1:20" x14ac:dyDescent="0.55000000000000004">
      <c r="A309" s="199" t="s">
        <v>365</v>
      </c>
      <c r="B309" s="18" t="s">
        <v>70</v>
      </c>
      <c r="C309" s="13"/>
      <c r="D309" s="13"/>
      <c r="E309" s="13"/>
      <c r="F309" s="13"/>
      <c r="G309" s="13"/>
      <c r="H309" s="13"/>
      <c r="I309" s="13"/>
      <c r="J309" s="13"/>
      <c r="K309" s="13"/>
      <c r="L309" s="13"/>
      <c r="M309" s="13"/>
      <c r="N309" s="13"/>
      <c r="O309" s="13"/>
      <c r="P309" s="13"/>
      <c r="Q309" s="70"/>
      <c r="R309" s="73" t="e">
        <f t="shared" si="10"/>
        <v>#DIV/0!</v>
      </c>
      <c r="S309" s="74" t="e">
        <f t="shared" si="11"/>
        <v>#DIV/0!</v>
      </c>
      <c r="T309" s="212"/>
    </row>
    <row r="310" spans="1:20" x14ac:dyDescent="0.55000000000000004">
      <c r="A310" s="200"/>
      <c r="B310" s="67" t="s">
        <v>287</v>
      </c>
      <c r="C310" s="63"/>
      <c r="D310" s="63"/>
      <c r="E310" s="63"/>
      <c r="F310" s="63"/>
      <c r="G310" s="63"/>
      <c r="H310" s="63"/>
      <c r="I310" s="63"/>
      <c r="J310" s="63"/>
      <c r="K310" s="63"/>
      <c r="L310" s="63"/>
      <c r="M310" s="63"/>
      <c r="N310" s="63"/>
      <c r="O310" s="63"/>
      <c r="P310" s="63"/>
      <c r="Q310" s="85"/>
      <c r="R310" s="75" t="e">
        <f t="shared" si="10"/>
        <v>#DIV/0!</v>
      </c>
      <c r="S310" s="76" t="e">
        <f t="shared" si="11"/>
        <v>#DIV/0!</v>
      </c>
      <c r="T310" s="213"/>
    </row>
    <row r="311" spans="1:20" x14ac:dyDescent="0.55000000000000004">
      <c r="A311" s="200"/>
      <c r="B311" s="65" t="s">
        <v>2</v>
      </c>
      <c r="C311" s="65"/>
      <c r="D311" s="65"/>
      <c r="E311" s="65"/>
      <c r="F311" s="65"/>
      <c r="G311" s="65"/>
      <c r="H311" s="65"/>
      <c r="I311" s="65"/>
      <c r="J311" s="65"/>
      <c r="K311" s="65"/>
      <c r="L311" s="65"/>
      <c r="M311" s="65"/>
      <c r="N311" s="65"/>
      <c r="O311" s="65"/>
      <c r="P311" s="65"/>
      <c r="Q311" s="71"/>
      <c r="R311" s="75" t="e">
        <f t="shared" si="10"/>
        <v>#DIV/0!</v>
      </c>
      <c r="S311" s="76" t="e">
        <f t="shared" si="11"/>
        <v>#DIV/0!</v>
      </c>
      <c r="T311" s="68"/>
    </row>
    <row r="312" spans="1:20" ht="18.5" thickBot="1" x14ac:dyDescent="0.6">
      <c r="A312" s="201"/>
      <c r="B312" s="14" t="s">
        <v>3</v>
      </c>
      <c r="C312" s="14"/>
      <c r="D312" s="14"/>
      <c r="E312" s="14"/>
      <c r="F312" s="14"/>
      <c r="G312" s="14"/>
      <c r="H312" s="14"/>
      <c r="I312" s="14"/>
      <c r="J312" s="14"/>
      <c r="K312" s="14"/>
      <c r="L312" s="14"/>
      <c r="M312" s="14"/>
      <c r="N312" s="14"/>
      <c r="O312" s="14"/>
      <c r="P312" s="14"/>
      <c r="Q312" s="72"/>
      <c r="R312" s="77" t="e">
        <f t="shared" si="10"/>
        <v>#DIV/0!</v>
      </c>
      <c r="S312" s="78" t="e">
        <f t="shared" si="11"/>
        <v>#DIV/0!</v>
      </c>
      <c r="T312" s="69"/>
    </row>
    <row r="313" spans="1:20" x14ac:dyDescent="0.55000000000000004">
      <c r="A313" s="199" t="s">
        <v>366</v>
      </c>
      <c r="B313" s="18" t="s">
        <v>70</v>
      </c>
      <c r="C313" s="13"/>
      <c r="D313" s="13"/>
      <c r="E313" s="13"/>
      <c r="F313" s="13"/>
      <c r="G313" s="13"/>
      <c r="H313" s="13"/>
      <c r="I313" s="13"/>
      <c r="J313" s="13"/>
      <c r="K313" s="13"/>
      <c r="L313" s="13"/>
      <c r="M313" s="13"/>
      <c r="N313" s="13"/>
      <c r="O313" s="13"/>
      <c r="P313" s="13"/>
      <c r="Q313" s="70"/>
      <c r="R313" s="73" t="e">
        <f t="shared" si="10"/>
        <v>#DIV/0!</v>
      </c>
      <c r="S313" s="74" t="e">
        <f t="shared" si="11"/>
        <v>#DIV/0!</v>
      </c>
      <c r="T313" s="212"/>
    </row>
    <row r="314" spans="1:20" x14ac:dyDescent="0.55000000000000004">
      <c r="A314" s="200"/>
      <c r="B314" s="67" t="s">
        <v>287</v>
      </c>
      <c r="C314" s="63"/>
      <c r="D314" s="63"/>
      <c r="E314" s="63"/>
      <c r="F314" s="63"/>
      <c r="G314" s="63"/>
      <c r="H314" s="63"/>
      <c r="I314" s="63"/>
      <c r="J314" s="63"/>
      <c r="K314" s="63"/>
      <c r="L314" s="63"/>
      <c r="M314" s="63"/>
      <c r="N314" s="63"/>
      <c r="O314" s="63"/>
      <c r="P314" s="63"/>
      <c r="Q314" s="85"/>
      <c r="R314" s="75" t="e">
        <f t="shared" si="10"/>
        <v>#DIV/0!</v>
      </c>
      <c r="S314" s="76" t="e">
        <f t="shared" si="11"/>
        <v>#DIV/0!</v>
      </c>
      <c r="T314" s="213"/>
    </row>
    <row r="315" spans="1:20" x14ac:dyDescent="0.55000000000000004">
      <c r="A315" s="200"/>
      <c r="B315" s="65" t="s">
        <v>2</v>
      </c>
      <c r="C315" s="65"/>
      <c r="D315" s="65"/>
      <c r="E315" s="65"/>
      <c r="F315" s="65"/>
      <c r="G315" s="65"/>
      <c r="H315" s="65"/>
      <c r="I315" s="65"/>
      <c r="J315" s="65"/>
      <c r="K315" s="65"/>
      <c r="L315" s="65"/>
      <c r="M315" s="65"/>
      <c r="N315" s="65"/>
      <c r="O315" s="65"/>
      <c r="P315" s="65"/>
      <c r="Q315" s="71"/>
      <c r="R315" s="75" t="e">
        <f t="shared" si="10"/>
        <v>#DIV/0!</v>
      </c>
      <c r="S315" s="76" t="e">
        <f t="shared" si="11"/>
        <v>#DIV/0!</v>
      </c>
      <c r="T315" s="68"/>
    </row>
    <row r="316" spans="1:20" ht="18.5" thickBot="1" x14ac:dyDescent="0.6">
      <c r="A316" s="201"/>
      <c r="B316" s="14" t="s">
        <v>3</v>
      </c>
      <c r="C316" s="14"/>
      <c r="D316" s="14"/>
      <c r="E316" s="14"/>
      <c r="F316" s="14"/>
      <c r="G316" s="14"/>
      <c r="H316" s="14"/>
      <c r="I316" s="14"/>
      <c r="J316" s="14"/>
      <c r="K316" s="14"/>
      <c r="L316" s="14"/>
      <c r="M316" s="14"/>
      <c r="N316" s="14"/>
      <c r="O316" s="14"/>
      <c r="P316" s="14"/>
      <c r="Q316" s="72"/>
      <c r="R316" s="77" t="e">
        <f t="shared" si="10"/>
        <v>#DIV/0!</v>
      </c>
      <c r="S316" s="78" t="e">
        <f t="shared" si="11"/>
        <v>#DIV/0!</v>
      </c>
      <c r="T316" s="69"/>
    </row>
    <row r="317" spans="1:20" x14ac:dyDescent="0.55000000000000004">
      <c r="A317" s="199" t="s">
        <v>367</v>
      </c>
      <c r="B317" s="18" t="s">
        <v>70</v>
      </c>
      <c r="C317" s="13"/>
      <c r="D317" s="13"/>
      <c r="E317" s="13"/>
      <c r="F317" s="13"/>
      <c r="G317" s="13"/>
      <c r="H317" s="13"/>
      <c r="I317" s="13"/>
      <c r="J317" s="13"/>
      <c r="K317" s="13"/>
      <c r="L317" s="13"/>
      <c r="M317" s="13"/>
      <c r="N317" s="13"/>
      <c r="O317" s="13"/>
      <c r="P317" s="13"/>
      <c r="Q317" s="70"/>
      <c r="R317" s="73" t="e">
        <f t="shared" si="10"/>
        <v>#DIV/0!</v>
      </c>
      <c r="S317" s="74" t="e">
        <f t="shared" si="11"/>
        <v>#DIV/0!</v>
      </c>
      <c r="T317" s="212"/>
    </row>
    <row r="318" spans="1:20" x14ac:dyDescent="0.55000000000000004">
      <c r="A318" s="200"/>
      <c r="B318" s="67" t="s">
        <v>287</v>
      </c>
      <c r="C318" s="63"/>
      <c r="D318" s="63"/>
      <c r="E318" s="63"/>
      <c r="F318" s="63"/>
      <c r="G318" s="63"/>
      <c r="H318" s="63"/>
      <c r="I318" s="63"/>
      <c r="J318" s="63"/>
      <c r="K318" s="63"/>
      <c r="L318" s="63"/>
      <c r="M318" s="63"/>
      <c r="N318" s="63"/>
      <c r="O318" s="63"/>
      <c r="P318" s="63"/>
      <c r="Q318" s="85"/>
      <c r="R318" s="75" t="e">
        <f t="shared" si="10"/>
        <v>#DIV/0!</v>
      </c>
      <c r="S318" s="76" t="e">
        <f t="shared" si="11"/>
        <v>#DIV/0!</v>
      </c>
      <c r="T318" s="213"/>
    </row>
    <row r="319" spans="1:20" x14ac:dyDescent="0.55000000000000004">
      <c r="A319" s="200"/>
      <c r="B319" s="65" t="s">
        <v>2</v>
      </c>
      <c r="C319" s="65"/>
      <c r="D319" s="65"/>
      <c r="E319" s="65"/>
      <c r="F319" s="65"/>
      <c r="G319" s="65"/>
      <c r="H319" s="65"/>
      <c r="I319" s="65"/>
      <c r="J319" s="65"/>
      <c r="K319" s="65"/>
      <c r="L319" s="65"/>
      <c r="M319" s="65"/>
      <c r="N319" s="65"/>
      <c r="O319" s="65"/>
      <c r="P319" s="65"/>
      <c r="Q319" s="71"/>
      <c r="R319" s="75" t="e">
        <f t="shared" si="10"/>
        <v>#DIV/0!</v>
      </c>
      <c r="S319" s="76" t="e">
        <f t="shared" si="11"/>
        <v>#DIV/0!</v>
      </c>
      <c r="T319" s="68"/>
    </row>
    <row r="320" spans="1:20" ht="18.5" thickBot="1" x14ac:dyDescent="0.6">
      <c r="A320" s="201"/>
      <c r="B320" s="14" t="s">
        <v>3</v>
      </c>
      <c r="C320" s="14"/>
      <c r="D320" s="14"/>
      <c r="E320" s="14"/>
      <c r="F320" s="14"/>
      <c r="G320" s="14"/>
      <c r="H320" s="14"/>
      <c r="I320" s="14"/>
      <c r="J320" s="14"/>
      <c r="K320" s="14"/>
      <c r="L320" s="14"/>
      <c r="M320" s="14"/>
      <c r="N320" s="14"/>
      <c r="O320" s="14"/>
      <c r="P320" s="14"/>
      <c r="Q320" s="72"/>
      <c r="R320" s="77" t="e">
        <f t="shared" si="10"/>
        <v>#DIV/0!</v>
      </c>
      <c r="S320" s="78" t="e">
        <f t="shared" si="11"/>
        <v>#DIV/0!</v>
      </c>
      <c r="T320" s="69"/>
    </row>
    <row r="321" spans="1:20" x14ac:dyDescent="0.55000000000000004">
      <c r="A321" s="199" t="s">
        <v>368</v>
      </c>
      <c r="B321" s="18" t="s">
        <v>70</v>
      </c>
      <c r="C321" s="13"/>
      <c r="D321" s="13"/>
      <c r="E321" s="13"/>
      <c r="F321" s="13"/>
      <c r="G321" s="13"/>
      <c r="H321" s="13"/>
      <c r="I321" s="13"/>
      <c r="J321" s="13"/>
      <c r="K321" s="13"/>
      <c r="L321" s="13"/>
      <c r="M321" s="13"/>
      <c r="N321" s="13"/>
      <c r="O321" s="13"/>
      <c r="P321" s="13"/>
      <c r="Q321" s="70"/>
      <c r="R321" s="73" t="e">
        <f t="shared" si="10"/>
        <v>#DIV/0!</v>
      </c>
      <c r="S321" s="74" t="e">
        <f t="shared" si="11"/>
        <v>#DIV/0!</v>
      </c>
      <c r="T321" s="212"/>
    </row>
    <row r="322" spans="1:20" x14ac:dyDescent="0.55000000000000004">
      <c r="A322" s="200"/>
      <c r="B322" s="67" t="s">
        <v>287</v>
      </c>
      <c r="C322" s="63"/>
      <c r="D322" s="63"/>
      <c r="E322" s="63"/>
      <c r="F322" s="63"/>
      <c r="G322" s="63"/>
      <c r="H322" s="63"/>
      <c r="I322" s="63"/>
      <c r="J322" s="63"/>
      <c r="K322" s="63"/>
      <c r="L322" s="63"/>
      <c r="M322" s="63"/>
      <c r="N322" s="63"/>
      <c r="O322" s="63"/>
      <c r="P322" s="63"/>
      <c r="Q322" s="85"/>
      <c r="R322" s="75" t="e">
        <f t="shared" si="10"/>
        <v>#DIV/0!</v>
      </c>
      <c r="S322" s="76" t="e">
        <f t="shared" si="11"/>
        <v>#DIV/0!</v>
      </c>
      <c r="T322" s="213"/>
    </row>
    <row r="323" spans="1:20" x14ac:dyDescent="0.55000000000000004">
      <c r="A323" s="200"/>
      <c r="B323" s="65" t="s">
        <v>2</v>
      </c>
      <c r="C323" s="65"/>
      <c r="D323" s="65"/>
      <c r="E323" s="65"/>
      <c r="F323" s="65"/>
      <c r="G323" s="65"/>
      <c r="H323" s="65"/>
      <c r="I323" s="65"/>
      <c r="J323" s="65"/>
      <c r="K323" s="65"/>
      <c r="L323" s="65"/>
      <c r="M323" s="65"/>
      <c r="N323" s="65"/>
      <c r="O323" s="65"/>
      <c r="P323" s="65"/>
      <c r="Q323" s="71"/>
      <c r="R323" s="75" t="e">
        <f t="shared" si="10"/>
        <v>#DIV/0!</v>
      </c>
      <c r="S323" s="76" t="e">
        <f t="shared" si="11"/>
        <v>#DIV/0!</v>
      </c>
      <c r="T323" s="68"/>
    </row>
    <row r="324" spans="1:20" ht="18.5" thickBot="1" x14ac:dyDescent="0.6">
      <c r="A324" s="201"/>
      <c r="B324" s="14" t="s">
        <v>3</v>
      </c>
      <c r="C324" s="14"/>
      <c r="D324" s="14"/>
      <c r="E324" s="14"/>
      <c r="F324" s="14"/>
      <c r="G324" s="14"/>
      <c r="H324" s="14"/>
      <c r="I324" s="14"/>
      <c r="J324" s="14"/>
      <c r="K324" s="14"/>
      <c r="L324" s="14"/>
      <c r="M324" s="14"/>
      <c r="N324" s="14"/>
      <c r="O324" s="14"/>
      <c r="P324" s="14"/>
      <c r="Q324" s="72"/>
      <c r="R324" s="77" t="e">
        <f t="shared" si="10"/>
        <v>#DIV/0!</v>
      </c>
      <c r="S324" s="78" t="e">
        <f t="shared" si="11"/>
        <v>#DIV/0!</v>
      </c>
      <c r="T324" s="69"/>
    </row>
    <row r="325" spans="1:20" x14ac:dyDescent="0.55000000000000004">
      <c r="A325" s="199" t="s">
        <v>369</v>
      </c>
      <c r="B325" s="18" t="s">
        <v>70</v>
      </c>
      <c r="C325" s="13"/>
      <c r="D325" s="13"/>
      <c r="E325" s="13"/>
      <c r="F325" s="13"/>
      <c r="G325" s="13"/>
      <c r="H325" s="13"/>
      <c r="I325" s="13"/>
      <c r="J325" s="13"/>
      <c r="K325" s="13"/>
      <c r="L325" s="13"/>
      <c r="M325" s="13"/>
      <c r="N325" s="13"/>
      <c r="O325" s="13"/>
      <c r="P325" s="13"/>
      <c r="Q325" s="70"/>
      <c r="R325" s="73" t="e">
        <f t="shared" si="10"/>
        <v>#DIV/0!</v>
      </c>
      <c r="S325" s="74" t="e">
        <f t="shared" si="11"/>
        <v>#DIV/0!</v>
      </c>
      <c r="T325" s="212"/>
    </row>
    <row r="326" spans="1:20" x14ac:dyDescent="0.55000000000000004">
      <c r="A326" s="200"/>
      <c r="B326" s="67" t="s">
        <v>287</v>
      </c>
      <c r="C326" s="63"/>
      <c r="D326" s="63"/>
      <c r="E326" s="63"/>
      <c r="F326" s="63"/>
      <c r="G326" s="63"/>
      <c r="H326" s="63"/>
      <c r="I326" s="63"/>
      <c r="J326" s="63"/>
      <c r="K326" s="63"/>
      <c r="L326" s="63"/>
      <c r="M326" s="63"/>
      <c r="N326" s="63"/>
      <c r="O326" s="63"/>
      <c r="P326" s="63"/>
      <c r="Q326" s="85"/>
      <c r="R326" s="75" t="e">
        <f t="shared" si="10"/>
        <v>#DIV/0!</v>
      </c>
      <c r="S326" s="76" t="e">
        <f t="shared" si="11"/>
        <v>#DIV/0!</v>
      </c>
      <c r="T326" s="213"/>
    </row>
    <row r="327" spans="1:20" x14ac:dyDescent="0.55000000000000004">
      <c r="A327" s="200"/>
      <c r="B327" s="65" t="s">
        <v>2</v>
      </c>
      <c r="C327" s="65"/>
      <c r="D327" s="65"/>
      <c r="E327" s="65"/>
      <c r="F327" s="65"/>
      <c r="G327" s="65"/>
      <c r="H327" s="65"/>
      <c r="I327" s="65"/>
      <c r="J327" s="65"/>
      <c r="K327" s="65"/>
      <c r="L327" s="65"/>
      <c r="M327" s="65"/>
      <c r="N327" s="65"/>
      <c r="O327" s="65"/>
      <c r="P327" s="65"/>
      <c r="Q327" s="71"/>
      <c r="R327" s="75" t="e">
        <f t="shared" si="10"/>
        <v>#DIV/0!</v>
      </c>
      <c r="S327" s="76" t="e">
        <f t="shared" si="11"/>
        <v>#DIV/0!</v>
      </c>
      <c r="T327" s="68"/>
    </row>
    <row r="328" spans="1:20" ht="18.5" thickBot="1" x14ac:dyDescent="0.6">
      <c r="A328" s="201"/>
      <c r="B328" s="14" t="s">
        <v>3</v>
      </c>
      <c r="C328" s="14"/>
      <c r="D328" s="14"/>
      <c r="E328" s="14"/>
      <c r="F328" s="14"/>
      <c r="G328" s="14"/>
      <c r="H328" s="14"/>
      <c r="I328" s="14"/>
      <c r="J328" s="14"/>
      <c r="K328" s="14"/>
      <c r="L328" s="14"/>
      <c r="M328" s="14"/>
      <c r="N328" s="14"/>
      <c r="O328" s="14"/>
      <c r="P328" s="14"/>
      <c r="Q328" s="72"/>
      <c r="R328" s="77" t="e">
        <f t="shared" si="10"/>
        <v>#DIV/0!</v>
      </c>
      <c r="S328" s="78" t="e">
        <f t="shared" si="11"/>
        <v>#DIV/0!</v>
      </c>
      <c r="T328" s="69"/>
    </row>
    <row r="329" spans="1:20" x14ac:dyDescent="0.55000000000000004">
      <c r="A329" s="199" t="s">
        <v>370</v>
      </c>
      <c r="B329" s="18" t="s">
        <v>70</v>
      </c>
      <c r="C329" s="13"/>
      <c r="D329" s="13"/>
      <c r="E329" s="13"/>
      <c r="F329" s="13"/>
      <c r="G329" s="13"/>
      <c r="H329" s="13"/>
      <c r="I329" s="13"/>
      <c r="J329" s="13"/>
      <c r="K329" s="13"/>
      <c r="L329" s="13"/>
      <c r="M329" s="13"/>
      <c r="N329" s="13"/>
      <c r="O329" s="13"/>
      <c r="P329" s="13"/>
      <c r="Q329" s="70"/>
      <c r="R329" s="73" t="e">
        <f t="shared" si="10"/>
        <v>#DIV/0!</v>
      </c>
      <c r="S329" s="74" t="e">
        <f t="shared" si="11"/>
        <v>#DIV/0!</v>
      </c>
      <c r="T329" s="212"/>
    </row>
    <row r="330" spans="1:20" x14ac:dyDescent="0.55000000000000004">
      <c r="A330" s="200"/>
      <c r="B330" s="67" t="s">
        <v>287</v>
      </c>
      <c r="C330" s="63"/>
      <c r="D330" s="63"/>
      <c r="E330" s="63"/>
      <c r="F330" s="63"/>
      <c r="G330" s="63"/>
      <c r="H330" s="63"/>
      <c r="I330" s="63"/>
      <c r="J330" s="63"/>
      <c r="K330" s="63"/>
      <c r="L330" s="63"/>
      <c r="M330" s="63"/>
      <c r="N330" s="63"/>
      <c r="O330" s="63"/>
      <c r="P330" s="63"/>
      <c r="Q330" s="85"/>
      <c r="R330" s="75" t="e">
        <f t="shared" si="10"/>
        <v>#DIV/0!</v>
      </c>
      <c r="S330" s="76" t="e">
        <f t="shared" si="11"/>
        <v>#DIV/0!</v>
      </c>
      <c r="T330" s="213"/>
    </row>
    <row r="331" spans="1:20" x14ac:dyDescent="0.55000000000000004">
      <c r="A331" s="200"/>
      <c r="B331" s="65" t="s">
        <v>2</v>
      </c>
      <c r="C331" s="65"/>
      <c r="D331" s="65"/>
      <c r="E331" s="65"/>
      <c r="F331" s="65"/>
      <c r="G331" s="65"/>
      <c r="H331" s="65"/>
      <c r="I331" s="65"/>
      <c r="J331" s="65"/>
      <c r="K331" s="65"/>
      <c r="L331" s="65"/>
      <c r="M331" s="65"/>
      <c r="N331" s="65"/>
      <c r="O331" s="65"/>
      <c r="P331" s="65"/>
      <c r="Q331" s="71"/>
      <c r="R331" s="75" t="e">
        <f t="shared" si="10"/>
        <v>#DIV/0!</v>
      </c>
      <c r="S331" s="76" t="e">
        <f t="shared" si="11"/>
        <v>#DIV/0!</v>
      </c>
      <c r="T331" s="68"/>
    </row>
    <row r="332" spans="1:20" ht="18.5" thickBot="1" x14ac:dyDescent="0.6">
      <c r="A332" s="201"/>
      <c r="B332" s="14" t="s">
        <v>3</v>
      </c>
      <c r="C332" s="14"/>
      <c r="D332" s="14"/>
      <c r="E332" s="14"/>
      <c r="F332" s="14"/>
      <c r="G332" s="14"/>
      <c r="H332" s="14"/>
      <c r="I332" s="14"/>
      <c r="J332" s="14"/>
      <c r="K332" s="14"/>
      <c r="L332" s="14"/>
      <c r="M332" s="14"/>
      <c r="N332" s="14"/>
      <c r="O332" s="14"/>
      <c r="P332" s="14"/>
      <c r="Q332" s="72"/>
      <c r="R332" s="77" t="e">
        <f t="shared" si="10"/>
        <v>#DIV/0!</v>
      </c>
      <c r="S332" s="78" t="e">
        <f t="shared" si="11"/>
        <v>#DIV/0!</v>
      </c>
      <c r="T332" s="69"/>
    </row>
  </sheetData>
  <mergeCells count="169">
    <mergeCell ref="T313:T314"/>
    <mergeCell ref="T317:T318"/>
    <mergeCell ref="T321:T322"/>
    <mergeCell ref="T325:T326"/>
    <mergeCell ref="T329:T330"/>
    <mergeCell ref="T293:T294"/>
    <mergeCell ref="T297:T298"/>
    <mergeCell ref="T301:T302"/>
    <mergeCell ref="T305:T306"/>
    <mergeCell ref="T309:T310"/>
    <mergeCell ref="T273:T274"/>
    <mergeCell ref="T277:T278"/>
    <mergeCell ref="T281:T282"/>
    <mergeCell ref="T285:T286"/>
    <mergeCell ref="T289:T290"/>
    <mergeCell ref="T253:T254"/>
    <mergeCell ref="T257:T258"/>
    <mergeCell ref="T261:T262"/>
    <mergeCell ref="T265:T266"/>
    <mergeCell ref="T269:T270"/>
    <mergeCell ref="T233:T234"/>
    <mergeCell ref="T237:T238"/>
    <mergeCell ref="T241:T242"/>
    <mergeCell ref="T245:T246"/>
    <mergeCell ref="T249:T250"/>
    <mergeCell ref="T213:T214"/>
    <mergeCell ref="T217:T218"/>
    <mergeCell ref="T221:T222"/>
    <mergeCell ref="T225:T226"/>
    <mergeCell ref="T229:T230"/>
    <mergeCell ref="T193:T194"/>
    <mergeCell ref="T197:T198"/>
    <mergeCell ref="T201:T202"/>
    <mergeCell ref="T205:T206"/>
    <mergeCell ref="T209:T210"/>
    <mergeCell ref="T173:T174"/>
    <mergeCell ref="T177:T178"/>
    <mergeCell ref="T181:T182"/>
    <mergeCell ref="T185:T186"/>
    <mergeCell ref="T189:T190"/>
    <mergeCell ref="T153:T154"/>
    <mergeCell ref="T157:T158"/>
    <mergeCell ref="T161:T162"/>
    <mergeCell ref="T165:T166"/>
    <mergeCell ref="T169:T170"/>
    <mergeCell ref="T133:T134"/>
    <mergeCell ref="T137:T138"/>
    <mergeCell ref="T141:T142"/>
    <mergeCell ref="T145:T146"/>
    <mergeCell ref="T149:T150"/>
    <mergeCell ref="T113:T114"/>
    <mergeCell ref="T117:T118"/>
    <mergeCell ref="T121:T122"/>
    <mergeCell ref="T125:T126"/>
    <mergeCell ref="T129:T130"/>
    <mergeCell ref="T93:T94"/>
    <mergeCell ref="T97:T98"/>
    <mergeCell ref="T101:T102"/>
    <mergeCell ref="T105:T106"/>
    <mergeCell ref="T109:T110"/>
    <mergeCell ref="T73:T74"/>
    <mergeCell ref="T77:T78"/>
    <mergeCell ref="T81:T82"/>
    <mergeCell ref="T85:T86"/>
    <mergeCell ref="T89:T90"/>
    <mergeCell ref="T53:T54"/>
    <mergeCell ref="T57:T58"/>
    <mergeCell ref="T61:T62"/>
    <mergeCell ref="T65:T66"/>
    <mergeCell ref="T69:T70"/>
    <mergeCell ref="T33:T34"/>
    <mergeCell ref="T37:T38"/>
    <mergeCell ref="T41:T42"/>
    <mergeCell ref="T45:T46"/>
    <mergeCell ref="T49:T50"/>
    <mergeCell ref="T13:T14"/>
    <mergeCell ref="T17:T18"/>
    <mergeCell ref="T21:T22"/>
    <mergeCell ref="T25:T26"/>
    <mergeCell ref="T29:T30"/>
    <mergeCell ref="A325:A328"/>
    <mergeCell ref="A329:A332"/>
    <mergeCell ref="A297:A300"/>
    <mergeCell ref="A301:A304"/>
    <mergeCell ref="A305:A308"/>
    <mergeCell ref="A309:A312"/>
    <mergeCell ref="A313:A316"/>
    <mergeCell ref="A285:A288"/>
    <mergeCell ref="A289:A292"/>
    <mergeCell ref="A293:A296"/>
    <mergeCell ref="A317:A320"/>
    <mergeCell ref="A321:A324"/>
    <mergeCell ref="A265:A268"/>
    <mergeCell ref="A269:A272"/>
    <mergeCell ref="A273:A276"/>
    <mergeCell ref="A277:A280"/>
    <mergeCell ref="A281:A284"/>
    <mergeCell ref="A245:A248"/>
    <mergeCell ref="A249:A252"/>
    <mergeCell ref="A253:A256"/>
    <mergeCell ref="A257:A260"/>
    <mergeCell ref="A261:A264"/>
    <mergeCell ref="A225:A228"/>
    <mergeCell ref="A229:A232"/>
    <mergeCell ref="A233:A236"/>
    <mergeCell ref="A237:A240"/>
    <mergeCell ref="A241:A244"/>
    <mergeCell ref="A205:A208"/>
    <mergeCell ref="A209:A212"/>
    <mergeCell ref="A213:A216"/>
    <mergeCell ref="A217:A220"/>
    <mergeCell ref="A221:A224"/>
    <mergeCell ref="A185:A188"/>
    <mergeCell ref="A189:A192"/>
    <mergeCell ref="A193:A196"/>
    <mergeCell ref="A197:A200"/>
    <mergeCell ref="A201:A204"/>
    <mergeCell ref="A165:A168"/>
    <mergeCell ref="A169:A172"/>
    <mergeCell ref="A173:A176"/>
    <mergeCell ref="A177:A180"/>
    <mergeCell ref="A181:A184"/>
    <mergeCell ref="A145:A148"/>
    <mergeCell ref="A149:A152"/>
    <mergeCell ref="A153:A156"/>
    <mergeCell ref="A157:A160"/>
    <mergeCell ref="A161:A164"/>
    <mergeCell ref="A1:B1"/>
    <mergeCell ref="C1:H1"/>
    <mergeCell ref="J1:Q1"/>
    <mergeCell ref="A137:A140"/>
    <mergeCell ref="A141:A144"/>
    <mergeCell ref="A7:A11"/>
    <mergeCell ref="A13:A16"/>
    <mergeCell ref="A3:A6"/>
    <mergeCell ref="C3:Q3"/>
    <mergeCell ref="C5:Q5"/>
    <mergeCell ref="C6:Q6"/>
    <mergeCell ref="C4:Q4"/>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117:A120"/>
    <mergeCell ref="A121:A124"/>
    <mergeCell ref="A125:A128"/>
    <mergeCell ref="A129:A132"/>
    <mergeCell ref="A133:A136"/>
    <mergeCell ref="A81:A84"/>
    <mergeCell ref="A85:A88"/>
    <mergeCell ref="A89:A92"/>
    <mergeCell ref="A93:A96"/>
    <mergeCell ref="A97:A100"/>
    <mergeCell ref="A101:A104"/>
    <mergeCell ref="A105:A108"/>
    <mergeCell ref="A109:A112"/>
    <mergeCell ref="A113:A116"/>
  </mergeCells>
  <phoneticPr fontId="1"/>
  <pageMargins left="0.7" right="0.7" top="0.75" bottom="0.75" header="0.3" footer="0.3"/>
  <pageSetup paperSize="8" scale="83" orientation="portrait" r:id="rId1"/>
  <colBreaks count="1" manualBreakCount="1">
    <brk id="2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元データ!$E$3:$G$3</xm:f>
          </x14:formula1>
          <xm:sqref>T13 T15:T17 T19:T21 T23:T25 T27:T29 T31:T33 T35:T37 T39:T41 T43:T45 T47:T49 T51:T53 T55:T57 T59:T61 T63:T65 T67:T69 T71:T73 T75:T77 T79:T81 T83:T85 T87:T89 T91:T93 T95:T97 T99:T101 T103:T105 T107:T109 T111:T113 T115:T117 T119:T121 T123:T125 T127:T129 T131:T133 T135:T137 T139:T141 T143:T145 T147:T149 T151:T153 T155:T157 T159:T161 T163:T165 T167:T169 T171:T173 T175:T177 T179:T181 T183:T185 T187:T189 T191:T193 T195:T197 T199:T201 T203:T205 T207:T209 T211:T213 T215:T217 T219:T221 T223:T225 T227:T229 T231:T233 T235:T237 T239:T241 T243:T245 T247:T249 T251:T253 T255:T257 T259:T261 T263:T265 T267:T269 T271:T273 T275:T277 T279:T281 T283:T285 T287:T289 T291:T293 T295:T297 T299:T301 T303:T305 T307:T309 T311:T313 T315:T317 T319:T321 T323:T325 T327:T329 T331:T332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S60"/>
  <sheetViews>
    <sheetView topLeftCell="A10" zoomScale="90" zoomScaleNormal="90" workbookViewId="0">
      <selection activeCell="A13" sqref="A13"/>
    </sheetView>
  </sheetViews>
  <sheetFormatPr defaultColWidth="22.08203125" defaultRowHeight="81" customHeight="1" x14ac:dyDescent="0.55000000000000004"/>
  <cols>
    <col min="1" max="8" width="22.08203125" style="1"/>
    <col min="9" max="9" width="21.75" style="9" customWidth="1"/>
    <col min="10" max="18" width="21.75" style="1" customWidth="1"/>
    <col min="19" max="16384" width="22.08203125" style="1"/>
  </cols>
  <sheetData>
    <row r="1" spans="1:19" ht="81" customHeight="1" x14ac:dyDescent="0.55000000000000004">
      <c r="A1" s="19" t="s">
        <v>246</v>
      </c>
      <c r="B1" s="19" t="s">
        <v>247</v>
      </c>
      <c r="C1" s="19" t="s">
        <v>248</v>
      </c>
      <c r="D1" s="19" t="s">
        <v>249</v>
      </c>
      <c r="E1" s="19" t="s">
        <v>250</v>
      </c>
      <c r="F1" s="19" t="s">
        <v>251</v>
      </c>
      <c r="G1" s="19" t="s">
        <v>252</v>
      </c>
      <c r="H1" s="19" t="s">
        <v>253</v>
      </c>
      <c r="I1" s="19" t="s">
        <v>254</v>
      </c>
      <c r="J1" s="19" t="s">
        <v>255</v>
      </c>
      <c r="K1" s="19" t="s">
        <v>256</v>
      </c>
      <c r="L1" s="19" t="s">
        <v>257</v>
      </c>
      <c r="M1" s="19" t="s">
        <v>258</v>
      </c>
      <c r="N1" s="19" t="s">
        <v>259</v>
      </c>
      <c r="O1" s="19" t="s">
        <v>260</v>
      </c>
      <c r="P1" s="19" t="s">
        <v>261</v>
      </c>
      <c r="Q1" s="19" t="s">
        <v>262</v>
      </c>
      <c r="R1" s="19" t="s">
        <v>263</v>
      </c>
      <c r="S1" s="19" t="s">
        <v>484</v>
      </c>
    </row>
    <row r="2" spans="1:19" ht="81" customHeight="1" x14ac:dyDescent="0.55000000000000004">
      <c r="A2" s="19" t="s">
        <v>7</v>
      </c>
      <c r="B2" s="19" t="s">
        <v>6</v>
      </c>
      <c r="C2" s="19" t="s">
        <v>8</v>
      </c>
      <c r="E2" s="24" t="s">
        <v>159</v>
      </c>
      <c r="F2" s="24" t="s">
        <v>160</v>
      </c>
      <c r="G2" s="24" t="s">
        <v>161</v>
      </c>
    </row>
    <row r="3" spans="1:19" ht="81" customHeight="1" x14ac:dyDescent="0.55000000000000004">
      <c r="A3" s="19">
        <v>1</v>
      </c>
      <c r="B3" s="19">
        <v>2</v>
      </c>
      <c r="C3" s="19">
        <v>3</v>
      </c>
      <c r="E3" s="19" t="s">
        <v>30</v>
      </c>
      <c r="F3" s="19" t="s">
        <v>31</v>
      </c>
      <c r="G3" s="19" t="s">
        <v>32</v>
      </c>
      <c r="H3" s="82">
        <v>5</v>
      </c>
      <c r="I3" s="82">
        <v>4</v>
      </c>
      <c r="J3" s="82">
        <v>3</v>
      </c>
      <c r="K3" s="82">
        <v>2</v>
      </c>
      <c r="L3" s="82">
        <v>1</v>
      </c>
    </row>
    <row r="4" spans="1:19" ht="81" customHeight="1" x14ac:dyDescent="0.55000000000000004">
      <c r="A4" s="20" t="s">
        <v>9</v>
      </c>
      <c r="B4" s="20" t="s">
        <v>73</v>
      </c>
      <c r="C4" s="20" t="s">
        <v>74</v>
      </c>
      <c r="D4" s="20" t="s">
        <v>10</v>
      </c>
      <c r="E4" s="20" t="s">
        <v>11</v>
      </c>
      <c r="F4" s="20" t="s">
        <v>12</v>
      </c>
      <c r="G4" s="20" t="s">
        <v>13</v>
      </c>
      <c r="H4" s="20" t="s">
        <v>14</v>
      </c>
      <c r="I4" s="1"/>
    </row>
    <row r="5" spans="1:19" ht="81" customHeight="1" x14ac:dyDescent="0.55000000000000004">
      <c r="A5" s="20" t="s">
        <v>497</v>
      </c>
      <c r="B5" s="1" t="s">
        <v>384</v>
      </c>
      <c r="C5" s="21" t="s">
        <v>209</v>
      </c>
      <c r="D5" s="21" t="s">
        <v>385</v>
      </c>
      <c r="E5" s="1" t="s">
        <v>188</v>
      </c>
      <c r="F5" s="1" t="s">
        <v>413</v>
      </c>
      <c r="G5" s="21" t="s">
        <v>386</v>
      </c>
      <c r="H5" s="1" t="s">
        <v>210</v>
      </c>
      <c r="I5" s="1"/>
    </row>
    <row r="6" spans="1:19" ht="81" customHeight="1" x14ac:dyDescent="0.55000000000000004">
      <c r="A6" s="20" t="s">
        <v>499</v>
      </c>
      <c r="B6" s="1" t="s">
        <v>387</v>
      </c>
      <c r="C6" s="21" t="s">
        <v>209</v>
      </c>
      <c r="D6" s="21" t="s">
        <v>388</v>
      </c>
      <c r="E6" s="1" t="s">
        <v>188</v>
      </c>
      <c r="F6" s="1" t="s">
        <v>414</v>
      </c>
      <c r="G6" s="21" t="s">
        <v>386</v>
      </c>
      <c r="H6" s="1" t="s">
        <v>211</v>
      </c>
      <c r="I6" s="1"/>
    </row>
    <row r="7" spans="1:19" ht="81" customHeight="1" x14ac:dyDescent="0.55000000000000004">
      <c r="A7" s="20" t="s">
        <v>498</v>
      </c>
      <c r="B7" s="1" t="s">
        <v>389</v>
      </c>
      <c r="C7" s="21" t="s">
        <v>209</v>
      </c>
      <c r="D7" s="21" t="s">
        <v>390</v>
      </c>
      <c r="E7" s="21" t="s">
        <v>391</v>
      </c>
      <c r="F7" s="21" t="s">
        <v>415</v>
      </c>
      <c r="G7" s="21" t="s">
        <v>392</v>
      </c>
      <c r="H7" s="21" t="s">
        <v>393</v>
      </c>
      <c r="I7" s="1"/>
    </row>
    <row r="8" spans="1:19" ht="81" customHeight="1" x14ac:dyDescent="0.55000000000000004">
      <c r="A8" s="20" t="s">
        <v>500</v>
      </c>
      <c r="B8" s="21" t="s">
        <v>394</v>
      </c>
      <c r="C8" s="21" t="s">
        <v>209</v>
      </c>
      <c r="D8" s="21" t="s">
        <v>212</v>
      </c>
      <c r="E8" s="21" t="s">
        <v>391</v>
      </c>
      <c r="F8" s="1" t="s">
        <v>416</v>
      </c>
      <c r="G8" s="21" t="s">
        <v>392</v>
      </c>
      <c r="H8" s="21" t="s">
        <v>213</v>
      </c>
      <c r="I8" s="1"/>
    </row>
    <row r="9" spans="1:19" ht="81" customHeight="1" x14ac:dyDescent="0.55000000000000004">
      <c r="A9" s="20" t="s">
        <v>38</v>
      </c>
      <c r="B9" s="21" t="s">
        <v>214</v>
      </c>
      <c r="C9" s="22" t="s">
        <v>215</v>
      </c>
      <c r="D9" s="21" t="s">
        <v>216</v>
      </c>
      <c r="E9" s="21" t="s">
        <v>189</v>
      </c>
      <c r="F9" s="21" t="s">
        <v>417</v>
      </c>
      <c r="G9" s="21" t="s">
        <v>395</v>
      </c>
      <c r="H9" s="21" t="s">
        <v>100</v>
      </c>
      <c r="I9" s="1"/>
    </row>
    <row r="10" spans="1:19" ht="81" customHeight="1" x14ac:dyDescent="0.55000000000000004">
      <c r="A10" s="20" t="s">
        <v>39</v>
      </c>
      <c r="B10" s="21" t="s">
        <v>214</v>
      </c>
      <c r="C10" s="21" t="s">
        <v>217</v>
      </c>
      <c r="D10" s="21" t="s">
        <v>216</v>
      </c>
      <c r="E10" s="21" t="s">
        <v>189</v>
      </c>
      <c r="F10" s="1" t="s">
        <v>418</v>
      </c>
      <c r="G10" s="21" t="s">
        <v>395</v>
      </c>
      <c r="H10" s="21" t="s">
        <v>100</v>
      </c>
      <c r="I10" s="1"/>
    </row>
    <row r="11" spans="1:19" ht="81" customHeight="1" x14ac:dyDescent="0.55000000000000004">
      <c r="A11" s="20" t="s">
        <v>40</v>
      </c>
      <c r="B11" s="21" t="s">
        <v>214</v>
      </c>
      <c r="C11" s="21" t="s">
        <v>118</v>
      </c>
      <c r="D11" s="21" t="s">
        <v>216</v>
      </c>
      <c r="E11" s="21" t="s">
        <v>189</v>
      </c>
      <c r="F11" s="1" t="s">
        <v>419</v>
      </c>
      <c r="G11" s="21" t="s">
        <v>395</v>
      </c>
      <c r="H11" s="21" t="s">
        <v>100</v>
      </c>
      <c r="I11" s="1"/>
    </row>
    <row r="12" spans="1:19" ht="81" customHeight="1" x14ac:dyDescent="0.55000000000000004">
      <c r="A12" s="20" t="s">
        <v>41</v>
      </c>
      <c r="B12" s="21" t="s">
        <v>214</v>
      </c>
      <c r="C12" s="21" t="s">
        <v>119</v>
      </c>
      <c r="D12" s="21" t="s">
        <v>216</v>
      </c>
      <c r="E12" s="21" t="s">
        <v>189</v>
      </c>
      <c r="F12" s="1" t="s">
        <v>420</v>
      </c>
      <c r="G12" s="21" t="s">
        <v>395</v>
      </c>
      <c r="H12" s="21" t="s">
        <v>100</v>
      </c>
      <c r="I12" s="1"/>
    </row>
    <row r="13" spans="1:19" ht="81" customHeight="1" x14ac:dyDescent="0.55000000000000004">
      <c r="A13" s="20" t="s">
        <v>42</v>
      </c>
      <c r="B13" s="21" t="s">
        <v>218</v>
      </c>
      <c r="C13" s="21" t="s">
        <v>120</v>
      </c>
      <c r="D13" s="21" t="s">
        <v>219</v>
      </c>
      <c r="E13" s="21" t="s">
        <v>190</v>
      </c>
      <c r="F13" s="21" t="s">
        <v>421</v>
      </c>
      <c r="G13" s="21" t="s">
        <v>396</v>
      </c>
      <c r="H13" s="21" t="s">
        <v>106</v>
      </c>
      <c r="I13" s="1"/>
    </row>
    <row r="14" spans="1:19" ht="81" customHeight="1" x14ac:dyDescent="0.55000000000000004">
      <c r="A14" s="20" t="s">
        <v>43</v>
      </c>
      <c r="B14" s="21" t="s">
        <v>218</v>
      </c>
      <c r="C14" s="21" t="s">
        <v>121</v>
      </c>
      <c r="D14" s="21" t="s">
        <v>219</v>
      </c>
      <c r="E14" s="21" t="s">
        <v>190</v>
      </c>
      <c r="F14" s="21" t="s">
        <v>422</v>
      </c>
      <c r="G14" s="21" t="s">
        <v>396</v>
      </c>
      <c r="H14" s="21" t="s">
        <v>106</v>
      </c>
      <c r="I14" s="1"/>
    </row>
    <row r="15" spans="1:19" ht="81" customHeight="1" x14ac:dyDescent="0.55000000000000004">
      <c r="A15" s="20" t="s">
        <v>44</v>
      </c>
      <c r="B15" s="21" t="s">
        <v>218</v>
      </c>
      <c r="C15" s="21" t="s">
        <v>122</v>
      </c>
      <c r="D15" s="21" t="s">
        <v>219</v>
      </c>
      <c r="E15" s="21" t="s">
        <v>190</v>
      </c>
      <c r="F15" s="21" t="s">
        <v>423</v>
      </c>
      <c r="G15" s="21" t="s">
        <v>396</v>
      </c>
      <c r="H15" s="21" t="s">
        <v>106</v>
      </c>
      <c r="I15" s="1"/>
    </row>
    <row r="16" spans="1:19" ht="81" customHeight="1" x14ac:dyDescent="0.55000000000000004">
      <c r="A16" s="20" t="s">
        <v>45</v>
      </c>
      <c r="B16" s="21" t="s">
        <v>218</v>
      </c>
      <c r="C16" s="21" t="s">
        <v>123</v>
      </c>
      <c r="D16" s="21" t="s">
        <v>219</v>
      </c>
      <c r="E16" s="21" t="s">
        <v>190</v>
      </c>
      <c r="F16" s="1" t="s">
        <v>424</v>
      </c>
      <c r="G16" s="21" t="s">
        <v>396</v>
      </c>
      <c r="H16" s="21" t="s">
        <v>106</v>
      </c>
      <c r="I16" s="1"/>
    </row>
    <row r="17" spans="1:9" ht="81" customHeight="1" x14ac:dyDescent="0.55000000000000004">
      <c r="A17" s="20" t="s">
        <v>46</v>
      </c>
      <c r="B17" s="21" t="s">
        <v>220</v>
      </c>
      <c r="C17" s="21" t="s">
        <v>494</v>
      </c>
      <c r="D17" s="21" t="s">
        <v>221</v>
      </c>
      <c r="E17" s="21" t="s">
        <v>191</v>
      </c>
      <c r="F17" s="21" t="s">
        <v>425</v>
      </c>
      <c r="G17" s="21" t="s">
        <v>397</v>
      </c>
      <c r="H17" s="21" t="s">
        <v>101</v>
      </c>
      <c r="I17" s="1"/>
    </row>
    <row r="18" spans="1:9" ht="81" customHeight="1" x14ac:dyDescent="0.55000000000000004">
      <c r="A18" s="20" t="s">
        <v>47</v>
      </c>
      <c r="B18" s="21" t="s">
        <v>220</v>
      </c>
      <c r="C18" s="21" t="s">
        <v>495</v>
      </c>
      <c r="D18" s="21" t="s">
        <v>221</v>
      </c>
      <c r="E18" s="21" t="s">
        <v>191</v>
      </c>
      <c r="F18" s="21" t="s">
        <v>426</v>
      </c>
      <c r="G18" s="21" t="s">
        <v>397</v>
      </c>
      <c r="H18" s="21" t="s">
        <v>101</v>
      </c>
      <c r="I18" s="1"/>
    </row>
    <row r="19" spans="1:9" ht="81" customHeight="1" x14ac:dyDescent="0.55000000000000004">
      <c r="A19" s="20" t="s">
        <v>49</v>
      </c>
      <c r="B19" s="21" t="s">
        <v>220</v>
      </c>
      <c r="C19" s="21" t="s">
        <v>496</v>
      </c>
      <c r="D19" s="21" t="s">
        <v>221</v>
      </c>
      <c r="E19" s="21" t="s">
        <v>191</v>
      </c>
      <c r="F19" s="21" t="s">
        <v>427</v>
      </c>
      <c r="G19" s="21" t="s">
        <v>397</v>
      </c>
      <c r="H19" s="21" t="s">
        <v>101</v>
      </c>
      <c r="I19" s="1"/>
    </row>
    <row r="20" spans="1:9" ht="81" customHeight="1" x14ac:dyDescent="0.55000000000000004">
      <c r="A20" s="20" t="s">
        <v>48</v>
      </c>
      <c r="B20" s="21" t="s">
        <v>220</v>
      </c>
      <c r="C20" s="21" t="s">
        <v>124</v>
      </c>
      <c r="D20" s="21" t="s">
        <v>221</v>
      </c>
      <c r="E20" s="21" t="s">
        <v>191</v>
      </c>
      <c r="F20" s="21" t="s">
        <v>428</v>
      </c>
      <c r="G20" s="21" t="s">
        <v>397</v>
      </c>
      <c r="H20" s="21" t="s">
        <v>101</v>
      </c>
      <c r="I20" s="1"/>
    </row>
    <row r="21" spans="1:9" ht="81" customHeight="1" x14ac:dyDescent="0.55000000000000004">
      <c r="A21" s="20" t="s">
        <v>50</v>
      </c>
      <c r="B21" s="21" t="s">
        <v>220</v>
      </c>
      <c r="C21" s="21" t="s">
        <v>125</v>
      </c>
      <c r="D21" s="21" t="s">
        <v>221</v>
      </c>
      <c r="E21" s="21" t="s">
        <v>191</v>
      </c>
      <c r="F21" s="21" t="s">
        <v>429</v>
      </c>
      <c r="G21" s="21" t="s">
        <v>397</v>
      </c>
      <c r="H21" s="21" t="s">
        <v>101</v>
      </c>
      <c r="I21" s="1"/>
    </row>
    <row r="22" spans="1:9" ht="81" customHeight="1" x14ac:dyDescent="0.55000000000000004">
      <c r="A22" s="20" t="s">
        <v>51</v>
      </c>
      <c r="B22" s="21" t="s">
        <v>222</v>
      </c>
      <c r="C22" s="21" t="s">
        <v>126</v>
      </c>
      <c r="D22" s="21" t="s">
        <v>398</v>
      </c>
      <c r="E22" s="21" t="s">
        <v>192</v>
      </c>
      <c r="F22" s="21" t="s">
        <v>430</v>
      </c>
      <c r="G22" s="21" t="s">
        <v>399</v>
      </c>
      <c r="H22" s="21" t="s">
        <v>107</v>
      </c>
      <c r="I22" s="1"/>
    </row>
    <row r="23" spans="1:9" ht="81" customHeight="1" x14ac:dyDescent="0.55000000000000004">
      <c r="A23" s="20" t="s">
        <v>52</v>
      </c>
      <c r="B23" s="21" t="s">
        <v>222</v>
      </c>
      <c r="C23" s="21" t="s">
        <v>127</v>
      </c>
      <c r="D23" s="21" t="s">
        <v>398</v>
      </c>
      <c r="E23" s="21" t="s">
        <v>192</v>
      </c>
      <c r="F23" s="21" t="s">
        <v>431</v>
      </c>
      <c r="G23" s="21" t="s">
        <v>399</v>
      </c>
      <c r="H23" s="21" t="s">
        <v>107</v>
      </c>
      <c r="I23" s="1"/>
    </row>
    <row r="24" spans="1:9" ht="81" customHeight="1" x14ac:dyDescent="0.55000000000000004">
      <c r="A24" s="20" t="s">
        <v>53</v>
      </c>
      <c r="B24" s="21" t="s">
        <v>222</v>
      </c>
      <c r="C24" s="21" t="s">
        <v>477</v>
      </c>
      <c r="D24" s="21" t="s">
        <v>398</v>
      </c>
      <c r="E24" s="21" t="s">
        <v>192</v>
      </c>
      <c r="F24" s="21" t="s">
        <v>432</v>
      </c>
      <c r="G24" s="21" t="s">
        <v>399</v>
      </c>
      <c r="H24" s="21" t="s">
        <v>107</v>
      </c>
      <c r="I24" s="1"/>
    </row>
    <row r="25" spans="1:9" ht="81" customHeight="1" x14ac:dyDescent="0.55000000000000004">
      <c r="A25" s="20" t="s">
        <v>54</v>
      </c>
      <c r="B25" s="21" t="s">
        <v>222</v>
      </c>
      <c r="C25" s="21" t="s">
        <v>128</v>
      </c>
      <c r="D25" s="21" t="s">
        <v>398</v>
      </c>
      <c r="E25" s="21" t="s">
        <v>192</v>
      </c>
      <c r="F25" s="21" t="s">
        <v>433</v>
      </c>
      <c r="G25" s="21" t="s">
        <v>399</v>
      </c>
      <c r="H25" s="21" t="s">
        <v>107</v>
      </c>
      <c r="I25" s="1"/>
    </row>
    <row r="26" spans="1:9" ht="81" customHeight="1" x14ac:dyDescent="0.55000000000000004">
      <c r="A26" s="20" t="s">
        <v>55</v>
      </c>
      <c r="B26" s="21" t="s">
        <v>222</v>
      </c>
      <c r="C26" s="21" t="s">
        <v>129</v>
      </c>
      <c r="D26" s="21" t="s">
        <v>398</v>
      </c>
      <c r="E26" s="21" t="s">
        <v>192</v>
      </c>
      <c r="F26" s="21" t="s">
        <v>434</v>
      </c>
      <c r="G26" s="21" t="s">
        <v>399</v>
      </c>
      <c r="H26" s="21" t="s">
        <v>107</v>
      </c>
      <c r="I26" s="1"/>
    </row>
    <row r="27" spans="1:9" ht="81" customHeight="1" x14ac:dyDescent="0.55000000000000004">
      <c r="A27" s="20" t="s">
        <v>56</v>
      </c>
      <c r="B27" s="21" t="s">
        <v>223</v>
      </c>
      <c r="C27" s="21" t="s">
        <v>130</v>
      </c>
      <c r="D27" s="21" t="s">
        <v>224</v>
      </c>
      <c r="E27" s="21" t="s">
        <v>193</v>
      </c>
      <c r="F27" s="21" t="s">
        <v>435</v>
      </c>
      <c r="G27" s="1" t="s">
        <v>400</v>
      </c>
      <c r="H27" s="1" t="s">
        <v>102</v>
      </c>
      <c r="I27" s="1"/>
    </row>
    <row r="28" spans="1:9" ht="81" customHeight="1" x14ac:dyDescent="0.55000000000000004">
      <c r="A28" s="20" t="s">
        <v>57</v>
      </c>
      <c r="B28" s="21" t="s">
        <v>223</v>
      </c>
      <c r="C28" s="21" t="s">
        <v>131</v>
      </c>
      <c r="D28" s="21" t="s">
        <v>224</v>
      </c>
      <c r="E28" s="21" t="s">
        <v>193</v>
      </c>
      <c r="F28" s="21" t="s">
        <v>436</v>
      </c>
      <c r="G28" s="1" t="s">
        <v>400</v>
      </c>
      <c r="H28" s="1" t="s">
        <v>102</v>
      </c>
      <c r="I28" s="1"/>
    </row>
    <row r="29" spans="1:9" ht="81" customHeight="1" x14ac:dyDescent="0.55000000000000004">
      <c r="A29" s="20" t="s">
        <v>58</v>
      </c>
      <c r="B29" s="21" t="s">
        <v>223</v>
      </c>
      <c r="C29" s="21" t="s">
        <v>132</v>
      </c>
      <c r="D29" s="21" t="s">
        <v>224</v>
      </c>
      <c r="E29" s="21" t="s">
        <v>193</v>
      </c>
      <c r="F29" s="21" t="s">
        <v>437</v>
      </c>
      <c r="G29" s="1" t="s">
        <v>400</v>
      </c>
      <c r="H29" s="1" t="s">
        <v>102</v>
      </c>
      <c r="I29" s="1"/>
    </row>
    <row r="30" spans="1:9" ht="81" customHeight="1" x14ac:dyDescent="0.55000000000000004">
      <c r="A30" s="20" t="s">
        <v>59</v>
      </c>
      <c r="B30" s="21" t="s">
        <v>223</v>
      </c>
      <c r="C30" s="21" t="s">
        <v>133</v>
      </c>
      <c r="D30" s="21" t="s">
        <v>224</v>
      </c>
      <c r="E30" s="21" t="s">
        <v>193</v>
      </c>
      <c r="F30" s="21" t="s">
        <v>438</v>
      </c>
      <c r="G30" s="1" t="s">
        <v>400</v>
      </c>
      <c r="H30" s="1" t="s">
        <v>102</v>
      </c>
      <c r="I30" s="1"/>
    </row>
    <row r="31" spans="1:9" ht="81" customHeight="1" x14ac:dyDescent="0.55000000000000004">
      <c r="A31" s="20" t="s">
        <v>60</v>
      </c>
      <c r="B31" s="21" t="s">
        <v>225</v>
      </c>
      <c r="C31" s="21" t="s">
        <v>134</v>
      </c>
      <c r="D31" s="21" t="s">
        <v>226</v>
      </c>
      <c r="E31" s="21" t="s">
        <v>194</v>
      </c>
      <c r="F31" s="21" t="s">
        <v>439</v>
      </c>
      <c r="G31" s="21" t="s">
        <v>377</v>
      </c>
      <c r="H31" s="21" t="s">
        <v>108</v>
      </c>
      <c r="I31" s="1"/>
    </row>
    <row r="32" spans="1:9" ht="81" customHeight="1" x14ac:dyDescent="0.55000000000000004">
      <c r="A32" s="20" t="s">
        <v>61</v>
      </c>
      <c r="B32" s="21" t="s">
        <v>225</v>
      </c>
      <c r="C32" s="21" t="s">
        <v>135</v>
      </c>
      <c r="D32" s="21" t="s">
        <v>226</v>
      </c>
      <c r="E32" s="21" t="s">
        <v>194</v>
      </c>
      <c r="F32" s="21" t="s">
        <v>440</v>
      </c>
      <c r="G32" s="21" t="s">
        <v>377</v>
      </c>
      <c r="H32" s="21" t="s">
        <v>108</v>
      </c>
      <c r="I32" s="1"/>
    </row>
    <row r="33" spans="1:9" ht="81" customHeight="1" x14ac:dyDescent="0.55000000000000004">
      <c r="A33" s="20" t="s">
        <v>62</v>
      </c>
      <c r="B33" s="21" t="s">
        <v>225</v>
      </c>
      <c r="C33" s="21" t="s">
        <v>136</v>
      </c>
      <c r="D33" s="21" t="s">
        <v>226</v>
      </c>
      <c r="E33" s="21" t="s">
        <v>194</v>
      </c>
      <c r="F33" s="21" t="s">
        <v>441</v>
      </c>
      <c r="G33" s="21" t="s">
        <v>377</v>
      </c>
      <c r="H33" s="21" t="s">
        <v>108</v>
      </c>
      <c r="I33" s="1"/>
    </row>
    <row r="34" spans="1:9" ht="81" customHeight="1" x14ac:dyDescent="0.55000000000000004">
      <c r="A34" s="20" t="s">
        <v>63</v>
      </c>
      <c r="B34" s="21" t="s">
        <v>225</v>
      </c>
      <c r="C34" s="21" t="s">
        <v>137</v>
      </c>
      <c r="D34" s="21" t="s">
        <v>226</v>
      </c>
      <c r="E34" s="21" t="s">
        <v>194</v>
      </c>
      <c r="F34" s="21" t="s">
        <v>442</v>
      </c>
      <c r="G34" s="21" t="s">
        <v>377</v>
      </c>
      <c r="H34" s="21" t="s">
        <v>108</v>
      </c>
      <c r="I34" s="1"/>
    </row>
    <row r="35" spans="1:9" ht="81" customHeight="1" x14ac:dyDescent="0.55000000000000004">
      <c r="A35" s="20" t="s">
        <v>75</v>
      </c>
      <c r="B35" s="21" t="s">
        <v>225</v>
      </c>
      <c r="C35" s="21" t="s">
        <v>138</v>
      </c>
      <c r="D35" s="21" t="s">
        <v>226</v>
      </c>
      <c r="E35" s="21" t="s">
        <v>194</v>
      </c>
      <c r="F35" s="21" t="s">
        <v>443</v>
      </c>
      <c r="G35" s="21" t="s">
        <v>377</v>
      </c>
      <c r="H35" s="21" t="s">
        <v>108</v>
      </c>
      <c r="I35" s="1"/>
    </row>
    <row r="36" spans="1:9" ht="81" customHeight="1" x14ac:dyDescent="0.55000000000000004">
      <c r="A36" s="20" t="s">
        <v>76</v>
      </c>
      <c r="B36" s="21" t="s">
        <v>227</v>
      </c>
      <c r="C36" s="21" t="s">
        <v>139</v>
      </c>
      <c r="D36" s="21" t="s">
        <v>228</v>
      </c>
      <c r="E36" s="1" t="s">
        <v>195</v>
      </c>
      <c r="F36" s="21" t="s">
        <v>444</v>
      </c>
      <c r="G36" s="21" t="s">
        <v>378</v>
      </c>
      <c r="H36" s="21" t="s">
        <v>103</v>
      </c>
      <c r="I36" s="1"/>
    </row>
    <row r="37" spans="1:9" ht="81" customHeight="1" x14ac:dyDescent="0.55000000000000004">
      <c r="A37" s="20" t="s">
        <v>77</v>
      </c>
      <c r="B37" s="21" t="s">
        <v>227</v>
      </c>
      <c r="C37" s="21" t="s">
        <v>140</v>
      </c>
      <c r="D37" s="21" t="s">
        <v>228</v>
      </c>
      <c r="E37" s="1" t="s">
        <v>401</v>
      </c>
      <c r="F37" s="21" t="s">
        <v>445</v>
      </c>
      <c r="G37" s="21" t="s">
        <v>378</v>
      </c>
      <c r="H37" s="21" t="s">
        <v>103</v>
      </c>
      <c r="I37" s="1"/>
    </row>
    <row r="38" spans="1:9" ht="81" customHeight="1" x14ac:dyDescent="0.55000000000000004">
      <c r="A38" s="20" t="s">
        <v>78</v>
      </c>
      <c r="B38" s="21" t="s">
        <v>227</v>
      </c>
      <c r="C38" s="1" t="s">
        <v>141</v>
      </c>
      <c r="D38" s="21" t="s">
        <v>228</v>
      </c>
      <c r="E38" s="1" t="s">
        <v>402</v>
      </c>
      <c r="F38" s="21" t="s">
        <v>446</v>
      </c>
      <c r="G38" s="21" t="s">
        <v>378</v>
      </c>
      <c r="H38" s="21" t="s">
        <v>103</v>
      </c>
      <c r="I38" s="1"/>
    </row>
    <row r="39" spans="1:9" ht="81" customHeight="1" x14ac:dyDescent="0.55000000000000004">
      <c r="A39" s="20" t="s">
        <v>79</v>
      </c>
      <c r="B39" s="1" t="s">
        <v>229</v>
      </c>
      <c r="C39" s="21" t="s">
        <v>142</v>
      </c>
      <c r="D39" s="1" t="s">
        <v>230</v>
      </c>
      <c r="E39" s="21" t="s">
        <v>196</v>
      </c>
      <c r="F39" s="21" t="s">
        <v>447</v>
      </c>
      <c r="G39" s="21" t="s">
        <v>379</v>
      </c>
      <c r="H39" s="21" t="s">
        <v>109</v>
      </c>
      <c r="I39" s="1"/>
    </row>
    <row r="40" spans="1:9" ht="81" customHeight="1" x14ac:dyDescent="0.55000000000000004">
      <c r="A40" s="20" t="s">
        <v>80</v>
      </c>
      <c r="B40" s="1" t="s">
        <v>229</v>
      </c>
      <c r="C40" s="21" t="s">
        <v>143</v>
      </c>
      <c r="D40" s="1" t="s">
        <v>403</v>
      </c>
      <c r="E40" s="21" t="s">
        <v>196</v>
      </c>
      <c r="F40" s="1" t="s">
        <v>448</v>
      </c>
      <c r="G40" s="21" t="s">
        <v>379</v>
      </c>
      <c r="H40" s="21" t="s">
        <v>109</v>
      </c>
      <c r="I40" s="1"/>
    </row>
    <row r="41" spans="1:9" ht="81" customHeight="1" x14ac:dyDescent="0.55000000000000004">
      <c r="A41" s="20" t="s">
        <v>81</v>
      </c>
      <c r="B41" s="1" t="s">
        <v>229</v>
      </c>
      <c r="C41" s="21" t="s">
        <v>144</v>
      </c>
      <c r="D41" s="1" t="s">
        <v>404</v>
      </c>
      <c r="E41" s="21" t="s">
        <v>196</v>
      </c>
      <c r="F41" s="1" t="s">
        <v>449</v>
      </c>
      <c r="G41" s="21" t="s">
        <v>379</v>
      </c>
      <c r="H41" s="21" t="s">
        <v>109</v>
      </c>
      <c r="I41" s="1"/>
    </row>
    <row r="42" spans="1:9" ht="81" customHeight="1" x14ac:dyDescent="0.55000000000000004">
      <c r="A42" s="20" t="s">
        <v>82</v>
      </c>
      <c r="B42" s="21" t="s">
        <v>231</v>
      </c>
      <c r="C42" s="21" t="s">
        <v>145</v>
      </c>
      <c r="D42" s="21" t="s">
        <v>405</v>
      </c>
      <c r="E42" s="21" t="s">
        <v>197</v>
      </c>
      <c r="F42" s="21" t="s">
        <v>450</v>
      </c>
      <c r="G42" s="21" t="s">
        <v>380</v>
      </c>
      <c r="H42" s="21" t="s">
        <v>104</v>
      </c>
      <c r="I42" s="1"/>
    </row>
    <row r="43" spans="1:9" ht="81" customHeight="1" x14ac:dyDescent="0.55000000000000004">
      <c r="A43" s="20" t="s">
        <v>83</v>
      </c>
      <c r="B43" s="21" t="s">
        <v>231</v>
      </c>
      <c r="C43" s="21" t="s">
        <v>146</v>
      </c>
      <c r="D43" s="21" t="s">
        <v>405</v>
      </c>
      <c r="E43" s="21" t="s">
        <v>197</v>
      </c>
      <c r="F43" s="21" t="s">
        <v>451</v>
      </c>
      <c r="G43" s="21" t="s">
        <v>380</v>
      </c>
      <c r="H43" s="21" t="s">
        <v>104</v>
      </c>
      <c r="I43" s="1"/>
    </row>
    <row r="44" spans="1:9" ht="81" customHeight="1" x14ac:dyDescent="0.55000000000000004">
      <c r="A44" s="20" t="s">
        <v>84</v>
      </c>
      <c r="B44" s="21" t="s">
        <v>231</v>
      </c>
      <c r="C44" s="21" t="s">
        <v>147</v>
      </c>
      <c r="D44" s="21" t="s">
        <v>405</v>
      </c>
      <c r="E44" s="21" t="s">
        <v>197</v>
      </c>
      <c r="F44" s="21" t="s">
        <v>452</v>
      </c>
      <c r="G44" s="21" t="s">
        <v>380</v>
      </c>
      <c r="H44" s="21" t="s">
        <v>104</v>
      </c>
      <c r="I44" s="1"/>
    </row>
    <row r="45" spans="1:9" ht="81" customHeight="1" x14ac:dyDescent="0.55000000000000004">
      <c r="A45" s="20" t="s">
        <v>85</v>
      </c>
      <c r="B45" s="21" t="s">
        <v>232</v>
      </c>
      <c r="C45" s="21" t="s">
        <v>476</v>
      </c>
      <c r="D45" s="21" t="s">
        <v>406</v>
      </c>
      <c r="E45" s="1" t="s">
        <v>198</v>
      </c>
      <c r="F45" s="21" t="s">
        <v>453</v>
      </c>
      <c r="G45" s="1" t="s">
        <v>381</v>
      </c>
      <c r="H45" s="21" t="s">
        <v>110</v>
      </c>
      <c r="I45" s="1"/>
    </row>
    <row r="46" spans="1:9" ht="81" customHeight="1" x14ac:dyDescent="0.55000000000000004">
      <c r="A46" s="20" t="s">
        <v>86</v>
      </c>
      <c r="B46" s="21" t="s">
        <v>232</v>
      </c>
      <c r="C46" s="21" t="s">
        <v>475</v>
      </c>
      <c r="D46" s="21" t="s">
        <v>406</v>
      </c>
      <c r="E46" s="1" t="s">
        <v>198</v>
      </c>
      <c r="F46" s="21" t="s">
        <v>454</v>
      </c>
      <c r="G46" s="1" t="s">
        <v>381</v>
      </c>
      <c r="H46" s="21" t="s">
        <v>110</v>
      </c>
      <c r="I46" s="1"/>
    </row>
    <row r="47" spans="1:9" ht="81" customHeight="1" x14ac:dyDescent="0.55000000000000004">
      <c r="A47" s="20" t="s">
        <v>87</v>
      </c>
      <c r="B47" s="21" t="s">
        <v>232</v>
      </c>
      <c r="C47" s="21" t="s">
        <v>148</v>
      </c>
      <c r="D47" s="21" t="s">
        <v>406</v>
      </c>
      <c r="E47" s="1" t="s">
        <v>198</v>
      </c>
      <c r="F47" s="21" t="s">
        <v>455</v>
      </c>
      <c r="G47" s="1" t="s">
        <v>381</v>
      </c>
      <c r="H47" s="21" t="s">
        <v>110</v>
      </c>
      <c r="I47" s="1"/>
    </row>
    <row r="48" spans="1:9" ht="81" customHeight="1" x14ac:dyDescent="0.55000000000000004">
      <c r="A48" s="20" t="s">
        <v>88</v>
      </c>
      <c r="B48" s="21" t="s">
        <v>233</v>
      </c>
      <c r="C48" s="21" t="s">
        <v>149</v>
      </c>
      <c r="D48" s="1" t="s">
        <v>407</v>
      </c>
      <c r="E48" s="1" t="s">
        <v>199</v>
      </c>
      <c r="F48" s="21" t="s">
        <v>456</v>
      </c>
      <c r="G48" s="21" t="s">
        <v>382</v>
      </c>
      <c r="H48" s="21" t="s">
        <v>105</v>
      </c>
      <c r="I48" s="1"/>
    </row>
    <row r="49" spans="1:9" ht="81" customHeight="1" x14ac:dyDescent="0.55000000000000004">
      <c r="A49" s="20" t="s">
        <v>89</v>
      </c>
      <c r="B49" s="21" t="s">
        <v>233</v>
      </c>
      <c r="C49" s="21" t="s">
        <v>150</v>
      </c>
      <c r="D49" s="1" t="s">
        <v>407</v>
      </c>
      <c r="E49" s="1" t="s">
        <v>199</v>
      </c>
      <c r="F49" s="21" t="s">
        <v>457</v>
      </c>
      <c r="G49" s="21" t="s">
        <v>382</v>
      </c>
      <c r="H49" s="21" t="s">
        <v>105</v>
      </c>
      <c r="I49" s="1"/>
    </row>
    <row r="50" spans="1:9" ht="81" customHeight="1" x14ac:dyDescent="0.55000000000000004">
      <c r="A50" s="20" t="s">
        <v>90</v>
      </c>
      <c r="B50" s="21" t="s">
        <v>233</v>
      </c>
      <c r="C50" s="21" t="s">
        <v>151</v>
      </c>
      <c r="D50" s="1" t="s">
        <v>407</v>
      </c>
      <c r="E50" s="1" t="s">
        <v>199</v>
      </c>
      <c r="F50" s="21" t="s">
        <v>458</v>
      </c>
      <c r="G50" s="21" t="s">
        <v>382</v>
      </c>
      <c r="H50" s="21" t="s">
        <v>105</v>
      </c>
      <c r="I50" s="1"/>
    </row>
    <row r="51" spans="1:9" ht="81" customHeight="1" x14ac:dyDescent="0.55000000000000004">
      <c r="A51" s="20" t="s">
        <v>91</v>
      </c>
      <c r="B51" s="21" t="s">
        <v>234</v>
      </c>
      <c r="C51" s="21" t="s">
        <v>152</v>
      </c>
      <c r="D51" s="21" t="s">
        <v>235</v>
      </c>
      <c r="E51" s="1" t="s">
        <v>200</v>
      </c>
      <c r="F51" s="21" t="s">
        <v>459</v>
      </c>
      <c r="G51" s="21" t="s">
        <v>383</v>
      </c>
      <c r="H51" s="1" t="s">
        <v>236</v>
      </c>
      <c r="I51" s="1"/>
    </row>
    <row r="52" spans="1:9" ht="81" customHeight="1" x14ac:dyDescent="0.55000000000000004">
      <c r="A52" s="20" t="s">
        <v>92</v>
      </c>
      <c r="B52" s="21" t="s">
        <v>234</v>
      </c>
      <c r="C52" s="21" t="s">
        <v>237</v>
      </c>
      <c r="D52" s="21" t="s">
        <v>235</v>
      </c>
      <c r="E52" s="1" t="s">
        <v>200</v>
      </c>
      <c r="F52" s="21" t="s">
        <v>460</v>
      </c>
      <c r="G52" s="21" t="s">
        <v>383</v>
      </c>
      <c r="H52" s="1" t="s">
        <v>236</v>
      </c>
      <c r="I52" s="1"/>
    </row>
    <row r="53" spans="1:9" ht="81" customHeight="1" x14ac:dyDescent="0.55000000000000004">
      <c r="A53" s="20" t="s">
        <v>93</v>
      </c>
      <c r="B53" s="21" t="s">
        <v>234</v>
      </c>
      <c r="C53" s="21" t="s">
        <v>238</v>
      </c>
      <c r="D53" s="21" t="s">
        <v>235</v>
      </c>
      <c r="E53" s="1" t="s">
        <v>200</v>
      </c>
      <c r="F53" s="21" t="s">
        <v>461</v>
      </c>
      <c r="G53" s="21" t="s">
        <v>383</v>
      </c>
      <c r="H53" s="1" t="s">
        <v>236</v>
      </c>
      <c r="I53" s="1"/>
    </row>
    <row r="54" spans="1:9" ht="81" customHeight="1" x14ac:dyDescent="0.55000000000000004">
      <c r="A54" s="20" t="s">
        <v>64</v>
      </c>
      <c r="B54" s="21" t="s">
        <v>244</v>
      </c>
      <c r="C54" t="s">
        <v>94</v>
      </c>
      <c r="D54" s="21" t="s">
        <v>408</v>
      </c>
      <c r="E54" s="21" t="s">
        <v>201</v>
      </c>
      <c r="F54" s="1" t="s">
        <v>462</v>
      </c>
      <c r="G54" s="21" t="s">
        <v>96</v>
      </c>
      <c r="H54" s="21" t="s">
        <v>111</v>
      </c>
      <c r="I54" s="1"/>
    </row>
    <row r="55" spans="1:9" ht="81" customHeight="1" x14ac:dyDescent="0.55000000000000004">
      <c r="A55" s="20" t="s">
        <v>65</v>
      </c>
      <c r="B55" s="89" t="s">
        <v>245</v>
      </c>
      <c r="C55" t="s">
        <v>94</v>
      </c>
      <c r="D55" s="89" t="s">
        <v>203</v>
      </c>
      <c r="E55" s="89" t="s">
        <v>202</v>
      </c>
      <c r="F55" s="89" t="s">
        <v>463</v>
      </c>
      <c r="G55" s="89" t="s">
        <v>97</v>
      </c>
      <c r="H55" s="89" t="s">
        <v>112</v>
      </c>
      <c r="I55" s="1"/>
    </row>
    <row r="56" spans="1:9" ht="81" customHeight="1" x14ac:dyDescent="0.55000000000000004">
      <c r="A56" s="20" t="s">
        <v>66</v>
      </c>
      <c r="B56" s="90" t="s">
        <v>204</v>
      </c>
      <c r="C56" s="90" t="s">
        <v>94</v>
      </c>
      <c r="D56" s="21" t="s">
        <v>409</v>
      </c>
      <c r="E56" s="21" t="s">
        <v>239</v>
      </c>
      <c r="F56" s="21" t="s">
        <v>464</v>
      </c>
      <c r="G56" s="21" t="s">
        <v>465</v>
      </c>
      <c r="H56" s="21" t="s">
        <v>113</v>
      </c>
      <c r="I56" s="1"/>
    </row>
    <row r="57" spans="1:9" ht="81" customHeight="1" x14ac:dyDescent="0.55000000000000004">
      <c r="A57" s="20" t="s">
        <v>95</v>
      </c>
      <c r="B57" s="21" t="s">
        <v>470</v>
      </c>
      <c r="C57" s="21"/>
      <c r="D57" s="21" t="s">
        <v>208</v>
      </c>
      <c r="E57" s="90" t="s">
        <v>205</v>
      </c>
      <c r="F57" s="21" t="s">
        <v>472</v>
      </c>
      <c r="G57" s="21" t="s">
        <v>98</v>
      </c>
      <c r="H57" s="21" t="s">
        <v>114</v>
      </c>
      <c r="I57" s="1"/>
    </row>
    <row r="58" spans="1:9" ht="81" customHeight="1" x14ac:dyDescent="0.55000000000000004">
      <c r="A58" s="20" t="s">
        <v>67</v>
      </c>
      <c r="B58" s="21" t="s">
        <v>474</v>
      </c>
      <c r="C58" s="21" t="s">
        <v>479</v>
      </c>
      <c r="D58" s="21" t="s">
        <v>207</v>
      </c>
      <c r="E58" s="21" t="s">
        <v>206</v>
      </c>
      <c r="F58" s="21" t="s">
        <v>473</v>
      </c>
      <c r="G58" s="21" t="s">
        <v>99</v>
      </c>
      <c r="H58" s="21" t="s">
        <v>115</v>
      </c>
      <c r="I58" s="1"/>
    </row>
    <row r="59" spans="1:9" ht="81" customHeight="1" x14ac:dyDescent="0.55000000000000004">
      <c r="A59" s="20" t="s">
        <v>68</v>
      </c>
      <c r="B59" s="21" t="s">
        <v>478</v>
      </c>
      <c r="C59" s="21" t="s">
        <v>480</v>
      </c>
      <c r="D59" s="21" t="s">
        <v>240</v>
      </c>
      <c r="E59" s="21" t="s">
        <v>241</v>
      </c>
      <c r="F59" s="21" t="s">
        <v>466</v>
      </c>
      <c r="G59" s="21" t="s">
        <v>467</v>
      </c>
      <c r="H59" s="21" t="s">
        <v>116</v>
      </c>
      <c r="I59" s="1"/>
    </row>
    <row r="60" spans="1:9" ht="81" customHeight="1" x14ac:dyDescent="0.55000000000000004">
      <c r="A60" s="20" t="s">
        <v>69</v>
      </c>
      <c r="B60" s="21" t="s">
        <v>471</v>
      </c>
      <c r="C60" s="21"/>
      <c r="D60" s="21" t="s">
        <v>242</v>
      </c>
      <c r="E60" s="21" t="s">
        <v>243</v>
      </c>
      <c r="F60" s="21" t="s">
        <v>468</v>
      </c>
      <c r="G60" s="21" t="s">
        <v>469</v>
      </c>
      <c r="H60" s="21" t="s">
        <v>117</v>
      </c>
      <c r="I60" s="1"/>
    </row>
  </sheetData>
  <sortState xmlns:xlrd2="http://schemas.microsoft.com/office/spreadsheetml/2017/richdata2" ref="A5:H64">
    <sortCondition ref="A64"/>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手順①　年間指導計画</vt:lpstr>
      <vt:lpstr>手順②　指導事項の配置</vt:lpstr>
      <vt:lpstr>手順③　想定される全ての単元の目標や評価規準（例）</vt:lpstr>
      <vt:lpstr>手順④　単元の指導と評価の計画</vt:lpstr>
      <vt:lpstr>単元評価</vt:lpstr>
      <vt:lpstr>元データ</vt:lpstr>
      <vt:lpstr>'手順①　年間指導計画'!Print_Area</vt:lpstr>
      <vt:lpstr>'手順②　指導事項の配置'!Print_Area</vt:lpstr>
      <vt:lpstr>'手順③　想定される全ての単元の目標や評価規準（例）'!Print_Area</vt:lpstr>
      <vt:lpstr>'手順④　単元の指導と評価の計画'!Print_Area</vt:lpstr>
      <vt:lpstr>単元評価!Print_Area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小山　啓太</cp:lastModifiedBy>
  <cp:lastPrinted>2022-02-08T00:50:47Z</cp:lastPrinted>
  <dcterms:created xsi:type="dcterms:W3CDTF">2021-02-18T05:28:24Z</dcterms:created>
  <dcterms:modified xsi:type="dcterms:W3CDTF">2023-09-25T07:24:11Z</dcterms:modified>
</cp:coreProperties>
</file>