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svnas01.vdi.pref.nagano.lg.jp\本庁・単独現地nas\X2008B3073SE001\Public\_backups\share\シェアリンク\003 情報提供事業\５教育資料\指導と評価の一体化シート\"/>
    </mc:Choice>
  </mc:AlternateContent>
  <xr:revisionPtr revIDLastSave="0" documentId="13_ncr:1_{98D20B07-AFF9-4263-B0E9-A8F51D7ED20F}" xr6:coauthVersionLast="47" xr6:coauthVersionMax="47" xr10:uidLastSave="{00000000-0000-0000-0000-000000000000}"/>
  <bookViews>
    <workbookView xWindow="-110" yWindow="-110" windowWidth="19420" windowHeight="10420" xr2:uid="{00000000-000D-0000-FFFF-FFFF00000000}"/>
  </bookViews>
  <sheets>
    <sheet name="①単元評価計画" sheetId="1" r:id="rId1"/>
    <sheet name="②単元評価" sheetId="4" r:id="rId2"/>
    <sheet name="③年間学期末総括評価" sheetId="5" r:id="rId3"/>
    <sheet name="元データ" sheetId="2" r:id="rId4"/>
    <sheet name="学習指導要領" sheetId="8" r:id="rId5"/>
  </sheets>
  <definedNames>
    <definedName name="_xlnm.Print_Area" localSheetId="0">①単元評価計画!$A$1:$Q$33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0" i="1" l="1"/>
  <c r="C32" i="1" l="1"/>
  <c r="X5" i="5" l="1"/>
  <c r="Y5" i="5" s="1"/>
  <c r="R5" i="5"/>
  <c r="S5" i="5" s="1"/>
  <c r="O5" i="5"/>
  <c r="P5" i="5" s="1"/>
  <c r="O8" i="5" l="1"/>
  <c r="P8" i="5" s="1"/>
  <c r="R8" i="5"/>
  <c r="S8" i="5" s="1"/>
  <c r="U8" i="5"/>
  <c r="V8" i="5" s="1"/>
  <c r="X8" i="5"/>
  <c r="Y8" i="5" s="1"/>
  <c r="O9" i="5"/>
  <c r="P9" i="5" s="1"/>
  <c r="R9" i="5"/>
  <c r="S9" i="5" s="1"/>
  <c r="U9" i="5"/>
  <c r="V9" i="5" s="1"/>
  <c r="X9" i="5"/>
  <c r="Y9" i="5" s="1"/>
  <c r="O10" i="5"/>
  <c r="P10" i="5" s="1"/>
  <c r="R10" i="5"/>
  <c r="S10" i="5" s="1"/>
  <c r="U10" i="5"/>
  <c r="V10" i="5" s="1"/>
  <c r="X10" i="5"/>
  <c r="Y10" i="5" s="1"/>
  <c r="O11" i="5"/>
  <c r="P11" i="5" s="1"/>
  <c r="R11" i="5"/>
  <c r="S11" i="5" s="1"/>
  <c r="U11" i="5"/>
  <c r="V11" i="5" s="1"/>
  <c r="X11" i="5"/>
  <c r="Y11" i="5" s="1"/>
  <c r="O12" i="5"/>
  <c r="P12" i="5" s="1"/>
  <c r="R12" i="5"/>
  <c r="S12" i="5" s="1"/>
  <c r="U12" i="5"/>
  <c r="V12" i="5" s="1"/>
  <c r="X12" i="5"/>
  <c r="Y12" i="5" s="1"/>
  <c r="O13" i="5"/>
  <c r="P13" i="5" s="1"/>
  <c r="R13" i="5"/>
  <c r="S13" i="5" s="1"/>
  <c r="U13" i="5"/>
  <c r="V13" i="5" s="1"/>
  <c r="X13" i="5"/>
  <c r="Y13" i="5" s="1"/>
  <c r="O14" i="5"/>
  <c r="P14" i="5" s="1"/>
  <c r="R14" i="5"/>
  <c r="S14" i="5" s="1"/>
  <c r="U14" i="5"/>
  <c r="V14" i="5" s="1"/>
  <c r="X14" i="5"/>
  <c r="Y14" i="5" s="1"/>
  <c r="O15" i="5"/>
  <c r="P15" i="5" s="1"/>
  <c r="R15" i="5"/>
  <c r="S15" i="5" s="1"/>
  <c r="U15" i="5"/>
  <c r="V15" i="5" s="1"/>
  <c r="X15" i="5"/>
  <c r="Y15" i="5" s="1"/>
  <c r="O16" i="5"/>
  <c r="P16" i="5" s="1"/>
  <c r="R16" i="5"/>
  <c r="S16" i="5" s="1"/>
  <c r="U16" i="5"/>
  <c r="V16" i="5" s="1"/>
  <c r="X16" i="5"/>
  <c r="Y16" i="5" s="1"/>
  <c r="O17" i="5"/>
  <c r="P17" i="5" s="1"/>
  <c r="R17" i="5"/>
  <c r="S17" i="5" s="1"/>
  <c r="U17" i="5"/>
  <c r="V17" i="5" s="1"/>
  <c r="X17" i="5"/>
  <c r="Y17" i="5" s="1"/>
  <c r="O18" i="5"/>
  <c r="P18" i="5" s="1"/>
  <c r="R18" i="5"/>
  <c r="S18" i="5" s="1"/>
  <c r="U18" i="5"/>
  <c r="V18" i="5" s="1"/>
  <c r="X18" i="5"/>
  <c r="Y18" i="5" s="1"/>
  <c r="O19" i="5"/>
  <c r="P19" i="5" s="1"/>
  <c r="R19" i="5"/>
  <c r="S19" i="5" s="1"/>
  <c r="U19" i="5"/>
  <c r="V19" i="5" s="1"/>
  <c r="X19" i="5"/>
  <c r="Y19" i="5" s="1"/>
  <c r="O20" i="5"/>
  <c r="P20" i="5" s="1"/>
  <c r="R20" i="5"/>
  <c r="S20" i="5" s="1"/>
  <c r="U20" i="5"/>
  <c r="V20" i="5" s="1"/>
  <c r="X20" i="5"/>
  <c r="Y20" i="5" s="1"/>
  <c r="O21" i="5"/>
  <c r="P21" i="5" s="1"/>
  <c r="R21" i="5"/>
  <c r="S21" i="5" s="1"/>
  <c r="U21" i="5"/>
  <c r="V21" i="5" s="1"/>
  <c r="X21" i="5"/>
  <c r="Y21" i="5" s="1"/>
  <c r="O22" i="5"/>
  <c r="P22" i="5" s="1"/>
  <c r="R22" i="5"/>
  <c r="S22" i="5" s="1"/>
  <c r="U22" i="5"/>
  <c r="V22" i="5" s="1"/>
  <c r="X22" i="5"/>
  <c r="Y22" i="5" s="1"/>
  <c r="O23" i="5"/>
  <c r="P23" i="5" s="1"/>
  <c r="R23" i="5"/>
  <c r="S23" i="5" s="1"/>
  <c r="U23" i="5"/>
  <c r="V23" i="5" s="1"/>
  <c r="X23" i="5"/>
  <c r="Y23" i="5" s="1"/>
  <c r="O24" i="5"/>
  <c r="P24" i="5" s="1"/>
  <c r="R24" i="5"/>
  <c r="S24" i="5" s="1"/>
  <c r="U24" i="5"/>
  <c r="V24" i="5" s="1"/>
  <c r="X24" i="5"/>
  <c r="Y24" i="5" s="1"/>
  <c r="O25" i="5"/>
  <c r="P25" i="5" s="1"/>
  <c r="R25" i="5"/>
  <c r="S25" i="5" s="1"/>
  <c r="U25" i="5"/>
  <c r="V25" i="5" s="1"/>
  <c r="X25" i="5"/>
  <c r="Y25" i="5" s="1"/>
  <c r="O26" i="5"/>
  <c r="P26" i="5" s="1"/>
  <c r="R26" i="5"/>
  <c r="S26" i="5" s="1"/>
  <c r="U26" i="5"/>
  <c r="V26" i="5" s="1"/>
  <c r="X26" i="5"/>
  <c r="Y26" i="5" s="1"/>
  <c r="O27" i="5"/>
  <c r="P27" i="5" s="1"/>
  <c r="R27" i="5"/>
  <c r="S27" i="5" s="1"/>
  <c r="U27" i="5"/>
  <c r="V27" i="5" s="1"/>
  <c r="X27" i="5"/>
  <c r="Y27" i="5" s="1"/>
  <c r="O28" i="5"/>
  <c r="P28" i="5" s="1"/>
  <c r="R28" i="5"/>
  <c r="S28" i="5" s="1"/>
  <c r="U28" i="5"/>
  <c r="V28" i="5" s="1"/>
  <c r="X28" i="5"/>
  <c r="Y28" i="5" s="1"/>
  <c r="O29" i="5"/>
  <c r="P29" i="5" s="1"/>
  <c r="R29" i="5"/>
  <c r="S29" i="5" s="1"/>
  <c r="U29" i="5"/>
  <c r="V29" i="5" s="1"/>
  <c r="X29" i="5"/>
  <c r="Y29" i="5" s="1"/>
  <c r="O30" i="5"/>
  <c r="P30" i="5" s="1"/>
  <c r="R30" i="5"/>
  <c r="S30" i="5" s="1"/>
  <c r="U30" i="5"/>
  <c r="V30" i="5" s="1"/>
  <c r="X30" i="5"/>
  <c r="Y30" i="5" s="1"/>
  <c r="O31" i="5"/>
  <c r="P31" i="5" s="1"/>
  <c r="R31" i="5"/>
  <c r="S31" i="5" s="1"/>
  <c r="U31" i="5"/>
  <c r="V31" i="5" s="1"/>
  <c r="X31" i="5"/>
  <c r="Y31" i="5" s="1"/>
  <c r="O32" i="5"/>
  <c r="P32" i="5" s="1"/>
  <c r="R32" i="5"/>
  <c r="S32" i="5" s="1"/>
  <c r="U32" i="5"/>
  <c r="V32" i="5" s="1"/>
  <c r="X32" i="5"/>
  <c r="Y32" i="5" s="1"/>
  <c r="O33" i="5"/>
  <c r="P33" i="5" s="1"/>
  <c r="R33" i="5"/>
  <c r="S33" i="5" s="1"/>
  <c r="U33" i="5"/>
  <c r="V33" i="5" s="1"/>
  <c r="X33" i="5"/>
  <c r="Y33" i="5" s="1"/>
  <c r="O34" i="5"/>
  <c r="P34" i="5" s="1"/>
  <c r="R34" i="5"/>
  <c r="S34" i="5" s="1"/>
  <c r="U34" i="5"/>
  <c r="V34" i="5" s="1"/>
  <c r="X34" i="5"/>
  <c r="Y34" i="5" s="1"/>
  <c r="O35" i="5"/>
  <c r="P35" i="5" s="1"/>
  <c r="R35" i="5"/>
  <c r="S35" i="5" s="1"/>
  <c r="U35" i="5"/>
  <c r="V35" i="5" s="1"/>
  <c r="X35" i="5"/>
  <c r="Y35" i="5" s="1"/>
  <c r="O36" i="5"/>
  <c r="P36" i="5" s="1"/>
  <c r="R36" i="5"/>
  <c r="S36" i="5" s="1"/>
  <c r="U36" i="5"/>
  <c r="V36" i="5" s="1"/>
  <c r="X36" i="5"/>
  <c r="Y36" i="5" s="1"/>
  <c r="O37" i="5"/>
  <c r="P37" i="5" s="1"/>
  <c r="R37" i="5"/>
  <c r="S37" i="5" s="1"/>
  <c r="U37" i="5"/>
  <c r="V37" i="5" s="1"/>
  <c r="X37" i="5"/>
  <c r="Y37" i="5" s="1"/>
  <c r="O38" i="5"/>
  <c r="P38" i="5" s="1"/>
  <c r="R38" i="5"/>
  <c r="S38" i="5" s="1"/>
  <c r="U38" i="5"/>
  <c r="V38" i="5" s="1"/>
  <c r="X38" i="5"/>
  <c r="Y38" i="5" s="1"/>
  <c r="O39" i="5"/>
  <c r="P39" i="5" s="1"/>
  <c r="R39" i="5"/>
  <c r="S39" i="5" s="1"/>
  <c r="U39" i="5"/>
  <c r="V39" i="5" s="1"/>
  <c r="X39" i="5"/>
  <c r="Y39" i="5" s="1"/>
  <c r="O40" i="5"/>
  <c r="P40" i="5" s="1"/>
  <c r="R40" i="5"/>
  <c r="S40" i="5" s="1"/>
  <c r="U40" i="5"/>
  <c r="V40" i="5" s="1"/>
  <c r="X40" i="5"/>
  <c r="Y40" i="5" s="1"/>
  <c r="O41" i="5"/>
  <c r="P41" i="5" s="1"/>
  <c r="R41" i="5"/>
  <c r="S41" i="5" s="1"/>
  <c r="U41" i="5"/>
  <c r="V41" i="5" s="1"/>
  <c r="X41" i="5"/>
  <c r="Y41" i="5" s="1"/>
  <c r="O42" i="5"/>
  <c r="P42" i="5" s="1"/>
  <c r="R42" i="5"/>
  <c r="S42" i="5" s="1"/>
  <c r="U42" i="5"/>
  <c r="V42" i="5" s="1"/>
  <c r="X42" i="5"/>
  <c r="Y42" i="5" s="1"/>
  <c r="O43" i="5"/>
  <c r="P43" i="5" s="1"/>
  <c r="R43" i="5"/>
  <c r="S43" i="5" s="1"/>
  <c r="U43" i="5"/>
  <c r="V43" i="5" s="1"/>
  <c r="X43" i="5"/>
  <c r="Y43" i="5" s="1"/>
  <c r="O44" i="5"/>
  <c r="P44" i="5" s="1"/>
  <c r="R44" i="5"/>
  <c r="S44" i="5" s="1"/>
  <c r="U44" i="5"/>
  <c r="V44" i="5" s="1"/>
  <c r="X44" i="5"/>
  <c r="Y44" i="5" s="1"/>
  <c r="O45" i="5"/>
  <c r="P45" i="5" s="1"/>
  <c r="R45" i="5"/>
  <c r="S45" i="5" s="1"/>
  <c r="U45" i="5"/>
  <c r="V45" i="5" s="1"/>
  <c r="X45" i="5"/>
  <c r="Y45" i="5" s="1"/>
  <c r="O46" i="5"/>
  <c r="P46" i="5" s="1"/>
  <c r="R46" i="5"/>
  <c r="S46" i="5" s="1"/>
  <c r="U46" i="5"/>
  <c r="V46" i="5" s="1"/>
  <c r="X46" i="5"/>
  <c r="Y46" i="5" s="1"/>
  <c r="O47" i="5"/>
  <c r="P47" i="5" s="1"/>
  <c r="R47" i="5"/>
  <c r="S47" i="5" s="1"/>
  <c r="U47" i="5"/>
  <c r="V47" i="5" s="1"/>
  <c r="X47" i="5"/>
  <c r="Y47" i="5" s="1"/>
  <c r="O48" i="5"/>
  <c r="P48" i="5" s="1"/>
  <c r="R48" i="5"/>
  <c r="S48" i="5" s="1"/>
  <c r="U48" i="5"/>
  <c r="V48" i="5" s="1"/>
  <c r="X48" i="5"/>
  <c r="Y48" i="5" s="1"/>
  <c r="O49" i="5"/>
  <c r="P49" i="5" s="1"/>
  <c r="R49" i="5"/>
  <c r="S49" i="5" s="1"/>
  <c r="U49" i="5"/>
  <c r="V49" i="5" s="1"/>
  <c r="X49" i="5"/>
  <c r="Y49" i="5" s="1"/>
  <c r="O50" i="5"/>
  <c r="P50" i="5" s="1"/>
  <c r="R50" i="5"/>
  <c r="S50" i="5" s="1"/>
  <c r="U50" i="5"/>
  <c r="V50" i="5" s="1"/>
  <c r="X50" i="5"/>
  <c r="Y50" i="5" s="1"/>
  <c r="O51" i="5"/>
  <c r="P51" i="5" s="1"/>
  <c r="R51" i="5"/>
  <c r="S51" i="5" s="1"/>
  <c r="U51" i="5"/>
  <c r="V51" i="5" s="1"/>
  <c r="X51" i="5"/>
  <c r="Y51" i="5" s="1"/>
  <c r="O52" i="5"/>
  <c r="P52" i="5" s="1"/>
  <c r="R52" i="5"/>
  <c r="S52" i="5" s="1"/>
  <c r="U52" i="5"/>
  <c r="V52" i="5" s="1"/>
  <c r="X52" i="5"/>
  <c r="Y52" i="5" s="1"/>
  <c r="O53" i="5"/>
  <c r="P53" i="5" s="1"/>
  <c r="R53" i="5"/>
  <c r="S53" i="5" s="1"/>
  <c r="U53" i="5"/>
  <c r="V53" i="5" s="1"/>
  <c r="X53" i="5"/>
  <c r="Y53" i="5" s="1"/>
  <c r="O54" i="5"/>
  <c r="P54" i="5" s="1"/>
  <c r="R54" i="5"/>
  <c r="S54" i="5" s="1"/>
  <c r="U54" i="5"/>
  <c r="V54" i="5" s="1"/>
  <c r="X54" i="5"/>
  <c r="Y54" i="5" s="1"/>
  <c r="O55" i="5"/>
  <c r="P55" i="5" s="1"/>
  <c r="R55" i="5"/>
  <c r="S55" i="5" s="1"/>
  <c r="U55" i="5"/>
  <c r="V55" i="5" s="1"/>
  <c r="X55" i="5"/>
  <c r="Y55" i="5" s="1"/>
  <c r="O56" i="5"/>
  <c r="P56" i="5" s="1"/>
  <c r="R56" i="5"/>
  <c r="S56" i="5" s="1"/>
  <c r="U56" i="5"/>
  <c r="V56" i="5" s="1"/>
  <c r="X56" i="5"/>
  <c r="Y56" i="5" s="1"/>
  <c r="O57" i="5"/>
  <c r="P57" i="5" s="1"/>
  <c r="R57" i="5"/>
  <c r="S57" i="5" s="1"/>
  <c r="U57" i="5"/>
  <c r="V57" i="5" s="1"/>
  <c r="X57" i="5"/>
  <c r="Y57" i="5" s="1"/>
  <c r="O58" i="5"/>
  <c r="P58" i="5" s="1"/>
  <c r="R58" i="5"/>
  <c r="S58" i="5" s="1"/>
  <c r="U58" i="5"/>
  <c r="V58" i="5" s="1"/>
  <c r="X58" i="5"/>
  <c r="Y58" i="5" s="1"/>
  <c r="O59" i="5"/>
  <c r="P59" i="5" s="1"/>
  <c r="R59" i="5"/>
  <c r="S59" i="5" s="1"/>
  <c r="U59" i="5"/>
  <c r="V59" i="5" s="1"/>
  <c r="X59" i="5"/>
  <c r="Y59" i="5" s="1"/>
  <c r="O60" i="5"/>
  <c r="P60" i="5" s="1"/>
  <c r="R60" i="5"/>
  <c r="S60" i="5" s="1"/>
  <c r="U60" i="5"/>
  <c r="V60" i="5" s="1"/>
  <c r="X60" i="5"/>
  <c r="Y60" i="5" s="1"/>
  <c r="O61" i="5"/>
  <c r="P61" i="5" s="1"/>
  <c r="R61" i="5"/>
  <c r="S61" i="5" s="1"/>
  <c r="U61" i="5"/>
  <c r="V61" i="5" s="1"/>
  <c r="X61" i="5"/>
  <c r="Y61" i="5" s="1"/>
  <c r="O62" i="5"/>
  <c r="P62" i="5" s="1"/>
  <c r="R62" i="5"/>
  <c r="S62" i="5" s="1"/>
  <c r="U62" i="5"/>
  <c r="V62" i="5" s="1"/>
  <c r="X62" i="5"/>
  <c r="Y62" i="5" s="1"/>
  <c r="O63" i="5"/>
  <c r="P63" i="5" s="1"/>
  <c r="R63" i="5"/>
  <c r="S63" i="5" s="1"/>
  <c r="U63" i="5"/>
  <c r="V63" i="5" s="1"/>
  <c r="X63" i="5"/>
  <c r="Y63" i="5" s="1"/>
  <c r="O64" i="5"/>
  <c r="P64" i="5" s="1"/>
  <c r="R64" i="5"/>
  <c r="S64" i="5" s="1"/>
  <c r="U64" i="5"/>
  <c r="V64" i="5" s="1"/>
  <c r="X64" i="5"/>
  <c r="Y64" i="5" s="1"/>
  <c r="O65" i="5"/>
  <c r="P65" i="5" s="1"/>
  <c r="R65" i="5"/>
  <c r="S65" i="5" s="1"/>
  <c r="U65" i="5"/>
  <c r="V65" i="5" s="1"/>
  <c r="X65" i="5"/>
  <c r="Y65" i="5" s="1"/>
  <c r="O66" i="5"/>
  <c r="P66" i="5" s="1"/>
  <c r="R66" i="5"/>
  <c r="S66" i="5" s="1"/>
  <c r="U66" i="5"/>
  <c r="V66" i="5" s="1"/>
  <c r="X66" i="5"/>
  <c r="Y66" i="5" s="1"/>
  <c r="O67" i="5"/>
  <c r="P67" i="5" s="1"/>
  <c r="R67" i="5"/>
  <c r="S67" i="5" s="1"/>
  <c r="U67" i="5"/>
  <c r="V67" i="5" s="1"/>
  <c r="X67" i="5"/>
  <c r="Y67" i="5" s="1"/>
  <c r="O68" i="5"/>
  <c r="P68" i="5" s="1"/>
  <c r="R68" i="5"/>
  <c r="S68" i="5" s="1"/>
  <c r="U68" i="5"/>
  <c r="V68" i="5" s="1"/>
  <c r="X68" i="5"/>
  <c r="Y68" i="5" s="1"/>
  <c r="O69" i="5"/>
  <c r="P69" i="5" s="1"/>
  <c r="R69" i="5"/>
  <c r="S69" i="5" s="1"/>
  <c r="U69" i="5"/>
  <c r="V69" i="5" s="1"/>
  <c r="X69" i="5"/>
  <c r="Y69" i="5" s="1"/>
  <c r="O70" i="5"/>
  <c r="P70" i="5" s="1"/>
  <c r="R70" i="5"/>
  <c r="S70" i="5" s="1"/>
  <c r="U70" i="5"/>
  <c r="V70" i="5" s="1"/>
  <c r="X70" i="5"/>
  <c r="Y70" i="5" s="1"/>
  <c r="O71" i="5"/>
  <c r="P71" i="5" s="1"/>
  <c r="R71" i="5"/>
  <c r="S71" i="5" s="1"/>
  <c r="U71" i="5"/>
  <c r="V71" i="5" s="1"/>
  <c r="X71" i="5"/>
  <c r="Y71" i="5" s="1"/>
  <c r="O72" i="5"/>
  <c r="P72" i="5" s="1"/>
  <c r="R72" i="5"/>
  <c r="S72" i="5" s="1"/>
  <c r="U72" i="5"/>
  <c r="V72" i="5" s="1"/>
  <c r="X72" i="5"/>
  <c r="Y72" i="5" s="1"/>
  <c r="O73" i="5"/>
  <c r="P73" i="5" s="1"/>
  <c r="R73" i="5"/>
  <c r="S73" i="5" s="1"/>
  <c r="U73" i="5"/>
  <c r="V73" i="5" s="1"/>
  <c r="X73" i="5"/>
  <c r="Y73" i="5" s="1"/>
  <c r="O74" i="5"/>
  <c r="P74" i="5" s="1"/>
  <c r="R74" i="5"/>
  <c r="S74" i="5" s="1"/>
  <c r="U74" i="5"/>
  <c r="V74" i="5" s="1"/>
  <c r="X74" i="5"/>
  <c r="Y74" i="5" s="1"/>
  <c r="O75" i="5"/>
  <c r="P75" i="5" s="1"/>
  <c r="R75" i="5"/>
  <c r="S75" i="5" s="1"/>
  <c r="U75" i="5"/>
  <c r="V75" i="5" s="1"/>
  <c r="X75" i="5"/>
  <c r="Y75" i="5" s="1"/>
  <c r="O76" i="5"/>
  <c r="P76" i="5" s="1"/>
  <c r="R76" i="5"/>
  <c r="S76" i="5" s="1"/>
  <c r="U76" i="5"/>
  <c r="V76" i="5" s="1"/>
  <c r="X76" i="5"/>
  <c r="Y76" i="5" s="1"/>
  <c r="O77" i="5"/>
  <c r="P77" i="5" s="1"/>
  <c r="R77" i="5"/>
  <c r="S77" i="5" s="1"/>
  <c r="U77" i="5"/>
  <c r="V77" i="5" s="1"/>
  <c r="X77" i="5"/>
  <c r="Y77" i="5" s="1"/>
  <c r="O78" i="5"/>
  <c r="P78" i="5" s="1"/>
  <c r="R78" i="5"/>
  <c r="S78" i="5" s="1"/>
  <c r="U78" i="5"/>
  <c r="V78" i="5" s="1"/>
  <c r="X78" i="5"/>
  <c r="Y78" i="5" s="1"/>
  <c r="O79" i="5"/>
  <c r="P79" i="5" s="1"/>
  <c r="R79" i="5"/>
  <c r="S79" i="5" s="1"/>
  <c r="U79" i="5"/>
  <c r="V79" i="5" s="1"/>
  <c r="X79" i="5"/>
  <c r="Y79" i="5" s="1"/>
  <c r="O80" i="5"/>
  <c r="P80" i="5" s="1"/>
  <c r="R80" i="5"/>
  <c r="S80" i="5" s="1"/>
  <c r="U80" i="5"/>
  <c r="V80" i="5" s="1"/>
  <c r="X80" i="5"/>
  <c r="Y80" i="5" s="1"/>
  <c r="O81" i="5"/>
  <c r="P81" i="5" s="1"/>
  <c r="R81" i="5"/>
  <c r="S81" i="5" s="1"/>
  <c r="U81" i="5"/>
  <c r="V81" i="5" s="1"/>
  <c r="X81" i="5"/>
  <c r="Y81" i="5" s="1"/>
  <c r="O82" i="5"/>
  <c r="P82" i="5" s="1"/>
  <c r="R82" i="5"/>
  <c r="S82" i="5" s="1"/>
  <c r="U82" i="5"/>
  <c r="V82" i="5" s="1"/>
  <c r="X82" i="5"/>
  <c r="Y82" i="5" s="1"/>
  <c r="O83" i="5"/>
  <c r="P83" i="5" s="1"/>
  <c r="R83" i="5"/>
  <c r="S83" i="5" s="1"/>
  <c r="U83" i="5"/>
  <c r="V83" i="5" s="1"/>
  <c r="X83" i="5"/>
  <c r="Y83" i="5" s="1"/>
  <c r="O84" i="5"/>
  <c r="P84" i="5" s="1"/>
  <c r="R84" i="5"/>
  <c r="S84" i="5" s="1"/>
  <c r="U84" i="5"/>
  <c r="V84" i="5" s="1"/>
  <c r="X84" i="5"/>
  <c r="Y84" i="5" s="1"/>
  <c r="O85" i="5"/>
  <c r="P85" i="5" s="1"/>
  <c r="R85" i="5"/>
  <c r="S85" i="5" s="1"/>
  <c r="U85" i="5"/>
  <c r="V85" i="5" s="1"/>
  <c r="X85" i="5"/>
  <c r="Y85" i="5" s="1"/>
  <c r="O86" i="5"/>
  <c r="P86" i="5" s="1"/>
  <c r="R86" i="5"/>
  <c r="S86" i="5" s="1"/>
  <c r="U86" i="5"/>
  <c r="V86" i="5" s="1"/>
  <c r="X86" i="5"/>
  <c r="Y86" i="5" s="1"/>
  <c r="O87" i="5"/>
  <c r="P87" i="5" s="1"/>
  <c r="R87" i="5"/>
  <c r="S87" i="5" s="1"/>
  <c r="U87" i="5"/>
  <c r="V87" i="5" s="1"/>
  <c r="X87" i="5"/>
  <c r="Y87" i="5" s="1"/>
  <c r="O88" i="5"/>
  <c r="P88" i="5" s="1"/>
  <c r="R88" i="5"/>
  <c r="S88" i="5" s="1"/>
  <c r="U88" i="5"/>
  <c r="V88" i="5" s="1"/>
  <c r="X88" i="5"/>
  <c r="Y88" i="5" s="1"/>
  <c r="O89" i="5"/>
  <c r="P89" i="5" s="1"/>
  <c r="R89" i="5"/>
  <c r="S89" i="5" s="1"/>
  <c r="U89" i="5"/>
  <c r="V89" i="5" s="1"/>
  <c r="X89" i="5"/>
  <c r="Y89" i="5" s="1"/>
  <c r="O90" i="5"/>
  <c r="P90" i="5" s="1"/>
  <c r="R90" i="5"/>
  <c r="S90" i="5" s="1"/>
  <c r="U90" i="5"/>
  <c r="V90" i="5" s="1"/>
  <c r="X90" i="5"/>
  <c r="Y90" i="5" s="1"/>
  <c r="O91" i="5"/>
  <c r="P91" i="5" s="1"/>
  <c r="R91" i="5"/>
  <c r="S91" i="5" s="1"/>
  <c r="U91" i="5"/>
  <c r="V91" i="5" s="1"/>
  <c r="X91" i="5"/>
  <c r="Y91" i="5" s="1"/>
  <c r="O92" i="5"/>
  <c r="P92" i="5" s="1"/>
  <c r="R92" i="5"/>
  <c r="S92" i="5" s="1"/>
  <c r="U92" i="5"/>
  <c r="V92" i="5" s="1"/>
  <c r="X92" i="5"/>
  <c r="Y92" i="5" s="1"/>
  <c r="O93" i="5"/>
  <c r="P93" i="5" s="1"/>
  <c r="R93" i="5"/>
  <c r="S93" i="5" s="1"/>
  <c r="U93" i="5"/>
  <c r="V93" i="5" s="1"/>
  <c r="X93" i="5"/>
  <c r="Y93" i="5" s="1"/>
  <c r="O94" i="5"/>
  <c r="P94" i="5" s="1"/>
  <c r="R94" i="5"/>
  <c r="S94" i="5" s="1"/>
  <c r="U94" i="5"/>
  <c r="V94" i="5" s="1"/>
  <c r="X94" i="5"/>
  <c r="Y94" i="5" s="1"/>
  <c r="O95" i="5"/>
  <c r="P95" i="5" s="1"/>
  <c r="R95" i="5"/>
  <c r="S95" i="5" s="1"/>
  <c r="U95" i="5"/>
  <c r="V95" i="5" s="1"/>
  <c r="X95" i="5"/>
  <c r="Y95" i="5" s="1"/>
  <c r="O96" i="5"/>
  <c r="P96" i="5" s="1"/>
  <c r="R96" i="5"/>
  <c r="S96" i="5" s="1"/>
  <c r="U96" i="5"/>
  <c r="V96" i="5" s="1"/>
  <c r="X96" i="5"/>
  <c r="Y96" i="5" s="1"/>
  <c r="O97" i="5"/>
  <c r="P97" i="5" s="1"/>
  <c r="R97" i="5"/>
  <c r="S97" i="5" s="1"/>
  <c r="U97" i="5"/>
  <c r="V97" i="5" s="1"/>
  <c r="X97" i="5"/>
  <c r="Y97" i="5" s="1"/>
  <c r="O98" i="5"/>
  <c r="P98" i="5" s="1"/>
  <c r="R98" i="5"/>
  <c r="S98" i="5" s="1"/>
  <c r="U98" i="5"/>
  <c r="V98" i="5" s="1"/>
  <c r="X98" i="5"/>
  <c r="Y98" i="5" s="1"/>
  <c r="O99" i="5"/>
  <c r="P99" i="5" s="1"/>
  <c r="R99" i="5"/>
  <c r="S99" i="5" s="1"/>
  <c r="U99" i="5"/>
  <c r="V99" i="5" s="1"/>
  <c r="X99" i="5"/>
  <c r="Y99" i="5" s="1"/>
  <c r="O100" i="5"/>
  <c r="P100" i="5" s="1"/>
  <c r="R100" i="5"/>
  <c r="S100" i="5" s="1"/>
  <c r="U100" i="5"/>
  <c r="V100" i="5" s="1"/>
  <c r="X100" i="5"/>
  <c r="Y100" i="5" s="1"/>
  <c r="O101" i="5"/>
  <c r="P101" i="5" s="1"/>
  <c r="R101" i="5"/>
  <c r="S101" i="5" s="1"/>
  <c r="U101" i="5"/>
  <c r="V101" i="5" s="1"/>
  <c r="X101" i="5"/>
  <c r="Y101" i="5" s="1"/>
  <c r="O102" i="5"/>
  <c r="P102" i="5" s="1"/>
  <c r="R102" i="5"/>
  <c r="S102" i="5" s="1"/>
  <c r="U102" i="5"/>
  <c r="V102" i="5" s="1"/>
  <c r="X102" i="5"/>
  <c r="Y102" i="5" s="1"/>
  <c r="O103" i="5"/>
  <c r="P103" i="5" s="1"/>
  <c r="R103" i="5"/>
  <c r="S103" i="5" s="1"/>
  <c r="U103" i="5"/>
  <c r="V103" i="5" s="1"/>
  <c r="X103" i="5"/>
  <c r="Y103" i="5" s="1"/>
  <c r="O104" i="5"/>
  <c r="P104" i="5" s="1"/>
  <c r="R104" i="5"/>
  <c r="S104" i="5" s="1"/>
  <c r="U104" i="5"/>
  <c r="V104" i="5" s="1"/>
  <c r="X104" i="5"/>
  <c r="Y104" i="5" s="1"/>
  <c r="O105" i="5"/>
  <c r="P105" i="5" s="1"/>
  <c r="R105" i="5"/>
  <c r="S105" i="5" s="1"/>
  <c r="U105" i="5"/>
  <c r="V105" i="5" s="1"/>
  <c r="X105" i="5"/>
  <c r="Y105" i="5" s="1"/>
  <c r="O106" i="5"/>
  <c r="P106" i="5" s="1"/>
  <c r="R106" i="5"/>
  <c r="S106" i="5" s="1"/>
  <c r="U106" i="5"/>
  <c r="V106" i="5" s="1"/>
  <c r="X106" i="5"/>
  <c r="Y106" i="5" s="1"/>
  <c r="O107" i="5"/>
  <c r="P107" i="5" s="1"/>
  <c r="R107" i="5"/>
  <c r="S107" i="5" s="1"/>
  <c r="U107" i="5"/>
  <c r="V107" i="5" s="1"/>
  <c r="X107" i="5"/>
  <c r="Y107" i="5" s="1"/>
  <c r="O108" i="5"/>
  <c r="P108" i="5" s="1"/>
  <c r="R108" i="5"/>
  <c r="S108" i="5" s="1"/>
  <c r="U108" i="5"/>
  <c r="V108" i="5" s="1"/>
  <c r="X108" i="5"/>
  <c r="Y108" i="5" s="1"/>
  <c r="O109" i="5"/>
  <c r="P109" i="5" s="1"/>
  <c r="R109" i="5"/>
  <c r="S109" i="5" s="1"/>
  <c r="U109" i="5"/>
  <c r="V109" i="5" s="1"/>
  <c r="X109" i="5"/>
  <c r="Y109" i="5" s="1"/>
  <c r="O110" i="5"/>
  <c r="P110" i="5" s="1"/>
  <c r="R110" i="5"/>
  <c r="S110" i="5" s="1"/>
  <c r="U110" i="5"/>
  <c r="V110" i="5" s="1"/>
  <c r="X110" i="5"/>
  <c r="Y110" i="5" s="1"/>
  <c r="O111" i="5"/>
  <c r="P111" i="5" s="1"/>
  <c r="R111" i="5"/>
  <c r="S111" i="5" s="1"/>
  <c r="U111" i="5"/>
  <c r="V111" i="5" s="1"/>
  <c r="X111" i="5"/>
  <c r="Y111" i="5" s="1"/>
  <c r="O112" i="5"/>
  <c r="P112" i="5" s="1"/>
  <c r="R112" i="5"/>
  <c r="S112" i="5" s="1"/>
  <c r="U112" i="5"/>
  <c r="V112" i="5" s="1"/>
  <c r="X112" i="5"/>
  <c r="Y112" i="5" s="1"/>
  <c r="O113" i="5"/>
  <c r="P113" i="5" s="1"/>
  <c r="R113" i="5"/>
  <c r="S113" i="5" s="1"/>
  <c r="U113" i="5"/>
  <c r="V113" i="5" s="1"/>
  <c r="X113" i="5"/>
  <c r="Y113" i="5" s="1"/>
  <c r="O114" i="5"/>
  <c r="P114" i="5" s="1"/>
  <c r="R114" i="5"/>
  <c r="S114" i="5" s="1"/>
  <c r="U114" i="5"/>
  <c r="V114" i="5" s="1"/>
  <c r="X114" i="5"/>
  <c r="Y114" i="5" s="1"/>
  <c r="O115" i="5"/>
  <c r="P115" i="5" s="1"/>
  <c r="R115" i="5"/>
  <c r="S115" i="5" s="1"/>
  <c r="U115" i="5"/>
  <c r="V115" i="5" s="1"/>
  <c r="X115" i="5"/>
  <c r="Y115" i="5" s="1"/>
  <c r="O116" i="5"/>
  <c r="P116" i="5" s="1"/>
  <c r="R116" i="5"/>
  <c r="S116" i="5" s="1"/>
  <c r="U116" i="5"/>
  <c r="V116" i="5" s="1"/>
  <c r="X116" i="5"/>
  <c r="Y116" i="5" s="1"/>
  <c r="O117" i="5"/>
  <c r="P117" i="5" s="1"/>
  <c r="R117" i="5"/>
  <c r="S117" i="5" s="1"/>
  <c r="U117" i="5"/>
  <c r="V117" i="5" s="1"/>
  <c r="X117" i="5"/>
  <c r="Y117" i="5" s="1"/>
  <c r="O118" i="5"/>
  <c r="P118" i="5" s="1"/>
  <c r="R118" i="5"/>
  <c r="S118" i="5" s="1"/>
  <c r="U118" i="5"/>
  <c r="V118" i="5" s="1"/>
  <c r="X118" i="5"/>
  <c r="Y118" i="5" s="1"/>
  <c r="O119" i="5"/>
  <c r="P119" i="5" s="1"/>
  <c r="R119" i="5"/>
  <c r="S119" i="5" s="1"/>
  <c r="U119" i="5"/>
  <c r="V119" i="5" s="1"/>
  <c r="X119" i="5"/>
  <c r="Y119" i="5" s="1"/>
  <c r="O120" i="5"/>
  <c r="P120" i="5" s="1"/>
  <c r="R120" i="5"/>
  <c r="S120" i="5" s="1"/>
  <c r="U120" i="5"/>
  <c r="V120" i="5" s="1"/>
  <c r="X120" i="5"/>
  <c r="Y120" i="5" s="1"/>
  <c r="O121" i="5"/>
  <c r="P121" i="5" s="1"/>
  <c r="R121" i="5"/>
  <c r="S121" i="5" s="1"/>
  <c r="U121" i="5"/>
  <c r="V121" i="5" s="1"/>
  <c r="X121" i="5"/>
  <c r="Y121" i="5" s="1"/>
  <c r="O122" i="5"/>
  <c r="P122" i="5" s="1"/>
  <c r="R122" i="5"/>
  <c r="S122" i="5" s="1"/>
  <c r="U122" i="5"/>
  <c r="V122" i="5" s="1"/>
  <c r="X122" i="5"/>
  <c r="Y122" i="5" s="1"/>
  <c r="O123" i="5"/>
  <c r="P123" i="5" s="1"/>
  <c r="R123" i="5"/>
  <c r="S123" i="5" s="1"/>
  <c r="U123" i="5"/>
  <c r="V123" i="5" s="1"/>
  <c r="X123" i="5"/>
  <c r="Y123" i="5" s="1"/>
  <c r="O124" i="5"/>
  <c r="P124" i="5" s="1"/>
  <c r="R124" i="5"/>
  <c r="S124" i="5" s="1"/>
  <c r="U124" i="5"/>
  <c r="V124" i="5" s="1"/>
  <c r="X124" i="5"/>
  <c r="Y124" i="5" s="1"/>
  <c r="U5" i="5"/>
  <c r="V5" i="5" s="1"/>
  <c r="O7" i="5"/>
  <c r="P7" i="5" s="1"/>
  <c r="O6" i="5"/>
  <c r="P6" i="5" s="1"/>
  <c r="X6" i="5"/>
  <c r="Y6" i="5" s="1"/>
  <c r="X7" i="5"/>
  <c r="Y7" i="5" s="1"/>
  <c r="U6" i="5"/>
  <c r="V6" i="5" s="1"/>
  <c r="U7" i="5"/>
  <c r="V7" i="5" s="1"/>
  <c r="R6" i="5"/>
  <c r="S6" i="5" s="1"/>
  <c r="R7" i="5"/>
  <c r="S7" i="5" s="1"/>
  <c r="O14" i="4"/>
  <c r="P14" i="4" s="1"/>
  <c r="R14" i="4"/>
  <c r="O15" i="4"/>
  <c r="P15" i="4" s="1"/>
  <c r="O16" i="4"/>
  <c r="O17" i="4"/>
  <c r="O18" i="4"/>
  <c r="P18" i="4" s="1"/>
  <c r="O19" i="4"/>
  <c r="O20" i="4"/>
  <c r="O21" i="4"/>
  <c r="P21" i="4" s="1"/>
  <c r="O22" i="4"/>
  <c r="O23" i="4"/>
  <c r="O24" i="4"/>
  <c r="P24" i="4" s="1"/>
  <c r="O25" i="4"/>
  <c r="O26" i="4"/>
  <c r="O27" i="4"/>
  <c r="P27" i="4" s="1"/>
  <c r="O28" i="4"/>
  <c r="O29" i="4"/>
  <c r="O30" i="4"/>
  <c r="P30" i="4" s="1"/>
  <c r="O31" i="4"/>
  <c r="O32" i="4"/>
  <c r="O33" i="4"/>
  <c r="P33" i="4" s="1"/>
  <c r="O34" i="4"/>
  <c r="O35" i="4"/>
  <c r="O36" i="4"/>
  <c r="P36" i="4" s="1"/>
  <c r="O37" i="4"/>
  <c r="O38" i="4"/>
  <c r="O39" i="4"/>
  <c r="P39" i="4" s="1"/>
  <c r="O40" i="4"/>
  <c r="O41" i="4"/>
  <c r="O42" i="4"/>
  <c r="P42" i="4" s="1"/>
  <c r="O43" i="4"/>
  <c r="O44" i="4"/>
  <c r="O45" i="4"/>
  <c r="P45" i="4" s="1"/>
  <c r="O46" i="4"/>
  <c r="O47" i="4"/>
  <c r="O48" i="4"/>
  <c r="P48" i="4" s="1"/>
  <c r="O49" i="4"/>
  <c r="O50" i="4"/>
  <c r="O51" i="4"/>
  <c r="P51" i="4" s="1"/>
  <c r="O52" i="4"/>
  <c r="O53" i="4"/>
  <c r="O54" i="4"/>
  <c r="P54" i="4" s="1"/>
  <c r="O55" i="4"/>
  <c r="O56" i="4"/>
  <c r="O57" i="4"/>
  <c r="P57" i="4" s="1"/>
  <c r="O58" i="4"/>
  <c r="P58" i="4" s="1"/>
  <c r="R58" i="4" s="1"/>
  <c r="O59" i="4"/>
  <c r="P59" i="4" s="1"/>
  <c r="R59" i="4" s="1"/>
  <c r="O60" i="4"/>
  <c r="P60" i="4" s="1"/>
  <c r="O61" i="4"/>
  <c r="O62" i="4"/>
  <c r="P62" i="4" s="1"/>
  <c r="R62" i="4" s="1"/>
  <c r="O63" i="4"/>
  <c r="P63" i="4" s="1"/>
  <c r="O64" i="4"/>
  <c r="O65" i="4"/>
  <c r="O66" i="4"/>
  <c r="P66" i="4" s="1"/>
  <c r="O67" i="4"/>
  <c r="O68" i="4"/>
  <c r="O69" i="4"/>
  <c r="P69" i="4" s="1"/>
  <c r="O70" i="4"/>
  <c r="O71" i="4"/>
  <c r="O72" i="4"/>
  <c r="P72" i="4" s="1"/>
  <c r="O73" i="4"/>
  <c r="O74" i="4"/>
  <c r="O75" i="4"/>
  <c r="P75" i="4" s="1"/>
  <c r="O76" i="4"/>
  <c r="O77" i="4"/>
  <c r="O78" i="4"/>
  <c r="P78" i="4" s="1"/>
  <c r="O79" i="4"/>
  <c r="O80" i="4"/>
  <c r="O81" i="4"/>
  <c r="P81" i="4" s="1"/>
  <c r="O82" i="4"/>
  <c r="O83" i="4"/>
  <c r="O84" i="4"/>
  <c r="P84" i="4" s="1"/>
  <c r="O85" i="4"/>
  <c r="O86" i="4"/>
  <c r="O87" i="4"/>
  <c r="P87" i="4" s="1"/>
  <c r="O88" i="4"/>
  <c r="O89" i="4"/>
  <c r="O90" i="4"/>
  <c r="P90" i="4" s="1"/>
  <c r="O91" i="4"/>
  <c r="O92" i="4"/>
  <c r="O93" i="4"/>
  <c r="P93" i="4" s="1"/>
  <c r="O94" i="4"/>
  <c r="O95" i="4"/>
  <c r="O96" i="4"/>
  <c r="P96" i="4" s="1"/>
  <c r="O97" i="4"/>
  <c r="O98" i="4"/>
  <c r="O99" i="4"/>
  <c r="P99" i="4" s="1"/>
  <c r="O100" i="4"/>
  <c r="O101" i="4"/>
  <c r="O102" i="4"/>
  <c r="P102" i="4" s="1"/>
  <c r="O103" i="4"/>
  <c r="O104" i="4"/>
  <c r="O105" i="4"/>
  <c r="P105" i="4" s="1"/>
  <c r="O106" i="4"/>
  <c r="O107" i="4"/>
  <c r="O108" i="4"/>
  <c r="P108" i="4" s="1"/>
  <c r="O109" i="4"/>
  <c r="O110" i="4"/>
  <c r="O111" i="4"/>
  <c r="P111" i="4" s="1"/>
  <c r="O112" i="4"/>
  <c r="O113" i="4"/>
  <c r="O114" i="4"/>
  <c r="P114" i="4" s="1"/>
  <c r="O115" i="4"/>
  <c r="O116" i="4"/>
  <c r="O117" i="4"/>
  <c r="P117" i="4" s="1"/>
  <c r="O118" i="4"/>
  <c r="O119" i="4"/>
  <c r="O120" i="4"/>
  <c r="P120" i="4" s="1"/>
  <c r="O121" i="4"/>
  <c r="O122" i="4"/>
  <c r="O123" i="4"/>
  <c r="P123" i="4" s="1"/>
  <c r="O124" i="4"/>
  <c r="O125" i="4"/>
  <c r="O126" i="4"/>
  <c r="P126" i="4" s="1"/>
  <c r="O127" i="4"/>
  <c r="O128" i="4"/>
  <c r="O129" i="4"/>
  <c r="P129" i="4" s="1"/>
  <c r="O130" i="4"/>
  <c r="O12" i="4"/>
  <c r="P12" i="4" s="1"/>
  <c r="O11" i="4"/>
  <c r="P11" i="4" s="1"/>
  <c r="C29" i="1"/>
  <c r="C28" i="1"/>
  <c r="C27" i="1"/>
  <c r="E5" i="1"/>
  <c r="E4" i="1"/>
  <c r="E3" i="1"/>
  <c r="C8" i="4"/>
  <c r="D8" i="4"/>
  <c r="E8" i="4"/>
  <c r="F8" i="4"/>
  <c r="G8" i="4"/>
  <c r="H8" i="4"/>
  <c r="I8" i="4"/>
  <c r="J8" i="4"/>
  <c r="K8" i="4"/>
  <c r="L8" i="4"/>
  <c r="M8" i="4"/>
  <c r="N8" i="4"/>
  <c r="O8" i="4"/>
  <c r="P8" i="4"/>
  <c r="Q8" i="4"/>
  <c r="C9" i="4"/>
  <c r="D9" i="4"/>
  <c r="E9" i="4"/>
  <c r="F9" i="4"/>
  <c r="G9" i="4"/>
  <c r="H9" i="4"/>
  <c r="I9" i="4"/>
  <c r="J9" i="4"/>
  <c r="K9" i="4"/>
  <c r="L9" i="4"/>
  <c r="M9" i="4"/>
  <c r="N9" i="4"/>
  <c r="O9" i="4"/>
  <c r="P9" i="4"/>
  <c r="Q9" i="4"/>
  <c r="D7" i="4"/>
  <c r="E7" i="4"/>
  <c r="F7" i="4"/>
  <c r="G7" i="4"/>
  <c r="H7" i="4"/>
  <c r="I7" i="4"/>
  <c r="J7" i="4"/>
  <c r="K7" i="4"/>
  <c r="L7" i="4"/>
  <c r="M7" i="4"/>
  <c r="N7" i="4"/>
  <c r="O7" i="4"/>
  <c r="P7" i="4"/>
  <c r="Q7" i="4"/>
  <c r="C7" i="4"/>
  <c r="A1" i="4"/>
  <c r="C3" i="4" s="1"/>
  <c r="R127" i="4" l="1"/>
  <c r="P127" i="4"/>
  <c r="R125" i="4"/>
  <c r="P125" i="4"/>
  <c r="R121" i="4"/>
  <c r="P121" i="4"/>
  <c r="R119" i="4"/>
  <c r="P119" i="4"/>
  <c r="R115" i="4"/>
  <c r="P115" i="4"/>
  <c r="R113" i="4"/>
  <c r="P113" i="4"/>
  <c r="R109" i="4"/>
  <c r="P109" i="4"/>
  <c r="R107" i="4"/>
  <c r="P107" i="4"/>
  <c r="R103" i="4"/>
  <c r="P103" i="4"/>
  <c r="R101" i="4"/>
  <c r="P101" i="4"/>
  <c r="R97" i="4"/>
  <c r="P97" i="4"/>
  <c r="R95" i="4"/>
  <c r="P95" i="4"/>
  <c r="R91" i="4"/>
  <c r="P91" i="4"/>
  <c r="R89" i="4"/>
  <c r="P89" i="4"/>
  <c r="R85" i="4"/>
  <c r="P85" i="4"/>
  <c r="R83" i="4"/>
  <c r="P83" i="4"/>
  <c r="R79" i="4"/>
  <c r="P79" i="4"/>
  <c r="R77" i="4"/>
  <c r="P77" i="4"/>
  <c r="R73" i="4"/>
  <c r="P73" i="4"/>
  <c r="R71" i="4"/>
  <c r="P71" i="4"/>
  <c r="R67" i="4"/>
  <c r="P67" i="4"/>
  <c r="R65" i="4"/>
  <c r="P65" i="4"/>
  <c r="R56" i="4"/>
  <c r="P56" i="4"/>
  <c r="R52" i="4"/>
  <c r="P52" i="4"/>
  <c r="R50" i="4"/>
  <c r="P50" i="4"/>
  <c r="R46" i="4"/>
  <c r="P46" i="4"/>
  <c r="R44" i="4"/>
  <c r="P44" i="4"/>
  <c r="R40" i="4"/>
  <c r="P40" i="4"/>
  <c r="R38" i="4"/>
  <c r="P38" i="4"/>
  <c r="R34" i="4"/>
  <c r="P34" i="4"/>
  <c r="R32" i="4"/>
  <c r="P32" i="4"/>
  <c r="R28" i="4"/>
  <c r="P28" i="4"/>
  <c r="R26" i="4"/>
  <c r="P26" i="4"/>
  <c r="R22" i="4"/>
  <c r="P22" i="4"/>
  <c r="R20" i="4"/>
  <c r="P20" i="4"/>
  <c r="R16" i="4"/>
  <c r="P16" i="4"/>
  <c r="R130" i="4"/>
  <c r="P130" i="4"/>
  <c r="R128" i="4"/>
  <c r="P128" i="4"/>
  <c r="R124" i="4"/>
  <c r="P124" i="4"/>
  <c r="R122" i="4"/>
  <c r="P122" i="4"/>
  <c r="R118" i="4"/>
  <c r="P118" i="4"/>
  <c r="R116" i="4"/>
  <c r="P116" i="4"/>
  <c r="R112" i="4"/>
  <c r="P112" i="4"/>
  <c r="R110" i="4"/>
  <c r="P110" i="4"/>
  <c r="R106" i="4"/>
  <c r="P106" i="4"/>
  <c r="R104" i="4"/>
  <c r="P104" i="4"/>
  <c r="R100" i="4"/>
  <c r="P100" i="4"/>
  <c r="R98" i="4"/>
  <c r="P98" i="4"/>
  <c r="R94" i="4"/>
  <c r="P94" i="4"/>
  <c r="R92" i="4"/>
  <c r="P92" i="4"/>
  <c r="R88" i="4"/>
  <c r="P88" i="4"/>
  <c r="R86" i="4"/>
  <c r="P86" i="4"/>
  <c r="R82" i="4"/>
  <c r="P82" i="4"/>
  <c r="R80" i="4"/>
  <c r="P80" i="4"/>
  <c r="R76" i="4"/>
  <c r="P76" i="4"/>
  <c r="R74" i="4"/>
  <c r="P74" i="4"/>
  <c r="R70" i="4"/>
  <c r="P70" i="4"/>
  <c r="R68" i="4"/>
  <c r="P68" i="4"/>
  <c r="R64" i="4"/>
  <c r="P64" i="4"/>
  <c r="R61" i="4"/>
  <c r="P61" i="4"/>
  <c r="R55" i="4"/>
  <c r="P55" i="4"/>
  <c r="R53" i="4"/>
  <c r="P53" i="4"/>
  <c r="R49" i="4"/>
  <c r="P49" i="4"/>
  <c r="R47" i="4"/>
  <c r="P47" i="4"/>
  <c r="R43" i="4"/>
  <c r="P43" i="4"/>
  <c r="R41" i="4"/>
  <c r="P41" i="4"/>
  <c r="R37" i="4"/>
  <c r="P37" i="4"/>
  <c r="R35" i="4"/>
  <c r="P35" i="4"/>
  <c r="R31" i="4"/>
  <c r="P31" i="4"/>
  <c r="R29" i="4"/>
  <c r="P29" i="4"/>
  <c r="R25" i="4"/>
  <c r="P25" i="4"/>
  <c r="R23" i="4"/>
  <c r="P23" i="4"/>
  <c r="R19" i="4"/>
  <c r="P19" i="4"/>
  <c r="R17" i="4"/>
  <c r="P17" i="4"/>
  <c r="C5" i="4"/>
  <c r="C4" i="4"/>
  <c r="O13" i="4" l="1"/>
  <c r="R13" i="4" l="1"/>
  <c r="P13" i="4"/>
  <c r="R11" i="4"/>
</calcChain>
</file>

<file path=xl/sharedStrings.xml><?xml version="1.0" encoding="utf-8"?>
<sst xmlns="http://schemas.openxmlformats.org/spreadsheetml/2006/main" count="1510" uniqueCount="485">
  <si>
    <t>思考力、判断力、表現力等</t>
    <rPh sb="0" eb="3">
      <t>シコウリョク</t>
    </rPh>
    <rPh sb="4" eb="7">
      <t>ハンダンリョク</t>
    </rPh>
    <rPh sb="8" eb="11">
      <t>ヒョウゲンリョク</t>
    </rPh>
    <rPh sb="11" eb="12">
      <t>トウ</t>
    </rPh>
    <phoneticPr fontId="1"/>
  </si>
  <si>
    <t>学びに向かう力、人間性等</t>
    <rPh sb="0" eb="1">
      <t>マナ</t>
    </rPh>
    <rPh sb="3" eb="4">
      <t>ム</t>
    </rPh>
    <rPh sb="6" eb="7">
      <t>チカラ</t>
    </rPh>
    <rPh sb="8" eb="11">
      <t>ニンゲンセイ</t>
    </rPh>
    <rPh sb="11" eb="12">
      <t>トウ</t>
    </rPh>
    <phoneticPr fontId="1"/>
  </si>
  <si>
    <t>思</t>
    <rPh sb="0" eb="1">
      <t>シ</t>
    </rPh>
    <phoneticPr fontId="1"/>
  </si>
  <si>
    <t>態</t>
    <rPh sb="0" eb="1">
      <t>タイ</t>
    </rPh>
    <phoneticPr fontId="1"/>
  </si>
  <si>
    <t>時</t>
    <rPh sb="0" eb="1">
      <t>トキ</t>
    </rPh>
    <phoneticPr fontId="1"/>
  </si>
  <si>
    <t>授業づくりのポイント</t>
    <rPh sb="0" eb="2">
      <t>ジュギョウ</t>
    </rPh>
    <phoneticPr fontId="1"/>
  </si>
  <si>
    <t>評価機会</t>
    <rPh sb="0" eb="2">
      <t>ヒョウカ</t>
    </rPh>
    <rPh sb="2" eb="4">
      <t>キカイ</t>
    </rPh>
    <phoneticPr fontId="1"/>
  </si>
  <si>
    <t>評価方法</t>
    <rPh sb="0" eb="4">
      <t>ヒョウカホウホウ</t>
    </rPh>
    <phoneticPr fontId="1"/>
  </si>
  <si>
    <t>学習カード</t>
    <rPh sb="0" eb="2">
      <t>ガクシュウ</t>
    </rPh>
    <phoneticPr fontId="1"/>
  </si>
  <si>
    <t>観察</t>
    <rPh sb="0" eb="2">
      <t>カンサツ</t>
    </rPh>
    <phoneticPr fontId="1"/>
  </si>
  <si>
    <t>①</t>
    <phoneticPr fontId="1"/>
  </si>
  <si>
    <t>②</t>
    <phoneticPr fontId="1"/>
  </si>
  <si>
    <t>③</t>
    <phoneticPr fontId="1"/>
  </si>
  <si>
    <t>④</t>
    <phoneticPr fontId="1"/>
  </si>
  <si>
    <t>⑤</t>
    <phoneticPr fontId="1"/>
  </si>
  <si>
    <t>⑥</t>
    <phoneticPr fontId="1"/>
  </si>
  <si>
    <t>ICT</t>
    <phoneticPr fontId="1"/>
  </si>
  <si>
    <t>学年領域</t>
    <rPh sb="0" eb="2">
      <t>ガクネン</t>
    </rPh>
    <rPh sb="2" eb="4">
      <t>リョウイキ</t>
    </rPh>
    <phoneticPr fontId="1"/>
  </si>
  <si>
    <t xml:space="preserve">思考・判断・表現 </t>
    <phoneticPr fontId="1"/>
  </si>
  <si>
    <t>主体的に学習に取り組む態度</t>
  </si>
  <si>
    <t>知識・技能</t>
    <rPh sb="0" eb="2">
      <t>チシキ</t>
    </rPh>
    <rPh sb="3" eb="5">
      <t>ギノウ</t>
    </rPh>
    <phoneticPr fontId="1"/>
  </si>
  <si>
    <t>思考・判断・表現</t>
    <rPh sb="0" eb="2">
      <t>シコウ</t>
    </rPh>
    <rPh sb="3" eb="5">
      <t>ハンダン</t>
    </rPh>
    <rPh sb="6" eb="8">
      <t>ヒョウゲン</t>
    </rPh>
    <phoneticPr fontId="1"/>
  </si>
  <si>
    <t>学びに向かう力・人間性等</t>
    <rPh sb="0" eb="1">
      <t>マナ</t>
    </rPh>
    <rPh sb="3" eb="4">
      <t>ム</t>
    </rPh>
    <rPh sb="6" eb="7">
      <t>チカラ</t>
    </rPh>
    <rPh sb="8" eb="11">
      <t>ニンゲンセイ</t>
    </rPh>
    <rPh sb="11" eb="12">
      <t>トウ</t>
    </rPh>
    <phoneticPr fontId="1"/>
  </si>
  <si>
    <t>知識及び技能</t>
    <rPh sb="0" eb="2">
      <t>チシキ</t>
    </rPh>
    <rPh sb="2" eb="3">
      <t>オヨ</t>
    </rPh>
    <rPh sb="4" eb="6">
      <t>ギノウ</t>
    </rPh>
    <phoneticPr fontId="1"/>
  </si>
  <si>
    <t xml:space="preserve">①運動に積極的に取り組もうとしている。
②約束を守り助け合って運動をしようとしている。
③仲間の考えや取組を認めようとしている。
④場や用具の安全に気を配っている。 </t>
  </si>
  <si>
    <t>①運動に積極的に取り組もうとしいる。
②約束を守り助け合って運動をしようとしている。
③仲間の考えや取組を認めようとしている。
④場や器械・器具の安全に気を配っている。</t>
  </si>
  <si>
    <t>①運動に積極的に取り組もうとしている。
②約束を守り助け合って運動をしようとしている。
③勝敗を受け入れようとしている。
④仲間の考えや取組を認めようとしている。
⑤場や用具の安全に気を配っている。</t>
  </si>
  <si>
    <t>①運動に積極的に取り組もうとしている。
②約束を守り助け合って運動をしようとしている。
③仲間の考えや取組を認めようとしている。
④水泳運動の心得を守って安全に気を配っている。</t>
  </si>
  <si>
    <t>①ルールを工夫したり，自己やチームの特徴に応じた作戦を選んだりしている。
②自己や仲間の考えたことを他者に伝えている。</t>
  </si>
  <si>
    <t>①運動に積極的に取り組もうとしている。
②ルールを守り助け合って運動をしようとしている。
③勝敗を受け入れようとしている。
④仲間の考えや取組を認めようとしている。
⑤場や用具の安全に気を配っている。</t>
  </si>
  <si>
    <t>①運動に積極的に取り組もうとしている。
②互いのよさを認め合い助け合って踊ろうとしている。
③場の安全に気を配っている。</t>
  </si>
  <si>
    <t>(3) 運動遊びに進んで取り組み，順番やきまりを守り誰とでも仲よく運 動をしたり，場や器械・器具の安全に気を付けたりすることができるようにする。</t>
  </si>
  <si>
    <t>(3) 運動遊びに進んで取り組み，順番やきまりを守り誰とでも仲よく運
動をしたり，勝敗を受け入れたり，場の安全に気を付けたりすることができるようにする。</t>
  </si>
  <si>
    <t>(3) 運動遊びに進んで取り組み，順番やきまりを守り誰とでも仲よく運動をしたり，水遊びの心得を守って安全に気を付けたりすることができるようにする。。</t>
  </si>
  <si>
    <t>(3)　運動遊びに進んで取り組み，規則を守り誰とでも仲よく運動をしたり，勝敗を受け入れたり，場や用具の安全に気を付けたりすることができるようにする。</t>
  </si>
  <si>
    <t>(3) 運動に進んで取り組み，きまりを守り誰とでも仲よく運動をしたり，友達の考えを認めたり，場や用具の安全に気を付けたりすることができるようにする。</t>
  </si>
  <si>
    <t>(3) 運動に進んで取り組み，きまりを守り誰とでも仲よく運動をしたり，勝敗を受け入れたり，友達の考えを認めたり，場や用具の安全に気を付けたりすることができるようにする。</t>
  </si>
  <si>
    <t>(3) 運動に進んで取り組み，規則を守り誰とでも仲よく運動をしたり，勝敗を受け入れたり，友達の考えを認めたり，場や用具の安全に気を付けたりすることができるようにする。</t>
  </si>
  <si>
    <t>(3) 運動に進んで取り組み，誰とでも仲よく踊ったり，友達の動きや考えを認めたり，場の安全に気を付けたりすることができるようにする。</t>
  </si>
  <si>
    <t>(3) 運動に積極的に取り組み，約束を守り助け合って運動をしたり，仲間の考えや取組を認めたり，場や用具の安全に気を配ったりすることができるようにする。</t>
  </si>
  <si>
    <t>(3) 運動に積極的に取り組み，約束を守り助け合って運動をしたり，仲間の考えや取組を認めたり，場や器械・器具の安全に気を配ったりすることができるようにする。</t>
  </si>
  <si>
    <t>(3) 運動に積極的に取り組み，約束を守り助け合って運動をしたり，勝敗を受け入れたり，仲間の考えや取組を認めたり，場や用具の安全に気を配ったりすることができるようにする。</t>
  </si>
  <si>
    <t>(3) 運動に積極的に取り組み，約束を守り助け合って運動をしたり，仲間の考えや取組を認めたり，水泳運動の心得を守って安全に気を配ったりすることができるようにする。</t>
  </si>
  <si>
    <t>(3) 運動に積極的に取り組み，ルールを守り助け合って運動をしたり，勝敗を受け入れたり，仲間の考えや取組を認めたり，場や用具の安全に気を配ったりすることができるようにする。</t>
  </si>
  <si>
    <t>(3) 運動に積極的に取り組み，互いのよさを認め合い助け合って踊ったり，場の安全に気を配ったりすることができるようにする。</t>
  </si>
  <si>
    <t>(2)　簡単な規則を工夫したり，攻め方を選んだりするとともに，考えを友達に伝えることができるようにする。</t>
    <rPh sb="31" eb="32">
      <t>カンガ</t>
    </rPh>
    <phoneticPr fontId="1"/>
  </si>
  <si>
    <t>(2) 自己の体の状態や体力に応じて，運動の行い方を工夫するとともに，自己や仲間の考えたことを他者に伝えることができるようにする。</t>
  </si>
  <si>
    <t>(2) 自己の能力に適した課題の解決の仕方や技の組み合わせ方を工夫するとともに，自己や仲間の考えたことを他者に伝えることができるようにする。</t>
  </si>
  <si>
    <t>(2) 自己の能力に適した課題の解決の仕方，競争や記録への挑戦の仕方を工夫するとともに，自己や仲間の考えたことを他者に伝えることができるようにする。</t>
  </si>
  <si>
    <t>(2) 自己の能力に適した課題の解決の仕方や記録への挑戦の仕方を工夫するとともに，自己や仲間の考えたことを他者に伝えることができるようにする。</t>
  </si>
  <si>
    <t>(2) ルールを工夫したり，自己やチームの特徴に応じた作戦を選んだりするとともに，自己や仲間の考えたことを他者に伝えることができるようにする。</t>
  </si>
  <si>
    <t>(3) 運動遊びに進んで取り組み，きまりを守り誰とでも仲よく運動をしたり，場の安全に気を付けたりすることができるようにする。</t>
  </si>
  <si>
    <t>(2)　走ったり跳んだりする簡単な遊び方を工夫するとともに，考えたことを友達に伝えることができるようにする。</t>
  </si>
  <si>
    <t>(2) 水の中を移動したり，もぐったり浮いたりする簡単な遊び方を工夫するとともに，考えたことを友達に伝えることができるようにする。</t>
  </si>
  <si>
    <t>①自己の課題を見付け，その解決のための活動を工夫している。
②考えたことを友達に伝えている。</t>
  </si>
  <si>
    <t>(2) 自己の課題を見付け，その解決のための活動を工夫するとともに，考えたことを友達に伝えることができるようにする。</t>
  </si>
  <si>
    <t>①運動に進んで取り組もうとしている。
②きまりを守り誰とでも仲よく運動をしようとしている。
③友達の考えを認めようとしている。
④場や器械・器具の安全に気を付けている。</t>
  </si>
  <si>
    <t>(2) 自己の能力に適した課題を見付け，技ができるようになるための活動を工夫するとともに，考えたことを友達に伝えることができるようにする。</t>
  </si>
  <si>
    <t xml:space="preserve">①運動に進んで取り組もうとしている。
②きまりを守り誰とでも仲よく運動をしようとしている。
③勝敗を受け入れようとしている。
④友達の考えを認めようとしている。
⑤場や用具の安全に気を付けている。 </t>
  </si>
  <si>
    <t>(2) 自己の能力に適した課題を見付け，動きを身に付けるための活動や競争の仕方を工夫するとともに，考えたことを友達に伝えることができるようにする。</t>
  </si>
  <si>
    <t>①運動に進んで取り組もうとしている
②きまりを守り誰とでも仲よく運動をしようとしている。
③友達の考えを認めようとしている。
④水泳運動の心得を守って安全に気を付けている。</t>
  </si>
  <si>
    <t>(2) 規則を工夫したり，ゲームの型に応じた簡単な作戦を選んだりするとともに，考えたことを友達に伝えることができるようにする。</t>
  </si>
  <si>
    <t>(2) 自己の能力に適した課題を見付け，題材やリズムの特徴を捉えた踊り方や交流の仕方を工夫するとともに，考えたことを友達に伝えることができるようにする。</t>
  </si>
  <si>
    <t>(2) 自己やグループの課題の解決に向けて，表したい内容や踊りの特徴を捉えた練習や発表・交流の仕方を工夫するとともに，自己や仲間の考えたことを他者に伝えることができるようにする。</t>
    <phoneticPr fontId="1"/>
  </si>
  <si>
    <t>(3) 運動遊びに進んで取り組み，誰とでも仲よく踊ったり，場の安全に気を付けたりすることができるようにする。</t>
    <phoneticPr fontId="1"/>
  </si>
  <si>
    <t>(2) 身近な題材の特徴を捉えて踊ったり，軽快なリズムに乗って踊ったりする簡単な踊り方を工夫するとともに，考えたことを友達に伝えることができるようにする。</t>
    <phoneticPr fontId="1"/>
  </si>
  <si>
    <t>(2) 自己の能力に適した課題を見付け，水の中での動きを身に付けるための活動を工夫するとともに，考えたことを友達に伝えることができるようにする。</t>
    <phoneticPr fontId="1"/>
  </si>
  <si>
    <t>(2) 器械・器具を用いた簡単な遊び方を工夫するとともに，考えたことを友だちに伝えることができるようにする。</t>
    <rPh sb="35" eb="36">
      <t>トモ</t>
    </rPh>
    <rPh sb="39" eb="40">
      <t>ツタ</t>
    </rPh>
    <phoneticPr fontId="1"/>
  </si>
  <si>
    <t>(2) 体をほぐしたり多様な動きをつくったりする遊び方を工夫するとともに，考えたことを友達に伝えることができるようにする。</t>
    <phoneticPr fontId="1"/>
  </si>
  <si>
    <t>観点</t>
    <rPh sb="0" eb="1">
      <t>カン</t>
    </rPh>
    <rPh sb="1" eb="2">
      <t>テン</t>
    </rPh>
    <phoneticPr fontId="1"/>
  </si>
  <si>
    <t>第1時</t>
    <rPh sb="0" eb="1">
      <t>ダイ</t>
    </rPh>
    <rPh sb="2" eb="3">
      <t>ジ</t>
    </rPh>
    <phoneticPr fontId="1"/>
  </si>
  <si>
    <t>第2時</t>
    <rPh sb="0" eb="1">
      <t>ダイ</t>
    </rPh>
    <rPh sb="2" eb="3">
      <t>ジ</t>
    </rPh>
    <phoneticPr fontId="1"/>
  </si>
  <si>
    <t>第3時</t>
    <rPh sb="0" eb="1">
      <t>ダイ</t>
    </rPh>
    <rPh sb="2" eb="3">
      <t>ジ</t>
    </rPh>
    <phoneticPr fontId="1"/>
  </si>
  <si>
    <t>第4時</t>
    <rPh sb="0" eb="1">
      <t>ダイ</t>
    </rPh>
    <rPh sb="2" eb="3">
      <t>ジ</t>
    </rPh>
    <phoneticPr fontId="1"/>
  </si>
  <si>
    <t>第5時</t>
    <rPh sb="0" eb="1">
      <t>ダイ</t>
    </rPh>
    <rPh sb="2" eb="3">
      <t>ジ</t>
    </rPh>
    <phoneticPr fontId="1"/>
  </si>
  <si>
    <t>第6時</t>
    <rPh sb="0" eb="1">
      <t>ダイ</t>
    </rPh>
    <rPh sb="2" eb="3">
      <t>ジ</t>
    </rPh>
    <phoneticPr fontId="1"/>
  </si>
  <si>
    <t>第7時</t>
    <rPh sb="0" eb="1">
      <t>ダイ</t>
    </rPh>
    <rPh sb="2" eb="3">
      <t>ジ</t>
    </rPh>
    <phoneticPr fontId="1"/>
  </si>
  <si>
    <t>第8時</t>
    <rPh sb="0" eb="1">
      <t>ダイ</t>
    </rPh>
    <rPh sb="2" eb="3">
      <t>ジ</t>
    </rPh>
    <phoneticPr fontId="1"/>
  </si>
  <si>
    <t>第9時</t>
    <rPh sb="0" eb="1">
      <t>ダイ</t>
    </rPh>
    <rPh sb="2" eb="3">
      <t>ジ</t>
    </rPh>
    <phoneticPr fontId="1"/>
  </si>
  <si>
    <t>第10時</t>
    <rPh sb="0" eb="1">
      <t>ダイ</t>
    </rPh>
    <rPh sb="3" eb="4">
      <t>ジ</t>
    </rPh>
    <phoneticPr fontId="1"/>
  </si>
  <si>
    <t>第11時</t>
    <rPh sb="0" eb="1">
      <t>ダイ</t>
    </rPh>
    <rPh sb="3" eb="4">
      <t>ジ</t>
    </rPh>
    <phoneticPr fontId="1"/>
  </si>
  <si>
    <t>第12時</t>
    <rPh sb="0" eb="1">
      <t>ダイ</t>
    </rPh>
    <rPh sb="3" eb="4">
      <t>ジ</t>
    </rPh>
    <phoneticPr fontId="1"/>
  </si>
  <si>
    <t>児童１</t>
    <rPh sb="0" eb="2">
      <t>ジドウ</t>
    </rPh>
    <phoneticPr fontId="1"/>
  </si>
  <si>
    <t>児童２</t>
    <rPh sb="0" eb="2">
      <t>ジドウ</t>
    </rPh>
    <phoneticPr fontId="1"/>
  </si>
  <si>
    <t>児童３</t>
    <rPh sb="0" eb="2">
      <t>ジドウ</t>
    </rPh>
    <phoneticPr fontId="1"/>
  </si>
  <si>
    <t>児童４</t>
    <rPh sb="0" eb="2">
      <t>ジドウ</t>
    </rPh>
    <phoneticPr fontId="1"/>
  </si>
  <si>
    <t>児童５</t>
    <rPh sb="0" eb="2">
      <t>ジドウ</t>
    </rPh>
    <phoneticPr fontId="1"/>
  </si>
  <si>
    <t>児童６</t>
    <rPh sb="0" eb="2">
      <t>ジドウ</t>
    </rPh>
    <phoneticPr fontId="1"/>
  </si>
  <si>
    <t>児童７</t>
    <rPh sb="0" eb="2">
      <t>ジドウ</t>
    </rPh>
    <phoneticPr fontId="1"/>
  </si>
  <si>
    <t>児童８</t>
    <rPh sb="0" eb="2">
      <t>ジドウ</t>
    </rPh>
    <phoneticPr fontId="1"/>
  </si>
  <si>
    <t>児童９</t>
    <rPh sb="0" eb="2">
      <t>ジドウ</t>
    </rPh>
    <phoneticPr fontId="1"/>
  </si>
  <si>
    <t>児童１０</t>
    <rPh sb="0" eb="2">
      <t>ジドウ</t>
    </rPh>
    <phoneticPr fontId="1"/>
  </si>
  <si>
    <t>児童１１</t>
    <rPh sb="0" eb="2">
      <t>ジドウ</t>
    </rPh>
    <phoneticPr fontId="1"/>
  </si>
  <si>
    <t>児童１２</t>
    <rPh sb="0" eb="2">
      <t>ジドウ</t>
    </rPh>
    <phoneticPr fontId="1"/>
  </si>
  <si>
    <t>児童１３</t>
    <rPh sb="0" eb="2">
      <t>ジドウ</t>
    </rPh>
    <phoneticPr fontId="1"/>
  </si>
  <si>
    <t>児童１４</t>
    <rPh sb="0" eb="2">
      <t>ジドウ</t>
    </rPh>
    <phoneticPr fontId="1"/>
  </si>
  <si>
    <t>児童１５</t>
    <rPh sb="0" eb="2">
      <t>ジドウ</t>
    </rPh>
    <phoneticPr fontId="1"/>
  </si>
  <si>
    <t>児童１６</t>
    <rPh sb="0" eb="2">
      <t>ジドウ</t>
    </rPh>
    <phoneticPr fontId="1"/>
  </si>
  <si>
    <t>児童１７</t>
    <rPh sb="0" eb="2">
      <t>ジドウ</t>
    </rPh>
    <phoneticPr fontId="1"/>
  </si>
  <si>
    <t>児童１８</t>
    <rPh sb="0" eb="2">
      <t>ジドウ</t>
    </rPh>
    <phoneticPr fontId="1"/>
  </si>
  <si>
    <t>児童１９</t>
    <rPh sb="0" eb="2">
      <t>ジドウ</t>
    </rPh>
    <phoneticPr fontId="1"/>
  </si>
  <si>
    <t>児童２０</t>
    <rPh sb="0" eb="2">
      <t>ジドウ</t>
    </rPh>
    <phoneticPr fontId="1"/>
  </si>
  <si>
    <t>児童２１</t>
    <rPh sb="0" eb="2">
      <t>ジドウ</t>
    </rPh>
    <phoneticPr fontId="1"/>
  </si>
  <si>
    <t>児童２２</t>
    <rPh sb="0" eb="2">
      <t>ジドウ</t>
    </rPh>
    <phoneticPr fontId="1"/>
  </si>
  <si>
    <t>児童２３</t>
    <rPh sb="0" eb="2">
      <t>ジドウ</t>
    </rPh>
    <phoneticPr fontId="1"/>
  </si>
  <si>
    <t>児童２４</t>
    <rPh sb="0" eb="2">
      <t>ジドウ</t>
    </rPh>
    <phoneticPr fontId="1"/>
  </si>
  <si>
    <t>児童２５</t>
    <rPh sb="0" eb="2">
      <t>ジドウ</t>
    </rPh>
    <phoneticPr fontId="1"/>
  </si>
  <si>
    <t>児童２６</t>
    <rPh sb="0" eb="2">
      <t>ジドウ</t>
    </rPh>
    <phoneticPr fontId="1"/>
  </si>
  <si>
    <t>児童２７</t>
    <rPh sb="0" eb="2">
      <t>ジドウ</t>
    </rPh>
    <phoneticPr fontId="1"/>
  </si>
  <si>
    <t>児童２８</t>
    <rPh sb="0" eb="2">
      <t>ジドウ</t>
    </rPh>
    <phoneticPr fontId="1"/>
  </si>
  <si>
    <t>児童２９</t>
    <rPh sb="0" eb="2">
      <t>ジドウ</t>
    </rPh>
    <phoneticPr fontId="1"/>
  </si>
  <si>
    <t>児童３０</t>
    <rPh sb="0" eb="2">
      <t>ジドウ</t>
    </rPh>
    <phoneticPr fontId="1"/>
  </si>
  <si>
    <t>児童３１</t>
    <rPh sb="0" eb="2">
      <t>ジドウ</t>
    </rPh>
    <phoneticPr fontId="1"/>
  </si>
  <si>
    <t>児童３２</t>
    <rPh sb="0" eb="2">
      <t>ジドウ</t>
    </rPh>
    <phoneticPr fontId="1"/>
  </si>
  <si>
    <t>児童３３</t>
    <rPh sb="0" eb="2">
      <t>ジドウ</t>
    </rPh>
    <phoneticPr fontId="1"/>
  </si>
  <si>
    <t>児童３４</t>
    <rPh sb="0" eb="2">
      <t>ジドウ</t>
    </rPh>
    <phoneticPr fontId="1"/>
  </si>
  <si>
    <t>児童３５</t>
    <rPh sb="0" eb="2">
      <t>ジドウ</t>
    </rPh>
    <phoneticPr fontId="1"/>
  </si>
  <si>
    <t>児童３６</t>
    <rPh sb="0" eb="2">
      <t>ジドウ</t>
    </rPh>
    <phoneticPr fontId="1"/>
  </si>
  <si>
    <t>児童３７</t>
    <rPh sb="0" eb="2">
      <t>ジドウ</t>
    </rPh>
    <phoneticPr fontId="1"/>
  </si>
  <si>
    <t>児童３８</t>
    <rPh sb="0" eb="2">
      <t>ジドウ</t>
    </rPh>
    <phoneticPr fontId="1"/>
  </si>
  <si>
    <t>児童３９</t>
    <rPh sb="0" eb="2">
      <t>ジドウ</t>
    </rPh>
    <phoneticPr fontId="1"/>
  </si>
  <si>
    <t>児童４０</t>
    <rPh sb="0" eb="2">
      <t>ジドウ</t>
    </rPh>
    <phoneticPr fontId="1"/>
  </si>
  <si>
    <t>１学期</t>
    <rPh sb="1" eb="3">
      <t>ガッキ</t>
    </rPh>
    <phoneticPr fontId="1"/>
  </si>
  <si>
    <t>２学期</t>
    <rPh sb="1" eb="3">
      <t>ガッキ</t>
    </rPh>
    <phoneticPr fontId="1"/>
  </si>
  <si>
    <t>３学期</t>
    <rPh sb="1" eb="3">
      <t>ガッキ</t>
    </rPh>
    <phoneticPr fontId="1"/>
  </si>
  <si>
    <t>1学期評価</t>
    <rPh sb="1" eb="3">
      <t>ガッキ</t>
    </rPh>
    <rPh sb="3" eb="5">
      <t>ヒョウカ</t>
    </rPh>
    <phoneticPr fontId="1"/>
  </si>
  <si>
    <t>2学期評価</t>
    <rPh sb="1" eb="3">
      <t>ガッキ</t>
    </rPh>
    <rPh sb="3" eb="5">
      <t>ヒョウカ</t>
    </rPh>
    <phoneticPr fontId="1"/>
  </si>
  <si>
    <t>3学期評価</t>
    <rPh sb="1" eb="3">
      <t>ガッキ</t>
    </rPh>
    <rPh sb="3" eb="5">
      <t>ヒョウカ</t>
    </rPh>
    <phoneticPr fontId="1"/>
  </si>
  <si>
    <t>年間評価</t>
    <rPh sb="0" eb="2">
      <t>ネンカン</t>
    </rPh>
    <rPh sb="2" eb="4">
      <t>ヒョウカ</t>
    </rPh>
    <phoneticPr fontId="1"/>
  </si>
  <si>
    <t>単元</t>
    <rPh sb="0" eb="2">
      <t>タンゲン</t>
    </rPh>
    <phoneticPr fontId="1"/>
  </si>
  <si>
    <t>学期平均</t>
    <rPh sb="0" eb="2">
      <t>ガッキ</t>
    </rPh>
    <phoneticPr fontId="1"/>
  </si>
  <si>
    <t>年間平均</t>
    <rPh sb="0" eb="2">
      <t>ネンカン</t>
    </rPh>
    <rPh sb="2" eb="4">
      <t>ヘイキン</t>
    </rPh>
    <phoneticPr fontId="1"/>
  </si>
  <si>
    <t>①楽しくできる体ほぐしの運動遊びや多様な動きをつくる運動遊びを選んでいる。
②友達のよい動きを見付けたり、工夫したりした楽しい遊び方を友達に伝えている。</t>
    <rPh sb="1" eb="2">
      <t>タノ</t>
    </rPh>
    <rPh sb="7" eb="8">
      <t>カラダ</t>
    </rPh>
    <rPh sb="12" eb="14">
      <t>ウンドウ</t>
    </rPh>
    <rPh sb="14" eb="15">
      <t>アソ</t>
    </rPh>
    <rPh sb="17" eb="19">
      <t>タヨウ</t>
    </rPh>
    <rPh sb="20" eb="21">
      <t>ウゴ</t>
    </rPh>
    <rPh sb="26" eb="29">
      <t>ウンドウアソ</t>
    </rPh>
    <rPh sb="31" eb="32">
      <t>エラ</t>
    </rPh>
    <rPh sb="39" eb="41">
      <t>トモダチ</t>
    </rPh>
    <rPh sb="44" eb="45">
      <t>ウゴ</t>
    </rPh>
    <rPh sb="47" eb="49">
      <t>ミツ</t>
    </rPh>
    <rPh sb="53" eb="55">
      <t>クフウ</t>
    </rPh>
    <rPh sb="60" eb="61">
      <t>タノ</t>
    </rPh>
    <rPh sb="63" eb="64">
      <t>アソ</t>
    </rPh>
    <rPh sb="65" eb="66">
      <t>カタ</t>
    </rPh>
    <rPh sb="67" eb="69">
      <t>トモダチ</t>
    </rPh>
    <phoneticPr fontId="1"/>
  </si>
  <si>
    <t>①器械・器具を用いた簡単な遊び 方を選んでいる。
②友達のよい動きを見付けたり、考えたりしたことを友達に伝えている。</t>
    <rPh sb="18" eb="19">
      <t>エラ</t>
    </rPh>
    <rPh sb="26" eb="28">
      <t>トモダチ</t>
    </rPh>
    <rPh sb="31" eb="32">
      <t>ウゴ</t>
    </rPh>
    <rPh sb="34" eb="36">
      <t>ミツ</t>
    </rPh>
    <rPh sb="40" eb="41">
      <t>カンガ</t>
    </rPh>
    <phoneticPr fontId="1"/>
  </si>
  <si>
    <t>①走ったり跳んだりする簡単な遊び方を選んでいる。
②友達のよい動きを見付けたり、考えたりしたことを友達に伝えている。</t>
    <rPh sb="18" eb="19">
      <t>エラ</t>
    </rPh>
    <rPh sb="26" eb="28">
      <t>トモダチ</t>
    </rPh>
    <rPh sb="31" eb="32">
      <t>ウゴ</t>
    </rPh>
    <rPh sb="34" eb="36">
      <t>ミツ</t>
    </rPh>
    <phoneticPr fontId="1"/>
  </si>
  <si>
    <t xml:space="preserve">①水の中を移動したり，もぐったり浮いたりする簡単な遊び方を選んでいる。
②友達のよい動きを見付けたり、考えたりしたことを友達に伝えている。
</t>
    <rPh sb="29" eb="30">
      <t>エラ</t>
    </rPh>
    <rPh sb="37" eb="39">
      <t>トモダチ</t>
    </rPh>
    <rPh sb="42" eb="43">
      <t>ウゴ</t>
    </rPh>
    <rPh sb="45" eb="47">
      <t>ミツ</t>
    </rPh>
    <phoneticPr fontId="1"/>
  </si>
  <si>
    <t>①ゲームの場や規則の中から，楽しくゲームができる場や得点の方法など，自己に適した場や規則を選ぶことができる。
②　友達のよい動きを見付けたり，考えたりしたことを友達に伝えることができる。</t>
    <phoneticPr fontId="1"/>
  </si>
  <si>
    <t>①提示された簡単な遊び方や規則の中から，楽しく鬼遊びができる場や得点の方法など，自己に適した遊び方や規則を選ぶことができる。
②友達のよい動きを見付けたり，考えたりしたことを友達に伝えることができる。</t>
    <phoneticPr fontId="1"/>
  </si>
  <si>
    <t>①軽快なリズムに乗って踊る簡単な踊り方を工夫している。
②よい動きを見付けたり、考えたりしたことを友達に伝えている。</t>
    <rPh sb="31" eb="32">
      <t>ウゴ</t>
    </rPh>
    <rPh sb="34" eb="36">
      <t>ミツ</t>
    </rPh>
    <phoneticPr fontId="1"/>
  </si>
  <si>
    <t>①身近な題材の特徴を捉えて踊る簡単な踊り方を工夫している。
②よい動きを見付けたり、考えたりしたことを友達に伝えている。</t>
    <rPh sb="13" eb="14">
      <t>オド</t>
    </rPh>
    <rPh sb="15" eb="17">
      <t>カンタン</t>
    </rPh>
    <rPh sb="33" eb="34">
      <t>ウゴ</t>
    </rPh>
    <rPh sb="36" eb="38">
      <t>ミツ</t>
    </rPh>
    <phoneticPr fontId="1"/>
  </si>
  <si>
    <t>①自己の課題を見付け，その解決のために様々な運動の行い方を選んだり、友達と一緒に工夫したりしている。
②楽しく運動をしながら心と体の変化に気付いたことや，友達と関わり合ったり，多様な動きを身に付けたりするための運動の行い方について，考えたことや見付けたことを友達に伝えている。</t>
    <rPh sb="19" eb="21">
      <t>サマザマ</t>
    </rPh>
    <rPh sb="22" eb="24">
      <t>ウンドウ</t>
    </rPh>
    <rPh sb="25" eb="26">
      <t>オコナ</t>
    </rPh>
    <rPh sb="27" eb="28">
      <t>カタ</t>
    </rPh>
    <rPh sb="29" eb="30">
      <t>エラ</t>
    </rPh>
    <rPh sb="34" eb="36">
      <t>トモダチ</t>
    </rPh>
    <rPh sb="37" eb="39">
      <t>イッショ</t>
    </rPh>
    <rPh sb="40" eb="42">
      <t>クフウ</t>
    </rPh>
    <phoneticPr fontId="1"/>
  </si>
  <si>
    <t>①自己の能力に適した課題を見付け，その課題の解決のための活動を選んでいる。
②課題の解決のために考えたことを友達に伝えている。</t>
    <phoneticPr fontId="1"/>
  </si>
  <si>
    <t>①自己の課題を見付け，その課題の解決のための活動を選んでいる。
②友達との競走（争）の仕方を考え，競走（争）の規則や記録への挑戦の仕方を選んでいる。
③友達のよい動きや変化を見付けたり，考えたりしたことを友達に伝えている。</t>
    <phoneticPr fontId="1"/>
  </si>
  <si>
    <t xml:space="preserve">①規則を工夫したり，ゲームの型に応じた簡単な作戦を選んだりしている。
②課題の解決のために考えたことを友達に伝えている。 </t>
    <rPh sb="36" eb="38">
      <t>カダイ</t>
    </rPh>
    <rPh sb="39" eb="41">
      <t>カイケツ</t>
    </rPh>
    <phoneticPr fontId="1"/>
  </si>
  <si>
    <t>(1) 次の運動遊びの楽しさに触れ，その行い方を知るとともに，体を動かす心地よさを味わったり，基本的な動きを身に付けたりすることができるようにする。
ア　体ほぐしの運動遊びでは，手軽な運動遊びを行い，心と体の変化に気付いたり，みんなで関わり合ったりすることができるようにする。</t>
    <phoneticPr fontId="1"/>
  </si>
  <si>
    <t>(1) 次の運動遊びの楽しさに触れ，その行い方を知るとともに，体を動かす心地よさを味わったり，基本的な動きを身に付けたりすることができるようにする。
イ　多様な動きをつくる運動遊びでは，体のバランスをとる動き，体を移動する動き，用具を操作する動き，力試しの動きをすることができるようにする。</t>
    <phoneticPr fontId="1"/>
  </si>
  <si>
    <t xml:space="preserve">(1) 次の運動遊びの楽しさに触れ，その行い方を知るとともに，その動きを身に付けることができるようにする。
ア　固定施設を使った運動遊びでは，登り下りや懸垂移行，渡り歩きや跳び下りをすることができるようにする。
</t>
    <phoneticPr fontId="1"/>
  </si>
  <si>
    <t xml:space="preserve">(1) 次の運動遊びの楽しさに触れ，その行い方を知るとともに，その動きを身に付けることができるようにする。
イ　マットを使った運動遊びでは，いろいろな方向への転がり，手で支えての体の保持や回転をすることができるようにする。
</t>
    <phoneticPr fontId="1"/>
  </si>
  <si>
    <t xml:space="preserve">(1) 次の運動遊びの楽しさに触れ，その行い方を知るとともに，その動きを身に付けることができるようにする。
ウ　鉄棒を使った運動遊びでは，支持しての揺れや上がり下り，ぶら下がりや易しい回転をすることができるようにする。
</t>
    <phoneticPr fontId="1"/>
  </si>
  <si>
    <t>(1) 次の運動遊びの楽しさに触れ，その行い方を知るとともに，その動きを身に付けることができるようにする。
エ　跳び箱を使った運動遊びでは，跳び乗りや跳び下り，手を着いてのまたぎ乗りやまたぎ下りをすることができるようにする。</t>
    <phoneticPr fontId="1"/>
  </si>
  <si>
    <t xml:space="preserve">(1) 次の運動遊びの楽しさに触れ，その行い方を知るとともに，その動きを身に付けることができるようにする。
ア　走の運動遊びでは，いろいろな方向に走ったり，低い障害物を走り越えたりすることができるようにする。
</t>
    <phoneticPr fontId="1"/>
  </si>
  <si>
    <t>(1) 次の運動遊びの楽しさに触れ，その行い方を知るとともに，その動きを身に付けることができるようにする。
イ　跳の運動遊びでは，前方や上方に跳んだり，連続して跳んだりすることができるようにする。</t>
    <phoneticPr fontId="1"/>
  </si>
  <si>
    <t xml:space="preserve">(1) 次の運動遊びの楽しさに触れ，その行い方を知るとともに，その動きを身に付けることができるようにする。
ア　水の中を移動する運動遊びでは，水につかって歩いたり走ったりすることができるようにする。
</t>
    <phoneticPr fontId="1"/>
  </si>
  <si>
    <t>(1) 次の運動遊びの楽しさに触れ，その行い方を知るとともに，その動きを身に付けることができるようにする。
イ　もぐる・浮く運動遊びでは，息を止めたり吐いたりしながら，水にもぐったり浮いたりすることができるようにする。</t>
    <phoneticPr fontId="1"/>
  </si>
  <si>
    <t xml:space="preserve">(1) 次の運動遊びの楽しさに触れ，その行い方を知るとともに，易しいゲームをすることができるようにする。
ア　ボールゲームでは，簡単なボール操作と攻めや守りの動きによって，易しいゲームをすることができるようにする。
</t>
    <phoneticPr fontId="1"/>
  </si>
  <si>
    <t>(1) 次の運動遊びの楽しさに触れ，その行い方を知るとともに，易しいゲームをすることができるようにする。
イ　鬼遊びでは，一定の区域で，逃げる，追いかける，陣地を取り合うなどをすることができるようにする。</t>
    <phoneticPr fontId="1"/>
  </si>
  <si>
    <t xml:space="preserve">(1)　次の運動遊びの楽しさに触れ，その行い方を知るとともに，題材になりきったりリズムに乗ったりして踊ることができるようにする。
ア　表現遊びでは，身近な題材の特徴を捉え，全身で踊ることができるようにする。
</t>
    <phoneticPr fontId="1"/>
  </si>
  <si>
    <t>(1)　次の運動遊びの楽しさに触れ，その行い方を知るとともに，題材になりきったりリズムに乗ったりして踊ることができるようにする。
イ　リズム遊びでは，軽快なリズムに乗って踊ることができるようにする。</t>
    <phoneticPr fontId="1"/>
  </si>
  <si>
    <t xml:space="preserve">(1) 次の運動の楽しさや喜びに触れ，その行い方を知るとともに，体を動かす心地よさを味わったり，基本的な動きを身に付けたりすることができるようにする。。
ア　体ほぐしの運動では，手軽な運動を行い，心と体の変化に気付いたり，みんなで関わり合ったりすることができるようにする。
</t>
    <phoneticPr fontId="1"/>
  </si>
  <si>
    <t>(1) 次の運動の楽しさや喜びに触れ，その行い方を知るとともに，体を動かす心地よさを味わったり，基本的な動きを身に付けたりすることができるようにする。
イ　多様な動きをつくる運動では，体のバランスをとる動き，体を移動する動き，用具を操作する動き，力試しの動きをし，それらを組み合わせることができるようにする。</t>
    <phoneticPr fontId="1"/>
  </si>
  <si>
    <t>(1) 次の運動の楽しさや喜びに触れ，その行い方を知るとともに，その技を身に付けることができるようにする。
ウ　跳び箱運動では，切り返し系や回転系の基本的な技をすることができるようにする。</t>
    <phoneticPr fontId="1"/>
  </si>
  <si>
    <t xml:space="preserve">(1) 次の運動の楽しさや喜びに触れ，その行い方を知るとともに，その動きを身に付けることができるようにする。
イ　小型ハードル走では，小型ハードルを調子よく走り越えることができるようにする。
</t>
    <phoneticPr fontId="1"/>
  </si>
  <si>
    <t xml:space="preserve">(1) 次の運動の楽しさや喜びに触れ，その行い方を知るとともに，易しいゲームをすることができるようにする。
ア　ゴール型ゲームでは，基本的なボール操作とボールを持たないときの動きによって，易しいゲームをすることができるようにする。
</t>
    <phoneticPr fontId="1"/>
  </si>
  <si>
    <t xml:space="preserve">(1) 次の運動の楽しさや喜びに触れ，その行い方を知るとともに，表したい感じを表現したりリズムに乗ったりして踊ることができるようにする。
ア　表現では，身近な生活などの題材からその主な特徴を捉え，表したい感じをひと流れの動きで踊ることができるようにする。
</t>
    <phoneticPr fontId="1"/>
  </si>
  <si>
    <t>(1) 次の運動の楽しさや喜びに触れ，その行い方を知るとともに，表したい感じを表現したりリズムに乗ったりして踊ることができるようにする。
イ　リズムダンスでは，軽快なリズムに乗って全身で踊ることができるようにする。</t>
    <phoneticPr fontId="1"/>
  </si>
  <si>
    <t xml:space="preserve">(1) 次の運動の楽しさや喜びを味わい，その行い方を理解するとともに，体を動かす心地よさを味わったり，体の動きを高めたりすることができるようにする。
ア　体ほぐしの運動では，手軽な運動を行い，心と体との関係に気付いたり，仲間と関わり合ったりすることができるようにする。
</t>
    <phoneticPr fontId="1"/>
  </si>
  <si>
    <t>(1) 次の運動の楽しさや喜びを味わい，その行い方を理解するとともに，体を動かす心地よさを味わったり，体の動きを高めたりすることができるようにする。
イ　体の動きを高める運動では，ねらいに応じて，体の柔らかさ，巧みな動き，力強い動き，動きを持続する能力を高めるための運動をすることができるようにする。</t>
    <phoneticPr fontId="1"/>
  </si>
  <si>
    <t>(1) 次の運動の楽しさや喜びを味わい，その行い方を理解するとともに，体を動かす心地よさを味わったり，体の動きを高めたりすることができるようにする。
イ　体の動きを高める運動では，ねらいに応じて，体の柔らかさ，巧みな動き，力強い動き，動きを持続する能力を高めるための運動をすることができるようにする。</t>
    <phoneticPr fontId="1"/>
  </si>
  <si>
    <t xml:space="preserve">①自己の心と体の状態や体力に応じて運動の課題や行い方を選んでいる。
②自己やグループで考えた運動の行い方を他者に伝えている。 </t>
    <phoneticPr fontId="1"/>
  </si>
  <si>
    <t>①自己の能力に適した課題を見付け，その課題の解決の仕方を考えたり，課題に応じた練習の場や段階を選んだりしている。
②課題の解決のために自己や仲間の考えたことを他者に伝えている。</t>
    <phoneticPr fontId="1"/>
  </si>
  <si>
    <t>(1) 次の運動の楽しさや喜びを味わい，その行い方を理解するとともに，その技を身に付けることができるようにする。
ウ　跳び箱運動では，切り返し系や回転系の基本的な技を安定して行ったり，その発展技を行ったりすることができるようにする。</t>
    <phoneticPr fontId="1"/>
  </si>
  <si>
    <t xml:space="preserve">(1) 次の運動の楽しさや喜びを味わい，その行い方を理解するとともに，その技能を身に付けることができるようにする。
ア　短距離走・リレーでは，一定の距離を全力で走ったり，滑らかなバトンの受渡しをしたりすることができるようにする。
</t>
    <phoneticPr fontId="1"/>
  </si>
  <si>
    <t xml:space="preserve">(1) 次の運動の楽しさや喜びを味わい，その行い方を理解するとともに，その技能を身に付けることができるようにする。
イ　ハードル走では，ハードルをリズミカルに走り越えることができるようにする。
</t>
    <phoneticPr fontId="1"/>
  </si>
  <si>
    <t>(1) 次の運動の楽しさや喜びを味わい，その行い方を理解するとともに，その技能を身に付けることができるようにする。
ウ　走り幅跳びでは，リズミカルな助走から踏み切って跳ぶことができるようにする。</t>
    <phoneticPr fontId="1"/>
  </si>
  <si>
    <t>(1) 次の運動の楽しさや喜びを味わい，その行い方を理解するとともに，その技能を身に付けることができるようにする。
エ　走り高跳びでは，リズミカルな助走から踏み切って跳ぶことができる。</t>
    <phoneticPr fontId="1"/>
  </si>
  <si>
    <t>①自己の課題を見付け，その課題の解決の仕方を考えたり，課題に応じた練習の場や段階を選んだりしている。
②自己の能力に適した記録への挑戦の仕方を選んでいる。
③課題の解決のために自己や仲間の考えたことを他者に伝えている。</t>
    <phoneticPr fontId="1"/>
  </si>
  <si>
    <t xml:space="preserve">(1) 次の運動の楽しさや喜びを味わい，その行い方を理解するとともに，その技能を身に付けることができるようにする。
ア　クロールでは，手や足の動きに呼吸を合わせて続けて長く泳ぐことができるようにする。
</t>
    <phoneticPr fontId="1"/>
  </si>
  <si>
    <t xml:space="preserve">(1) 次の運動の楽しさや喜びを味わい，その行い方を理解するとともに，その技能を身に付けることができるようにする。
イ　平泳ぎでは，手や足の動きに呼吸を合わせて続けて長く泳ぐことができるようにする。
</t>
    <phoneticPr fontId="1"/>
  </si>
  <si>
    <t>①自己やグループの課題を見付け，その課題の解決の仕方を考えたり，課題に応じた見合いや交流の仕方などを選んだりしている。
②課題の解決のために自己や仲間の考えたことを他者に伝えている。</t>
    <phoneticPr fontId="1"/>
  </si>
  <si>
    <t xml:space="preserve">(1) 次の運動の楽しさや喜びを味わい，その行い方を理解するとともに，表したい感じを表現したり踊りで交流したりすることができるようにする。
ア　表現では，いろいろな題材からそれらの主な特徴を捉え，表したい感じをひと流れの動きで即興的に踊ったり，簡単なひとまとまりの動きにして踊ったりすることができるようにする。
</t>
    <phoneticPr fontId="1"/>
  </si>
  <si>
    <t>(1) 次の運動の楽しさや喜びを味わい，その行い方を理解するとともに，表したい感じを表現したり踊りで交流したりすることができるようにする。
イ　フォークダンスでは，日本の民踊や外国の踊りから，それらの踊り方の特徴を捉え，音楽に合わせて簡単なステップや動きで踊ることができるようにする。</t>
    <phoneticPr fontId="1"/>
  </si>
  <si>
    <t>(1) 次の運動の楽しさや喜びを味わい，その行い方を理解するとともに，その技能を身に付け，簡易化されたゲームをすることができるようにする。
ウ　ベースボール型では，ボールを打つ攻撃と隊形をとった守備によって，簡易化されたゲームをすることができるようにする。</t>
    <phoneticPr fontId="1"/>
  </si>
  <si>
    <t>１１低学年　Ａ 体つくりの運動遊び　ア　体ほぐしの運動遊び</t>
    <rPh sb="2" eb="5">
      <t>テイガクネン</t>
    </rPh>
    <rPh sb="20" eb="21">
      <t>カラダ</t>
    </rPh>
    <rPh sb="25" eb="28">
      <t>ウンドウアソ</t>
    </rPh>
    <phoneticPr fontId="1"/>
  </si>
  <si>
    <t>１２低学年　Ａ 体つくりの運動遊び　イ　多様な動きをつくる運動遊び　（ア）体のバランスをとる運動遊び</t>
    <rPh sb="2" eb="5">
      <t>テイガクネン</t>
    </rPh>
    <rPh sb="20" eb="22">
      <t>タヨウ</t>
    </rPh>
    <rPh sb="23" eb="24">
      <t>ウゴ</t>
    </rPh>
    <rPh sb="29" eb="32">
      <t>ウンドウアソ</t>
    </rPh>
    <rPh sb="37" eb="38">
      <t>カラダ</t>
    </rPh>
    <rPh sb="46" eb="49">
      <t>ウンドウアソ</t>
    </rPh>
    <phoneticPr fontId="1"/>
  </si>
  <si>
    <t>１３低学年　Ａ 体つくりの運動遊び　イ　多様な動きをつくる運動遊び　（イ）体を移動する運動遊び</t>
    <rPh sb="2" eb="5">
      <t>テイガクネン</t>
    </rPh>
    <rPh sb="20" eb="22">
      <t>タヨウ</t>
    </rPh>
    <rPh sb="23" eb="24">
      <t>ウゴ</t>
    </rPh>
    <rPh sb="29" eb="32">
      <t>ウンドウアソ</t>
    </rPh>
    <rPh sb="37" eb="38">
      <t>カラダ</t>
    </rPh>
    <rPh sb="39" eb="41">
      <t>イドウ</t>
    </rPh>
    <rPh sb="43" eb="45">
      <t>ウンドウ</t>
    </rPh>
    <rPh sb="45" eb="46">
      <t>アソ</t>
    </rPh>
    <phoneticPr fontId="1"/>
  </si>
  <si>
    <t>１４低学年　Ａ 体つくりの運動遊び　イ　多様な動きをつくる運動遊び　（ウ）用具を操作する運動遊び</t>
    <rPh sb="2" eb="5">
      <t>テイガクネン</t>
    </rPh>
    <rPh sb="20" eb="22">
      <t>タヨウ</t>
    </rPh>
    <rPh sb="23" eb="24">
      <t>ウゴ</t>
    </rPh>
    <rPh sb="29" eb="32">
      <t>ウンドウアソ</t>
    </rPh>
    <rPh sb="37" eb="39">
      <t>ヨウグ</t>
    </rPh>
    <rPh sb="40" eb="42">
      <t>ソウサ</t>
    </rPh>
    <rPh sb="44" eb="46">
      <t>ウンドウ</t>
    </rPh>
    <rPh sb="46" eb="47">
      <t>アソ</t>
    </rPh>
    <phoneticPr fontId="1"/>
  </si>
  <si>
    <t>１５低学年　Ａ 体つくりの運動遊び　イ　多様な動きをつくる運動遊び　（エ）力試しの運動遊び</t>
    <rPh sb="2" eb="5">
      <t>テイガクネン</t>
    </rPh>
    <rPh sb="20" eb="22">
      <t>タヨウ</t>
    </rPh>
    <rPh sb="23" eb="24">
      <t>ウゴ</t>
    </rPh>
    <rPh sb="29" eb="32">
      <t>ウンドウアソ</t>
    </rPh>
    <rPh sb="37" eb="39">
      <t>チカラダメ</t>
    </rPh>
    <rPh sb="41" eb="43">
      <t>ウンドウ</t>
    </rPh>
    <rPh sb="43" eb="44">
      <t>アソ</t>
    </rPh>
    <phoneticPr fontId="1"/>
  </si>
  <si>
    <t>１６低学年　Ｂ 器械・器具を使っての運動遊び　ア　固定施設を使った運動遊び</t>
    <rPh sb="2" eb="5">
      <t>テイガクネン</t>
    </rPh>
    <rPh sb="25" eb="29">
      <t>コテイシセツ</t>
    </rPh>
    <rPh sb="30" eb="31">
      <t>ツカ</t>
    </rPh>
    <rPh sb="33" eb="36">
      <t>ウンドウアソ</t>
    </rPh>
    <phoneticPr fontId="1"/>
  </si>
  <si>
    <t>１７低学年　Ｂ 器械・器具を使っての運動遊び　イ　マットを使った運動遊び</t>
    <rPh sb="2" eb="5">
      <t>テイガクネン</t>
    </rPh>
    <rPh sb="29" eb="30">
      <t>ツカ</t>
    </rPh>
    <rPh sb="32" eb="35">
      <t>ウンドウアソ</t>
    </rPh>
    <phoneticPr fontId="1"/>
  </si>
  <si>
    <t>１８低学年　Ｂ 器械・器具を使っての運動遊び　ウ　鉄棒を使った運動遊び</t>
    <rPh sb="2" eb="5">
      <t>テイガクネン</t>
    </rPh>
    <rPh sb="25" eb="27">
      <t>テツボウ</t>
    </rPh>
    <rPh sb="28" eb="29">
      <t>ツカ</t>
    </rPh>
    <rPh sb="31" eb="34">
      <t>ウンドウアソ</t>
    </rPh>
    <phoneticPr fontId="1"/>
  </si>
  <si>
    <t>１９低学年　Ｂ 器械・器具を使っての運動遊び　エ　跳び箱を使った運動遊び</t>
    <rPh sb="2" eb="5">
      <t>テイガクネン</t>
    </rPh>
    <rPh sb="25" eb="26">
      <t>ト</t>
    </rPh>
    <rPh sb="27" eb="28">
      <t>バコ</t>
    </rPh>
    <rPh sb="29" eb="30">
      <t>ツカ</t>
    </rPh>
    <rPh sb="32" eb="35">
      <t>ウンドウアソ</t>
    </rPh>
    <phoneticPr fontId="1"/>
  </si>
  <si>
    <t>２０低学年　Ｃ 走・跳の運動遊び　ア　走の運動遊び</t>
    <rPh sb="2" eb="5">
      <t>テイガクネン</t>
    </rPh>
    <rPh sb="19" eb="20">
      <t>ソウ</t>
    </rPh>
    <rPh sb="21" eb="24">
      <t>ウンドウアソ</t>
    </rPh>
    <phoneticPr fontId="1"/>
  </si>
  <si>
    <t>２１低学年　Ｃ 走・跳の運動遊び　イ　跳の運動遊び</t>
    <rPh sb="2" eb="5">
      <t>テイガクネン</t>
    </rPh>
    <rPh sb="19" eb="20">
      <t>チョウ</t>
    </rPh>
    <rPh sb="21" eb="24">
      <t>ウンドウアソ</t>
    </rPh>
    <phoneticPr fontId="1"/>
  </si>
  <si>
    <t>２２低学年　Ｄ 水遊び　ア　水の中を移動する運動遊び</t>
    <rPh sb="2" eb="5">
      <t>テイガクネン</t>
    </rPh>
    <rPh sb="14" eb="15">
      <t>ミズ</t>
    </rPh>
    <rPh sb="16" eb="17">
      <t>ナカ</t>
    </rPh>
    <rPh sb="18" eb="20">
      <t>イドウ</t>
    </rPh>
    <rPh sb="22" eb="25">
      <t>ウンドウアソ</t>
    </rPh>
    <phoneticPr fontId="1"/>
  </si>
  <si>
    <t>２３低学年　Ｄ 水遊び　イ　もぐる・浮く運動遊び</t>
    <rPh sb="2" eb="5">
      <t>テイガクネン</t>
    </rPh>
    <rPh sb="18" eb="19">
      <t>ウ</t>
    </rPh>
    <rPh sb="20" eb="22">
      <t>ウンドウ</t>
    </rPh>
    <rPh sb="22" eb="23">
      <t>アソ</t>
    </rPh>
    <phoneticPr fontId="1"/>
  </si>
  <si>
    <t>２４低学年　Ｅ ゲーム　ア　ボールゲーム</t>
    <rPh sb="2" eb="5">
      <t>テイガクネン</t>
    </rPh>
    <phoneticPr fontId="1"/>
  </si>
  <si>
    <t>２５低学年　Ｅ ゲーム　イ　鬼遊び</t>
    <phoneticPr fontId="1"/>
  </si>
  <si>
    <t>２６低学年　Ｆ 表現リズム遊び　ア　表現遊び</t>
    <rPh sb="2" eb="5">
      <t>テイガクネン</t>
    </rPh>
    <rPh sb="13" eb="14">
      <t>アソ</t>
    </rPh>
    <rPh sb="18" eb="21">
      <t>ヒョウゲンアソ</t>
    </rPh>
    <phoneticPr fontId="1"/>
  </si>
  <si>
    <t>２７低学年　Ｆ 表現リズム遊び　イ　リズム遊び</t>
    <rPh sb="2" eb="5">
      <t>テイガクネン</t>
    </rPh>
    <rPh sb="13" eb="14">
      <t>アソ</t>
    </rPh>
    <rPh sb="21" eb="22">
      <t>アソ</t>
    </rPh>
    <phoneticPr fontId="1"/>
  </si>
  <si>
    <t>５１高学年　Ａ 体つくりの運動　ア　体ほぐしの運動</t>
    <rPh sb="18" eb="19">
      <t>カラダ</t>
    </rPh>
    <rPh sb="23" eb="25">
      <t>ウンドウ</t>
    </rPh>
    <phoneticPr fontId="1"/>
  </si>
  <si>
    <t>５２高学年　Ａ 体つくりの運動　イ　体の動きを高める運動（ア）体の柔らかさを高めるための運動</t>
    <rPh sb="18" eb="19">
      <t>カラダ</t>
    </rPh>
    <rPh sb="20" eb="21">
      <t>ウゴ</t>
    </rPh>
    <rPh sb="23" eb="24">
      <t>タカ</t>
    </rPh>
    <rPh sb="26" eb="28">
      <t>ウンドウ</t>
    </rPh>
    <phoneticPr fontId="1"/>
  </si>
  <si>
    <t>５３高学年　Ａ 体つくりの運動　イ　体の動きを高める運動（イ）巧みな動きを高めるための運動</t>
    <rPh sb="18" eb="19">
      <t>カラダ</t>
    </rPh>
    <rPh sb="20" eb="21">
      <t>ウゴ</t>
    </rPh>
    <rPh sb="23" eb="24">
      <t>タカ</t>
    </rPh>
    <rPh sb="26" eb="28">
      <t>ウンドウ</t>
    </rPh>
    <rPh sb="31" eb="32">
      <t>タク</t>
    </rPh>
    <rPh sb="34" eb="35">
      <t>ウゴ</t>
    </rPh>
    <phoneticPr fontId="1"/>
  </si>
  <si>
    <t>５４高学年　Ａ 体つくりの運動　イ　体の動きを高める運動（ウ）力強い動きを高めるための運動</t>
    <rPh sb="18" eb="19">
      <t>カラダ</t>
    </rPh>
    <rPh sb="20" eb="21">
      <t>ウゴ</t>
    </rPh>
    <rPh sb="23" eb="24">
      <t>タカ</t>
    </rPh>
    <rPh sb="26" eb="28">
      <t>ウンドウ</t>
    </rPh>
    <phoneticPr fontId="1"/>
  </si>
  <si>
    <t>５５高学年　Ａ 体つくりの運動　イ　体の動きを高める運動（エ） 動きを持続する能力を高めるための運動</t>
    <rPh sb="18" eb="19">
      <t>カラダ</t>
    </rPh>
    <rPh sb="20" eb="21">
      <t>ウゴ</t>
    </rPh>
    <rPh sb="23" eb="24">
      <t>タカ</t>
    </rPh>
    <rPh sb="26" eb="28">
      <t>ウンドウ</t>
    </rPh>
    <phoneticPr fontId="1"/>
  </si>
  <si>
    <t>５６高学年　Ｂ 器械運動　ア　マット運動</t>
    <rPh sb="10" eb="12">
      <t>ウンドウ</t>
    </rPh>
    <rPh sb="18" eb="20">
      <t>ウンドウ</t>
    </rPh>
    <phoneticPr fontId="1"/>
  </si>
  <si>
    <t>５７高学年　Ｂ 器械運動　イ　鉄棒運動</t>
    <rPh sb="10" eb="12">
      <t>ウンドウ</t>
    </rPh>
    <rPh sb="15" eb="17">
      <t>テツボウ</t>
    </rPh>
    <rPh sb="17" eb="19">
      <t>ウンドウ</t>
    </rPh>
    <phoneticPr fontId="1"/>
  </si>
  <si>
    <t>５８高学年　Ｂ 器械運動　ウ　跳び箱運動</t>
    <rPh sb="10" eb="12">
      <t>ウンドウ</t>
    </rPh>
    <rPh sb="15" eb="16">
      <t>ト</t>
    </rPh>
    <rPh sb="17" eb="18">
      <t>バコ</t>
    </rPh>
    <rPh sb="18" eb="20">
      <t>ウンドウ</t>
    </rPh>
    <phoneticPr fontId="1"/>
  </si>
  <si>
    <t>５９高学年　Ｃ 走・跳の運動　ア　短距離走・リレー</t>
    <rPh sb="12" eb="14">
      <t>ウンドウ</t>
    </rPh>
    <phoneticPr fontId="1"/>
  </si>
  <si>
    <t>６０高学年　Ｃ 走・跳の運動　イ　ハードル走</t>
    <phoneticPr fontId="1"/>
  </si>
  <si>
    <t>６１高学年　Ｃ 走・跳の運動　ウ　走り幅跳び</t>
    <rPh sb="12" eb="14">
      <t>ウンドウ</t>
    </rPh>
    <rPh sb="17" eb="18">
      <t>ソウ</t>
    </rPh>
    <rPh sb="19" eb="21">
      <t>ハバト</t>
    </rPh>
    <phoneticPr fontId="1"/>
  </si>
  <si>
    <t>６２高学年　Ｃ 走・跳の運動　エ　走り高跳び</t>
    <rPh sb="12" eb="14">
      <t>ウンドウ</t>
    </rPh>
    <rPh sb="17" eb="18">
      <t>ハシ</t>
    </rPh>
    <rPh sb="19" eb="20">
      <t>タカ</t>
    </rPh>
    <rPh sb="20" eb="21">
      <t>ト</t>
    </rPh>
    <phoneticPr fontId="1"/>
  </si>
  <si>
    <t>６３高学年　Ｄ 水泳運動　ア　クロール</t>
    <rPh sb="8" eb="12">
      <t>スイエイウンドウ</t>
    </rPh>
    <phoneticPr fontId="1"/>
  </si>
  <si>
    <t>６４高学年　Ｄ 水泳運動　イ　平泳ぎ</t>
    <rPh sb="8" eb="12">
      <t>スイエイウンドウ</t>
    </rPh>
    <rPh sb="15" eb="17">
      <t>ヒラオヨ</t>
    </rPh>
    <phoneticPr fontId="1"/>
  </si>
  <si>
    <t>６５高学年　Ｄ 水泳運動ウ　安全確保につながる運動　　　</t>
    <rPh sb="8" eb="12">
      <t>スイエイウンドウ</t>
    </rPh>
    <phoneticPr fontId="1"/>
  </si>
  <si>
    <t>６９高学年　Ｆ 表現運動　ア　表現</t>
    <rPh sb="10" eb="12">
      <t>ウンドウ</t>
    </rPh>
    <rPh sb="15" eb="17">
      <t>ヒョウゲン</t>
    </rPh>
    <phoneticPr fontId="1"/>
  </si>
  <si>
    <t>７０高学年　Ｆ 表現運動　　イ　フォークダンス（日本の民踊を含む）</t>
    <rPh sb="10" eb="12">
      <t>ウンドウ</t>
    </rPh>
    <phoneticPr fontId="1"/>
  </si>
  <si>
    <t>・心や体の変化に気付くことが苦手な児童には，表情を表す絵や感情を表すカードを示し，自己の心や体の変化のイメージができるようにするなどの配慮をする。
・友達と楽しく運動をすることが苦手な児童には，友達とハイタッチや拍手で喜びを共有するなど，共に運動遊びをする楽しい雰囲気を実感することができるようにするなどの配慮をする。</t>
    <phoneticPr fontId="1"/>
  </si>
  <si>
    <t>・回るなどの動きでバランスをとることが苦手な児童には，できそうなところに目印を置いて回ったり，軸になる足の位置に輪を置いたりするなど，回りやすくする場を設定するなどの配慮をする。
・足の裏を合わせて座った姿勢のまま転がって起きることが苦手な児童には，補助を受けながら，体の重心をゆっくりと移動する動きを身に付けるようにするなどの配慮をする。
・二人組になって同時に座る，立つなどの動きが苦手な児童には，補助を受けながら単独での動きを試みるなどの配慮をする。
・体のバランスを保つ動きが苦手な児童には，個別に行い方を説明したり，友達の行い方を見ながら真似をしたりするなどの配慮をする。</t>
    <phoneticPr fontId="1"/>
  </si>
  <si>
    <r>
      <t>・様々な行い方で這ったり，歩いたり，走ったりすることが苦手な児童には，友達の行い方の真似をしたり，友達の後について行ったりするなど，体の動かし方が分かるようにするなどの配慮をする。
・跳ぶ，はねるなどの動きが苦手な児童には，跳ぶ方向が分かるよう矢印を置いたり，はねた際に手でタッチできるよう目印をぶら下げたりするなど，場や用具を準備するなどの配慮をする。
・</t>
    </r>
    <r>
      <rPr>
        <sz val="11"/>
        <color theme="1"/>
        <rFont val="游ゴシック"/>
        <family val="2"/>
        <charset val="128"/>
      </rPr>
      <t>一</t>
    </r>
    <r>
      <rPr>
        <sz val="11"/>
        <color theme="1"/>
        <rFont val="游ゴシック"/>
        <family val="2"/>
        <charset val="128"/>
        <scheme val="minor"/>
      </rPr>
      <t>定の速さでのかけ足が苦手な児童には，継続できる速さを助言したり，音楽に合わせるようにしたり，友達とかけ声を合わせながら走ったりするなどの配慮をする。</t>
    </r>
    <rPh sb="179" eb="180">
      <t>1</t>
    </rPh>
    <phoneticPr fontId="1"/>
  </si>
  <si>
    <t>・回す，転がすなど用具を操作することが苦手な児童には，ボールや フープなど用具の大きさ，柔らかさ，重さを変えて操作しやすくするな どの配慮をする。
・用具を投げる，捕るなどの動きが苦手な児童には，新聞紙を丸めた球 や新聞紙で作った棒，スポンジのボールなど，恐怖心を感じにくい用具 を用いたり，紙鉄砲を用いた遊びを取り入れたりするなどの配慮をする。
 ・なわを跳んだり，くぐったりすることが苦手な児童には，跳び越す位 置や動き方を示したり，かけ声によってタイミングを合わせることができるようにしたりするなどの配慮をする。</t>
    <phoneticPr fontId="1"/>
  </si>
  <si>
    <t>・すもう遊びや力比べが苦手な児童には，力を入れたり緩めたりする行い方について助言したり，力を加減するタイミングをつかめるように声をかけたりするなどの配慮をする。
・友達を引きずったり，おんぶをしたりする動きが苦手な児童には，補助を受けながら行ったり，動く距離を短くしたりするなどの配慮をする。
・体を支える動きが苦手な児童には，肘を曲げずに手の平で地面や床を押したり，目線を地面や床と平行にしたりすることができるよう助言するなどの配慮をする。</t>
    <phoneticPr fontId="1"/>
  </si>
  <si>
    <t>・体を動かすことを好まない児童には，教室から友達と手をつないで体育館や運動場に移動するなど，授業前から友達と関わりながら自然に運動遊びに加わっていくことができるようにするなどの配慮をする。
・友達と関わり合うことに意欲的になれない児童には，ペアやグループで調子を合わせて動くことによって，気持ちも弾んでくることが実感できる運動遊びを準備したり，意欲が感じられる児童のつぶやきや動きを取り上げて共感したりするなどの配慮をする。</t>
    <phoneticPr fontId="1"/>
  </si>
  <si>
    <t>・ジャングルジムを使った運動遊びで，登ることが苦手な児童には，低い場所に音の鳴る教具を付けることで登ることへの興味を喚起したり，低い場所を横に移動したりして，高さに慣れるようにするなどの配慮をする。
・雲梯を使った運動遊びで，体を揺らして移動することが苦手な児童には，体を支えて移動できるように補助をしたり，少し斜めを向いた姿勢で片手ずつ動かして移動できるように助言したりして，懸垂の姿勢と体の揺れを使って移動できる動きが身に付くようにするなどの配慮をする。
・登り棒を使った運動遊びで，足が滑って登ることが苦手な児童には，ハチマキなどを巻いて節をつくり，足が滑らないようにするなどの配慮をする。
・肋木を使った運動遊びで，ぶら下がって移動することが苦手な児童には，足を上げてポーズをとったり，足を振ってみたりするなど，ぶら下がってできる運動遊びをしたり，手で支えて移動することが苦手な児童には，高さごとに色分けした場で，同じ色の高さを横に歩いたり，色の違う高さに登ったり移動したりできるようにして，取り組みやすい場にするなどの配慮をする。
・平均台を使った運動遊びで，バランスを保つことが苦手な児童には，床のライン上で姿勢よく体重移動ができるように歩いたり，高さのあるところでは手をつないだりするなどの配慮をする。</t>
    <phoneticPr fontId="1"/>
  </si>
  <si>
    <t>・前や後ろへ転がることが苦手な児童には，体を丸めて揺れるゆりかごに取り組んだり，傾斜のある場で勢いよく転がるように取り組んだりして，転がるための体の動かし方が身に付くように練習の仕方や場を設定するなどの配慮をする。
・手で体を支えて移動することが苦手な児童には，手や足を移動する場所や目線の先にマークを置くなどして，支持で移動できる体の動かし方が身に付くように教具や場を設定するなどの配慮をする。</t>
    <phoneticPr fontId="1"/>
  </si>
  <si>
    <t>・体を揺らすことが苦手な児童には，腕や頭を動かして反動をつけたり，補助を受けて体を軽く揺らしたりして，揺れるための体の動かし方が身に付くようにするなどの配慮をする。
・鉄棒上で支えたりバランスをとることが苦手な児童には，伸ばす部位を助言したり，支持しているときの目線の先を示したりして，バランスをとる動きが身に付くようにするなどの配慮をする。
・跳び上がることが苦手な児童には，台などを設置して，支持や跳び上がりなどを行いやすい場を設定するなどの配慮をする。
・回転することが苦手な児童には，腹を掛けて揺れたり，補助や補助具などを使って回転したりして，体を丸めて勢いよく回転する体の動かし方が身に付くようにするなどの配慮をする。</t>
    <phoneticPr fontId="1"/>
  </si>
  <si>
    <t>・踏み越し跳びや手を着いてのまたぎ乗りやまたぎ下り，手を着いての跳び乗りや跳び下りが苦手な児童には，高さを低くしたり，跳び箱の手前に台を置いて跳び乗りやすくしたりして，手で支えたり，跳んだりする動きが身に付くように場を設定するなどの配慮をする。
・　馬跳びやタイヤ跳びが苦手な児童には，床でうさぎ跳びやかえるの足打ち，かえるの逆立ちなどを行い，手で支えたり，跳んだりする動きが身に付くようにするなどの配慮をする。</t>
    <phoneticPr fontId="1"/>
  </si>
  <si>
    <t>・怖くて運動遊びに取り組めない児童には，器械・器具の高さを変えたり，痛くないように配慮した場を設定したりして，条件を変えた場を複数設定して選択できるようにするなどの配慮をする。
・自信がもてない児童には，成功回数が多くなる簡単な運動遊びを取り入れたり，できたことを称賛したりして，肯定的な働きかけができるようにするなどの配慮をする。
・恥ずかしがる児童には，二人組で手をつないで跳び下りたり，集団で転がったりできる運動遊びを取り入れたりして，友達と一緒に運動遊びをする楽しさに触れることができるようにするなどの配慮をする。</t>
    <phoneticPr fontId="1"/>
  </si>
  <si>
    <t>・かけっこで，リズムよく走ることが苦手な児童には，一定のリズム，速いリズムなど，いろいろなリズムで走ったり，レーン上に目印を置いて，分かりやすいレーンを設定したりするなどの配慮をする。
・リレー遊びで，バトンを上手に渡したり受けたりすることが苦手な児童には，手で相手の背中にタッチしたり，迎えタッチにしたりするなど，タッチの仕方を変えたり，受渡しがしやすくなるように形状の異なるバトン（リング状のバトン等）を用いるなどの配慮をする。
・低い障害物を走り越える運動遊びで，最後まで走り越えることが苦手な児童には，障害物を置く間隔や高さを変えるなどの配慮をする 。</t>
    <phoneticPr fontId="1"/>
  </si>
  <si>
    <t>・幅跳び遊びで，上手に跳ぶことができない児童には，足を置く位置の目印として輪を置き，リズミカルに跳ぶことのできる場を設定するなどの配慮をする。
・ケンパー跳び遊びで，上手に跳ぶことができない児童には，「グー」と「パー」が分かりやすい目印をレーン上に設定し，足を置く順番やリズムが分かるようにするなどの配慮をする。
・ゴム跳び遊びで，高く跳ぶことやしっかりジャンプをすることが苦手な児童には，高さを変えたり，跳ぶ時のリズムを決めたりするなどの配慮をする。</t>
    <phoneticPr fontId="1"/>
  </si>
  <si>
    <t>・かけっこでの競走など，競走（争）を好まない児童には，いろいろな走り方や跳び方で勝敗を競わずに楽しめる場を設定したり，行い方を工夫したりするなどの配慮をする。
・最後までうまく走ったり跳んだりできないなど，達成感を味わうことが難しい児童には，易しい場や課題を複数準備するなどの配慮をする。
・友達同士でうまく関わり合うことができない児童には，見合いや教え合いなど，互いに関わり合いながら学習をするようにしたり，友達同士で学習の成果を認め合ったりする機会を設定するなどの配慮をする。
・対人関係をうまく保つことができない児童には，児童の伸びや友達との関わり方を教師が積極的に称賛するなどの配慮をする。</t>
    <phoneticPr fontId="1"/>
  </si>
  <si>
    <t>・水かけっこで，顔に水がかかることが苦手な児童には，背中合わせになったり，友達との距離を広げたりするなど，遊び方を工夫するなどの配慮をする。
・まねっこ遊び（ワニ）で，水面に対して体を水平にした姿勢になり手だけで歩くことが苦手な児童には，より浅い場所で歩いたり，しゃがんだ姿勢でゆっくりと移動したりするなど，段階的な遊び方を工夫するなどの配慮をする。
・電車ごっこ，リレー遊び，鬼遊びで，水の抵抗や浮力の影響で走ったりすることが苦手な児童には，友達の後ろに続いて移動したり，手で水を力強くかいたりすることを助言するなどの配慮をする。</t>
    <phoneticPr fontId="1"/>
  </si>
  <si>
    <t>・もぐる遊びで，水に顔をつけることが苦手な児童には，少しずつ顔に水がかかるようにシャワーを浴びたり，顎→口→鼻→目へと徐々に水につける部分を増やしたりするなどの配慮をする。
・もぐる遊びで，水の浮力を受け，輪をくぐることが苦手な児童には，輪の深さや数を変えたり，二人組でつくった手のトンネルをくぐったりするなどの配慮をする。
・浮く遊びで，足が沈み，伏し浮きをすることが苦手な児童には，息を大きく吸って止めたり，顎を引いて頭を水の中につけたり，無駄な力を抜いて体を真っ直ぐにしたりすることを助言するなどの配慮をする。
・バブリングで，水中で息を吐くことが苦手な児童には，手の平にすくった水を吹き飛ばしたり，水面に浮いたものを吐いた息で移動させたりするなど，顔をつけずに息をまとめて強く吐くことのできる遊びをするなどの配慮をする。
・ボビングで，動きと呼吸のリズムを合わすことが苦手な児童には，友達と手をつないで一緒にボビングをするなどの場を設定したり，「プクプクプク（弱く吐く），ブハ！（水面を出たら大きく強くまとめて吐く），スゥー（すぐに吸う）」などの呼吸のリズムのイメージができる言葉を助言したりするなどの配慮をする。</t>
    <phoneticPr fontId="1"/>
  </si>
  <si>
    <t>・水に対する恐怖心がある児童には，安全面からもペアでの学習（バディ システム）を取り入れ，友達と一緒に行う水遊びの楽しさに触れることが できるようにしたり，水慣れの時間を十分に確保したり，少しでもできた ことを称賛したりするなどの配慮をする。
 ・友達と一緒に水遊びをすることを好まない児童には，友達と協力して一 緒に取り組む水遊びを紹介したり，友達同士で互いの動きのよさを認め合 う機会を設定したりするなどの配慮をする。 ・　既に初歩的な泳ぎを身に付けている児童には，ワニ歩きで頭までつかり ながら行うよう助言し，その動きのよさを全体に伝えたり，石拾いで石の 数や色を指定して（連続して行うボビングの回数を指定して）児童にとっ てより適した課題を提示したりするなどの配慮をする。</t>
    <phoneticPr fontId="1"/>
  </si>
  <si>
    <t>・ボールを捕ったり止めたりすることが苦手な児童には，柔らかいボールを用いたり，空気を少し抜いたボールを用いたりするなどの配慮をする。
・ボールが飛んだり，転がったりしてくるコースに入ることが苦手な児童には，柔らかいボールを用い，１対１でゴールを守る練習をしたりするなどの配慮をする。
・ボールの勢いに怖さを感じる児童には，柔らかいボールを用いたり，速さの出にくい軽いボールを用いたりするなどの配慮をする。</t>
    <phoneticPr fontId="1"/>
  </si>
  <si>
    <t>・鬼になってなかなか捕まえられない児童には，短い時間で鬼を交代したり，逃げる場所を制限したり，逃げる場所を狭くしたりするなどの配慮をする。
・鬼から逃げることが苦手な児童には，安全地帯を設けたり，鬼の人数を一人から徐々に増やしたり，鬼でない児童の人数を増やしたりするなどの配慮をする。
・宝取り鬼で，相手の陣地から宝をとるのが苦手な児童には，宝を置く場所や宝の数を増やしたり，鬼の人数を一人から徐々に増やしたり，宝を取りやすいように陣地の形を変えたりするなどの配慮をする。
・ボール運び鬼で，相手の陣地にボールを運ぶことが苦手な児童には，チーム内での役割が分かるようにしたり，攻めと守りが入り交じる場を制限したり，守りの人数を減らしたり，ボールを運ぶ側の人数を増やしたりするなどの配慮をする。</t>
    <phoneticPr fontId="1"/>
  </si>
  <si>
    <t>・ボールを捕ることや用具を用いて打つことに対する恐怖心などでゲームに意欲的に取り組めない児童には，柔らかいボールを用意したり， 大きなボールやゆっくりとした速さになるボールを用意したりするなどの 配慮をする。 
・ゲーム中に何をすればよいのかが分からないなどで，ボールゲームや鬼 遊びに意欲的に取り組めない児童には，行い方や課題を絵図で説明したり， 活動内容を掲示したりするなどの配慮をする。
・場や規則が難しいなどで，ボールゲームや鬼遊びに意欲的に取り組めな い児童には，場の設定や規則を易しくして児童が取り組みやすくするなど の配慮をする。 
・新しく提示した動きやゲームが分からないなどでボールゲームや鬼遊び に意欲的に取り組めない児童には，動きをゆっくりと示したり，一緒にそ のチームに入ってゲームをしたりするなどの配慮をする。
・ゲームに勝てなかったり，鬼に捕まりやすかったりするなどでボール ゲームや鬼遊びに意欲的に取り組めない児童には，勝敗を受け入れること が大切であることを話したり，安全地帯など場の設定を工夫したりするな どの配慮をする。
・友達とうまく関われないためにボールゲームや鬼遊びに意欲的に取り組 めない児童には，対戦相手を変えたり，チーム編成を工夫したりするなど の配慮をする。</t>
    <phoneticPr fontId="1"/>
  </si>
  <si>
    <t>・題材の特徴を捉えて踊ることが苦手な児童には，ねじったり回ったり，跳んだり転がったりして全身の動きで特徴を捉えている友達の動きを見合い，真似をすることができるなどの配慮をする。
・続けて踊ることが苦手な児童には，「大変だ！〇〇だ！」の複数の例示から選べるようにするなどの配慮をする。</t>
    <phoneticPr fontId="1"/>
  </si>
  <si>
    <t>・リズムに乗って踊ることが苦手な児童には，友達や教師の動きの真似をしながら，リズムに合わせてスキップで弾んだり，かけ声や手拍子を入れたりして踊るなどの配慮をする。
・友達と関わって踊ることが苦手な児童には，教師を含めた数人で手をつなぎ，簡単な動きで弾んだり，回ったり，移動したりして一緒に踊るなどの配慮をする。</t>
    <phoneticPr fontId="1"/>
  </si>
  <si>
    <t>・題材から表したい様子や動きを思い浮かべることに意欲的に取り組めない児童には，単元の導入でその題材に関連する絵本や図鑑などを提示し，題材についての興味や関心を高めるなどの配慮をする。
・リズムに乗って踊ることに意欲的に取り組めない児童には，その児童にとって身近で関心があり，自然に体を弾ませたくなるような選曲をするなどの配慮をする。</t>
    <phoneticPr fontId="1"/>
  </si>
  <si>
    <t>苦手な児童への配慮の例</t>
    <phoneticPr fontId="1"/>
  </si>
  <si>
    <t>・伸び伸びとした動作で運動をすることが苦手な児童には，低学年の体ほぐしの運動遊びで行った運動を繰り返し，なじみの深い簡単な運動を行ってみるなどの配慮をする。
・心や体の変化に気付くことが苦手な児童には，気持ちや体の変化を表す言葉を示したり，問いかけたりし，自己の心や体の変化に合った言葉のイメージができるようにするなどの配慮をする。
・友達と関わり合いながら運動をすることが苦手な児童には，ペアやグループの組み方を考慮し，安心して活動に取り組めるようにするなどの配慮をする。</t>
    <phoneticPr fontId="1"/>
  </si>
  <si>
    <t>・片足を軸にして回りながら移動する動きが苦手な児童には，片足で回ることを連続して行ったり，ケンケンパで半回転をしたりするなどの配慮をする。
・渡るなどの動きが苦手な児童には，平面に描いた細い通路や，新聞紙や段ボールなどで作った用具を用いて，広さや高さを易しくした場づくりをするなどの配慮をする。
・バランスを保つ動きが苦手な児童には，一定の距離をケンケンで進んだり，バランスをとりながら単独で立ったりするなど，易しい動きを示すなどの配慮をする。</t>
    <phoneticPr fontId="1"/>
  </si>
  <si>
    <t>・這う，歩く，走るなどの動きが苦手な児童には，広い場所で前や後ろに移動したり，物や用具の間をゆっくりと移動したりするなど易しい条件で行うことができるようにするなどの配慮をする。
・いろいろな跳び方やはねる動きが苦手な児童には，できる動きやできそうなことを繰り返し行いながら，できる動きを徐々に増やせるようにするなどの配慮をする。
・登る，下りるなどの動きが苦手な児童には，肋木や登り棒等に目印を付け，段階的に挑戦していくことができるようにしたり，肋木や登り棒の足元にマットを敷くなどにより，下りやすい場づくりをしたりするなどの配慮をする。
・一定の速さで続けて走ることが苦手な児童には，リズムよくしっかりと息を吐きながら，続けることができる速さで行うことを個別に助言するなどの配慮をする。</t>
    <phoneticPr fontId="1"/>
  </si>
  <si>
    <t>・用具をつかむ，転がす，投げるなどが苦手な児童には，用具の大きさや重さ，長さ，柔らかさなどを変えて動きを易しくするなどの配慮をする。
・用具を捕ることが苦手な児童には，転がったり，弾んだりしたボールを捕るなど，易しい行い方にするなどの配慮をする。
・用具を跳ぶ動きが苦手な児童には，踵を上げて跳ぶことや手首の使い方がつかめるよう，用具を持たずにその場で跳んだり，弾みやすい場所で行ったりするなどの配慮をする。
・用具に乗るなどの動きが苦手な児童には，二人組や三人組で体を支えて補助をし合ったり，器具等につかまりながら進んだりするなどの配慮をする。</t>
    <phoneticPr fontId="1"/>
  </si>
  <si>
    <t>・人を押す，引く動きが苦手な児童には，膝を曲げて腰を低くした構えで，安定した姿勢で行えるようにするなどの配慮をする。
・人を運ぶ，支える動きが苦手な児童には，補助を受けながらゆっくりと動いたり，手のひらでしっかりと地面や床を押し付けたりして行うことができるようにするなどの配慮をする。</t>
    <rPh sb="1" eb="2">
      <t>ヒト</t>
    </rPh>
    <phoneticPr fontId="1"/>
  </si>
  <si>
    <t>・物を持ったりかついだりして，バランスをとりながら移動することが苦手な児童には，物を持たずに移動，または小さい物を持って移動するなどの簡単な動きから始めるようにするなどの配慮をする。
・回旋する長なわを跳びながらボールを操作することが苦手な児童には，止めた長なわを跳び越しながら操作したり，ボールを持ったまま回旋する長なわを跳んだりするなど，基本的な動きの習熟を図りながら組み合わせた動きに高めていけるようにするなどの配慮をする。
・ボールを投げ上げ，移動して捕ることが苦手な児童には，友達に投げ上げてもらったボールを移動して捕るなど，行い方を変えるなどの配慮をする。
・ペアになり，各々が立てたり回したりしたフープや棒をすばやく相手と場所を入れ替わって捕らえることが苦手な児童には，ペアとの距離を調整したり，易しいフープや棒を用いるなどの配慮をする。</t>
    <rPh sb="32" eb="34">
      <t>ニガテ</t>
    </rPh>
    <phoneticPr fontId="1"/>
  </si>
  <si>
    <t>・運動の行い方が分からないために意欲的に取り組めない児童には，友達の様子を見ながら，その真似をして体を動かし徐々に運動に加わることができるようにするなどの配慮をする。
・友達と関わり合うことが苦手で運動に意欲的に取り組めない児童には，意欲的に取り組む児童とペアやグループを組み，友達の動きに刺激を受けて一緒に様々な運動に挑戦できるようにするなどの配慮をする。
・運動への興味や関心がもてず意欲的に取り組めない児童には，体を動かしたり，みんなで運動をしたりすることのよさを個別に語ったり，易しい運動の行い方や場の設定，BGM など環境の工夫をし，少しでも取り組もうとする行動を称賛したり，励ましたりするなどの配慮をする。</t>
    <phoneticPr fontId="1"/>
  </si>
  <si>
    <t>・前転が苦手な児童には，ゆりかごなどの体を揺らす運動遊びや，かえるの逆立ちなどの体を支える運動遊びに取り組んだり，傾斜を利用して回転に勢いをつけて転がりやすくしたりするなどの配慮をする。
・易しい場での開脚前転が苦手な児童には，足が曲がらないように太ももに力を入れたり，両足を勢いよく振り下ろしてマットに接地したりして，足の伸ばし方や回転の勢いをつける動きが身に付くようにするなどの配慮をする。
・後転が苦手な児童には，ゆりかごなどの体を揺らす運動遊びや，かえるの逆立ちなどの体を支える運動遊びに取り組んだり，傾斜を利用して回転に勢いをつけて転がりやすくしたりして，腰を上げたり，体を支えたり，回転の勢いをつけたりする動きが身に付くようにするなどの配慮をする。
・開脚後転が苦手な児童には，足を伸ばしたゆりかごで体を揺らしたり，かえるの逆立ちなどの体を支えたりする運動遊びに取り組んだり，傾斜を利用して回転に勢いをつけて転がりやすくしたりして，足を伸ばしたり，腰を上げたり，体を支えたり，回転の勢いをつけたりする動きが身に付くようにするなどの配慮をする。
・補助倒立ブリッジが苦手な児童には，壁登り逆立ちや背支持倒立（首倒立）などの逆さまで体を支える運動遊びに取り組んだり，ブリッジなどの体を反らす運動遊びに取り組んだりして，体を支えたり，逆さまで体を反らしたりする動きが身に付くようにするなどの配慮をする。
・側方倒立回転が苦手な児童には，壁登り逆立ちや支持での川跳びなどの体を支えたり，逆さまになる運動遊びに取り組んだり，足を勢いよく振り上げるためにゴムなどを活用したり，補助を受けたりして，腰を伸ばした姿勢で回転できる動きが身に付くようにするなどの配慮をする。
・首はね起きが苦手な児童には，壁登り逆立ちや背支持倒立（首倒立）などの逆さまで体を支える運動遊びや，ブリッジなどの体を反らす運動遊びに取り組んだり，腰を上げた仰向けの姿勢からはねてブリッジをしたり，段差を利用して起き上がりやすくしたりして，逆さまで体を支えて体を反らしたり，手でマットを押したり，反動を利用して起き上がる動きが身に付くようにするなどの配慮をする。
・壁倒立が苦手な児童には，肋木や壁を活用した運動遊びに取り組んだり，足を勢いよく振り上げるためにゴムなどを活用したりして，体を逆さまにして支えたり，足を勢いよく振り上げたりする動きが身に付くようにするなどの配慮をする。
・頭倒立が苦手な児童には，かえるの逆立ちや背支持倒立（首倒立）などの逆さまで体を支える運動遊びに取り組んだり，肋木，壁を活用した運動遊びに取り組んだりして，体を逆さまにして支える動きが身に付くようにするなどの配慮をする。</t>
    <phoneticPr fontId="1"/>
  </si>
  <si>
    <t>・前回り下りが苦手な児童には，ふとん干しなどの鉄棒に腹を掛けて揺れる運動遊びに取り組んだり，補助を受けて回転しやすくしたりして，勢いのつけ方や体を丸めて鉄棒から離さない動きが身に付くようにするなどの配慮をする。
・かかえ込み前回りが苦手な児童には，ふとん干しの姿勢から足を抱えて揺れたり，支持の姿勢からふとん干しを繰り返したりするなどの鉄棒に腹を掛けて揺れる運動遊びに取り組んだり，補助や補助具で回転しやすくしたりして，勢いのつけ方や体を丸めて鉄棒から離さない動きが身に付くようにするなどの配慮をする。
・転向前下りが苦手な児童には，ツバメの姿勢から鉄棒上に片足を掛けて座ったり，台などを設置して足を台上につけて行ったりして，バランスをとる動きが身に付くようにするなどの配慮をする。
・膝掛け振り上がりが苦手な児童には，片膝を掛けて大きく振れるように，補助を受けて回転したり，鉄棒に補助具をつけて回転しやすいようにしたりして，振りの勢いを利用して起き上がる動きが身に付くようにするなどの配慮をする。
・前方片膝掛け回転が苦手な児童には，鉄棒上に片足を掛けて座ったり，鉄棒に片膝を掛けて揺れたりして，バランスをとって回転を開始する姿勢をつくったり，体を揺らしてから振りの動きを利用して回転したりする動きが身に付くようにするなどの配慮をする。
・補助逆上がりが苦手な児童には，ダンゴムシや足抜き回り，ふとん干しから支持の姿勢を繰り返すなどの運動遊びに取り組み，体を鉄棒に引きつけたり，回転したり，腹支持から起き上がる動きが身に付くようにするなどの配慮をする。
・かかえ込み後ろ回りが苦手な児童には，ふとん干しの姿勢で揺れたり，ふとん干しの姿勢から足を抱えて揺れたりするなどの鉄棒に腹を掛けて揺れる運動遊びに取り組んだり，補助や補助具で回転しやすくしたりして，勢いのつけ方や体を丸めて鉄棒から離さない動きが身に付くようにするなどの配慮をする。
・後方片膝掛け回転が苦手な児童には，ツバメの姿勢から鉄棒上に片足を掛けて座って反対側の足を振ったり，鉄棒に片膝を掛けて揺れたりして，バランスをとって回転を開始する姿勢をつくったり，体を揺らしてから振りの動きを利用して回転したりする動きが身に付くようにするなどの配慮をする。
・両膝掛け倒立下りが苦手な児童には，こうもりで揺れたり，足抜き回りなどで鉄棒に足を掛けて逆さまでぶら下がったり，揺れたり，懸垂の姿勢から前後に回転したりする運動遊びに取り組み，逆さまで体を動かしたり，鉄棒に足を掛けたりする動きが身に付くようにするなどの配慮をする。</t>
    <phoneticPr fontId="1"/>
  </si>
  <si>
    <t>・開脚跳びが苦手な児童には，マットを数枚重ねた上に跳び箱１段を置いて，手を着きやすくしたり，跳び越しやすくしたりして，踏切り−着手−着地までの動きが身に付くようにするなどの配慮をする。
・台上前転が苦手な児童には，マットを数枚重ねた場で前転したり，マット上にテープなどで跳び箱と同じ幅にラインを引いて，速さのある前転をしたり，真っ直ぐ回転する前転をしたりして，腰を上げて回転する動きが身に付くようにするなどの配慮をする。
・首はね跳びが苦手な児童には，マットを数枚重ねた場や低く設置した跳び箱，ステージなどを利用して体を反らせてブリッジをしたり，場でつくった段差と補助を利用して首はね起きを行ったりしながら，体を反らしてはねたり，手で押したりする動きが身に付くようにするなどの配慮をする</t>
    <phoneticPr fontId="1"/>
  </si>
  <si>
    <t xml:space="preserve">・技への恐怖心がある児童には，落ちても痛くないようにマットを敷いたり，回転しやすいように鉄棒に補助具を付けたりして，場を工夫するなどの配慮をする。
・技への不安感がある児童には，必要な体の動かし方や運動感覚が身に付くように，低学年で学習した運動遊びに取り組む場を設定するなどの配慮をする。
・技に繰り返し取り組もうとしない児童には，着地位置に目印を置いて自己評価をできるようにしたり，ゲーム化した運動遊びにグループで取り組めるようにしたりするなどの配慮をする。
・友達とうまく関わって学習することができない児童には，手や足の位置に目印を置いたり，回数を数えたりする役割ができるようにするなどの配慮をする。
</t>
    <phoneticPr fontId="1"/>
  </si>
  <si>
    <t>・かけっこで，スタートが苦手な児童には，立った姿勢からだけでなくいろいろな姿勢から素早く走ったり，スタート位置を変えて競走したりするなどの配慮をする。
・　周回リレーで，タイミングよくバトンを受渡すことが苦手な児童には，追いかけ走やコーナー走で受渡しをするなどの配慮をする。</t>
    <phoneticPr fontId="1"/>
  </si>
  <si>
    <t>・一定のリズムで小型ハードルを走り越えることが苦手な児童には，インターバルの異なる複数のレーンを設定し選べるようにしたり，いろいろな材質の小型ハードル（ゴムを張った小型ハードルや段ボールを用いたハードル等）を使用したりするなどの配慮をする。</t>
    <phoneticPr fontId="1"/>
  </si>
  <si>
    <t>・踏切り足が定まらず，強く上方へ跳ぶことが苦手な児童には，３歩など，短い助走による高跳びをしたり，「トン・トン・ト・ト・トン」など，一定のリズムの助走からの高跳びを行ったりする場を設定するなどの配慮をする</t>
    <phoneticPr fontId="1"/>
  </si>
  <si>
    <t>・踏切り足が定まらず，強く前方へ跳ぶことが苦手な児童には，３～５歩など，短い助走による幅跳びをしたり，「トン・トン・ト・ト・トン」など，一定のリズムの助走からの幅跳びを行ったりする場を設定するなどの配慮をする。</t>
    <phoneticPr fontId="1"/>
  </si>
  <si>
    <t>・かけっこ・リレーでの競走など，競走（争）に対して意欲的に取り組めない児童には，いろいろな走り方・跳び方で活動する場を設定したり，勝敗のルールを工夫したりするなどの配慮をする。
・高跳びのスタンドやバーが当たることへの恐怖心がある児童には，友達が持つゴムひもを跳ぶようにするなどの配慮をする。
・課題が易しすぎたり難しすぎたりして，うまく走ったり跳んだりできずに達成感を味わうことができない児童には，一つの場だけでなく，速さ，距離を変えるなど，易しい課題や複数の課題を設定するなどの配慮をする。
・リレーのバトンの受渡しの練習の場面などで，友達同士でうまく関わり合うことができない児童には，互いに見合い，教え合いをする学習の仕組みや，振り返りの場面などで，友達同士で学習の成果を認め合うようにするなどの配慮をする。</t>
    <phoneticPr fontId="1"/>
  </si>
  <si>
    <t>・け伸びで，体を一直線に伸ばすことが苦手な児童には，補助具や友達の手につかまり，大きく息を吸って伏し浮きの姿勢になるまで待つように助言したり，体を伸ばした状態になったところを友達に引っ張ってもらったりするなどの配慮をする。
・け伸びで，プールの底や壁を力強く蹴ることが苦手な児童には，水の中に体を十分に沈め，膝を曲げて体を小さく縮めてから底や壁を蹴るように助言したり，け伸びで進む距離を友達と競争したり自己の記録を伸ばしたりする場を設定したりするなどの配慮をする。
・初歩的な泳ぎで，手や足の動きと呼吸のタイミングを合わすことが苦手な児童には，陸上で動きのイメージができる言葉「伸びて，イーチ・ニィー・サーン（手で水をかいたり，足を動かしたりして），ブハ！（息をまとめて吐く），伸びて」とともにタイミングを確認する場を設定したり，友達にゆっくりと引っ張ってもらいながら息継ぎのタイミングを声かけしてもらったりするなどの配慮をする。</t>
    <phoneticPr fontId="1"/>
  </si>
  <si>
    <t>・プールの底にタッチをする際，浮力の影響でもぐることが苦手な児童には，息を吐きながらもぐることや手や足を大きく使うことを助言したり，水深が浅い場を設定したりするなどの配慮をする。
・いろいろなもぐり方をする際，もぐり方を変えることが苦手な児童には，友達ともぐり方の真似をし合う場を設定したり，陸上でできる動きを水の中でできないかを助言したりするなどの配慮をする。
・だるま浮きで，体を小さく縮めることが苦手な児童には，両膝を抱え込まずに持つ程度にした簡単な方法に挑戦することや，膝を抱えると一度は沈むがゆっくりと浮いてくることを助言するなどの配慮をする。
・背浮きで，腰が沈まないようにして浮くことが苦手な児童には，補助具が体から離れないようにしっかり抱えて浮くように助言したり，友達に背中や腰を支えてもらう場を設定したりするなどの配慮をする。
・変身浮きで，浮き方を変えることが苦手な児童には，一つの浮き方で浮いている時間を延ばしたり，「つぼみがだんだん開いて，またしぼんでいく」などお話づくりで変身していくイメージをもって挑戦したりする場を設定するなどの配慮をする。
・連続したボビングが苦手な児童には，低学年で扱った呼吸のリズムを再度確認したり，友達と手をつないでボビングをしたりする場を設定するなどの配慮をする。</t>
    <phoneticPr fontId="1"/>
  </si>
  <si>
    <t>・水に対する恐怖心や違和感を抱く児童には，低学年での水遊びを単元や授業の始めに取り入れたり，ゲーム的な要素のある運動をしたりするなどの配慮をする。
・友達と練習することが苦手な児童には，自己の能力に適した距離や時間等の明確な目標をもって挑戦する場を設定し，その成果を友達と見合ったり，友達と課題を一緒に解決する活動を取り入れたりするなどの配慮をする。
・既にクロールや平泳ぎができる児童には，け伸びの距離をより伸ばすことを助言したり，いろいろなもぐり方をする場面で腹や背中をプールの底に付けたり逆立ちや連続回転をしたりすることを助言したりするなど，挑戦する課題を提示するなどの配慮をする。</t>
    <phoneticPr fontId="1"/>
  </si>
  <si>
    <t>・パスを出したり，シュートをしたりすることが苦手な児童には，ボールを保持する条件を易しくするとともに，ボールを保持した際に周囲の状況が確認できるように言葉がけを工夫するなどの配慮をする。
・　ボール保持者と自分の間に守る者がいない空間に移動することが苦手な児童には，守る者の位置を見るように言葉がけを工夫するなどの配慮をする。</t>
    <phoneticPr fontId="1"/>
  </si>
  <si>
    <t>・ボールをフェアグラウンド内に蹴ったり打ったりすることが苦手な児童には，大きなボールや軽いボールを用いたり，手や大きなバット，軽いバット，ラケットなどを用いて打ったり，静止したボールを蹴ったり打ったりすることができるようにするなどの配慮をする。
・投げる手と反対の足を一歩前に踏み出してボールを投げることが苦手な児童には，的当てゲームを取り入れたり，紙鉄砲やタオルを用いて遊ぶ場を設定したりして，投げる動きが自然に身に付くような練習をするなどの配慮をする。</t>
    <phoneticPr fontId="1"/>
  </si>
  <si>
    <t>・いろいろな高さのボールを片手，両手もしくは用具を使ってはじいたり，打ちつけたりすることが苦手な児童には，飛んできたボールをキャッチして打つことを認めるなどの配慮をする。
・ボールの落下点やボールを操作しやすい位置に移動したりすることが苦手な児童には，プレイできるバウンド数を多くしたり，飛んできたボールをキャッチしてラリーを継続したりするなどの配慮をする。</t>
    <phoneticPr fontId="1"/>
  </si>
  <si>
    <t>・ボールが固くて恐怖心を抱いたり，小さくて操作しにくかったりするために，ゲームに意欲的に取り組めない児童には，柔らかいボールを用意したり，大きなボールやゆっくりとした速さになる軽めのボールを用意したりするなどの配慮をする。
・学習の仕方が分からないために，ゲームに意欲的に取り組めない児童には，学習への取組の手順を掲示物で確認できるようにするなどの配慮をする。
・場や規則が難しいと感じ，ゲームに意欲的に取り組めない児童には，文字やイラスト等を用いて掲示しながら説明したり，より易しい規則に変更したりするなどの配慮をする。
・新しく提示した動きが分からないために，ゲームや練習に意欲的に取り組めない児童には，よい動きの友達やチームを観察したり，掲示物などの具体物を用いて説明したりするなどの配慮をする。
・審判の判定に納得しなかったり，ゲームに勝てなかったりすることで，ゲームに意欲的に取り組めない児童には，判定に従うことやフェアなプレイの大切さについて，継続して伝えていくようにするなどの配慮をする。
・ゲームに参加している実感がなく，楽しさを味わえない児童には，チームの人数を少なくして，役割を明確にしたり触球回数を増やせるようにしたりするなどの配慮をする。
・友達と仲よくゲームに取り組めない児童には，試合の前後に相手や味方同士で挨拶や握手を交わしたり，相手や味方同士でよいプレイや取組を称賛したりするなどの配慮をする。</t>
    <phoneticPr fontId="1"/>
  </si>
  <si>
    <t>・題材の特徴を捉えることが苦手な児童には，題材の多様な場面を絵や文字で描いたカードをめくりながら動くなどの配慮をする。
・動きの誇張や変化の付け方が苦手な児童には，動きに差を付けて誇張したり，急変する動きで変化を付けたりして踊っている友達の動きを見合い，真似をするようにするなどの配慮をする。
・ひと流れの動きにすることが苦手な児童には，気に入った様子を中心に，動きが急変する場面の例を複数挙げて動いてみるなどの配慮をする。</t>
    <phoneticPr fontId="1"/>
  </si>
  <si>
    <t>・リズムの特徴を捉えて踊ることが苦手な児童には，リズムに合わせて手拍子をしたり，リズムを表す言葉がけをしながら踊ったりするなどの配慮をする。
・動きに変化を付けて踊ることが苦手な児童には，曲のリズムに同調するだけでなく，動きやリズムに変化を付けた動きで踊っている友達の動きを見て，真似をするようにするなどの配慮をする。
・友達と関わって踊ることが苦手な児童には，二人組で向かい合って手をつなぎ，スキップで弾んだり，回ったり，動きの真似をし合うようにしたりするなどの配慮をする。</t>
    <phoneticPr fontId="1"/>
  </si>
  <si>
    <t>・踊ることに意欲的に取り組めない児童には，授業の導入で，みんなで円形などになり，顔を見合わせながら軽快なリズムに乗って弾んだり手拍子をしたりして，心と体をほぐすなどの配慮をする。
・友達と関わりながら踊ることに意欲的に取り組めない児童には，友達と組んでできる簡単な動きを示した中から選べるようにするなどの配慮をする。</t>
    <phoneticPr fontId="1"/>
  </si>
  <si>
    <t>・心や体の変化に気付くことが苦手な児童には，二人組で気持ちや体の変化を話し合う場面をつくったり，運動を通して感じたことを確かめるような言葉がけをしたりするなどの配慮をする。
・仲間と関わり合いながら運動をすることが苦手な児童には，協力や助け合いが必要になる運動を仕組み，仲間と共に運動をすることのよさが実感できるよう言葉がけをするなどの配慮をする。</t>
    <phoneticPr fontId="1"/>
  </si>
  <si>
    <t>・体の各部位を伸ばしたり曲げたり，その姿勢を維持したりすることが苦手な児童には，息を吐きながら脱力をし，ゆっくりと体を伸展できるような言葉がけをするなどの配慮をする。
・一定の空間をくぐり抜けたり，前屈して用具を操作したりすることが苦手な児童には，空間を広げたり，十分な前屈ができなくても操作しやすい用具を用いたりするなどの配慮をする。</t>
    <phoneticPr fontId="1"/>
  </si>
  <si>
    <t>・人や物の動きに対応して動くことが苦手な児童には，動きをリードする児童が動作に合わせた言葉がけをしたり，ゆっくりとした動作をしたりするなどの配慮をする。
・用具を操作する運動が苦手な児童には，器具・用具や行い方を変えながら繰り返し行い，易しい動きから徐々に動きが高まっていくようにするなどの配慮をする。
・用具を操作することが得意な児童が，苦手な児童に補助をしやすいよう，ペアやグループの編成の仕方を工夫するなどの配慮をする。</t>
    <phoneticPr fontId="1"/>
  </si>
  <si>
    <t>・人を持ち上げる，運ぶなどの動きが苦手な児童には，負担の少ない役割を果たすことから始め，徐々に力強い動きに挑戦できるようにするなどの配慮をする。
・押し，寄りを用いてすもうをすることが苦手な児童には，膝を曲げて腰を低くして構えることや，足裏全体を使って進むことなどの基本的な動きを意識したり，体格が同じ程度の相手と繰り返して行い，安心して活動ができるようにしたりするなどの配慮をする。
・全身に力を込めて登り棒につかまったり，肋木や雲梯にぶら下がったりすることが苦手な児童には，わずかずつでもできたことを取り上げて称賛したり，足が届く程度の高さで繰り返し行うようにしたりするなどの配慮をする。</t>
    <phoneticPr fontId="1"/>
  </si>
  <si>
    <r>
      <t>・短なわや長なわを用いて跳び続けることが苦手な児童には，自分が得意な跳び方で行い，自分に合ったペースで一定時間連続したり，中断しながらでも延べ回数を増やしたりするなどの配慮をする。
・</t>
    </r>
    <r>
      <rPr>
        <sz val="11"/>
        <color theme="1"/>
        <rFont val="游ゴシック"/>
        <family val="2"/>
        <charset val="128"/>
      </rPr>
      <t>一</t>
    </r>
    <r>
      <rPr>
        <sz val="11"/>
        <color theme="1"/>
        <rFont val="游ゴシック"/>
        <family val="2"/>
        <charset val="128"/>
        <scheme val="minor"/>
      </rPr>
      <t>定の時間続けて走ることが苦手な児童には，自己のペースで無理のない速さで走り，段階的に課題を設定するよう助言したり，息をしっかり吐くことや，腕をリズムよく振ることができやすくなるよう個別に言葉がけをしたりするなどの配慮をする。
・一定の動きを繰り返しながら続けて行うことが苦手な児童には，リズムに合わせて動くことができるようＢＧＭを利用したり，ペアやグループで一緒に動いたりすることができるようにするなどの配慮をする</t>
    </r>
    <rPh sb="92" eb="93">
      <t>1</t>
    </rPh>
    <phoneticPr fontId="1"/>
  </si>
  <si>
    <t>・仲間との身体接触を嫌がる児童には，バトンやひもなどの用具を用いて触れ合う運動を工夫するなどの配慮をする。
・仲間と共に活動することに意欲的に取り組めない児童には，仲間と一緒に運動をすると楽しさが増すことを体験できるようにしたり，気持ちも弾んで心の状態が軽やかになることを感じることができるよう言葉がけをしたりするなどの配慮をする。
・自己の課題を見付けることに意欲的に取り組めない児童には，仲間の行い方を見て真似をしながら運動を行ったり，仲間に気付きを言ってもらったりし，徐々に自己の課題を見付けていくことができるようにするなどの配慮をする。
・課題の解決の仕方がわからないために運動に意欲的に取り組めない児童には，自己の課題を仲間に伝え，仲間からの助言を受けたり，同じような課題をもっている仲間の行い方の真似をしたりすることができるよう，ペアやグループの編成の仕方を工夫するなどの配慮をする。
・達成感をもてないために運動に意欲的に取り組めない児童には，運動の記録をとるようにしたり，わずかな変化を見付けて称賛したりしながら，自己の体の動きが高まっていることに気付くことができるようにするなどの配慮をする。</t>
    <phoneticPr fontId="1"/>
  </si>
  <si>
    <t>・開脚前転が苦手な児童には，前転の起き上がる速さをつけたり，傾斜を利用したりして，勢いをつけて回転する動きが身に付くようにするなどの配慮をする。
・補助倒立前転が苦手な児童には，壁倒立をしたり，跳び箱や台などの上に足を置き，逆さの姿勢からの前転を行ったり，壁登り逆立ちから補助を受けながら前転したりして，倒立の姿勢からの前転を行う動きが身に付くようにするなどの配慮をする。
・伸膝後転が苦手な児童には，足を伸ばしたゆりかごで体を揺らしたり，傾斜を利用して回転に勢いをつけて転がりやすくしたりして，腰を上げたり，足を伸ばして回転の勢いを付けたりする動きが身に付くようにするなどの配慮をする。
・倒立ブリッジが苦手な児童には，壁登り逆立ちや壁倒立，ブリッジなどの逆さまで体を支える運動遊びや，体を反らす運動遊びに取り組んだりして，倒立したり，体を反らす動きが身に付くようにするなどの配慮をする。
・ロンダートが苦手な児童には，手や足を着く場所が分かるように目印を置くなどして練習したり，側方倒立回転で足を勢いよく振り上げたりして，腰を伸ばした姿勢で体をひねる動きが身に付くようにするなどの配慮をする。
・頭はね起きが苦手な児童には，頭倒立や壁倒立などをしたり，首はね起きや頭倒立からブリッジなどに取り組んだり，また段差を利用して起き上がりやすくしたりして，逆さまで体を支え，体を反らし反動を利用して起き上がる動きが身に付くようにするなどの配慮をする。
・補助倒立が苦手な児童には，壁登り逆立ちや壁倒立などをして，体を逆さまにして支えたり，足を振り上げたりする動きが身に付くようにするなどの配慮をする</t>
    <phoneticPr fontId="1"/>
  </si>
  <si>
    <t>・前方支持回転が苦手な児童には，ツバメの姿勢からふとん干しを繰り返したり，補助や補助具で回転しやすくしたりして，勢いのつけ方や体を丸めて鉄棒から離さない動きが身に付くようにするなどの配慮をする。
・片足踏み越し下りが苦手な児童には，ツバメの姿勢から鉄棒上に片足を掛けて座ったり，ツバメの姿勢で鉄棒上を横に移動したり，片手ずつ順手から逆手，逆手から順手に握りかえるなどの運動に取り組んだりして，バランスをとって鉄棒上で体を操作するための動きが身に付くようにするなどの配慮をする。
・膝掛け上がりが苦手な児童には，両手でぶら下がって体を前後に揺らしたり，片膝を掛けて大きく揺らしたり，足抜き回りなどの運動遊びに取り組んだり，補助を受けて回転したり，鉄棒に補助具をつけて回転しやすいようにしたりして，片膝を掛け振りの勢いを利用して上がる動きが身に付くようにするなどの配慮をする。
・前方もも掛け回転が苦手な児童には，ツバメの姿勢から鉄棒上に片足を掛けて座ったり，鉄棒に片膝を掛けて揺れたりするなど，バランスをとって回転を開始する姿勢をつくったり，体を揺らしてから振りの動きを利用して回転したりする動きが身に付くようにするなどの配慮をする。
・逆上がりが苦手な児童には，体を鉄棒に引きつける運動に取り組んだり，補助や補助具を利用して足を振り上げながら後方回転をしたりして，体を上昇させながら鉄棒に引きつけ回転する動きが身に付くようにするなどの配慮をする。
・後方支持回転が苦手な児童には，ツバメの姿勢で足を前後に振って体を曲げたり，補助や補助具で回転しやすくしたりして，勢いのつけ方や体を丸めて回転する動きが身に付くようにするなどの配慮をする。
・後方もも掛け回転が苦手な児童には，ツバメの姿勢から鉄棒上に片足を掛けて座ったり，片足を鉄棒から離したりしながら反対側の足を振ったり，また鉄棒に片膝を掛けて揺れたりするなど，バランスをとって回転を開始する姿勢をつくったり，体を揺らしてから振りの動きを利用して回転したりする動きが身に付くようにするなどの配慮をする。
・両膝掛け振動下りが苦手な児童には，両膝を掛けて体を揺らしたり，前を見て両膝を外したりする動きが身に付くように，こうもりで腕や頭を使って体を前後に揺らして前を見たり，二人の補助者と手をつないで体を前後に軽く揺らしながら前を見たりする運動に取り組めるようにするなどの配慮をする</t>
    <phoneticPr fontId="1"/>
  </si>
  <si>
    <t xml:space="preserve">・かかえ込み跳びが苦手な児童には，マットを数枚重ねた場を設置して，手を着きやすくしたり，跳び越しやすくしたり，体育館のステージに向かって跳び乗ったりして，跳び越しやすい場で踏切り－着手－着地までの動きが身に付くようにするなどの配慮をする。
・伸膝台上前転が苦手な児童には，マットを数枚重ねた場や低く設置した跳び箱で腰を上げたり，速さのある前転をしたりして，膝を伸ばして回転する動きが身に付くようにするなどの配慮をする。
・頭はね跳びが苦手な児童には，マットを数枚重ねた場や低く設置した跳び箱，ステージを利用して体を反らせてブリッジをしたり，場でつくった段差と補助を利用して頭はね起きを行ったりしながら，体を反らしてはねたり，手で押したりする動きが身に付くようにするなどの配慮をする。
</t>
    <phoneticPr fontId="1"/>
  </si>
  <si>
    <t>・痛みへの不安感や技への恐怖心をもつ児童には，ぶつかったり，落ちたりしても痛くないように，器械・器具の横や下などにマットを敷いたり，補助者を付けたりする場を設定するなどの配慮をする。
・技に対する苦手意識が強い児童には，必要な体の動かし方や運動感覚が身に付くように，取り組む技と類似した動き方をする運動遊びに取り組む時間や場を設定するなどの配慮をする。
・仲間とうまく関わって学習を進めることが難しい児童には，技を観察するポイントや位置を示し，気付いたことなどを仲間に伝える時間や場を設定するなどの配慮をする。
・既に基本的な技を安定して行えるようになった児童には，発展技に挑戦したり，できる技を組み合わせたりして，新たな課題に取り組むことができる時間や場を設定するなどの配慮をする。</t>
    <phoneticPr fontId="1"/>
  </si>
  <si>
    <t>・走り越える時に体のバランスを取ることが苦手な児童には，１歩ハードル走や短いインターバルでの３歩ハードル走で，体を大きく素早く動かしながら走り越える場を設定するなどの配慮をする ｡
・一定の歩数でハードルを走り越えることが苦手な児童には，３歩または５歩で走り越えることができるインターバルを選んでいるかを仲間と確かめたり，インターバル走のリズムを意識できるレーン（レーン上に輪を置く等）を設けたりするなどの配慮をする。</t>
    <phoneticPr fontId="1"/>
  </si>
  <si>
    <t>・短距離走で，素早いスタートが苦手な児童には，構えた際に前に置いた足に重心をかけ，低い姿勢で構えるといったポイントを示すなどの配慮をする。
・リレーで，減速せずにバトンの受渡しをすることが苦手な児童には，「ハイ」の声をしっかりかけたり，バトンを受ける手の位置や高さを確かめたり，仲間同士でスタートマークの位置を確かめたりするなどの配慮をする。</t>
    <phoneticPr fontId="1"/>
  </si>
  <si>
    <t>・リズミカルな助走から踏み切ることが苦手な児童には，５～７歩程度の助走からの走り幅跳びや跳び箱などの台から踏み切る場などで，力強く踏み切って体が浮くことを経験できるようにしたり，「トン・トン・ト・ト・トン」など，一定のリズムを声に出しながら踏み切る場を設定したりするなどの配慮をする。</t>
    <phoneticPr fontId="1"/>
  </si>
  <si>
    <t>・リズミカルな助走から踏み切ることが苦手な児童には，３～５歩程度の短い助走での走り高跳びや跳び箱などの台から踏み切る場などで，力強く踏み切って体が浮くことを経験できるようにしたり，「トン・トン・ト・ト・トン」など，一定のリズムを声に出しながら踏み切る場を設定したりするなどの配慮をする。</t>
    <phoneticPr fontId="1"/>
  </si>
  <si>
    <t>・リレーに意欲的に取り組めない児童には，チーム内で一人一人の走る距離を変えたり，勝敗を競うのではなく目標記録に近づくことを課題としたリレーを行ったりするなどの配慮をする。
・ハードルにぶつかることへの恐怖心がある児童には，ハードルの板をゴムや新聞紙を折りたたんだものやスポンジ製のものに変えるなどの配慮をする ｡
・ハードルのインターバルの歩数がうまく合わないために，自己の課題に意欲的に取り組めない児童には，インターバルの歩数を決めてから場を選ぶなど，自己の能力に適した練習の場や課題の選択ができるようにしたり，同じような課題をもつ仲間と協力して練習できるようにしたりするなどの配慮をする ｡
・リレーの作戦について考える場面や走り高跳びのグループ競争の仕方を決める場面などで，自己の意見をうまく伝えられなかったり，仲間とうまく関わることができない児童には，話合いや振り返りの際に，学習カードを用いて仲間同士で新たな課題を出し合ったり，学習の成果を確認したりする場面を設定するなどの配慮をする ｡</t>
    <phoneticPr fontId="1"/>
  </si>
  <si>
    <t>・前方に伸ばした手が下がり，手のかきに呼吸を合わすことが苦手な児童には，両手を必ず前方で揃えてから片手ずつかくための練習をする場や，仲間に手を引っ張ってもらいより前方に手を伸ばす練習をする場を設定したり，補助具をおさえる手に力を入れすぎないように助言したりするなどの配慮をする。
・頭が前方に上がり，横向きの息継ぎが苦手な児童には，歩きながら息継ぎの練習をする場を設定したり，へそを見るようにして顎を引き，耳まで浸かって息継ぎをするように助言したりするなどの配慮をする。
・手や足をゆっくりと動かすことが苦手な児童には，一定の距離を少ないストローク数で泳ぐ場や，決められたストローク数で泳ぐ距離を仲間と競い合う場を設定するなどの配慮をする。</t>
    <phoneticPr fontId="1"/>
  </si>
  <si>
    <t>・かえる足の動きが苦手な児童には，プールサイドに腰かけて足の内側で水を挟む動きだけを練習したり，壁や補助具につかまって仲間に足を支えてもらい練習したりする場を設定するなどの配慮をする。
・手や足の動きと呼吸のタイミングを合わすことが苦手な児童には，陸上で動きの確認をする場を設定したり，水中を歩きながら仲間が息継ぎのタイミングを助言したりするなどの配慮をする。
・キックの後にすぐ手をかいてしまい，伸びることが苦手な児童には，け伸びをしてから「かいて，蹴る」動きを繰り返すことを仲間と確かめ合ったり，「かいて，蹴って，伸びる」の一連の動作をしたら一度立つように助言し，少ないストローク数で泳ぐ距離を伸ばす場を設定したりするなどの配慮をする</t>
    <phoneticPr fontId="1"/>
  </si>
  <si>
    <t>・背浮きの姿勢での呼吸を続けることが苦手な児童には，浅い場所で踵を付けたまま背浮きになる姿勢の練習をしたり，補助具を胸に抱えたり，仲間に頭や腰を支えてもらったりして続けて浮く練習をしたりするなどの配慮をする。
・浮き沈みの動きに合わせた呼吸をすることが苦手な児童には，体が自然に浮いてくるまで待ってから息継ぎをすることや，頭を大きく上げるのではなく首をゆっくりと動かし呼吸することを助言するなどの配慮をする。なお，着衣のまま水に落ちた場合の対処の仕方については，安全確保につながる運動との関連を図り，各学校の実態に応じて積極的に取り扱うこと。</t>
    <phoneticPr fontId="1"/>
  </si>
  <si>
    <t>・水に対する恐怖心や違和感を抱く児童には，すぐに泳法の練習を行うの ではなく，もぐったり浮いたりしながら呼吸の仕方について確認する場を 設定するなどの配慮をする。
 ・仲間とうまく関わりながら学習を進めることが苦手な児童には，ペアや グループ編成を工夫したり，その児童の伸びや仲間との関わりの成果を仲 間同士で積極的に認める場を設定したり，仲間と一緒に達成する課題を設 定したりするなどの配慮をする。
・クロールや平泳ぎが50ｍ以上泳ぐことができる児童には，設定した距離 をより少ないストローク数で泳ぐことに挑戦する場を設定したり，いろいろな泳ぎ方で競うリレーを取り入れたりするなどの配慮をする。</t>
    <phoneticPr fontId="1"/>
  </si>
  <si>
    <t>・得点しやすい場所に移動し，パスを受けてシュートなどをすることが苦手な児童には，シュートが入りやすい場所に目印を付けたり，ボールを保持した際に最初にゴールを見ることを助言したりするなどの配慮をする。
・ボール保持者とゴールの間に体を入れて守備をすることが苦手な児童には，仲間がゴールの位置を教えるようにするなどの配慮をする。</t>
    <phoneticPr fontId="1"/>
  </si>
  <si>
    <t>・片手，両手もしくは用具を使って，相手コートにボールを打ち返すことが苦手な児童には，飛んできたボールを短時間保持することを認めたり，うまくはじくことができる児童と比較してどこが違うか考えたりする場を設定するなどの配慮をする。
・自陣のコート（中央付近）から相手コートに向けサービスを打ち入れることが苦手な児童には，手を使って投げ入れたり，軽い用具や柄の短い用具を用いたり，軽いボールを用いたり，一歩前からサービスをすることを認めたり，ネットの高さを低くしたりするなどの配慮をする。
・味方が受けやすいようにボールをつなぐことが苦手な児童には，飛んできたボールをキャッチしてパスしたりすることができるようにするなどの配慮をする。</t>
    <phoneticPr fontId="1"/>
  </si>
  <si>
    <t xml:space="preserve">・打球方向に移動し，捕球することが苦手な児童には，ゆっくりと投げられたボールを移動して手に当てる練習を工夫したり，柔らかいボールを素手で捕る練習を工夫したりするなどの配慮をする。
・守備の隊形をとって得点を与えないようにすることが苦手な児童には，チーム練習の中で守備位置やその役割を確認したり，互いに言葉がけをしたりするなどの配慮をする。
</t>
    <phoneticPr fontId="1"/>
  </si>
  <si>
    <t>・味方や相手が投げるボールに恐怖心を抱くためにゲームに意欲的に取り組めない児童には，柔らかいボールを用意したり，大きなボールやゆっくりとした速さになるボールを用意したりするなどの配慮をする。
・チームの中で何をすればよいかが分からないためにゲームに意欲的に取り組めない児童には，チーム内で分担する役割を確認するなどの配慮をする。
・場やルールが難しいためにゲームに意欲的に取り組めない児童には，場の設定やルールをチームで一つずつ確認するなどの配慮をする。
・新しく提示した動きが分からないためにゲームに意欲的に取り組めない児童には，代表の児童やチームが行う見本を観察したり，ゲーム中のポジションを確認したり，その動きを動画で確認したりする場を設定するなどの配慮をする。
・技能が高いにもかかわらずゲームに意欲的に取り組めない児童には，リーダーとしてチームをまとめるようにしたり，仲間に動きのアドバイスをする役割を担うようにしたりするなどの配慮をする。
・ゲームに負け続けるためにゲームや練習に意欲的に取り組めない児童には，チームに合った作戦を選び直したり，新たな作戦を試したりすることを促すなどの配慮をする。
・チーム内で仲間とうまく関わることができないためにゲームに意欲的に取り組めない児童には，チーム内の役割を明確にしたり，その役割に取り組むように助言したりするなどの配慮をする。
・仲間と仲よく助け合ってゲームに取り組めない児童には，役割を果たしたこと，最後まで全力でプレイしたこと，味方を励ます言葉がけがあったことなどの取組を，授業のまとめで取り上げて称賛したり，児童が相互に称え合ったりする場面を設定するなどの配慮をする。</t>
    <phoneticPr fontId="1"/>
  </si>
  <si>
    <t>・題材の特徴を捉えることが苦手な児童には，二人から四人組などで，題材の特徴的な様子や動きを出し合いながら踊ってみるなどの配慮をする。
・ひと流れの動きにすることが苦手な児童には，表したい感じやイメージから捉えた変化とメリハリ（緩急・強弱）のある動きを，教師や仲間のリードで幾つか一緒に踊ってみるなどの配慮をする。
・簡単なひとまとまりの動きにすることが難しい児童には，一番表したい感じやイメージを明確にするとともに，できたところまでを通して踊ってみながら，表したい感じにふさわしい「はじめ－なか－おわり」の構成になっているか教師や他のグループに見てもらうなどの配慮をする。</t>
    <phoneticPr fontId="1"/>
  </si>
  <si>
    <t>・踊ることが苦手な児童には，低学年で既習した簡単な踊りや，前時に学習した踊りを授業の導入で行うなどの配慮をする。
・踊りの特徴を捉えて踊ることが苦手な児童には，踊りの由来や背景を伝えたり，映像を見て踊りのイメージを捉えたりするなどの配慮をする。
・踊り方を身に付けることが苦手な児童には，教師が曲を口ずさみながら全体を大まかに通して踊り，難しいところは部分練習をするなどの配慮をする。</t>
    <phoneticPr fontId="1"/>
  </si>
  <si>
    <t>・仲間の前で表現やフォークダンスを行うことに意欲的に取り組めない児童には，授業の導入で，中学年のリズムダンスで学習したへそ（体幹部）を中心に軽快なリズムに乗って踊る活動を取り入れ，心と体をほぐすなどの配慮をする。
・表したい感じやイメージを表現することに意欲的に取り組めない児童には，取り上げる題材を，クラス共通の題材だけでなく，個人やグループの関心や能力の違いに応じて選ぶようにするなどの配慮をする。
・日本の民踊や外国のフォークダンスを踊ることに意欲的に取り組めない児童には，身近な郷土の民踊や外国のフォークダンスの映像を見せて興味・関心をもてるようにしたり，踊りに必要な簡単な小道具や衣装を着けて踊りの雰囲気を高めたりするなどの配慮をする。</t>
    <phoneticPr fontId="1"/>
  </si>
  <si>
    <t>(2) 自己の体の状態や体力に応じて，運動の行い方を工夫するとともに，自己や仲間の考えたことを他者に伝えることができるようにする。</t>
    <phoneticPr fontId="1"/>
  </si>
  <si>
    <t xml:space="preserve">(1) 次の運動の楽しさや喜びに触れ，その行い方を知るとともに，その動きを身に付けることができるようにする。
ア　浮いて進む運動では，け伸びや初歩的な泳ぎをすることができるようにする。
</t>
    <phoneticPr fontId="1"/>
  </si>
  <si>
    <t>(1) 次の運動の楽しさや喜びに触れ，その行い方を知るとともに，その動きを身に付けることができるようにする。
イ 　もぐる・浮く運動では，息を止めたり吐いたりしながら，いろいろなもぐり方や浮き方をすることができるようにする。</t>
    <phoneticPr fontId="1"/>
  </si>
  <si>
    <t xml:space="preserve">(1) 次の運動の楽しさや喜びを味わい，その行い方を理解するとともに，その技能を身に付け，簡易化されたゲームをすることができるようにする。
イ　ネット型では，個人やチームによる攻撃と守備によって，簡易化されたゲームをすることができるようにする。
</t>
    <phoneticPr fontId="1"/>
  </si>
  <si>
    <t>(1) 次の運動の楽しさや喜びを味わい，その行い方を理解するとともに，その技能を身に付けることができるようにする。
ウ　安全確保につながる運動では，背浮きや浮き沈みをしながら続けて長く浮くことができるようにする。</t>
    <phoneticPr fontId="1"/>
  </si>
  <si>
    <t>・水に対する恐怖心や違和感を抱く児童には，すぐに泳法の練習を行うの ではなく，もぐったり浮いたりしながら呼吸の仕方について確認する場を 設定するなどの配慮をする。
 ・仲間とうまく関わりながら学習を進めることが苦手な児童には，ペアや グループ編成を工夫したり，その児童の伸びや仲間との関わりの成果を仲 間同士で積極的に認める場を設定したり，仲間と一緒に達成する課題を設 定したりするなどの配慮をする。
・クロールや平泳ぎが50ｍ以上泳ぐことができる児童には，設定した距離 をより少ないストローク数で泳ぐことに挑戦する場を設定したり，いろいろな泳ぎ方で競うリレーを取り入れたりするなどの配慮をする。</t>
    <phoneticPr fontId="1"/>
  </si>
  <si>
    <t>①自己やグループの能力に適した課題を見付け，課題に応じた練習の場や段階を選んでいる。
②自己や仲間の動きの変化や伸びを見付けたり，考えたりしたことを他者に伝ている。</t>
    <phoneticPr fontId="1"/>
  </si>
  <si>
    <t>①自己やグループの能力に適した課題を見付け，課題に応じた練習の場や段階を選んでいる。
②自己や仲間の動きの変化や伸びを見付けたり，考えたりしたことを他者に伝ている。</t>
    <phoneticPr fontId="1"/>
  </si>
  <si>
    <t>①運動に進んで取り組もうとしている。
②きまりを守り誰とでも仲よく運動をしようとしている。
③友達の考えを認めようとしている。
④場や器械・器具の安全に気を付けている。</t>
    <phoneticPr fontId="1"/>
  </si>
  <si>
    <t>単元の評価規準(例)</t>
    <rPh sb="0" eb="2">
      <t>タンゲン</t>
    </rPh>
    <rPh sb="3" eb="5">
      <t>ヒョウカ</t>
    </rPh>
    <rPh sb="5" eb="7">
      <t>キジュン</t>
    </rPh>
    <rPh sb="8" eb="9">
      <t>レイ</t>
    </rPh>
    <phoneticPr fontId="1"/>
  </si>
  <si>
    <t>意欲面での配慮の例</t>
    <rPh sb="0" eb="2">
      <t>イヨク</t>
    </rPh>
    <rPh sb="2" eb="3">
      <t>メン</t>
    </rPh>
    <rPh sb="5" eb="7">
      <t>ハイリョ</t>
    </rPh>
    <rPh sb="8" eb="9">
      <t>レイ</t>
    </rPh>
    <phoneticPr fontId="1"/>
  </si>
  <si>
    <t>技能面での配慮の例</t>
    <rPh sb="0" eb="3">
      <t>ギノウメン</t>
    </rPh>
    <rPh sb="5" eb="7">
      <t>ハイリョ</t>
    </rPh>
    <rPh sb="8" eb="9">
      <t>レイ</t>
    </rPh>
    <phoneticPr fontId="1"/>
  </si>
  <si>
    <t>学習の流れ</t>
    <rPh sb="0" eb="2">
      <t>ガクシュウ</t>
    </rPh>
    <rPh sb="3" eb="4">
      <t>ナガ</t>
    </rPh>
    <phoneticPr fontId="1"/>
  </si>
  <si>
    <t>・・・</t>
    <phoneticPr fontId="1"/>
  </si>
  <si>
    <t>A</t>
    <phoneticPr fontId="1"/>
  </si>
  <si>
    <t>B</t>
    <phoneticPr fontId="1"/>
  </si>
  <si>
    <t>C</t>
    <phoneticPr fontId="1"/>
  </si>
  <si>
    <t>２８中学年　Ａ 体つくりの運動　ア　体ほぐしの運動</t>
    <rPh sb="18" eb="19">
      <t>カラダ</t>
    </rPh>
    <rPh sb="23" eb="25">
      <t>ウンドウ</t>
    </rPh>
    <phoneticPr fontId="1"/>
  </si>
  <si>
    <t>２９中学年　Ａ 体つくりの運動　イ　多様な動きをつくる運動　（ア）体のバランスをとる運動</t>
    <rPh sb="18" eb="20">
      <t>タヨウ</t>
    </rPh>
    <rPh sb="21" eb="22">
      <t>ウゴ</t>
    </rPh>
    <rPh sb="27" eb="29">
      <t>ウンドウ</t>
    </rPh>
    <rPh sb="33" eb="34">
      <t>カラダ</t>
    </rPh>
    <rPh sb="42" eb="44">
      <t>ウンドウ</t>
    </rPh>
    <phoneticPr fontId="1"/>
  </si>
  <si>
    <t>３０中学年　Ａ 体つくりの運動　イ　多様な動きをつくる運動　（イ）体を移動する運動</t>
    <rPh sb="18" eb="20">
      <t>タヨウ</t>
    </rPh>
    <rPh sb="21" eb="22">
      <t>ウゴ</t>
    </rPh>
    <rPh sb="27" eb="29">
      <t>ウンドウ</t>
    </rPh>
    <rPh sb="33" eb="34">
      <t>カラダ</t>
    </rPh>
    <rPh sb="35" eb="37">
      <t>イドウ</t>
    </rPh>
    <rPh sb="39" eb="41">
      <t>ウンドウ</t>
    </rPh>
    <phoneticPr fontId="1"/>
  </si>
  <si>
    <t>３１中学年　Ａ 体つくりの運動　イ　多様な動きをつくる運動　（ウ）用具を操作する運動</t>
    <rPh sb="18" eb="20">
      <t>タヨウ</t>
    </rPh>
    <rPh sb="21" eb="22">
      <t>ウゴ</t>
    </rPh>
    <rPh sb="27" eb="29">
      <t>ウンドウ</t>
    </rPh>
    <rPh sb="33" eb="35">
      <t>ヨウグ</t>
    </rPh>
    <rPh sb="36" eb="38">
      <t>ソウサ</t>
    </rPh>
    <rPh sb="40" eb="42">
      <t>ウンドウ</t>
    </rPh>
    <phoneticPr fontId="1"/>
  </si>
  <si>
    <t>３２中学年　Ａ 体つくりの運動　イ　多様な動きをつくる運動　（エ）力試しの運動</t>
    <rPh sb="18" eb="20">
      <t>タヨウ</t>
    </rPh>
    <rPh sb="21" eb="22">
      <t>ウゴ</t>
    </rPh>
    <rPh sb="27" eb="29">
      <t>ウンドウ</t>
    </rPh>
    <rPh sb="33" eb="35">
      <t>チカラダメ</t>
    </rPh>
    <rPh sb="37" eb="39">
      <t>ウンドウ</t>
    </rPh>
    <phoneticPr fontId="1"/>
  </si>
  <si>
    <t>３３中学年　Ａ 体つくりの運動　イ　多様な動きをつくる運動　（オ）基本的な動きを組み合わせる運動</t>
    <rPh sb="18" eb="20">
      <t>タヨウ</t>
    </rPh>
    <rPh sb="21" eb="22">
      <t>ウゴ</t>
    </rPh>
    <rPh sb="27" eb="29">
      <t>ウンドウ</t>
    </rPh>
    <rPh sb="33" eb="36">
      <t>キホンテキ</t>
    </rPh>
    <rPh sb="37" eb="38">
      <t>ウゴ</t>
    </rPh>
    <rPh sb="40" eb="41">
      <t>ク</t>
    </rPh>
    <rPh sb="42" eb="43">
      <t>ア</t>
    </rPh>
    <rPh sb="46" eb="48">
      <t>ウンドウ</t>
    </rPh>
    <phoneticPr fontId="1"/>
  </si>
  <si>
    <t>３４中学年　Ｂ 器械運動　ア　マット運動</t>
    <rPh sb="10" eb="12">
      <t>ウンドウ</t>
    </rPh>
    <rPh sb="18" eb="20">
      <t>ウンドウ</t>
    </rPh>
    <phoneticPr fontId="1"/>
  </si>
  <si>
    <t>３６中学年　Ｂ 器械運動　イ　鉄棒運動</t>
    <rPh sb="10" eb="12">
      <t>ウンドウ</t>
    </rPh>
    <rPh sb="15" eb="17">
      <t>テツボウ</t>
    </rPh>
    <rPh sb="17" eb="19">
      <t>ウンドウ</t>
    </rPh>
    <phoneticPr fontId="1"/>
  </si>
  <si>
    <t>３７中学年　Ｂ 器械運動　ウ　跳び箱運動</t>
    <rPh sb="10" eb="12">
      <t>ウンドウ</t>
    </rPh>
    <rPh sb="15" eb="16">
      <t>ト</t>
    </rPh>
    <rPh sb="17" eb="18">
      <t>バコ</t>
    </rPh>
    <rPh sb="18" eb="20">
      <t>ウンドウ</t>
    </rPh>
    <phoneticPr fontId="1"/>
  </si>
  <si>
    <t>３８中学年　Ｃ 走・跳の運動　ア　かけっこ・リレー</t>
    <rPh sb="12" eb="14">
      <t>ウンドウ</t>
    </rPh>
    <phoneticPr fontId="1"/>
  </si>
  <si>
    <t>３９中学年　Ｃ 走・跳の運動　イ　小型ハードル走</t>
    <rPh sb="12" eb="14">
      <t>ウンドウ</t>
    </rPh>
    <rPh sb="17" eb="19">
      <t>コガタ</t>
    </rPh>
    <rPh sb="23" eb="24">
      <t>ソウ</t>
    </rPh>
    <phoneticPr fontId="1"/>
  </si>
  <si>
    <t>４０中学年　Ｃ 走・跳の運動　ウ　幅跳び</t>
    <rPh sb="12" eb="14">
      <t>ウンドウ</t>
    </rPh>
    <rPh sb="17" eb="19">
      <t>ハバト</t>
    </rPh>
    <phoneticPr fontId="1"/>
  </si>
  <si>
    <t>４１中学年　Ｃ 走・跳の運動　エ　高跳び</t>
    <phoneticPr fontId="1"/>
  </si>
  <si>
    <t>４２中学年　Ｄ 水泳運動　ア　浮いて進む運動</t>
    <rPh sb="8" eb="12">
      <t>スイエイウンドウ</t>
    </rPh>
    <rPh sb="15" eb="16">
      <t>ウ</t>
    </rPh>
    <rPh sb="18" eb="19">
      <t>スス</t>
    </rPh>
    <rPh sb="20" eb="22">
      <t>ウンドウ</t>
    </rPh>
    <phoneticPr fontId="1"/>
  </si>
  <si>
    <t>４３中学年　Ｄ 水泳運動　イ　もぐる・浮く運動</t>
    <rPh sb="8" eb="12">
      <t>スイエイウンドウ</t>
    </rPh>
    <rPh sb="19" eb="20">
      <t>ウ</t>
    </rPh>
    <rPh sb="21" eb="23">
      <t>ウンドウ</t>
    </rPh>
    <phoneticPr fontId="1"/>
  </si>
  <si>
    <t>４４中学年　Ｅ ゲーム　ア　ゴール型ゲーム</t>
    <rPh sb="17" eb="18">
      <t>ガタ</t>
    </rPh>
    <phoneticPr fontId="1"/>
  </si>
  <si>
    <t>４５中学年　Ｅ ゲーム　イ　ネット型ゲーム</t>
    <rPh sb="17" eb="18">
      <t>ガタ</t>
    </rPh>
    <phoneticPr fontId="1"/>
  </si>
  <si>
    <t>４６中学年　Ｅ ゲーム　ウ　ベースボール型ゲーム</t>
    <rPh sb="20" eb="21">
      <t>ガタ</t>
    </rPh>
    <phoneticPr fontId="1"/>
  </si>
  <si>
    <t>４７中学年　Ｆ 表現運動　ア　表現</t>
    <rPh sb="10" eb="12">
      <t>ウンドウ</t>
    </rPh>
    <rPh sb="15" eb="17">
      <t>ヒョウゲン</t>
    </rPh>
    <phoneticPr fontId="1"/>
  </si>
  <si>
    <t>４８中学年　Ｆ 表現運動　イ　リズムダンス</t>
    <rPh sb="10" eb="12">
      <t>ウンドウ</t>
    </rPh>
    <phoneticPr fontId="1"/>
  </si>
  <si>
    <t>４９中学年　G　保健　（１）健康な生活</t>
    <rPh sb="2" eb="5">
      <t>チュウガクネン</t>
    </rPh>
    <rPh sb="8" eb="10">
      <t>ホケン</t>
    </rPh>
    <rPh sb="14" eb="16">
      <t>ケンコウ</t>
    </rPh>
    <rPh sb="17" eb="19">
      <t>セイカツ</t>
    </rPh>
    <phoneticPr fontId="1"/>
  </si>
  <si>
    <t xml:space="preserve">(2) 健康な生活について，課題を見付け，その解決に向けて考え，それを表現することができるようにする。 
</t>
    <phoneticPr fontId="1"/>
  </si>
  <si>
    <t xml:space="preserve">(3) 健康な生活について，健康の大切さに気付き，自己の健康の保持増進に進んで取り組むことができるようにする。 </t>
    <phoneticPr fontId="1"/>
  </si>
  <si>
    <t xml:space="preserve">(1) 健康の状態は，主体の要因や周囲の環境の要因が関わっていること，健康の保持増進には，運動，食事，休養及び睡眠の調和のとれた生活を続けることや体の清潔を保つこと，明るさの調節，喚起などの生活環境を整えることについて，理解することができるようにする。 
</t>
    <phoneticPr fontId="1"/>
  </si>
  <si>
    <t>①健康の大切さに気付き，健康な生活についての学習に進んで取り組もうとしている。</t>
    <phoneticPr fontId="1"/>
  </si>
  <si>
    <t>①次の運動遊びの行い方を知っている。（言ったり、書いたり、実際に動いたりしている。）
②伸び伸びとした動作で新聞紙やテープ，ボール，なわ，体操棒，フープといった操作しやすい用具などを用いた運動遊びができる。
③リズムに乗って，心が弾むような動作で運動遊びができる。
④動作や人数などの条件を変えて，歩いたり走ったりする運動遊びができる。
⑤伝承遊びや集団による運動遊びができる。</t>
    <rPh sb="19" eb="20">
      <t>イ</t>
    </rPh>
    <rPh sb="24" eb="25">
      <t>カ</t>
    </rPh>
    <rPh sb="29" eb="31">
      <t>ジッサイ</t>
    </rPh>
    <rPh sb="32" eb="33">
      <t>ウゴ</t>
    </rPh>
    <phoneticPr fontId="1"/>
  </si>
  <si>
    <t>①次の運動遊びの行い方を知っている。（言ったり、書いたり、実際に動いたりしている。）
②回るなどの動きで構成される運動遊びができる。
③寝転ぶ，起きるなどの動きで構成される運動遊びができる。
④座る，立つなどの動きで構成される運動遊びができる。
⑤体のバランスを保つ動きで構成される運動遊びができる。</t>
    <rPh sb="19" eb="20">
      <t>イ</t>
    </rPh>
    <rPh sb="24" eb="25">
      <t>カ</t>
    </rPh>
    <rPh sb="29" eb="31">
      <t>ジッサイ</t>
    </rPh>
    <rPh sb="32" eb="33">
      <t>ウゴ</t>
    </rPh>
    <phoneticPr fontId="1"/>
  </si>
  <si>
    <t>①次の運動遊びの行い方を知っている。（言ったり、書いたり、実際に動いたりしている。）
②用具をつかむ，持つ，降ろす，回す，転がすなどの動きで構成される運動遊びができる。
③用具をくぐるなどの動きで構成される運動遊びができる。
④用具を運ぶなどの動きで構成される運動遊びができる。
⑤用具を投げる，捕るなどの動きで構成される運動遊びができる。
⑥用具を跳ぶなどの動きで構成される運動遊びができる。
⑦用具に乗るなどの動きで構成される運動遊びができる。</t>
    <rPh sb="19" eb="20">
      <t>イ</t>
    </rPh>
    <rPh sb="24" eb="25">
      <t>カ</t>
    </rPh>
    <rPh sb="29" eb="31">
      <t>ジッサイ</t>
    </rPh>
    <rPh sb="32" eb="33">
      <t>ウゴ</t>
    </rPh>
    <phoneticPr fontId="1"/>
  </si>
  <si>
    <t>⑦</t>
    <phoneticPr fontId="1"/>
  </si>
  <si>
    <t>①次の運動遊びの行い方を知っている。（言ったり、書いたり、実際に動いたりしている。）
②人を押す，引く動きや力比べをするなどの動きで構成される運動遊びができる。
③人を運ぶ，支えるなどの動きで構成される運動遊びができる。</t>
    <rPh sb="19" eb="20">
      <t>イ</t>
    </rPh>
    <rPh sb="24" eb="25">
      <t>カ</t>
    </rPh>
    <rPh sb="29" eb="31">
      <t>ジッサイ</t>
    </rPh>
    <rPh sb="32" eb="33">
      <t>ウゴ</t>
    </rPh>
    <phoneticPr fontId="1"/>
  </si>
  <si>
    <t>①次の運動遊びの行い方を知っている。（言ったり、書いたり、実際に動いたりしている。）
②ジャングルジムや雲梯，登り棒，肋木，平均台などで，いろいろな登り下りやぶら下がりをしたりして遊ぶことができる。
③懸垂移行をしたり，渡り歩きや跳び下りをしたり，逆さの姿勢をとったりするなどして遊ぶことができる。</t>
    <rPh sb="19" eb="20">
      <t>イ</t>
    </rPh>
    <rPh sb="24" eb="25">
      <t>カ</t>
    </rPh>
    <rPh sb="29" eb="31">
      <t>ジッサイ</t>
    </rPh>
    <rPh sb="32" eb="33">
      <t>ウゴ</t>
    </rPh>
    <phoneticPr fontId="1"/>
  </si>
  <si>
    <t>①次の運動遊びの行い方を知っている。（言ったり、書いたり、実際に動いたりしている。）
②マットに背中や腹などをつけていろいろな方向に転がって遊ぶことができる。
③手や背中で支えて逆立ちをしたり，体を反らせたりするなどして遊ぶことができる。</t>
    <rPh sb="19" eb="20">
      <t>イ</t>
    </rPh>
    <rPh sb="24" eb="25">
      <t>カ</t>
    </rPh>
    <rPh sb="29" eb="31">
      <t>ジッサイ</t>
    </rPh>
    <rPh sb="32" eb="33">
      <t>ウゴ</t>
    </rPh>
    <phoneticPr fontId="1"/>
  </si>
  <si>
    <t>①次の運動遊びの行い方を知っている。（言ったり、書いたり、実際に動いたりしている。）
②鉄棒を使って，手や腹，膝で支持したり，ぶら下がったり，揺れたり，跳び上がったり，跳び下りたりして遊ぶことができる。
③鉄棒を使って易しい回転をして遊ぶことができる。</t>
    <rPh sb="19" eb="20">
      <t>イ</t>
    </rPh>
    <rPh sb="24" eb="25">
      <t>カ</t>
    </rPh>
    <rPh sb="29" eb="31">
      <t>ジッサイ</t>
    </rPh>
    <rPh sb="32" eb="33">
      <t>ウゴ</t>
    </rPh>
    <phoneticPr fontId="1"/>
  </si>
  <si>
    <t>①次の運動遊びの行い方を知っている。（言ったり、書いたり、実際に動いたりしている。）
②跳び箱を使って跳び乗りや跳び下りをして遊ぶことができる。
③馬跳びやタイヤ跳びをして遊ぶことができる。</t>
    <rPh sb="19" eb="20">
      <t>イ</t>
    </rPh>
    <rPh sb="24" eb="25">
      <t>カ</t>
    </rPh>
    <rPh sb="29" eb="31">
      <t>ジッサイ</t>
    </rPh>
    <rPh sb="32" eb="33">
      <t>ウゴ</t>
    </rPh>
    <phoneticPr fontId="1"/>
  </si>
  <si>
    <t>①次の運動遊びの行い方を知っている。（言ったり、書いたり、実際に動いたりしている。）
②助走を付けて片足で踏み切り，前方や上方に跳んで遊ぶことができる。
③片足や両足で連続して跳んで遊ぶことができる。</t>
    <rPh sb="19" eb="20">
      <t>イ</t>
    </rPh>
    <rPh sb="24" eb="25">
      <t>カ</t>
    </rPh>
    <rPh sb="29" eb="31">
      <t>ジッサイ</t>
    </rPh>
    <rPh sb="32" eb="33">
      <t>ウゴ</t>
    </rPh>
    <phoneticPr fontId="1"/>
  </si>
  <si>
    <t>①次の運動遊びの行い方を知っている。（言ったり、書いたり、実際に動いたりしている。）
②まねっこ遊びやリレー遊びなどで，いろいろな姿勢で歩いて遊ぶことができる。
③自由に方向や速さを変えて走って遊ぶことできる。</t>
    <rPh sb="19" eb="20">
      <t>イ</t>
    </rPh>
    <rPh sb="24" eb="25">
      <t>カ</t>
    </rPh>
    <rPh sb="29" eb="31">
      <t>ジッサイ</t>
    </rPh>
    <rPh sb="32" eb="33">
      <t>ウゴ</t>
    </rPh>
    <phoneticPr fontId="1"/>
  </si>
  <si>
    <t>①次の運動遊びの行い方を知っている。（言ったり、書いたり、実際に動いたりしている。）
②石拾いや伏し浮きなどで，息を止めたり吐いたりして遊ぶことができる。
③いろいろな姿勢でもぐったり浮いたりして遊ぶことができる。</t>
    <rPh sb="19" eb="20">
      <t>イ</t>
    </rPh>
    <rPh sb="24" eb="25">
      <t>カ</t>
    </rPh>
    <rPh sb="29" eb="31">
      <t>ジッサイ</t>
    </rPh>
    <rPh sb="32" eb="33">
      <t>ウゴ</t>
    </rPh>
    <phoneticPr fontId="1"/>
  </si>
  <si>
    <t>①次の運動遊びの行い方を知っている。（言ったり、書いたり、実際に動いたりしている。）
②ねらったところに緩やかにボールを転がしたり，投げたり，蹴ったりして，的に当てたり得点したりすることができる。
③相手コートに緩やかにボールを投げ入れたり，捕ったりすることができる。
④ボールを捕ったり止めたりすることができる。
⑤ボールが飛んだり，転がったりしてくるコースに入ることができる。
⑥ボールを操作できる位置に動くことができる。</t>
    <rPh sb="19" eb="20">
      <t>イ</t>
    </rPh>
    <rPh sb="24" eb="25">
      <t>カ</t>
    </rPh>
    <rPh sb="29" eb="31">
      <t>ジッサイ</t>
    </rPh>
    <rPh sb="32" eb="33">
      <t>ウゴ</t>
    </rPh>
    <phoneticPr fontId="1"/>
  </si>
  <si>
    <t>①次の運動遊びの行い方を知っている。（言ったり、書いたり、実際に動いたりしている。）
②一定の区域で逃げる，追いかける，陣地を取り合うなどの簡単な規則で鬼遊びをすることができる。
③工夫した区域や用具で鬼遊びをすることができる。</t>
    <rPh sb="19" eb="20">
      <t>イ</t>
    </rPh>
    <rPh sb="24" eb="25">
      <t>カ</t>
    </rPh>
    <rPh sb="29" eb="31">
      <t>ジッサイ</t>
    </rPh>
    <rPh sb="32" eb="33">
      <t>ウゴ</t>
    </rPh>
    <phoneticPr fontId="1"/>
  </si>
  <si>
    <t>①次の運動遊びの行い方を知っている。（言ったり、書いたり、実際に動いたりしている。）
②動物や乗り物など，題材の特徴を捉えて，跳ぶ，回る，ねじる，這う，素早く走るなどの全身の動きで，そのものになりきって即興的に踊ることができる。</t>
    <rPh sb="19" eb="20">
      <t>イ</t>
    </rPh>
    <rPh sb="24" eb="25">
      <t>カ</t>
    </rPh>
    <rPh sb="29" eb="31">
      <t>ジッサイ</t>
    </rPh>
    <rPh sb="32" eb="33">
      <t>ウゴ</t>
    </rPh>
    <phoneticPr fontId="1"/>
  </si>
  <si>
    <t>①次の運動遊びの行い方を知っている。（言ったり、書いたり、実際に動いたりしている。）
②スキップで弾んで踊れる軽快なリズムの曲を取り上げ，へそ（体幹部）を中心にリズムに乗って踊ったり，友達と調子を合わせて即興的に踊ったりすることができる。</t>
    <rPh sb="19" eb="20">
      <t>イ</t>
    </rPh>
    <rPh sb="24" eb="25">
      <t>カ</t>
    </rPh>
    <rPh sb="29" eb="31">
      <t>ジッサイ</t>
    </rPh>
    <rPh sb="32" eb="33">
      <t>ウゴ</t>
    </rPh>
    <phoneticPr fontId="1"/>
  </si>
  <si>
    <t>５０中学年　G　保健　（２）体の発育・発達</t>
    <rPh sb="2" eb="5">
      <t>チュウガクネン</t>
    </rPh>
    <rPh sb="8" eb="10">
      <t>ホケン</t>
    </rPh>
    <rPh sb="14" eb="15">
      <t>カラダ</t>
    </rPh>
    <rPh sb="16" eb="18">
      <t>ハツイク</t>
    </rPh>
    <rPh sb="19" eb="21">
      <t>ハッタツ</t>
    </rPh>
    <phoneticPr fontId="1"/>
  </si>
  <si>
    <t xml:space="preserve">(1) 年齢に伴う体の変化と個人差，思春期の体の変化，体をよりよく発育・発達させるための生活について理解することができるようにする。 
</t>
    <phoneticPr fontId="1"/>
  </si>
  <si>
    <t xml:space="preserve">(2) 体の発育・発達について，課題を見付け，その解決に向けて考え，それを表現することができるようにする。 </t>
    <phoneticPr fontId="1"/>
  </si>
  <si>
    <t>(3) 体の発育・発達について，健康の大切さに気付き，自己の健康の保持増進に進んで取り組むことができるようにする。</t>
    <phoneticPr fontId="1"/>
  </si>
  <si>
    <t>７１高学年　G　保健　（１）心の健康</t>
    <rPh sb="2" eb="5">
      <t>コウガクネン</t>
    </rPh>
    <rPh sb="8" eb="10">
      <t>ホケン</t>
    </rPh>
    <rPh sb="14" eb="15">
      <t>ココロ</t>
    </rPh>
    <rPh sb="16" eb="18">
      <t>ケンコウ</t>
    </rPh>
    <phoneticPr fontId="1"/>
  </si>
  <si>
    <t xml:space="preserve">(3) 心の健康について，健康や安全の大切さに気付き，自己の健康の保持増進や回復に進んで取り組むことができるようにする。 </t>
    <phoneticPr fontId="1"/>
  </si>
  <si>
    <t xml:space="preserve">(2) 心の健康について，課題を見付け，その解決に向けて思考し判断するとともに，それらを表現することができるようにする。 </t>
    <phoneticPr fontId="1"/>
  </si>
  <si>
    <t xml:space="preserve">(1) 心の発達，心と体との密接な関係，不安や悩みへの対処について，理解することができるようにするとともに，不安や悩みへの対処についての技能を身に付けることができるようにする。 
</t>
    <phoneticPr fontId="1"/>
  </si>
  <si>
    <t>①心の健康について，課題を見付けている。
②その解決に向けて思考し判断しているとともに，それらを表現している。</t>
    <phoneticPr fontId="1"/>
  </si>
  <si>
    <t xml:space="preserve">①健康・安全の大切さに気付き，心の健康についての学習に進んで取り組もうとしている。 </t>
    <phoneticPr fontId="1"/>
  </si>
  <si>
    <t>①健康な生活について，課題を見付けている。
②その解決に向けて考えているとともに，それを表現している。</t>
    <phoneticPr fontId="1"/>
  </si>
  <si>
    <t>①健康の大切さに気付き，体の発育・発達についての学習に進んで取り組もうとしている</t>
    <phoneticPr fontId="1"/>
  </si>
  <si>
    <t xml:space="preserve">①体がよりよく発育・発達するために，課題を見付けている。
②その解決に向けて考えているとともに，それを表現している。
</t>
    <phoneticPr fontId="1"/>
  </si>
  <si>
    <t>７２高学年　G　保健　（２）けがの防止</t>
    <rPh sb="2" eb="5">
      <t>コウガクネン</t>
    </rPh>
    <rPh sb="8" eb="10">
      <t>ホケン</t>
    </rPh>
    <rPh sb="17" eb="19">
      <t>ボウシ</t>
    </rPh>
    <phoneticPr fontId="1"/>
  </si>
  <si>
    <t>７３高学年　G　保健　（３）病気の予防</t>
    <rPh sb="2" eb="3">
      <t>コウ</t>
    </rPh>
    <rPh sb="3" eb="5">
      <t>ガクネン</t>
    </rPh>
    <rPh sb="8" eb="10">
      <t>ホケン</t>
    </rPh>
    <rPh sb="14" eb="16">
      <t>ビョウキ</t>
    </rPh>
    <rPh sb="17" eb="19">
      <t>ヨボウ</t>
    </rPh>
    <phoneticPr fontId="1"/>
  </si>
  <si>
    <t>(1) 病気の起こり方，病原体が主な要因となって起こる病気の予防，生活行動が主な要因となっ て起こる病気の予防，喫煙，飲酒，薬物乱用と健康，地域の様々な保健活動の取組について， 理解することができるようにする。</t>
    <phoneticPr fontId="1"/>
  </si>
  <si>
    <t xml:space="preserve"> (2) 病気を予防するために，課題を見付け，その解決に向けて思考し判断するとともに，それら を表現することができるようにする。 </t>
    <phoneticPr fontId="1"/>
  </si>
  <si>
    <t>(3) 病気の予防について，健康や安全の大切さに気付き，自己の健康の保持増進や回復に進んで 取り組むことができるようにする。</t>
    <phoneticPr fontId="1"/>
  </si>
  <si>
    <t>①病気を予防するために，課題を見付けている。
②その解決に向けて思考し判断しているとともに，それらを表現している。</t>
    <phoneticPr fontId="1"/>
  </si>
  <si>
    <t>①健康・安全の大切さに気付き，病気の予防についての学習に進んで取り組もうとしている。</t>
    <phoneticPr fontId="1"/>
  </si>
  <si>
    <t>①けがを防止するために，危険の予測や回避の方法を考えているとともに，それらを表現している。</t>
    <rPh sb="38" eb="40">
      <t>ヒョウゲン</t>
    </rPh>
    <phoneticPr fontId="1"/>
  </si>
  <si>
    <t>①健康・安全の大切さに気付き，けがの防止についての学習に進んで取り組もうとしている。</t>
    <phoneticPr fontId="1"/>
  </si>
  <si>
    <t>(2）けがの防止について，課題を見付け，その解決に向けて思考し判断するとともに，それらを表現することができるようにする。</t>
    <rPh sb="6" eb="8">
      <t>ボウシ</t>
    </rPh>
    <phoneticPr fontId="1"/>
  </si>
  <si>
    <t>(3) けがの防止について，健康や安全の大切さに気付き，自己の健康の保持増進や回復に進んで取り組むことができるようにする。</t>
    <rPh sb="7" eb="9">
      <t>ボウシ</t>
    </rPh>
    <phoneticPr fontId="1"/>
  </si>
  <si>
    <t>知識 ・技能</t>
    <rPh sb="4" eb="6">
      <t>ギノウ</t>
    </rPh>
    <phoneticPr fontId="1"/>
  </si>
  <si>
    <t>運動が苦手な児童への配慮の例　技能</t>
    <rPh sb="0" eb="2">
      <t>ウンドウ</t>
    </rPh>
    <rPh sb="3" eb="5">
      <t>ニガテ</t>
    </rPh>
    <rPh sb="6" eb="8">
      <t>ジドウ</t>
    </rPh>
    <rPh sb="10" eb="12">
      <t>ハイリョ</t>
    </rPh>
    <rPh sb="13" eb="14">
      <t>レイ</t>
    </rPh>
    <rPh sb="15" eb="17">
      <t>ギノウ</t>
    </rPh>
    <phoneticPr fontId="1"/>
  </si>
  <si>
    <t>運動が苦手な児童への配慮の例　意欲</t>
    <rPh sb="0" eb="2">
      <t>ウンドウ</t>
    </rPh>
    <rPh sb="3" eb="5">
      <t>ニガテ</t>
    </rPh>
    <rPh sb="6" eb="8">
      <t>ジドウ</t>
    </rPh>
    <rPh sb="10" eb="12">
      <t>ハイリョ</t>
    </rPh>
    <rPh sb="13" eb="14">
      <t>レイ</t>
    </rPh>
    <rPh sb="15" eb="17">
      <t>イヨク</t>
    </rPh>
    <phoneticPr fontId="1"/>
  </si>
  <si>
    <t>知・技</t>
    <rPh sb="0" eb="1">
      <t>チ</t>
    </rPh>
    <rPh sb="2" eb="3">
      <t>ギ</t>
    </rPh>
    <phoneticPr fontId="1"/>
  </si>
  <si>
    <t>仮評価</t>
    <rPh sb="0" eb="1">
      <t>カリ</t>
    </rPh>
    <rPh sb="1" eb="3">
      <t>ヒョウカ</t>
    </rPh>
    <phoneticPr fontId="1"/>
  </si>
  <si>
    <t>学期平均</t>
    <rPh sb="0" eb="2">
      <t>ガッキ</t>
    </rPh>
    <rPh sb="2" eb="4">
      <t>ヘイキン</t>
    </rPh>
    <phoneticPr fontId="1"/>
  </si>
  <si>
    <t>要録</t>
    <rPh sb="0" eb="2">
      <t>ヨウロク</t>
    </rPh>
    <phoneticPr fontId="1"/>
  </si>
  <si>
    <t>通知表</t>
    <rPh sb="0" eb="3">
      <t>ツウチヒョウ</t>
    </rPh>
    <phoneticPr fontId="1"/>
  </si>
  <si>
    <t>総括評価</t>
    <rPh sb="0" eb="2">
      <t>ソウカツ</t>
    </rPh>
    <rPh sb="2" eb="4">
      <t>ヒョウカ</t>
    </rPh>
    <phoneticPr fontId="1"/>
  </si>
  <si>
    <r>
      <t>単元の評価規準</t>
    </r>
    <r>
      <rPr>
        <sz val="11"/>
        <rFont val="游ゴシック"/>
        <family val="3"/>
        <charset val="128"/>
        <scheme val="minor"/>
      </rPr>
      <t>(例)</t>
    </r>
    <rPh sb="0" eb="2">
      <t>タンゲン</t>
    </rPh>
    <rPh sb="3" eb="5">
      <t>ヒョウカ</t>
    </rPh>
    <rPh sb="5" eb="7">
      <t>キジュン</t>
    </rPh>
    <rPh sb="8" eb="9">
      <t>レイ</t>
    </rPh>
    <phoneticPr fontId="1"/>
  </si>
  <si>
    <r>
      <t xml:space="preserve">単元の目標
</t>
    </r>
    <r>
      <rPr>
        <sz val="10"/>
        <rFont val="游ゴシック"/>
        <family val="3"/>
        <charset val="128"/>
        <scheme val="minor"/>
      </rPr>
      <t>(例）</t>
    </r>
    <rPh sb="0" eb="2">
      <t>タンゲン</t>
    </rPh>
    <rPh sb="3" eb="5">
      <t>モクヒョウ</t>
    </rPh>
    <rPh sb="7" eb="8">
      <t>レイ</t>
    </rPh>
    <phoneticPr fontId="1"/>
  </si>
  <si>
    <t>・体を動かすことを好まない児童には，教室から友達と手をつないで体育館や運動場に移動するなど，授業前から友達と関わりながら自然に運動遊びに加わっていくことができるようにするなどの配慮をする。
・友達と関わり合うことに意欲的になれない児童には，ペアやグループで調子を合わせて動くことによって，気持ちも弾んでくることが実感できる運動遊びを準備したり，意欲が感じられる児童のつぶやきや動きを取り上げて共感したりするなどの配慮をする。</t>
    <phoneticPr fontId="1"/>
  </si>
  <si>
    <t>①次の運動遊びの行い方を知っている。（言ったり、書いたり、実際に動いたりしている。）
②這う，歩く，走るなどの動きで構成される運動遊びができる。
③跳ぶ，はねるなどの動きで構成される運動遊びができる。
④一定の速さでのかけ足を２～３分続けることができる。</t>
    <rPh sb="19" eb="20">
      <t>イ</t>
    </rPh>
    <rPh sb="24" eb="25">
      <t>カ</t>
    </rPh>
    <rPh sb="29" eb="31">
      <t>ジッサイ</t>
    </rPh>
    <rPh sb="32" eb="33">
      <t>ウゴ</t>
    </rPh>
    <phoneticPr fontId="1"/>
  </si>
  <si>
    <t>平均値</t>
    <rPh sb="0" eb="2">
      <t>ヘイキン</t>
    </rPh>
    <rPh sb="2" eb="3">
      <t>チ</t>
    </rPh>
    <phoneticPr fontId="1"/>
  </si>
  <si>
    <t xml:space="preserve">①次の運動遊びの行い方を知っている。（言ったり、書いたり、実際に動いたりしている。）
②距離や方向などを決めて走ったり，手でのタッチやバトンの受渡しをする折り返しリレー遊びをすることができる。
③段ボールや輪などの低い障害物を用いてのリレー遊びをすることができる。
</t>
    <rPh sb="19" eb="20">
      <t>イ</t>
    </rPh>
    <rPh sb="24" eb="25">
      <t>カ</t>
    </rPh>
    <rPh sb="29" eb="31">
      <t>ジッサイ</t>
    </rPh>
    <rPh sb="32" eb="33">
      <t>ウゴ</t>
    </rPh>
    <phoneticPr fontId="1"/>
  </si>
  <si>
    <t xml:space="preserve">①心や体の調子がよいなどの健康の状態は，主体の要因や周囲の環境の要因が関わっていることを理解している。
②毎日を健康に過ごすには，運動，食事，休養及び睡眠の調和のとれた生活を続けること，また，体の清潔を保つことなどが必要であることを理解している。
③毎日を健康に過ごすには，明るさの調節，喚起などの生活環境を整えることなどが必要であることを理解している。 </t>
    <phoneticPr fontId="1"/>
  </si>
  <si>
    <t>①体は，年齢に伴って変化することや体の発育・発達には，個人差があることを理解している。
②体は，思春期になると次第に大人の体に近付き，体つきが変わったり，初経，精通などが起こったりすること，また，異性への関心が芽生えることを理解している。
③体をよりよく発育・発達させるには，適切な運動，食事，休養及び睡眠が必要であることを理解している。</t>
    <phoneticPr fontId="1"/>
  </si>
  <si>
    <t>①次の運動の行い方を理解している。（言ったり、書いたり、実際に動いたりしている。）
②体ほぐしの運動では，手軽な運動を行い伸び伸びとした動作で全身を動かしたり，ボール，なわ，体操棒，フープなどの用具を用いた運動を行ったりすることができる。
③リズムに乗って，心が弾むような動作での運動を行うことができる。
④ペアになって背中合わせに座り，互いの心や体の状態に気付き合いながら体を前後左右に揺らすなどの運動を行うことができる。
⑤動作や人数などの条件を変えて，歩いたり走ったりする運動を行うことができる。
⑥グループや学級の仲間と力を合わせて挑戦する運動を行うことができる。
⑦伝承遊びや集団による運動を行うことができる。</t>
    <phoneticPr fontId="1"/>
  </si>
  <si>
    <t>①次の運動の行い方を理解している。（言ったり、書いたり、実際に動いたりしている。）
②体の各部位を大きく広げたり曲げたりする姿勢を維持したり、全身や各部位を振ったり，回したり，ねじったりすることができる。
③向かい合って手をつなぎ，手を離さないで背中合わせになったり，足裏を合わせて座り，交互に引っ張り合って上体を前屈したり，背中を押してもらい前屈をしたりすることができる。
④用具などを用いてくぐり抜けたり、長座の姿勢でボールを転がしたり、短なわで足の下・背中・頭上・腹部を通過させることができる。</t>
    <phoneticPr fontId="1"/>
  </si>
  <si>
    <t>①次の運動の行い方を理解している。（言ったり、書いたり、実際に動いたりしている。）
②馬跳びで跳んだり，長座の姿勢で開脚・閉脚を繰り返しながら跳んだりすることができる。
③グループで一斉に前後左右に跳んだり，音楽に合わせてリズムを変えながら跳んだりすることができる。
④用具などを等間隔に並べた走路や段差のある走路などをリズミカルに走ったり跳んだりすることができる。
⑤短なわや長なわを用いていろいろな跳び方をしたり，なわ跳びをしながらボールを操作したりすることができる。
⑥投げ上げたボールを姿勢や位置を変えて捕球することができる。
⑦フープを転がし，回転しているフープの中をくぐり抜けたり，跳び越したりすることができる。</t>
    <phoneticPr fontId="1"/>
  </si>
  <si>
    <t>①次の運動の行い方を理解している。（言ったり、書いたり、実際に動いたりしている。）
②いろいろな姿勢での腕立て伏臥腕屈伸をすることができる。
③二人組，三人組で互いに持ち上げる，運ぶなどの運動をすることができる。
④押し，寄りを用いてすもうをすることができる。
⑤全身に力を込めて登り棒につかまったり，肋木や雲梯にぶら下がったりすることができる。</t>
    <phoneticPr fontId="1"/>
  </si>
  <si>
    <t>①次の運動の行い方を理解している。（言ったり、書いたり、実際に動いたりしている。）
②短なわ，長なわを用いての跳躍やエアロビクスなどの全身運動を続けることができる。
③無理のない速さで５～６分程度の持久走をすることができる。
④一定のコースに置かれた固定施設，器械・器具，変化のある地形などを越えながらかけ足で移動するなどの運動を続けることができる。</t>
    <phoneticPr fontId="1"/>
  </si>
  <si>
    <t>①次の運動の行い方を理解している。（言ったり、書いたり、実際に動いたりしている。）
②自己の能力に適した支持系の基本的な技（前方支持回転・片足踏み越し下り・膝掛け上がり・前方もも掛け回転・逆上がり・後方支持回転・後方もも掛け回転・両膝掛け振動下り）を安定して行ったり，その発展技に取り組んだりすることができる。
③中学年までの基本的な技や上に示した技の中から，自己の能力に適した技を選んで組み合わせることができる。</t>
    <phoneticPr fontId="1"/>
  </si>
  <si>
    <t>①心は，いろいろな生活経験を通して，年齢に伴って発達することを理解している。 
②心と体には，密接な関係があることを理解している。 
③不安や悩みへの対処には，大人や友達に相談する，仲間と遊ぶ，運動をするなどいろいろな方法があることを理解しているとともに，技能を身に付けている。</t>
    <phoneticPr fontId="1"/>
  </si>
  <si>
    <t>①交通事故や身の回りの生活の危険が原因となって起こるけがの防止には，周囲の危険に気付くこと，的確な判断の下に安全に行動すること，環境を安全に整えることが必要であることを理解している。
②けがなどの簡単な手当は，速やかに行う必要があることを理解しているとともに，技能を身に付けている。</t>
    <phoneticPr fontId="1"/>
  </si>
  <si>
    <t>①病気は，病原体，体の抵抗力，生活行動，環境が関わりあって起こることを理解している。
②病原体が主な要因となって起こる病気の予防には，病原体が体に入ることを防ぐことや病原体に対する体の抵抗力を高めることが必要であることを理解している。
③生活習慣病など生活行動が主な要因となって起こる病気の予防には，適切な運動，栄養の偏りのない食事をとこと，口腔の衛生を保つことなど，望ましい生活習慣を身に付ける必要があることを理解している。
④喫煙，飲酒，薬物乱用などの行為は，健康を損なう原因となることを理解している。
⑤地域では，保健に関わる様々な活動が行われているこを理解している。</t>
    <phoneticPr fontId="1"/>
  </si>
  <si>
    <t>(1) 次の運動遊びの楽しさに触れ，その行い方を知るとともに，体を動かす心地よさを味わったり，基本的な動きを身に付けたりすることができるようにする。
イ　多様な動きをつくる運動遊びでは，体のバランスをとる動き，体を移動する動き，用具を操作する動き，力試しの動きをすることができるようにする。</t>
    <phoneticPr fontId="1"/>
  </si>
  <si>
    <t>(1) 次の運動遊びの楽しさに触れ，その行い方を知るとともに，体を動かす心地よさを味わったり，基本的な動きを身に付けたりすることができるようにする。
イ　多様な動きをつくる運動遊びでは，体のバランスをとる動き，体を移動する動き，用具を操作する動き，力試しの動きをすることができるようにする。</t>
    <phoneticPr fontId="1"/>
  </si>
  <si>
    <t>(3) 運動遊びに進んで取り組み，順番やきまりを守り誰とでも仲よく運動をしたり，勝敗を受け入れたり，場の安全に気を付けたりすることができるようにする。</t>
    <phoneticPr fontId="1"/>
  </si>
  <si>
    <t>(1) 次の運動の楽しさや喜びに触れ，その行い方を知るとともに，体を動かす心地よさを味わったり，基本的な動きを身に付けたりすることができるようにする。
イ　多様な動きをつくる運動では，体のバランスをとる動き，体を移動する動き，用具を操作する動き，力試しの動きをし，それらを組み合わせることができるようにする。</t>
    <phoneticPr fontId="1"/>
  </si>
  <si>
    <t>(1) 次の運動の楽しさや喜びに触れ，その行い方を知るとともに，体を動かす心地よさを味わったり，基本的な動きを身に付けたりすることができるようにする。
イ　多様な動きをつくる運動では，体のバランスをとる動き，体を移動する動き，用具を操作する動き，力試しの動きをし，それらを組み合わせることができるようにする。</t>
    <phoneticPr fontId="1"/>
  </si>
  <si>
    <t xml:space="preserve">(1) 次の運動の楽しさや喜びに触れ，その行い方を知るとともに，その技を身に付けることができるようにする。
ア　マット運動では，回転系や巧技系の基本的な技をすることができるようにする。
</t>
    <phoneticPr fontId="1"/>
  </si>
  <si>
    <t xml:space="preserve">(1) 次の運動の楽しさや喜びに触れ，その行い方を知るとともに，その技を身に付けることができるようにする。
イ　鉄棒運動では，支持系の基本的な技をすることができるようにする。
</t>
    <phoneticPr fontId="1"/>
  </si>
  <si>
    <t>(3) 運動に進んで取り組み，きまりを守り誰とでも仲よく運動をしたり，友達の考えを認めたり，場や器械・器具の安全に気を付けたりすることができるようにする。</t>
    <phoneticPr fontId="1"/>
  </si>
  <si>
    <t>(3) 運動に進んで取り組み，きまりを守り誰とでも仲よく運動をしたり，友達の考えを認めたり，場や器械・器具の安全に気を付けたりすることができるようにする。</t>
    <phoneticPr fontId="1"/>
  </si>
  <si>
    <t>(3) 運動に進んで取り組み，きまりを守り誰とでも仲よく運動をしたり，友達の考えを認めたり，場や器械・器具の安全に気を付けたりすることができるようにする。</t>
    <phoneticPr fontId="1"/>
  </si>
  <si>
    <t>(3) 運動に進んで取り組み，きまりを守り誰とでも仲よく運動をしたり，勝敗を受け入れたり，友達の考えを認めたり，場や用具の安全に気を付けたりすることができるようにする。</t>
    <phoneticPr fontId="1"/>
  </si>
  <si>
    <t xml:space="preserve">(1) 次の運動の楽しさや喜びに触れ，その行い方を知るとともに，その動きを身に付けることができるようにする。
ア　かけっこ・リレーでは，調子よく走ったりバトンの受渡しをしたりすることができるようにする。
</t>
    <phoneticPr fontId="1"/>
  </si>
  <si>
    <t xml:space="preserve">(1) 次の運動の楽しさや喜びに触れ，その行い方を知るとともに，その動きを身に付けることができるようにする。
ウ　幅跳びでは，短い助走から踏み切って跳ぶことができるようにする。
</t>
    <phoneticPr fontId="1"/>
  </si>
  <si>
    <t>(1) 次の運動の楽しさや喜びに触れ，その行い方を知るとともに，その動きを身に付けることができるようにする。
エ　高跳びでは，短い助走から踏み切って跳ぶことができるようにする。</t>
    <phoneticPr fontId="1"/>
  </si>
  <si>
    <t xml:space="preserve">(1) 次の運動の楽しさや喜びに触れ，その行い方を知るとともに，易しいゲームをすることができるようにする。
イ　ネット型ゲームでは，基本的なボール操作とボールを操作できる位置に体を移動する動きによって，易しいゲームをすることができるようにする。
</t>
    <phoneticPr fontId="1"/>
  </si>
  <si>
    <t>(1) 次の運動の楽しさや喜びに触れ，その行い方を知るとともに，易しいゲームをすることができるようにする。
ウ　ベースボール型ゲームでは，蹴る，打つ，捕る，投げるなどのボール操作と得点をとったり防いだりする動きによって，易しいゲームをすることができるようにする。</t>
    <phoneticPr fontId="1"/>
  </si>
  <si>
    <t>(1) 次の運動の楽しさや喜びを味わい，その行い方を理解するとともに，その技を身に付けることができるようにする。
イ　鉄棒運動では，支持系の基本的な技を安定して行ったり，その発展技を行ったり，それらを繰り返したり組み合わせたりすることができるようにする。</t>
    <phoneticPr fontId="1"/>
  </si>
  <si>
    <t xml:space="preserve">(1) 次の運動の楽しさや喜びを味わい，その行い方を理解するとともに，その技を身に付けることができるようにする。
ア　マット運動では，回転系や巧技系の基本的な技を安定して行ったり，その発展技を行ったり，それらを繰り返したり組み合わせたりすることができるようにする。
</t>
    <phoneticPr fontId="1"/>
  </si>
  <si>
    <t xml:space="preserve">(1) 次の運動の楽しさや喜びを味わい，その行い方を理解するとともに，その技能を身に付け，簡易化されたゲームをすることができるようにする。
ア　ゴール型では，ボール操作とボールを持たないときの動きによって，簡易化されたゲームをすることができるようにする。
</t>
    <phoneticPr fontId="1"/>
  </si>
  <si>
    <t>(1)けがの防止について，理解することができるようにするとともに，けがなどの簡単な手当の技能を身に付けることができるようにする。</t>
    <rPh sb="6" eb="8">
      <t>ボウシ</t>
    </rPh>
    <phoneticPr fontId="1"/>
  </si>
  <si>
    <t>①次の運動の行い方を理解している。（言ったり、書いたり、実際に動いたりしている。）
②自己の能力に適した回転系（開脚前転・補助倒立前転・伸膝後転・倒立ブリッジ・ロンダート・頭はね起き）や巧技系（補助倒立）の基本的な技を安定して行ったり，その発展技に取り組んだりすることができる。
③既にできる技を選び，それらにバランスやジャンプなどを加えて組み合わせたり，ペアやグループで動きを組み合わせて演技をつくったりすることができる。</t>
    <phoneticPr fontId="1"/>
  </si>
  <si>
    <t>①次の運動の行い方を理解している。（言ったり、書いたり、実際に動いたりしている。）
②自己の能力に適した切り返し系（かかえこみ跳び・）や回転系（伸膝台上前転・頭はね跳び）の基本的な技を安定して行ったり，その発展技に取り組んだりすることができる。</t>
    <phoneticPr fontId="1"/>
  </si>
  <si>
    <t>①次の運動の行い方を理解している。（言ったり、書いたり、実際に動いたりしている。）
②40～60ｍ程度の短距離走をスタンディングスタートから，素早く走り始めたり、体を軽く前傾させて全力で走ることができる。
③テークオーバーゾーン内で，減速の少ないバトンの受渡しをすることができる。</t>
    <phoneticPr fontId="1"/>
  </si>
  <si>
    <t>①次の運動の行い方を理解している。（言ったり、書いたり、実際に動いたりしている。）
②40～50ｍ程度のハードル走で第１ハードルを決めた足で踏み切って走り越えることができる。
③スタートから最後まで，体のバランスをとりながら真っ直ぐ走ることができる。
④インターバルを３歩または５歩で走ることができる。</t>
    <phoneticPr fontId="1"/>
  </si>
  <si>
    <t>①次の運動の行い方を理解している。（言ったり、書いたり、実際に動いたりしている。）
②７～９歩程度のリズミカルな助走をすることができる。
③幅30～40cm 程度の踏切りゾーンで力強く踏み切ることができる。
④かがみ跳びから両足で着地することができる。</t>
    <phoneticPr fontId="1"/>
  </si>
  <si>
    <t>①次の運動の行い方を理解している。（言ったり、書いたり、実際に動いたりしている。）
②５～７歩程度のリズミカルな助走をすることができる。
③上体を起こして力強く踏み切ることができる。
④はさみ跳びで，足から着地することができる。</t>
    <phoneticPr fontId="1"/>
  </si>
  <si>
    <t>①次の運動の行い方を理解している。（言ったり、書いたり、実際に動いたりしている。）
②手を左右交互に前方に伸ばして水に入れ，水を大きくかき、柔らかく足を交互に曲げたり伸ばしたりしてリズミカルなばた足をして、肩のローリングを用い，体を左右に傾けながら顔を横に上げて呼吸をして25～50ｍ程度泳ぐことができる。
③進む距離が伸びるように，片手ずつ大きく水をかいたり、ゆっくりと動かすばた足をしたり、呼吸する側の手をかく動きに合わせて，呼吸をしたりしてゆっくりとしたクロールができる。</t>
    <phoneticPr fontId="1"/>
  </si>
  <si>
    <t>①次の運動の行い方を理解している。（言ったり、書いたり、実際に動いたりしている。）
②両手を前方に伸ばし，ひじを曲げながら円を描くように水をかき、足の左右の裏や脚の内側で水を挟み出すとともに，キックの後に伸びの姿勢を保ち、水をかきながら，顔を前に上げ呼吸をして25mから50m程度泳ぐことができる。
③進む距離が伸びるように，キックの後に顎を引いた伏し浮きの姿勢を保ち、キックの勢いをしっかり利用するようにゆっくりと手をかいたゆっくりとした平泳ぎができる。</t>
    <phoneticPr fontId="1"/>
  </si>
  <si>
    <t>①次の運動の行い方を理解している。（言ったり、書いたり、実際に動いたりしている。）
②背浮きや浮き沈みをしながら，タイミングよく呼吸をしたり，手や足を動かしたりして，続けて長く浮くことができるようにする。</t>
    <phoneticPr fontId="1"/>
  </si>
  <si>
    <t>①次の運動の行い方を理解している。（言ったり、書いたり、実際に動いたりしている。）
②投げる，受ける，蹴る，止める，運ぶ，手渡すといったボール操作ができる。
③ボールを持たないときにボール保持者からボールを受けることのできる場所に動くなどのチームの作戦に基づいた位置取りをすることができる。</t>
    <phoneticPr fontId="1"/>
  </si>
  <si>
    <t>①次の運動の行い方を理解している。（言ったり、書いたり、実際に動いたりしている。）
②軽くて柔らかいボールを片手，両手もしくは用具を使って操作したり相手が捕りにくいボールを返球したりするボール操作ができる。
③チームの作戦に基づいた位置取りをするなどのボールを持たないときの動きができる。</t>
    <phoneticPr fontId="1"/>
  </si>
  <si>
    <t>①次の運動の行い方を理解している。（言ったり、書いたり、実際に動いたりしている。）
②静止したボールやゆっくりとした速さで投げられたボールを打つ攻撃ができる。
③捕球したり送球したりする守備などのボール操作と，チームとして守備の隊形をとったり走塁をしたりするボールを持たないときの動きができる。</t>
    <phoneticPr fontId="1"/>
  </si>
  <si>
    <t>①次の運動の行い方を理解している。（言ったり、書いたり、実際に動いたりしている。）
②題材の特徴を捉え，表したい感じやイメージを強調するように，動きを誇張したり変化を付けたりしてメリハリ（緩急・強弱）のあるひと流れの動きにして即興的に表現することができる。
③グループで変化と起伏のある「はじめ－なか－おわり」の構成を工夫した簡単なひとまとまりの動きにしたりして表現することができる。</t>
    <phoneticPr fontId="1"/>
  </si>
  <si>
    <t>①次の運動の行い方を理解している。（言ったり、書いたり、実際に動いたりしている。）
②世界の国々で親しまれている代表的なフォークダンスで，軽快な音楽に乗せたいろいろなステップ，輪や列になって手をつないで踊ることができる。
③基本的なステップや動きを身に付けて，音楽に合わせてみんなで楽しく踊って交流することができる。</t>
    <phoneticPr fontId="1"/>
  </si>
  <si>
    <t xml:space="preserve">①運動に進んで取り組もうとしている。
②きまりを守り誰とでも仲よく運動をしようとしている。
③勝敗を受け入れようとしている。
④友達の考えを認めようとしている。
⑤場や用具の安全に気を付けている。 </t>
    <phoneticPr fontId="1"/>
  </si>
  <si>
    <t xml:space="preserve">①運動に積極的に取り組もうとしている。
②約束を守り助け合って運動をしようとしている。
③仲間の考えや取組を認めようとしている。
④場や用具の安全に気を配っている。 </t>
    <phoneticPr fontId="1"/>
  </si>
  <si>
    <t xml:space="preserve">①運動に積極的に取り組もうとしている。
②約束を守り助け合って運動をしようとしている。
③仲間の考えや取組を認めようとしている。
④場や用具の安全に気を配っている。 </t>
    <phoneticPr fontId="1"/>
  </si>
  <si>
    <t>①運動に積極的に取り組もうとしいる。
②約束を守り助け合って運動をしようとしている。
③仲間の考えや取組を認めようとしている。
④場や器械・器具の安全に気を配っている。</t>
    <phoneticPr fontId="1"/>
  </si>
  <si>
    <t>①運動遊びに進んで取り組もうとしている。
②順番やきまりを守り誰とでも仲よく運動をしようとしていている。
③水遊びの心得を守って安全に気を付けている。</t>
  </si>
  <si>
    <t xml:space="preserve">①運動遊びに進んで取り組もうとしている。
②誰とでも仲よく踊ろうとしている。
③場の安全に気を付けている。 </t>
  </si>
  <si>
    <t>①運動に進んで取り組もうとしている。
②きまりを守り誰とでも仲よく運動をしようとしている。
③友達の考えを認めようとしている。
④場や用具の安全に気を付けている。</t>
  </si>
  <si>
    <t xml:space="preserve">①運動に進んで取り組もうとしている。
②規則を守り誰とでも仲よく運動をしようとしている。
③勝敗を受け入れようとしている。
④友達の考えを認めようとしている。
⑤場や用具の安全に気を付けている。 </t>
  </si>
  <si>
    <t>①運動に進んで取り組もうとしている。
②誰とでも仲よく踊ろうとしている。
③友達の動きや考えを認めようとしている。
④場の安全に気を付けている。</t>
  </si>
  <si>
    <t>(3) 運動に進んで取り組み，きまりを守り誰とでも仲よく運動をしたり，友達の考えを認めたり，水泳運動の心得を守って安全に気を付けたりすることができるようにする。</t>
    <phoneticPr fontId="1"/>
  </si>
  <si>
    <t>(3) 運動に進んで取り組み，きまりを守り誰とでも仲よく運動をしたり，友達の考えを認めたり，水泳運動の心得を守って安全に気を付けたりすることができるようにする。</t>
    <phoneticPr fontId="1"/>
  </si>
  <si>
    <t>(3) 運動に進んで取り組み，規則を守り誰とでも仲よく運動をしたり，勝敗を受け入れたり，友達の考えを認めたり，場や用具の安全に気を付けたりすることができるようにする。</t>
    <phoneticPr fontId="1"/>
  </si>
  <si>
    <t>(3) 運動に進んで取り組み，規則を守り誰とでも仲よく運動をしたり，勝敗を受け入れたり，友達の考えを認めたり，場や用具の安全に気を付けたりすることができるようにする。</t>
    <phoneticPr fontId="1"/>
  </si>
  <si>
    <t>①運動遊びに進んで取り組もうとしている。
②順番やきまりを守り誰とでも仲よく運動をしようとしている。
③勝敗を受け入れようとしている。
④場の安全に気を付けている。</t>
    <phoneticPr fontId="1"/>
  </si>
  <si>
    <t>①運動遊びに進んで取り組もうとしている。
②規則を守り誰とでも仲よく運動をしようとしている。
③勝敗を受け入れようとしている。
④場や用具の安全に気を付けている。</t>
    <phoneticPr fontId="1"/>
  </si>
  <si>
    <t xml:space="preserve">①運動遊びに進んで取り組もうとしている。
②誰とでも仲よく踊ろうとしている。
③場の安全に気を付けている。 </t>
    <phoneticPr fontId="1"/>
  </si>
  <si>
    <t xml:space="preserve">①運動遊びに進んで取り組もうとしている。
②きまりを守り誰とでも仲よく運動をしようとしている。
③場の安全に気を付けている。 </t>
    <phoneticPr fontId="1"/>
  </si>
  <si>
    <t xml:space="preserve">①運動遊びに進んで取り組もうとしている。
②きまりを守り誰とでも仲よく運動をしようとしている。
③場の安全に気を付けている。 </t>
    <phoneticPr fontId="1"/>
  </si>
  <si>
    <t xml:space="preserve">①運動遊びに進んで取り組もうとしている。
②きまりを守り誰とでも仲よく運動をしようとしている。
③場の安全に気を付けている。 </t>
    <phoneticPr fontId="1"/>
  </si>
  <si>
    <t xml:space="preserve">①運動遊びに進んで取り組もうとしている。
②きまりを守り誰とでも仲よく運動をしようとしている。
③場の安全に気を付けている。 </t>
    <phoneticPr fontId="1"/>
  </si>
  <si>
    <t>①運動遊びに進んで取り組もうと している。
②順番やきまりを守り誰とで も仲よく運動をしようとしている。
③場や器械・器具の安全に気を付けている。</t>
    <phoneticPr fontId="1"/>
  </si>
  <si>
    <t>①運動遊びに進んで取り組もうと している。
②順番やきまりを守り誰とで も仲よく運動をしようとしている。
③場や器械・器具の安全に気を付けている。</t>
    <phoneticPr fontId="1"/>
  </si>
  <si>
    <t>①運動遊びに進んで取り組もうと している。
②順番やきまりを守り誰とで も仲よく運動をしようとしている。
③場や器械・器具の安全に気を付けている。</t>
    <phoneticPr fontId="1"/>
  </si>
  <si>
    <t>①運動遊びに進んで取り組もうと している。
②順番やきまりを守り誰とで も仲よく運動をしようとしている。
③場や器械・器具の安全に気を付けている。</t>
    <phoneticPr fontId="1"/>
  </si>
  <si>
    <t>①運動遊びに進んで取り組もうとしている。
②順番やきまりを守り誰とでも仲よく運動をしようとしていている。
③水遊びの心得を守って安全に気を付けている。</t>
    <phoneticPr fontId="1"/>
  </si>
  <si>
    <t>①運動遊びに進んで取り組もうとしている。
②規則を守り誰とでも仲よく運動をしようとしている。
③勝敗を受け入れようとしている。
④場や用具の安全に気を付けている。</t>
    <phoneticPr fontId="1"/>
  </si>
  <si>
    <t xml:space="preserve">①運動遊びに進んで取り組もうとしている。
②誰とでも仲よく踊ろうとしている。
③場の安全に気を付けている。 </t>
    <phoneticPr fontId="1"/>
  </si>
  <si>
    <t xml:space="preserve">①運動遊びに進んで取り組もうとしている。
②誰とでも仲よく踊ろうとしている。
③場の安全に気を付けている。 </t>
    <phoneticPr fontId="1"/>
  </si>
  <si>
    <t>①次の運動の行い方を知っている。（言ったり、書いたり、実際に動いたりしている。）
②伸び伸びとした動作で新聞紙やテープ，ボール，なわ，体操棒，フープといった操作しやすい用具などを用いた運動を行うことができる。
③リズムに乗って，心が弾むような動作で運動を行うことができる。
④動作や人数などの条件を変えて，歩いたり走ったりする運動を行うことができる。
⑤伝承遊びや集団による運動を行うことができる。</t>
    <rPh sb="17" eb="18">
      <t>イ</t>
    </rPh>
    <rPh sb="22" eb="23">
      <t>カ</t>
    </rPh>
    <rPh sb="27" eb="29">
      <t>ジッサイ</t>
    </rPh>
    <rPh sb="30" eb="31">
      <t>ウゴ</t>
    </rPh>
    <phoneticPr fontId="1"/>
  </si>
  <si>
    <t>①次の運動の行い方を知っている。（言ったり、書いたり、実際に動いたりしている。）
②回るなどの動きで構成される運動ができる。
③寝転ぶ，起きるなどの動きで構成される運動ができる。
④座る，立つなどの動きで構成される運動ができる。
⑤渡るなどの動きで構成される運動ができる。
⑥体のバランスを保つ動きで構成される運動ができる。</t>
    <rPh sb="17" eb="18">
      <t>イ</t>
    </rPh>
    <rPh sb="22" eb="23">
      <t>カ</t>
    </rPh>
    <rPh sb="27" eb="29">
      <t>ジッサイ</t>
    </rPh>
    <rPh sb="30" eb="31">
      <t>ウゴ</t>
    </rPh>
    <phoneticPr fontId="1"/>
  </si>
  <si>
    <t>①次の運動の行い方を知っている。（言ったり、書いたり、実際に動いたりしている。）
②這う，歩く，走るなどの動きで構成される運動ができる。
③跳ぶ，はねるなどの動きで構成される運動ができる。
④登る、下りるなどの動きで構成される運動ができる。
⑤一定の速さでのかけ足を3～４分続けることができる。</t>
    <rPh sb="17" eb="18">
      <t>イ</t>
    </rPh>
    <rPh sb="22" eb="23">
      <t>カ</t>
    </rPh>
    <rPh sb="27" eb="29">
      <t>ジッサイ</t>
    </rPh>
    <rPh sb="30" eb="31">
      <t>ウゴ</t>
    </rPh>
    <phoneticPr fontId="1"/>
  </si>
  <si>
    <t>①次の運動の行い方を知っている。（言ったり、書いたり、実際に動いたりしている。）
②用具をつかむ，持つ，降ろす，回すなどの動きで構成される運動ができる。
③用具を転がす、くぐる、運ぶなどの動きで構成される運動ができる。
④用具を投げる，捕る、振るなどの動きで構成される運動ができる。
⑤用具を跳ぶなどの動きで構成される運動ができる。
⑥用具に乗るなどの動きで構成される運動ができる。</t>
    <rPh sb="17" eb="18">
      <t>イ</t>
    </rPh>
    <rPh sb="22" eb="23">
      <t>カ</t>
    </rPh>
    <rPh sb="27" eb="29">
      <t>ジッサイ</t>
    </rPh>
    <rPh sb="30" eb="31">
      <t>ウゴ</t>
    </rPh>
    <phoneticPr fontId="1"/>
  </si>
  <si>
    <t>①次の運動の行い方を知っている。（言ったり、書いたり、実際に動いたりしている。）
②人を押す，引く動きや力比べをするなどの動きで構成される運動ができる。
③人を運ぶ，支えるなどの動きで構成される運動ができる。
④物にぶら下がるなどの動きで構成される運動ができる。</t>
    <rPh sb="17" eb="18">
      <t>イ</t>
    </rPh>
    <rPh sb="22" eb="23">
      <t>カ</t>
    </rPh>
    <rPh sb="27" eb="29">
      <t>ジッサイ</t>
    </rPh>
    <rPh sb="30" eb="31">
      <t>ウゴ</t>
    </rPh>
    <phoneticPr fontId="1"/>
  </si>
  <si>
    <t>①次の運動の行い方を知っている。（言ったり、書いたり、実際に動いたりしている。）
②バランスをとりながら移動するなどの動きで構成される運動ができる。
③用具を操作しながら移動するなどの動きで構成される運動ができる。
④用具を操作しながらバランスをとるなどの動きで構成される運動ができる。</t>
    <rPh sb="17" eb="18">
      <t>イ</t>
    </rPh>
    <rPh sb="22" eb="23">
      <t>カ</t>
    </rPh>
    <rPh sb="27" eb="29">
      <t>ジッサイ</t>
    </rPh>
    <rPh sb="30" eb="31">
      <t>ウゴ</t>
    </rPh>
    <phoneticPr fontId="1"/>
  </si>
  <si>
    <t>①次の運動の行い方を知っている。（言ったり、書いたり、実際に動いたりしている。）
②背中をマットに接して回転する（接転技群）回転系の基本的な前転グループ技ができる。
③背中をマットに接して回転する（接転技群）回転系の基本的な後転グループ技ができる。
④手や足の支えで回転する（ほん転技群）回転系の基本的な倒立回転グループ技ができる。
⑤バランスをとりながら静止する（平均立ち技群）巧技系の基本的な倒立グループ技ができる。</t>
    <rPh sb="17" eb="18">
      <t>イ</t>
    </rPh>
    <rPh sb="22" eb="23">
      <t>カ</t>
    </rPh>
    <rPh sb="27" eb="29">
      <t>ジッサイ</t>
    </rPh>
    <rPh sb="30" eb="31">
      <t>ウゴ</t>
    </rPh>
    <phoneticPr fontId="1"/>
  </si>
  <si>
    <t>①次の運動の行い方を知っている。（言ったり、書いたり、実際に動いたりしている。）
②腹を鉄棒に掛けて前に回る（前方支持回転技群）支持系の基本的な前転グループ技ができる。
③足を鉄棒に掛けて前に回る（前方支持回転技群）支持系の基本的な前方足掛け回転グループ技ができる。
④腹を鉄棒に掛けて後ろに回る（後方支持回転技群）支持系の基本的な後転グループ技ができる。
⑤足を鉄棒に掛けて後ろに回る（後方支持回転技群）支持系の基本的な後方足掛け回転グループ技ができる。</t>
    <rPh sb="17" eb="18">
      <t>イ</t>
    </rPh>
    <rPh sb="22" eb="23">
      <t>カ</t>
    </rPh>
    <rPh sb="27" eb="29">
      <t>ジッサイ</t>
    </rPh>
    <rPh sb="30" eb="31">
      <t>ウゴ</t>
    </rPh>
    <phoneticPr fontId="1"/>
  </si>
  <si>
    <t>①次の運動の行い方を知っている。（言ったり、書いたり、実際に動いたりしている。）
②跳び箱上に支持し，回転方向を切り返して跳び越す切り返し系の基本的な切り返し跳びグループ技ができる。
③跳び箱上を回転しながら跳び越す回転系の基本的な回転跳びグループ技ができる。</t>
    <rPh sb="17" eb="18">
      <t>イ</t>
    </rPh>
    <rPh sb="22" eb="23">
      <t>カ</t>
    </rPh>
    <rPh sb="27" eb="29">
      <t>ジッサイ</t>
    </rPh>
    <rPh sb="30" eb="31">
      <t>ウゴ</t>
    </rPh>
    <phoneticPr fontId="1"/>
  </si>
  <si>
    <t>①次の運動の行い方を知っている。（言ったり、書いたり、実際に動いたりしている。）
②距離を決めて調子よく最後まで走ることができる。
③走りながらバトンの受渡しをする周回リレーをすることができる。</t>
    <rPh sb="17" eb="18">
      <t>イ</t>
    </rPh>
    <rPh sb="22" eb="23">
      <t>カ</t>
    </rPh>
    <rPh sb="27" eb="29">
      <t>ジッサイ</t>
    </rPh>
    <rPh sb="30" eb="31">
      <t>ウゴ</t>
    </rPh>
    <phoneticPr fontId="1"/>
  </si>
  <si>
    <t>①次の運動の行い方を知っている。（言ったり、書いたり、実際に動いたりしている。）
②インターバルの距離や小型ハードルの高さに応じたいろいろなリズムで小型ハードルを走り越えることができる。
③30～40ｍ程度の一定の間隔に並べられた小型ハードルを一定のリズムで走り越えることができる。</t>
    <rPh sb="17" eb="18">
      <t>イ</t>
    </rPh>
    <rPh sb="22" eb="23">
      <t>カ</t>
    </rPh>
    <rPh sb="27" eb="29">
      <t>ジッサイ</t>
    </rPh>
    <rPh sb="30" eb="31">
      <t>ウゴ</t>
    </rPh>
    <phoneticPr fontId="1"/>
  </si>
  <si>
    <t>①次の運動の行い方を知っている。（言ったり、書いたり、実際に動いたりしている。）
②５～７歩程度の助走から踏切り足を決めて前方に強く踏み切り，遠くへ跳ぶことができる。
③膝を柔らかく曲げて，両足で着地することができる。</t>
    <rPh sb="17" eb="18">
      <t>イ</t>
    </rPh>
    <rPh sb="22" eb="23">
      <t>カ</t>
    </rPh>
    <rPh sb="27" eb="29">
      <t>ジッサイ</t>
    </rPh>
    <rPh sb="30" eb="31">
      <t>ウゴ</t>
    </rPh>
    <phoneticPr fontId="1"/>
  </si>
  <si>
    <t>①次の運動の行い方を知っている。（言ったり、書いたり、実際に動いたりしている。）
②３～５歩程度の短い助走から踏切り足を決めて上方に強く踏み切り，高く跳ぶことができる。
③膝を柔らかく曲げて，足から着地することができる。</t>
    <rPh sb="17" eb="18">
      <t>イ</t>
    </rPh>
    <rPh sb="22" eb="23">
      <t>カ</t>
    </rPh>
    <rPh sb="27" eb="29">
      <t>ジッサイ</t>
    </rPh>
    <rPh sb="30" eb="31">
      <t>ウゴ</t>
    </rPh>
    <phoneticPr fontId="1"/>
  </si>
  <si>
    <t>①次の運動の行い方を知っている。（言ったり、書いたり、実際に動いたりしている。）
②プールの底や壁を蹴った勢いを利用して進むけ伸びをすることができる。
③浮いて呼吸をしながら手や足を使って進む初歩的な泳ぎをすることができる。</t>
    <rPh sb="17" eb="18">
      <t>イ</t>
    </rPh>
    <rPh sb="22" eb="23">
      <t>カ</t>
    </rPh>
    <rPh sb="27" eb="29">
      <t>ジッサイ</t>
    </rPh>
    <rPh sb="30" eb="31">
      <t>ウゴ</t>
    </rPh>
    <phoneticPr fontId="1"/>
  </si>
  <si>
    <t>①次の運動の行い方を知っている。（言ったり、書いたり、実際に動いたりしている。）
②呼吸を調整しながらいろいろなもぐり方をすることができる。
③背浮きの姿勢で浮いたり，簡単な浮き沈みをしたりすることができる。</t>
    <rPh sb="17" eb="18">
      <t>イ</t>
    </rPh>
    <rPh sb="22" eb="23">
      <t>カ</t>
    </rPh>
    <rPh sb="27" eb="29">
      <t>ジッサイ</t>
    </rPh>
    <rPh sb="30" eb="31">
      <t>ウゴ</t>
    </rPh>
    <phoneticPr fontId="1"/>
  </si>
  <si>
    <t>①次の運動の行い方を知っている。（言ったり、書いたり、実際に動いたりしている。）
②基本的なボール操作とボールを持たないときの動きによって，コート内で攻守入り交じって，ボールを手や足でシュートすることができる。
③空いている場所に素早く動いくことができる。
④陣地を取り合って得点ゾーンに走り込むことができる。</t>
    <rPh sb="17" eb="18">
      <t>イ</t>
    </rPh>
    <rPh sb="22" eb="23">
      <t>カ</t>
    </rPh>
    <rPh sb="27" eb="29">
      <t>ジッサイ</t>
    </rPh>
    <rPh sb="30" eb="31">
      <t>ウゴ</t>
    </rPh>
    <phoneticPr fontId="1"/>
  </si>
  <si>
    <t>①次の運動の行い方を知っている。（言ったり、書いたり、実際に動いたりしている。）
②基本的なボール操作とボールを操作できる位置に体を移動するなどのボールを持たないときの動きができる。
③軽量のボールを片手，両手もしくは用具を使って，自陣の味方にパスをしたり，相手コートに返球したり，弾むボールを床や地面に打ちつけて相手コートに返球することができる。</t>
    <rPh sb="17" eb="18">
      <t>イ</t>
    </rPh>
    <rPh sb="22" eb="23">
      <t>カ</t>
    </rPh>
    <rPh sb="27" eb="29">
      <t>ジッサイ</t>
    </rPh>
    <rPh sb="30" eb="31">
      <t>ウゴ</t>
    </rPh>
    <phoneticPr fontId="1"/>
  </si>
  <si>
    <t>①次の運動の行い方を知っている。（言ったり、書いたり、実際に動いたりしている。）
②ボールを蹴ったり打ったりする攻めや捕ったり投げたりする守りなどの基本的なボール操作ができる。
③ボールの飛球方向に移動したり，全力で走塁したりするなどのボールを持たないときの動きができる。</t>
    <rPh sb="17" eb="18">
      <t>イ</t>
    </rPh>
    <rPh sb="22" eb="23">
      <t>カ</t>
    </rPh>
    <rPh sb="27" eb="29">
      <t>ジッサイ</t>
    </rPh>
    <rPh sb="30" eb="31">
      <t>ウゴ</t>
    </rPh>
    <phoneticPr fontId="1"/>
  </si>
  <si>
    <t>①次の運動の行い方を知っている。（言ったり、書いたり、実際に動いたりしている。）
②身近な生活などの題材からその主な特徴や感じを捉えて，表したい感じを中心に動きを誇張したり変化を付けたりしてメリハリ（緩急・強弱）のあるひと流れの動きにして即興的に表現することができる。</t>
    <rPh sb="17" eb="18">
      <t>イ</t>
    </rPh>
    <rPh sb="22" eb="23">
      <t>カ</t>
    </rPh>
    <rPh sb="27" eb="29">
      <t>ジッサイ</t>
    </rPh>
    <rPh sb="30" eb="31">
      <t>ウゴ</t>
    </rPh>
    <phoneticPr fontId="1"/>
  </si>
  <si>
    <t>①次の運動の行い方を知っている。（言ったり、書いたり、実際に動いたりしている。）
②軽快なロックやサンバなどのリズムの特徴を捉え，リズムに乗って弾んで踊ったり，友達と関わり合ったりして即興的に踊ることができる。</t>
    <rPh sb="17" eb="18">
      <t>イ</t>
    </rPh>
    <rPh sb="22" eb="23">
      <t>カ</t>
    </rPh>
    <rPh sb="27" eb="29">
      <t>ジッサイ</t>
    </rPh>
    <rPh sb="30" eb="31">
      <t>ウゴ</t>
    </rPh>
    <phoneticPr fontId="1"/>
  </si>
  <si>
    <t>６６高学年　Ｅ ボール運動　ア　ゴール型</t>
    <rPh sb="11" eb="13">
      <t>ウンドウ</t>
    </rPh>
    <rPh sb="19" eb="20">
      <t>ガタ</t>
    </rPh>
    <phoneticPr fontId="1"/>
  </si>
  <si>
    <t>６７高学年　Ｅ ボール運動　イ　ネット型</t>
    <rPh sb="11" eb="13">
      <t>ウンドウ</t>
    </rPh>
    <rPh sb="19" eb="20">
      <t>ガタ</t>
    </rPh>
    <phoneticPr fontId="1"/>
  </si>
  <si>
    <t>６８高学年　Ｅ ボール運動　ウ　ベースボール型</t>
    <rPh sb="11" eb="13">
      <t>ウンドウ</t>
    </rPh>
    <rPh sb="22" eb="23">
      <t>ガタ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</si>
</sst>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Red]\(0.00\)"/>
  </numFmts>
  <fonts count="16" x14ac:knownFonts="1">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11"/>
      <color theme="1"/>
      <name val="游ゴシック"/>
      <family val="3"/>
      <charset val="128"/>
      <scheme val="minor"/>
    </font>
    <font>
      <sz val="9"/>
      <color theme="1"/>
      <name val="游ゴシック"/>
      <family val="2"/>
      <charset val="128"/>
      <scheme val="minor"/>
    </font>
    <font>
      <sz val="14"/>
      <color theme="1"/>
      <name val="游ゴシック"/>
      <family val="2"/>
      <charset val="128"/>
      <scheme val="minor"/>
    </font>
    <font>
      <sz val="14"/>
      <color theme="1"/>
      <name val="游ゴシック"/>
      <family val="3"/>
      <charset val="128"/>
      <scheme val="minor"/>
    </font>
    <font>
      <sz val="11"/>
      <color theme="1"/>
      <name val="游ゴシック"/>
      <family val="2"/>
      <charset val="128"/>
    </font>
    <font>
      <sz val="10"/>
      <color theme="1"/>
      <name val="游ゴシック"/>
      <family val="2"/>
      <charset val="128"/>
      <scheme val="minor"/>
    </font>
    <font>
      <sz val="8"/>
      <color theme="1"/>
      <name val="游ゴシック"/>
      <family val="2"/>
      <charset val="128"/>
      <scheme val="minor"/>
    </font>
    <font>
      <sz val="10"/>
      <color rgb="FFFF0000"/>
      <name val="游ゴシック"/>
      <family val="2"/>
      <charset val="128"/>
      <scheme val="minor"/>
    </font>
    <font>
      <sz val="9"/>
      <color rgb="FFFF0000"/>
      <name val="游ゴシック"/>
      <family val="2"/>
      <charset val="128"/>
      <scheme val="minor"/>
    </font>
    <font>
      <sz val="8"/>
      <color rgb="FFFF0000"/>
      <name val="游ゴシック"/>
      <family val="2"/>
      <charset val="128"/>
      <scheme val="minor"/>
    </font>
    <font>
      <sz val="11"/>
      <name val="游ゴシック"/>
      <family val="3"/>
      <charset val="128"/>
      <scheme val="minor"/>
    </font>
    <font>
      <sz val="10"/>
      <name val="游ゴシック"/>
      <family val="3"/>
      <charset val="128"/>
      <scheme val="minor"/>
    </font>
    <font>
      <sz val="12"/>
      <color theme="1"/>
      <name val="游ゴシック"/>
      <family val="2"/>
      <charset val="128"/>
      <scheme val="minor"/>
    </font>
  </fonts>
  <fills count="3">
    <fill>
      <patternFill patternType="none"/>
    </fill>
    <fill>
      <patternFill patternType="gray125"/>
    </fill>
    <fill>
      <patternFill patternType="solid">
        <fgColor rgb="FFFFFF0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s>
  <cellStyleXfs count="1">
    <xf numFmtId="0" fontId="0" fillId="0" borderId="0">
      <alignment vertical="center"/>
    </xf>
  </cellStyleXfs>
  <cellXfs count="104">
    <xf numFmtId="0" fontId="0" fillId="0" borderId="0" xfId="0">
      <alignment vertical="center"/>
    </xf>
    <xf numFmtId="0" fontId="0" fillId="0" borderId="0" xfId="0" applyAlignment="1">
      <alignment vertical="center" wrapText="1"/>
    </xf>
    <xf numFmtId="0" fontId="2" fillId="0" borderId="0" xfId="0" applyFont="1">
      <alignment vertical="center"/>
    </xf>
    <xf numFmtId="0" fontId="0" fillId="0" borderId="1" xfId="0" applyBorder="1" applyAlignment="1">
      <alignment horizontal="center" vertical="center"/>
    </xf>
    <xf numFmtId="0" fontId="0" fillId="0" borderId="1" xfId="0" applyBorder="1" applyAlignment="1">
      <alignment horizontal="center" vertical="center" shrinkToFit="1"/>
    </xf>
    <xf numFmtId="0" fontId="0" fillId="0" borderId="1" xfId="0"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Fill="1" applyBorder="1" applyAlignment="1">
      <alignment horizontal="center" vertical="center"/>
    </xf>
    <xf numFmtId="0" fontId="0" fillId="0" borderId="7" xfId="0" applyBorder="1" applyAlignment="1">
      <alignment horizontal="center" vertical="center"/>
    </xf>
    <xf numFmtId="0" fontId="0" fillId="0" borderId="0" xfId="0" applyAlignment="1">
      <alignment horizontal="center" vertical="center"/>
    </xf>
    <xf numFmtId="0" fontId="0" fillId="0" borderId="8"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0" xfId="0" applyAlignment="1">
      <alignment horizontal="center" vertical="center" wrapText="1"/>
    </xf>
    <xf numFmtId="176" fontId="0" fillId="0" borderId="0" xfId="0" applyNumberFormat="1" applyAlignment="1">
      <alignment horizontal="center" vertical="center" wrapText="1"/>
    </xf>
    <xf numFmtId="176" fontId="0" fillId="0" borderId="0" xfId="0" applyNumberFormat="1" applyAlignment="1">
      <alignment horizontal="center" vertical="center"/>
    </xf>
    <xf numFmtId="0" fontId="0" fillId="0" borderId="15" xfId="0" applyBorder="1">
      <alignment vertical="center"/>
    </xf>
    <xf numFmtId="0" fontId="0" fillId="0" borderId="18" xfId="0" applyBorder="1">
      <alignment vertical="center"/>
    </xf>
    <xf numFmtId="0" fontId="0" fillId="0" borderId="0" xfId="0" applyAlignment="1">
      <alignment horizontal="left" vertical="top" wrapText="1"/>
    </xf>
    <xf numFmtId="0" fontId="8" fillId="0" borderId="0" xfId="0" applyFont="1" applyBorder="1" applyAlignment="1">
      <alignment horizontal="left" vertical="center" wrapText="1"/>
    </xf>
    <xf numFmtId="0" fontId="9" fillId="0" borderId="0" xfId="0" applyFont="1" applyBorder="1" applyAlignment="1">
      <alignment horizontal="left" vertical="top" wrapText="1"/>
    </xf>
    <xf numFmtId="0" fontId="11" fillId="0" borderId="0" xfId="0" applyFont="1">
      <alignment vertical="center"/>
    </xf>
    <xf numFmtId="0" fontId="11" fillId="0" borderId="0" xfId="0" applyFont="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textRotation="255"/>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1" xfId="0" applyBorder="1">
      <alignment vertical="center"/>
    </xf>
    <xf numFmtId="0" fontId="0" fillId="0" borderId="0" xfId="0" applyAlignment="1">
      <alignment vertical="center"/>
    </xf>
    <xf numFmtId="0" fontId="8" fillId="0" borderId="1" xfId="0" applyFont="1" applyBorder="1" applyAlignment="1">
      <alignment horizontal="center" vertical="center"/>
    </xf>
    <xf numFmtId="0" fontId="10" fillId="0" borderId="0" xfId="0" applyFont="1" applyBorder="1" applyAlignment="1">
      <alignment horizontal="left" vertical="center" wrapText="1"/>
    </xf>
    <xf numFmtId="0" fontId="12" fillId="0" borderId="0" xfId="0" applyFont="1" applyBorder="1" applyAlignment="1">
      <alignment horizontal="left" vertical="top" wrapText="1"/>
    </xf>
    <xf numFmtId="0" fontId="10" fillId="0" borderId="0" xfId="0" applyFont="1" applyBorder="1" applyAlignment="1">
      <alignment horizontal="left" vertical="top" wrapText="1"/>
    </xf>
    <xf numFmtId="0" fontId="0" fillId="0" borderId="5" xfId="0" applyBorder="1" applyAlignment="1">
      <alignment horizontal="center" vertical="center" shrinkToFit="1"/>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8" fillId="0" borderId="23" xfId="0" applyFont="1" applyBorder="1" applyAlignment="1">
      <alignment horizontal="center" vertical="center"/>
    </xf>
    <xf numFmtId="0" fontId="0" fillId="2" borderId="7" xfId="0" applyFill="1" applyBorder="1" applyAlignment="1">
      <alignment horizontal="center" vertical="center" shrinkToFit="1"/>
    </xf>
    <xf numFmtId="0" fontId="0" fillId="2" borderId="22" xfId="0" applyFill="1" applyBorder="1" applyAlignment="1">
      <alignment horizontal="center" vertical="center"/>
    </xf>
    <xf numFmtId="0" fontId="0" fillId="2" borderId="16" xfId="0" applyFill="1"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13" xfId="0" applyFill="1" applyBorder="1" applyAlignment="1">
      <alignment horizontal="center" vertical="center"/>
    </xf>
    <xf numFmtId="0" fontId="0" fillId="0" borderId="8" xfId="0" applyBorder="1">
      <alignment vertical="center"/>
    </xf>
    <xf numFmtId="0" fontId="0" fillId="0" borderId="9" xfId="0" applyBorder="1">
      <alignment vertical="center"/>
    </xf>
    <xf numFmtId="0" fontId="0" fillId="0" borderId="21" xfId="0" applyBorder="1">
      <alignment vertical="center"/>
    </xf>
    <xf numFmtId="0" fontId="0" fillId="0" borderId="11" xfId="0" applyBorder="1">
      <alignment vertical="center"/>
    </xf>
    <xf numFmtId="0" fontId="0" fillId="0" borderId="13" xfId="0" applyBorder="1">
      <alignment vertical="center"/>
    </xf>
    <xf numFmtId="0" fontId="0" fillId="0" borderId="14" xfId="0" applyBorder="1">
      <alignment vertical="center"/>
    </xf>
    <xf numFmtId="176" fontId="0" fillId="0" borderId="14" xfId="0" applyNumberFormat="1" applyFill="1" applyBorder="1" applyAlignment="1">
      <alignment horizontal="center" vertical="center" wrapText="1"/>
    </xf>
    <xf numFmtId="0" fontId="4" fillId="0" borderId="13" xfId="0" applyFont="1" applyBorder="1" applyAlignment="1">
      <alignment vertical="center" wrapText="1"/>
    </xf>
    <xf numFmtId="176" fontId="0" fillId="0" borderId="13" xfId="0" applyNumberFormat="1" applyFill="1" applyBorder="1" applyAlignment="1">
      <alignment horizontal="center" vertical="center" wrapText="1"/>
    </xf>
    <xf numFmtId="0" fontId="4" fillId="0" borderId="20" xfId="0" applyFont="1" applyBorder="1" applyAlignment="1">
      <alignment vertical="center" wrapText="1"/>
    </xf>
    <xf numFmtId="0" fontId="0" fillId="0" borderId="4" xfId="0" applyBorder="1">
      <alignment vertical="center"/>
    </xf>
    <xf numFmtId="0" fontId="0" fillId="0" borderId="9" xfId="0" applyBorder="1" applyAlignment="1">
      <alignment horizontal="center" vertical="center" wrapText="1"/>
    </xf>
    <xf numFmtId="0" fontId="0" fillId="0" borderId="14" xfId="0" applyBorder="1" applyAlignment="1">
      <alignment horizontal="center" vertical="center" wrapText="1"/>
    </xf>
    <xf numFmtId="0" fontId="0" fillId="0" borderId="17" xfId="0" applyBorder="1">
      <alignment vertical="center"/>
    </xf>
    <xf numFmtId="0" fontId="0" fillId="2" borderId="8" xfId="0" applyFill="1" applyBorder="1" applyAlignment="1">
      <alignment horizontal="center" vertical="center"/>
    </xf>
    <xf numFmtId="0" fontId="0" fillId="0" borderId="20" xfId="0" applyBorder="1">
      <alignment vertical="center"/>
    </xf>
    <xf numFmtId="0" fontId="4" fillId="0" borderId="19" xfId="0" applyFont="1" applyBorder="1" applyAlignment="1">
      <alignment vertical="center" wrapText="1"/>
    </xf>
    <xf numFmtId="0" fontId="0" fillId="0" borderId="16" xfId="0" applyBorder="1">
      <alignment vertical="center"/>
    </xf>
    <xf numFmtId="0" fontId="0" fillId="0" borderId="2" xfId="0" applyBorder="1">
      <alignment vertical="center"/>
    </xf>
    <xf numFmtId="0" fontId="0" fillId="0" borderId="19" xfId="0" applyBorder="1">
      <alignment vertical="center"/>
    </xf>
    <xf numFmtId="0" fontId="4" fillId="0" borderId="18" xfId="0" applyFont="1" applyBorder="1" applyAlignment="1">
      <alignment vertical="center" wrapText="1"/>
    </xf>
    <xf numFmtId="0" fontId="4" fillId="0" borderId="14" xfId="0" applyFont="1" applyBorder="1" applyAlignment="1">
      <alignment vertical="center" wrapText="1"/>
    </xf>
    <xf numFmtId="0" fontId="8" fillId="0" borderId="9" xfId="0" applyFont="1" applyBorder="1" applyAlignment="1">
      <alignment horizontal="center" vertical="center"/>
    </xf>
    <xf numFmtId="0" fontId="8" fillId="0" borderId="8" xfId="0" applyFont="1" applyBorder="1" applyAlignment="1">
      <alignment horizontal="center" vertical="center"/>
    </xf>
    <xf numFmtId="0" fontId="0" fillId="2" borderId="0" xfId="0" applyFill="1" applyAlignment="1">
      <alignment vertical="center" wrapText="1"/>
    </xf>
    <xf numFmtId="0" fontId="0" fillId="2" borderId="1" xfId="0" applyFill="1" applyBorder="1" applyAlignment="1">
      <alignment vertical="center" wrapText="1"/>
    </xf>
    <xf numFmtId="0" fontId="0" fillId="2" borderId="1" xfId="0" applyFill="1" applyBorder="1" applyAlignment="1">
      <alignment horizontal="left" vertical="top" wrapText="1"/>
    </xf>
    <xf numFmtId="0" fontId="0" fillId="0" borderId="1" xfId="0" applyBorder="1" applyAlignment="1">
      <alignment vertical="center" wrapText="1"/>
    </xf>
    <xf numFmtId="0" fontId="0" fillId="0" borderId="1" xfId="0" applyBorder="1" applyAlignment="1">
      <alignment horizontal="left" vertical="top" wrapText="1"/>
    </xf>
    <xf numFmtId="0" fontId="2" fillId="0" borderId="1" xfId="0" applyFont="1" applyBorder="1" applyAlignment="1">
      <alignment horizontal="center" vertical="center" wrapText="1"/>
    </xf>
    <xf numFmtId="0" fontId="5" fillId="2" borderId="0" xfId="0" applyFont="1" applyFill="1" applyAlignment="1">
      <alignment horizontal="left" vertical="center"/>
    </xf>
    <xf numFmtId="0" fontId="6" fillId="2" borderId="0" xfId="0" applyFont="1" applyFill="1" applyAlignment="1">
      <alignment horizontal="left" vertical="center"/>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1" xfId="0" applyBorder="1" applyAlignment="1">
      <alignment horizontal="center" vertical="center" textRotation="255"/>
    </xf>
    <xf numFmtId="0" fontId="2" fillId="0" borderId="1" xfId="0" applyFont="1" applyBorder="1" applyAlignment="1">
      <alignment horizontal="center" vertical="center"/>
    </xf>
    <xf numFmtId="0" fontId="3" fillId="0" borderId="1" xfId="0" applyFont="1" applyBorder="1" applyAlignment="1">
      <alignment horizontal="left" vertical="top" wrapText="1" shrinkToFit="1"/>
    </xf>
    <xf numFmtId="0" fontId="3" fillId="0" borderId="1" xfId="0" applyFont="1" applyBorder="1" applyAlignment="1">
      <alignment horizontal="left" vertical="top" wrapText="1"/>
    </xf>
    <xf numFmtId="0" fontId="0" fillId="0" borderId="1" xfId="0" applyBorder="1" applyAlignment="1">
      <alignment horizontal="center" vertical="center"/>
    </xf>
    <xf numFmtId="0" fontId="15" fillId="0" borderId="1" xfId="0" applyFont="1" applyBorder="1" applyAlignment="1">
      <alignment horizontal="left" vertical="top" wrapText="1"/>
    </xf>
    <xf numFmtId="0" fontId="0" fillId="0" borderId="1" xfId="0" applyFill="1" applyBorder="1" applyAlignment="1">
      <alignment horizontal="center" vertical="center" textRotation="255"/>
    </xf>
    <xf numFmtId="0" fontId="6" fillId="0" borderId="1" xfId="0" applyFont="1" applyBorder="1" applyAlignment="1">
      <alignment horizontal="center" vertical="center" textRotation="255"/>
    </xf>
    <xf numFmtId="0" fontId="3" fillId="0" borderId="6" xfId="0" applyFont="1" applyBorder="1" applyAlignment="1">
      <alignment horizontal="center" vertical="center" textRotation="255" shrinkToFit="1"/>
    </xf>
    <xf numFmtId="0" fontId="3" fillId="0" borderId="10" xfId="0" applyFont="1" applyBorder="1" applyAlignment="1">
      <alignment horizontal="center" vertical="center" textRotation="255" shrinkToFit="1"/>
    </xf>
    <xf numFmtId="0" fontId="3" fillId="0" borderId="12" xfId="0" applyFont="1" applyBorder="1" applyAlignment="1">
      <alignment horizontal="center" vertical="center" textRotation="255" shrinkToFit="1"/>
    </xf>
    <xf numFmtId="0" fontId="0" fillId="0" borderId="5" xfId="0" applyBorder="1" applyAlignment="1">
      <alignment horizontal="center" vertical="center" textRotation="255"/>
    </xf>
    <xf numFmtId="176" fontId="0" fillId="2" borderId="8" xfId="0" applyNumberFormat="1" applyFill="1" applyBorder="1" applyAlignment="1">
      <alignment horizontal="center" vertical="center" wrapText="1"/>
    </xf>
    <xf numFmtId="176" fontId="0" fillId="2" borderId="9" xfId="0" applyNumberFormat="1" applyFill="1" applyBorder="1" applyAlignment="1">
      <alignment horizontal="center" vertical="center" wrapText="1"/>
    </xf>
    <xf numFmtId="176" fontId="0" fillId="2" borderId="13" xfId="0" applyNumberFormat="1" applyFill="1" applyBorder="1" applyAlignment="1">
      <alignment horizontal="center" vertical="center" wrapText="1"/>
    </xf>
    <xf numFmtId="0" fontId="0" fillId="0" borderId="17" xfId="0" applyBorder="1" applyAlignment="1">
      <alignment horizontal="center" vertical="center" wrapText="1"/>
    </xf>
    <xf numFmtId="0" fontId="0" fillId="0" borderId="8" xfId="0" applyBorder="1" applyAlignment="1">
      <alignment horizontal="center" vertical="center" wrapText="1"/>
    </xf>
    <xf numFmtId="0" fontId="0" fillId="0" borderId="16" xfId="0" applyBorder="1" applyAlignment="1">
      <alignment horizontal="center" vertical="center" wrapText="1"/>
    </xf>
    <xf numFmtId="0" fontId="0" fillId="0" borderId="15" xfId="0" applyBorder="1" applyAlignment="1">
      <alignment horizontal="center" vertical="center" wrapText="1"/>
    </xf>
    <xf numFmtId="0" fontId="0" fillId="0" borderId="9" xfId="0"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hyperlink" Target="https://teacher-manabisuke.airlibro.jp/book/list.php?type=9" TargetMode="External"/></Relationships>
</file>

<file path=xl/drawings/drawing1.xml><?xml version="1.0" encoding="utf-8"?>
<xdr:wsDr xmlns:xdr="http://schemas.openxmlformats.org/drawingml/2006/spreadsheetDrawing" xmlns:a="http://schemas.openxmlformats.org/drawingml/2006/main">
  <xdr:twoCellAnchor>
    <xdr:from>
      <xdr:col>17</xdr:col>
      <xdr:colOff>381000</xdr:colOff>
      <xdr:row>0</xdr:row>
      <xdr:rowOff>243416</xdr:rowOff>
    </xdr:from>
    <xdr:to>
      <xdr:col>23</xdr:col>
      <xdr:colOff>127000</xdr:colOff>
      <xdr:row>4</xdr:row>
      <xdr:rowOff>444500</xdr:rowOff>
    </xdr:to>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a:xfrm>
          <a:off x="9376833" y="243416"/>
          <a:ext cx="3873500" cy="2391834"/>
        </a:xfrm>
        <a:prstGeom prst="wedgeRoundRectCallout">
          <a:avLst>
            <a:gd name="adj1" fmla="val -55787"/>
            <a:gd name="adj2" fmla="val -43214"/>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t>①　学年・領域・種目　を選びましょう。</a:t>
          </a:r>
          <a:endParaRPr kumimoji="1" lang="en-US" altLang="ja-JP" sz="1400"/>
        </a:p>
        <a:p>
          <a:pPr algn="l"/>
          <a:endParaRPr kumimoji="1" lang="en-US" altLang="ja-JP" sz="1400">
            <a:solidFill>
              <a:srgbClr val="FF0000"/>
            </a:solidFill>
          </a:endParaRPr>
        </a:p>
        <a:p>
          <a:pPr algn="l"/>
          <a:r>
            <a:rPr kumimoji="1" lang="en-US" altLang="ja-JP" sz="1400">
              <a:solidFill>
                <a:srgbClr val="FF0000"/>
              </a:solidFill>
            </a:rPr>
            <a:t>*</a:t>
          </a:r>
          <a:r>
            <a:rPr kumimoji="1" lang="ja-JP" altLang="en-US" sz="1400">
              <a:solidFill>
                <a:srgbClr val="FF0000"/>
              </a:solidFill>
            </a:rPr>
            <a:t>反映される単元の目標や単元の評価規準はあくまでも例ですので、実際の目の前の児童に合わせて考えてみましょう。</a:t>
          </a:r>
          <a:endParaRPr kumimoji="1" lang="en-US" altLang="ja-JP" sz="1400">
            <a:solidFill>
              <a:srgbClr val="FF0000"/>
            </a:solidFill>
          </a:endParaRPr>
        </a:p>
        <a:p>
          <a:pPr algn="l"/>
          <a:r>
            <a:rPr kumimoji="1" lang="ja-JP" altLang="en-US" sz="1400">
              <a:solidFill>
                <a:srgbClr val="FF0000"/>
              </a:solidFill>
            </a:rPr>
            <a:t>＊修正する場合は、「元データ」のシートを修正すると、こちらに反映されます。</a:t>
          </a:r>
        </a:p>
      </xdr:txBody>
    </xdr:sp>
    <xdr:clientData/>
  </xdr:twoCellAnchor>
  <xdr:twoCellAnchor>
    <xdr:from>
      <xdr:col>17</xdr:col>
      <xdr:colOff>517525</xdr:colOff>
      <xdr:row>5</xdr:row>
      <xdr:rowOff>70379</xdr:rowOff>
    </xdr:from>
    <xdr:to>
      <xdr:col>22</xdr:col>
      <xdr:colOff>559858</xdr:colOff>
      <xdr:row>15</xdr:row>
      <xdr:rowOff>154782</xdr:rowOff>
    </xdr:to>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9471025" y="2844535"/>
          <a:ext cx="3495146" cy="3180028"/>
        </a:xfrm>
        <a:prstGeom prst="wedgeRoundRectCallout">
          <a:avLst>
            <a:gd name="adj1" fmla="val -56699"/>
            <a:gd name="adj2" fmla="val 28525"/>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t>②　目の前の子どもをイメージして、単元を構想しましょう。</a:t>
          </a:r>
          <a:endParaRPr kumimoji="1" lang="en-US" altLang="ja-JP" sz="1400"/>
        </a:p>
        <a:p>
          <a:pPr algn="l"/>
          <a:r>
            <a:rPr kumimoji="1" lang="ja-JP" altLang="en-US" sz="1400"/>
            <a:t>単元構想時には、まなびすけ信州に長野県内の過去の優れた体育学習指導案が掲載されていますので、ぜひ参考にしてみてください。</a:t>
          </a:r>
          <a:endParaRPr kumimoji="1" lang="en-US" altLang="ja-JP" sz="1400"/>
        </a:p>
        <a:p>
          <a:pPr algn="l"/>
          <a:r>
            <a:rPr kumimoji="1" lang="ja-JP" altLang="en-US" sz="1400"/>
            <a:t>なお、ログインＩＤとパスワードを入力しないと指導案は閲覧できませんので、注意してください。</a:t>
          </a:r>
          <a:endParaRPr kumimoji="1" lang="en-US" altLang="ja-JP" sz="1400"/>
        </a:p>
        <a:p>
          <a:pPr algn="l"/>
          <a:endParaRPr kumimoji="1" lang="en-US" altLang="ja-JP" sz="1400"/>
        </a:p>
        <a:p>
          <a:pPr algn="l"/>
          <a:endParaRPr kumimoji="1" lang="en-US" altLang="ja-JP" sz="1400"/>
        </a:p>
        <a:p>
          <a:pPr algn="l"/>
          <a:endParaRPr kumimoji="1" lang="ja-JP" altLang="en-US" sz="1400"/>
        </a:p>
      </xdr:txBody>
    </xdr:sp>
    <xdr:clientData/>
  </xdr:twoCellAnchor>
  <xdr:twoCellAnchor>
    <xdr:from>
      <xdr:col>17</xdr:col>
      <xdr:colOff>389467</xdr:colOff>
      <xdr:row>23</xdr:row>
      <xdr:rowOff>294215</xdr:rowOff>
    </xdr:from>
    <xdr:to>
      <xdr:col>22</xdr:col>
      <xdr:colOff>264583</xdr:colOff>
      <xdr:row>26</xdr:row>
      <xdr:rowOff>1100666</xdr:rowOff>
    </xdr:to>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a:xfrm>
          <a:off x="9385300" y="8803215"/>
          <a:ext cx="3314700" cy="1758951"/>
        </a:xfrm>
        <a:prstGeom prst="wedgeRoundRectCallout">
          <a:avLst>
            <a:gd name="adj1" fmla="val -55787"/>
            <a:gd name="adj2" fmla="val -43214"/>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t>③　評価機会を考えましょう。</a:t>
          </a:r>
          <a:endParaRPr kumimoji="1" lang="en-US" altLang="ja-JP" sz="1400"/>
        </a:p>
        <a:p>
          <a:pPr algn="l"/>
          <a:endParaRPr kumimoji="1" lang="en-US" altLang="ja-JP" sz="1400"/>
        </a:p>
        <a:p>
          <a:pPr algn="l"/>
          <a:r>
            <a:rPr kumimoji="1" lang="ja-JP" altLang="en-US" sz="1400">
              <a:solidFill>
                <a:srgbClr val="FF0000"/>
              </a:solidFill>
            </a:rPr>
            <a:t>＊単元の評価規準（例）を参考に、いつ、どのような方法で評価するか考えましょう。</a:t>
          </a:r>
        </a:p>
      </xdr:txBody>
    </xdr:sp>
    <xdr:clientData/>
  </xdr:twoCellAnchor>
  <xdr:twoCellAnchor>
    <xdr:from>
      <xdr:col>17</xdr:col>
      <xdr:colOff>582084</xdr:colOff>
      <xdr:row>29</xdr:row>
      <xdr:rowOff>116419</xdr:rowOff>
    </xdr:from>
    <xdr:to>
      <xdr:col>22</xdr:col>
      <xdr:colOff>457200</xdr:colOff>
      <xdr:row>29</xdr:row>
      <xdr:rowOff>2730500</xdr:rowOff>
    </xdr:to>
    <xdr:sp macro="" textlink="">
      <xdr:nvSpPr>
        <xdr:cNvPr id="6" name="角丸四角形吹き出し 5">
          <a:extLst>
            <a:ext uri="{FF2B5EF4-FFF2-40B4-BE49-F238E27FC236}">
              <a16:creationId xmlns:a16="http://schemas.microsoft.com/office/drawing/2014/main" id="{00000000-0008-0000-0000-000006000000}"/>
            </a:ext>
          </a:extLst>
        </xdr:cNvPr>
        <xdr:cNvSpPr/>
      </xdr:nvSpPr>
      <xdr:spPr>
        <a:xfrm>
          <a:off x="9577917" y="13832419"/>
          <a:ext cx="3314700" cy="2614081"/>
        </a:xfrm>
        <a:prstGeom prst="wedgeRoundRectCallout">
          <a:avLst>
            <a:gd name="adj1" fmla="val -61853"/>
            <a:gd name="adj2" fmla="val -2516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t>④　印刷設定が</a:t>
          </a:r>
          <a:r>
            <a:rPr kumimoji="1" lang="en-US" altLang="ja-JP" sz="1400"/>
            <a:t>A3</a:t>
          </a:r>
          <a:r>
            <a:rPr kumimoji="1" lang="ja-JP" altLang="en-US" sz="1400"/>
            <a:t>になっていますので、</a:t>
          </a:r>
          <a:r>
            <a:rPr kumimoji="1" lang="en-US" altLang="ja-JP" sz="1400"/>
            <a:t>A3</a:t>
          </a:r>
          <a:r>
            <a:rPr kumimoji="1" lang="ja-JP" altLang="en-US" sz="1400"/>
            <a:t>もしくは、</a:t>
          </a:r>
          <a:r>
            <a:rPr kumimoji="1" lang="en-US" altLang="ja-JP" sz="1400"/>
            <a:t>A4</a:t>
          </a:r>
          <a:r>
            <a:rPr kumimoji="1" lang="ja-JP" altLang="en-US" sz="1400"/>
            <a:t>に縮小して印刷して、ご活用ください。</a:t>
          </a:r>
          <a:endParaRPr kumimoji="1" lang="en-US" altLang="ja-JP" sz="1400"/>
        </a:p>
        <a:p>
          <a:pPr algn="l"/>
          <a:endParaRPr kumimoji="1" lang="en-US" altLang="ja-JP" sz="1400"/>
        </a:p>
        <a:p>
          <a:pPr algn="l"/>
          <a:r>
            <a:rPr kumimoji="1" lang="ja-JP" altLang="en-US" sz="1400">
              <a:solidFill>
                <a:srgbClr val="FF0000"/>
              </a:solidFill>
            </a:rPr>
            <a:t>＊授業中に困っている児童がいる場合は、苦手な児童への配慮の例を参考に指導の改善に活かしましょう。</a:t>
          </a:r>
          <a:endParaRPr kumimoji="1" lang="en-US" altLang="ja-JP" sz="1400">
            <a:solidFill>
              <a:srgbClr val="FF0000"/>
            </a:solidFill>
          </a:endParaRPr>
        </a:p>
        <a:p>
          <a:pPr algn="l"/>
          <a:endParaRPr kumimoji="1" lang="en-US" altLang="ja-JP" sz="1400"/>
        </a:p>
        <a:p>
          <a:pPr algn="l"/>
          <a:endParaRPr kumimoji="1" lang="ja-JP" altLang="en-US" sz="1400">
            <a:solidFill>
              <a:srgbClr val="FF0000"/>
            </a:solidFill>
          </a:endParaRPr>
        </a:p>
      </xdr:txBody>
    </xdr:sp>
    <xdr:clientData/>
  </xdr:twoCellAnchor>
  <xdr:twoCellAnchor>
    <xdr:from>
      <xdr:col>17</xdr:col>
      <xdr:colOff>357187</xdr:colOff>
      <xdr:row>16</xdr:row>
      <xdr:rowOff>35718</xdr:rowOff>
    </xdr:from>
    <xdr:to>
      <xdr:col>23</xdr:col>
      <xdr:colOff>619125</xdr:colOff>
      <xdr:row>20</xdr:row>
      <xdr:rowOff>0</xdr:rowOff>
    </xdr:to>
    <xdr:sp macro="" textlink="">
      <xdr:nvSpPr>
        <xdr:cNvPr id="5" name="フローチャート: 代替処理 4">
          <a:hlinkClick xmlns:r="http://schemas.openxmlformats.org/officeDocument/2006/relationships" r:id="rId1"/>
          <a:extLst>
            <a:ext uri="{FF2B5EF4-FFF2-40B4-BE49-F238E27FC236}">
              <a16:creationId xmlns:a16="http://schemas.microsoft.com/office/drawing/2014/main" id="{00000000-0008-0000-0000-000005000000}"/>
            </a:ext>
          </a:extLst>
        </xdr:cNvPr>
        <xdr:cNvSpPr/>
      </xdr:nvSpPr>
      <xdr:spPr>
        <a:xfrm>
          <a:off x="9310687" y="6215062"/>
          <a:ext cx="4405313" cy="1202532"/>
        </a:xfrm>
        <a:prstGeom prst="flowChartAlternate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latin typeface="ＤＨＰ特太ゴシック体" panose="020B0500000000000000" pitchFamily="50" charset="-128"/>
              <a:ea typeface="ＤＨＰ特太ゴシック体" panose="020B0500000000000000" pitchFamily="50" charset="-128"/>
            </a:rPr>
            <a:t>まなびすけ信州（教職員向け）にＧＯ！</a:t>
          </a:r>
          <a:endParaRPr kumimoji="1" lang="en-US" altLang="ja-JP" sz="1600">
            <a:latin typeface="ＤＨＰ特太ゴシック体" panose="020B0500000000000000" pitchFamily="50" charset="-128"/>
            <a:ea typeface="ＤＨＰ特太ゴシック体" panose="020B0500000000000000" pitchFamily="50" charset="-128"/>
          </a:endParaRPr>
        </a:p>
        <a:p>
          <a:pPr algn="ctr"/>
          <a:r>
            <a:rPr kumimoji="1" lang="ja-JP" altLang="en-US" sz="1600">
              <a:latin typeface="ＤＨＰ特太ゴシック体" panose="020B0500000000000000" pitchFamily="50" charset="-128"/>
              <a:ea typeface="ＤＨＰ特太ゴシック体" panose="020B0500000000000000" pitchFamily="50" charset="-128"/>
            </a:rPr>
            <a:t>ここを　クリック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228599</xdr:colOff>
      <xdr:row>3</xdr:row>
      <xdr:rowOff>76200</xdr:rowOff>
    </xdr:from>
    <xdr:to>
      <xdr:col>19</xdr:col>
      <xdr:colOff>266700</xdr:colOff>
      <xdr:row>8</xdr:row>
      <xdr:rowOff>238125</xdr:rowOff>
    </xdr:to>
    <xdr:sp macro="" textlink="">
      <xdr:nvSpPr>
        <xdr:cNvPr id="5" name="角丸四角形吹き出し 4">
          <a:extLst>
            <a:ext uri="{FF2B5EF4-FFF2-40B4-BE49-F238E27FC236}">
              <a16:creationId xmlns:a16="http://schemas.microsoft.com/office/drawing/2014/main" id="{00000000-0008-0000-0100-000005000000}"/>
            </a:ext>
          </a:extLst>
        </xdr:cNvPr>
        <xdr:cNvSpPr/>
      </xdr:nvSpPr>
      <xdr:spPr>
        <a:xfrm>
          <a:off x="9372599" y="2809875"/>
          <a:ext cx="2581276" cy="2733675"/>
        </a:xfrm>
        <a:prstGeom prst="wedgeRoundRectCallout">
          <a:avLst>
            <a:gd name="adj1" fmla="val -45458"/>
            <a:gd name="adj2" fmla="val 5594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t>評価機会に合わせて評価をしましょう。</a:t>
          </a:r>
          <a:endParaRPr kumimoji="1" lang="en-US" altLang="ja-JP" sz="1400"/>
        </a:p>
        <a:p>
          <a:pPr algn="l"/>
          <a:r>
            <a:rPr kumimoji="1" lang="en-US" altLang="ja-JP" sz="1400">
              <a:solidFill>
                <a:srgbClr val="FF0000"/>
              </a:solidFill>
            </a:rPr>
            <a:t>C</a:t>
          </a:r>
          <a:r>
            <a:rPr kumimoji="1" lang="ja-JP" altLang="en-US" sz="1400">
              <a:solidFill>
                <a:srgbClr val="FF0000"/>
              </a:solidFill>
            </a:rPr>
            <a:t>の児童には「運動が苦手な児童への配慮の例」を参考に指導をしましょう。</a:t>
          </a:r>
          <a:endParaRPr kumimoji="1" lang="en-US" altLang="ja-JP" sz="1400">
            <a:solidFill>
              <a:srgbClr val="FF0000"/>
            </a:solidFill>
          </a:endParaRPr>
        </a:p>
        <a:p>
          <a:pPr algn="l"/>
          <a:r>
            <a:rPr kumimoji="1" lang="ja-JP" altLang="en-US" sz="1400"/>
            <a:t>単元終了時には平均値から割り出される仮評価を元に総括評価をしましょう。</a:t>
          </a:r>
        </a:p>
      </xdr:txBody>
    </xdr:sp>
    <xdr:clientData/>
  </xdr:twoCellAnchor>
  <xdr:twoCellAnchor>
    <xdr:from>
      <xdr:col>17</xdr:col>
      <xdr:colOff>381000</xdr:colOff>
      <xdr:row>0</xdr:row>
      <xdr:rowOff>247651</xdr:rowOff>
    </xdr:from>
    <xdr:to>
      <xdr:col>19</xdr:col>
      <xdr:colOff>476250</xdr:colOff>
      <xdr:row>2</xdr:row>
      <xdr:rowOff>885826</xdr:rowOff>
    </xdr:to>
    <xdr:sp macro="" textlink="">
      <xdr:nvSpPr>
        <xdr:cNvPr id="6" name="角丸四角形吹き出し 5">
          <a:extLst>
            <a:ext uri="{FF2B5EF4-FFF2-40B4-BE49-F238E27FC236}">
              <a16:creationId xmlns:a16="http://schemas.microsoft.com/office/drawing/2014/main" id="{00000000-0008-0000-0100-000006000000}"/>
            </a:ext>
          </a:extLst>
        </xdr:cNvPr>
        <xdr:cNvSpPr/>
      </xdr:nvSpPr>
      <xdr:spPr>
        <a:xfrm>
          <a:off x="9525000" y="247651"/>
          <a:ext cx="2638425" cy="1276350"/>
        </a:xfrm>
        <a:prstGeom prst="wedgeRoundRectCallout">
          <a:avLst>
            <a:gd name="adj1" fmla="val -56608"/>
            <a:gd name="adj2" fmla="val -39042"/>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t>①単元評価計画で作成した</a:t>
          </a:r>
          <a:endParaRPr kumimoji="1" lang="en-US" altLang="ja-JP" sz="1400"/>
        </a:p>
        <a:p>
          <a:pPr algn="l"/>
          <a:r>
            <a:rPr kumimoji="1" lang="ja-JP" altLang="en-US" sz="1400"/>
            <a:t>評価規準と評価機会が反映されています。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0</xdr:row>
      <xdr:rowOff>0</xdr:rowOff>
    </xdr:from>
    <xdr:to>
      <xdr:col>7</xdr:col>
      <xdr:colOff>447675</xdr:colOff>
      <xdr:row>0</xdr:row>
      <xdr:rowOff>1323975</xdr:rowOff>
    </xdr:to>
    <xdr:sp macro="" textlink="">
      <xdr:nvSpPr>
        <xdr:cNvPr id="2" name="角丸四角形吹き出し 1">
          <a:extLst>
            <a:ext uri="{FF2B5EF4-FFF2-40B4-BE49-F238E27FC236}">
              <a16:creationId xmlns:a16="http://schemas.microsoft.com/office/drawing/2014/main" id="{00000000-0008-0000-0200-000002000000}"/>
            </a:ext>
          </a:extLst>
        </xdr:cNvPr>
        <xdr:cNvSpPr/>
      </xdr:nvSpPr>
      <xdr:spPr>
        <a:xfrm>
          <a:off x="990600" y="0"/>
          <a:ext cx="3876675" cy="1323975"/>
        </a:xfrm>
        <a:prstGeom prst="wedgeRoundRectCallout">
          <a:avLst>
            <a:gd name="adj1" fmla="val -36316"/>
            <a:gd name="adj2" fmla="val 7177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solidFill>
                <a:sysClr val="windowText" lastClr="000000"/>
              </a:solidFill>
            </a:rPr>
            <a:t>単元が終了したら、</a:t>
          </a:r>
          <a:endParaRPr kumimoji="1" lang="en-US" altLang="ja-JP" sz="1400">
            <a:solidFill>
              <a:sysClr val="windowText" lastClr="000000"/>
            </a:solidFill>
          </a:endParaRPr>
        </a:p>
        <a:p>
          <a:pPr algn="l"/>
          <a:r>
            <a:rPr kumimoji="1" lang="ja-JP" altLang="en-US" sz="1400">
              <a:solidFill>
                <a:sysClr val="windowText" lastClr="000000"/>
              </a:solidFill>
            </a:rPr>
            <a:t>②単元評価シートより、全ての児童の</a:t>
          </a:r>
          <a:r>
            <a:rPr kumimoji="1" lang="ja-JP" altLang="en-US" sz="1400">
              <a:solidFill>
                <a:srgbClr val="FF0000"/>
              </a:solidFill>
            </a:rPr>
            <a:t>平均値</a:t>
          </a:r>
          <a:endParaRPr kumimoji="1" lang="en-US" altLang="ja-JP" sz="1400">
            <a:solidFill>
              <a:srgbClr val="FF0000"/>
            </a:solidFill>
          </a:endParaRPr>
        </a:p>
        <a:p>
          <a:pPr algn="l"/>
          <a:r>
            <a:rPr kumimoji="1" lang="ja-JP" altLang="en-US" sz="1400">
              <a:solidFill>
                <a:sysClr val="windowText" lastClr="000000"/>
              </a:solidFill>
            </a:rPr>
            <a:t>を</a:t>
          </a:r>
          <a:r>
            <a:rPr kumimoji="1" lang="ja-JP" altLang="en-US" sz="1400">
              <a:solidFill>
                <a:srgbClr val="FF0000"/>
              </a:solidFill>
            </a:rPr>
            <a:t>コピーして貼りつけて</a:t>
          </a:r>
          <a:r>
            <a:rPr kumimoji="1" lang="ja-JP" altLang="en-US" sz="1400">
              <a:solidFill>
                <a:sysClr val="windowText" lastClr="000000"/>
              </a:solidFill>
            </a:rPr>
            <a:t>おきましょう。</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472109</xdr:colOff>
      <xdr:row>4</xdr:row>
      <xdr:rowOff>265043</xdr:rowOff>
    </xdr:from>
    <xdr:to>
      <xdr:col>10</xdr:col>
      <xdr:colOff>96631</xdr:colOff>
      <xdr:row>6</xdr:row>
      <xdr:rowOff>602790</xdr:rowOff>
    </xdr:to>
    <xdr:sp macro="" textlink="">
      <xdr:nvSpPr>
        <xdr:cNvPr id="4" name="角丸四角形吹き出し 3">
          <a:extLst>
            <a:ext uri="{FF2B5EF4-FFF2-40B4-BE49-F238E27FC236}">
              <a16:creationId xmlns:a16="http://schemas.microsoft.com/office/drawing/2014/main" id="{00000000-0008-0000-0300-000004000000}"/>
            </a:ext>
          </a:extLst>
        </xdr:cNvPr>
        <xdr:cNvSpPr/>
      </xdr:nvSpPr>
      <xdr:spPr>
        <a:xfrm>
          <a:off x="15678979" y="4373217"/>
          <a:ext cx="3873500" cy="2391834"/>
        </a:xfrm>
        <a:prstGeom prst="wedgeRoundRectCallout">
          <a:avLst>
            <a:gd name="adj1" fmla="val -56856"/>
            <a:gd name="adj2" fmla="val -26592"/>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a:solidFill>
                <a:srgbClr val="FF0000"/>
              </a:solidFill>
            </a:rPr>
            <a:t>*</a:t>
          </a:r>
          <a:r>
            <a:rPr kumimoji="1" lang="ja-JP" altLang="en-US" sz="1400">
              <a:solidFill>
                <a:srgbClr val="FF0000"/>
              </a:solidFill>
            </a:rPr>
            <a:t>単元の目標や単元の評価規準はあくまでも例ですので、実際の目の前の児童に合わせて考えてみましょう。</a:t>
          </a:r>
          <a:endParaRPr kumimoji="1" lang="en-US" altLang="ja-JP" sz="1400">
            <a:solidFill>
              <a:srgbClr val="FF0000"/>
            </a:solidFill>
          </a:endParaRPr>
        </a:p>
        <a:p>
          <a:pPr algn="l"/>
          <a:r>
            <a:rPr kumimoji="1" lang="ja-JP" altLang="en-US" sz="1400">
              <a:solidFill>
                <a:srgbClr val="FF0000"/>
              </a:solidFill>
            </a:rPr>
            <a:t>＊修正する場合は、こちらの「元データ」のシートを修正すると①単元評価計画シート②単元評価シートに反映されます。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472109</xdr:colOff>
      <xdr:row>1</xdr:row>
      <xdr:rowOff>265043</xdr:rowOff>
    </xdr:from>
    <xdr:to>
      <xdr:col>10</xdr:col>
      <xdr:colOff>96631</xdr:colOff>
      <xdr:row>3</xdr:row>
      <xdr:rowOff>602790</xdr:rowOff>
    </xdr:to>
    <xdr:sp macro="" textlink="">
      <xdr:nvSpPr>
        <xdr:cNvPr id="2" name="角丸四角形吹き出し 1">
          <a:extLst>
            <a:ext uri="{FF2B5EF4-FFF2-40B4-BE49-F238E27FC236}">
              <a16:creationId xmlns:a16="http://schemas.microsoft.com/office/drawing/2014/main" id="{00000000-0008-0000-0400-000002000000}"/>
            </a:ext>
          </a:extLst>
        </xdr:cNvPr>
        <xdr:cNvSpPr/>
      </xdr:nvSpPr>
      <xdr:spPr>
        <a:xfrm>
          <a:off x="15645434" y="4379843"/>
          <a:ext cx="3872672" cy="2395147"/>
        </a:xfrm>
        <a:prstGeom prst="wedgeRoundRectCallout">
          <a:avLst>
            <a:gd name="adj1" fmla="val -56856"/>
            <a:gd name="adj2" fmla="val -26592"/>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a:solidFill>
                <a:srgbClr val="FF0000"/>
              </a:solidFill>
            </a:rPr>
            <a:t>*</a:t>
          </a:r>
          <a:r>
            <a:rPr kumimoji="1" lang="ja-JP" altLang="en-US" sz="1400">
              <a:solidFill>
                <a:srgbClr val="FF0000"/>
              </a:solidFill>
            </a:rPr>
            <a:t>単元の目標や単元の評価規準はあくまでも例ですので、実際の目の前の児童に合わせて考えてみましょう。</a:t>
          </a:r>
          <a:endParaRPr kumimoji="1" lang="en-US" altLang="ja-JP" sz="1400">
            <a:solidFill>
              <a:srgbClr val="FF0000"/>
            </a:solidFill>
          </a:endParaRPr>
        </a:p>
        <a:p>
          <a:pPr algn="l"/>
          <a:r>
            <a:rPr kumimoji="1" lang="ja-JP" altLang="en-US" sz="1400">
              <a:solidFill>
                <a:srgbClr val="FF0000"/>
              </a:solidFill>
            </a:rPr>
            <a:t>＊修正する場合は、こちらの「元データ」のシートを修正すると①単元評価計画シート②単元評価シートに反映されます。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Q33"/>
  <sheetViews>
    <sheetView tabSelected="1" view="pageBreakPreview" zoomScaleNormal="100" zoomScaleSheetLayoutView="100" workbookViewId="0">
      <selection sqref="A1:Q1"/>
    </sheetView>
  </sheetViews>
  <sheetFormatPr defaultRowHeight="18" x14ac:dyDescent="0.55000000000000004"/>
  <cols>
    <col min="1" max="1" width="4.75" customWidth="1"/>
    <col min="2" max="2" width="5" customWidth="1"/>
    <col min="3" max="17" width="7.25" customWidth="1"/>
  </cols>
  <sheetData>
    <row r="1" spans="1:17" ht="27.75" customHeight="1" x14ac:dyDescent="0.55000000000000004">
      <c r="A1" s="79" t="s">
        <v>482</v>
      </c>
      <c r="B1" s="80"/>
      <c r="C1" s="80"/>
      <c r="D1" s="80"/>
      <c r="E1" s="80"/>
      <c r="F1" s="80"/>
      <c r="G1" s="80"/>
      <c r="H1" s="80"/>
      <c r="I1" s="80"/>
      <c r="J1" s="80"/>
      <c r="K1" s="80"/>
      <c r="L1" s="80"/>
      <c r="M1" s="80"/>
      <c r="N1" s="80"/>
      <c r="O1" s="80"/>
      <c r="P1" s="80"/>
      <c r="Q1" s="80"/>
    </row>
    <row r="2" spans="1:17" ht="10.5" customHeight="1" x14ac:dyDescent="0.55000000000000004"/>
    <row r="3" spans="1:17" s="2" customFormat="1" ht="86.25" customHeight="1" x14ac:dyDescent="0.55000000000000004">
      <c r="A3" s="78" t="s">
        <v>384</v>
      </c>
      <c r="B3" s="85"/>
      <c r="C3" s="78" t="s">
        <v>23</v>
      </c>
      <c r="D3" s="78"/>
      <c r="E3" s="86" t="str">
        <f>VLOOKUP(A1,元データ!A5:I66,5,2)</f>
        <v xml:space="preserve">(1) 次の運動の楽しさや喜びを味わい，その行い方を理解するとともに，その技能を身に付け，簡易化されたゲームをすることができるようにする。
ア　ゴール型では，ボール操作とボールを持たないときの動きによって，簡易化されたゲームをすることができるようにする。
</v>
      </c>
      <c r="F3" s="86"/>
      <c r="G3" s="86"/>
      <c r="H3" s="86"/>
      <c r="I3" s="86"/>
      <c r="J3" s="86"/>
      <c r="K3" s="86"/>
      <c r="L3" s="86"/>
      <c r="M3" s="86"/>
      <c r="N3" s="86"/>
      <c r="O3" s="86"/>
      <c r="P3" s="86"/>
      <c r="Q3" s="86"/>
    </row>
    <row r="4" spans="1:17" s="2" customFormat="1" ht="47.25" customHeight="1" x14ac:dyDescent="0.55000000000000004">
      <c r="A4" s="85"/>
      <c r="B4" s="85"/>
      <c r="C4" s="78" t="s">
        <v>0</v>
      </c>
      <c r="D4" s="78"/>
      <c r="E4" s="87" t="str">
        <f>VLOOKUP(A1,元データ!A5:I66,6,2)</f>
        <v>(2) ルールを工夫したり，自己やチームの特徴に応じた作戦を選んだりするとともに，自己や仲間の考えたことを他者に伝えることができるようにする。</v>
      </c>
      <c r="F4" s="87"/>
      <c r="G4" s="87"/>
      <c r="H4" s="87"/>
      <c r="I4" s="87"/>
      <c r="J4" s="87"/>
      <c r="K4" s="87"/>
      <c r="L4" s="87"/>
      <c r="M4" s="87"/>
      <c r="N4" s="87"/>
      <c r="O4" s="87"/>
      <c r="P4" s="87"/>
      <c r="Q4" s="87"/>
    </row>
    <row r="5" spans="1:17" s="2" customFormat="1" ht="47.25" customHeight="1" x14ac:dyDescent="0.55000000000000004">
      <c r="A5" s="85"/>
      <c r="B5" s="85"/>
      <c r="C5" s="78" t="s">
        <v>1</v>
      </c>
      <c r="D5" s="78"/>
      <c r="E5" s="87" t="str">
        <f>VLOOKUP(A1,元データ!A5:I66,7,2)</f>
        <v>(3) 運動に積極的に取り組み，ルールを守り助け合って運動をしたり，勝敗を受け入れたり，仲間の考えや取組を認めたり，場や用具の安全に気を配ったりすることができるようにする。</v>
      </c>
      <c r="F5" s="87"/>
      <c r="G5" s="87"/>
      <c r="H5" s="87"/>
      <c r="I5" s="87"/>
      <c r="J5" s="87"/>
      <c r="K5" s="87"/>
      <c r="L5" s="87"/>
      <c r="M5" s="87"/>
      <c r="N5" s="87"/>
      <c r="O5" s="87"/>
      <c r="P5" s="87"/>
      <c r="Q5" s="87"/>
    </row>
    <row r="6" spans="1:17" ht="24.75" customHeight="1" x14ac:dyDescent="0.55000000000000004">
      <c r="A6" s="3"/>
      <c r="B6" s="3" t="s">
        <v>4</v>
      </c>
      <c r="C6" s="3">
        <v>1</v>
      </c>
      <c r="D6" s="3">
        <v>2</v>
      </c>
      <c r="E6" s="3">
        <v>3</v>
      </c>
      <c r="F6" s="3">
        <v>4</v>
      </c>
      <c r="G6" s="3">
        <v>5</v>
      </c>
      <c r="H6" s="3">
        <v>6</v>
      </c>
      <c r="I6" s="3">
        <v>7</v>
      </c>
      <c r="J6" s="3">
        <v>8</v>
      </c>
      <c r="K6" s="3">
        <v>9</v>
      </c>
      <c r="L6" s="3">
        <v>10</v>
      </c>
      <c r="M6" s="3" t="s">
        <v>305</v>
      </c>
      <c r="N6" s="3" t="s">
        <v>305</v>
      </c>
      <c r="O6" s="88" t="s">
        <v>5</v>
      </c>
      <c r="P6" s="88"/>
      <c r="Q6" s="88"/>
    </row>
    <row r="7" spans="1:17" ht="24.75" customHeight="1" x14ac:dyDescent="0.55000000000000004">
      <c r="A7" s="84" t="s">
        <v>304</v>
      </c>
      <c r="B7" s="3">
        <v>0</v>
      </c>
      <c r="C7" s="88"/>
      <c r="D7" s="88"/>
      <c r="E7" s="88"/>
      <c r="F7" s="88"/>
      <c r="G7" s="88"/>
      <c r="H7" s="88"/>
      <c r="I7" s="88"/>
      <c r="J7" s="88"/>
      <c r="K7" s="88"/>
      <c r="L7" s="88"/>
      <c r="M7" s="88"/>
      <c r="N7" s="88"/>
      <c r="O7" s="88"/>
      <c r="P7" s="88"/>
      <c r="Q7" s="88"/>
    </row>
    <row r="8" spans="1:17" ht="24.75" customHeight="1" x14ac:dyDescent="0.55000000000000004">
      <c r="A8" s="84"/>
      <c r="B8" s="3"/>
      <c r="C8" s="88"/>
      <c r="D8" s="88"/>
      <c r="E8" s="88"/>
      <c r="F8" s="88"/>
      <c r="G8" s="88"/>
      <c r="H8" s="88"/>
      <c r="I8" s="88"/>
      <c r="J8" s="88"/>
      <c r="K8" s="88"/>
      <c r="L8" s="88"/>
      <c r="M8" s="88"/>
      <c r="N8" s="88"/>
      <c r="O8" s="88"/>
      <c r="P8" s="88"/>
      <c r="Q8" s="88"/>
    </row>
    <row r="9" spans="1:17" ht="24.75" customHeight="1" x14ac:dyDescent="0.55000000000000004">
      <c r="A9" s="84"/>
      <c r="B9" s="3"/>
      <c r="C9" s="88"/>
      <c r="D9" s="88"/>
      <c r="E9" s="88"/>
      <c r="F9" s="88"/>
      <c r="G9" s="88"/>
      <c r="H9" s="88"/>
      <c r="I9" s="88"/>
      <c r="J9" s="88"/>
      <c r="K9" s="88"/>
      <c r="L9" s="88"/>
      <c r="M9" s="88"/>
      <c r="N9" s="88"/>
      <c r="O9" s="88"/>
      <c r="P9" s="88"/>
      <c r="Q9" s="88"/>
    </row>
    <row r="10" spans="1:17" ht="24.75" customHeight="1" x14ac:dyDescent="0.55000000000000004">
      <c r="A10" s="84"/>
      <c r="B10" s="3">
        <v>10</v>
      </c>
      <c r="C10" s="88"/>
      <c r="D10" s="88"/>
      <c r="E10" s="88"/>
      <c r="F10" s="88"/>
      <c r="G10" s="88"/>
      <c r="H10" s="88"/>
      <c r="I10" s="88"/>
      <c r="J10" s="88"/>
      <c r="K10" s="88"/>
      <c r="L10" s="88"/>
      <c r="M10" s="88"/>
      <c r="N10" s="88"/>
      <c r="O10" s="88"/>
      <c r="P10" s="88"/>
      <c r="Q10" s="88"/>
    </row>
    <row r="11" spans="1:17" ht="24.75" customHeight="1" x14ac:dyDescent="0.55000000000000004">
      <c r="A11" s="84"/>
      <c r="B11" s="3"/>
      <c r="C11" s="88"/>
      <c r="D11" s="88"/>
      <c r="E11" s="88"/>
      <c r="F11" s="88"/>
      <c r="G11" s="88"/>
      <c r="H11" s="88"/>
      <c r="I11" s="88"/>
      <c r="J11" s="88"/>
      <c r="K11" s="88"/>
      <c r="L11" s="88"/>
      <c r="M11" s="88"/>
      <c r="N11" s="88"/>
      <c r="O11" s="88"/>
      <c r="P11" s="88"/>
      <c r="Q11" s="88"/>
    </row>
    <row r="12" spans="1:17" ht="24.75" customHeight="1" x14ac:dyDescent="0.55000000000000004">
      <c r="A12" s="84"/>
      <c r="B12" s="3"/>
      <c r="C12" s="88"/>
      <c r="D12" s="88"/>
      <c r="E12" s="88"/>
      <c r="F12" s="88"/>
      <c r="G12" s="88"/>
      <c r="H12" s="88"/>
      <c r="I12" s="88"/>
      <c r="J12" s="88"/>
      <c r="K12" s="88"/>
      <c r="L12" s="88"/>
      <c r="M12" s="88"/>
      <c r="N12" s="88"/>
      <c r="O12" s="88"/>
      <c r="P12" s="88"/>
      <c r="Q12" s="88"/>
    </row>
    <row r="13" spans="1:17" ht="24.75" customHeight="1" x14ac:dyDescent="0.55000000000000004">
      <c r="A13" s="84"/>
      <c r="B13" s="3">
        <v>20</v>
      </c>
      <c r="C13" s="88"/>
      <c r="D13" s="88"/>
      <c r="E13" s="88"/>
      <c r="F13" s="88"/>
      <c r="G13" s="88"/>
      <c r="H13" s="88"/>
      <c r="I13" s="88"/>
      <c r="J13" s="88"/>
      <c r="K13" s="88"/>
      <c r="L13" s="88"/>
      <c r="M13" s="88"/>
      <c r="N13" s="88"/>
      <c r="O13" s="88"/>
      <c r="P13" s="88"/>
      <c r="Q13" s="88"/>
    </row>
    <row r="14" spans="1:17" ht="24.75" customHeight="1" x14ac:dyDescent="0.55000000000000004">
      <c r="A14" s="84"/>
      <c r="B14" s="3"/>
      <c r="C14" s="88"/>
      <c r="D14" s="88"/>
      <c r="E14" s="88"/>
      <c r="F14" s="88"/>
      <c r="G14" s="88"/>
      <c r="H14" s="88"/>
      <c r="I14" s="88"/>
      <c r="J14" s="88"/>
      <c r="K14" s="88"/>
      <c r="L14" s="88"/>
      <c r="M14" s="88"/>
      <c r="N14" s="88"/>
      <c r="O14" s="88"/>
      <c r="P14" s="88"/>
      <c r="Q14" s="88"/>
    </row>
    <row r="15" spans="1:17" ht="24.75" customHeight="1" x14ac:dyDescent="0.55000000000000004">
      <c r="A15" s="84"/>
      <c r="B15" s="3"/>
      <c r="C15" s="88"/>
      <c r="D15" s="88"/>
      <c r="E15" s="88"/>
      <c r="F15" s="88"/>
      <c r="G15" s="88"/>
      <c r="H15" s="88"/>
      <c r="I15" s="88"/>
      <c r="J15" s="88"/>
      <c r="K15" s="88"/>
      <c r="L15" s="88"/>
      <c r="M15" s="88"/>
      <c r="N15" s="88"/>
      <c r="O15" s="88"/>
      <c r="P15" s="88"/>
      <c r="Q15" s="88"/>
    </row>
    <row r="16" spans="1:17" ht="24.75" customHeight="1" x14ac:dyDescent="0.55000000000000004">
      <c r="A16" s="84"/>
      <c r="B16" s="3">
        <v>30</v>
      </c>
      <c r="C16" s="88"/>
      <c r="D16" s="88"/>
      <c r="E16" s="88"/>
      <c r="F16" s="88"/>
      <c r="G16" s="88"/>
      <c r="H16" s="88"/>
      <c r="I16" s="88"/>
      <c r="J16" s="88"/>
      <c r="K16" s="88"/>
      <c r="L16" s="88"/>
      <c r="M16" s="88"/>
      <c r="N16" s="88"/>
      <c r="O16" s="88"/>
      <c r="P16" s="88"/>
      <c r="Q16" s="88"/>
    </row>
    <row r="17" spans="1:17" ht="24.75" customHeight="1" x14ac:dyDescent="0.55000000000000004">
      <c r="A17" s="84"/>
      <c r="B17" s="3"/>
      <c r="C17" s="88"/>
      <c r="D17" s="88"/>
      <c r="E17" s="88"/>
      <c r="F17" s="88"/>
      <c r="G17" s="88"/>
      <c r="H17" s="88"/>
      <c r="I17" s="88"/>
      <c r="J17" s="88"/>
      <c r="K17" s="88"/>
      <c r="L17" s="88"/>
      <c r="M17" s="88"/>
      <c r="N17" s="88"/>
      <c r="O17" s="88"/>
      <c r="P17" s="88"/>
      <c r="Q17" s="88"/>
    </row>
    <row r="18" spans="1:17" ht="24.75" customHeight="1" x14ac:dyDescent="0.55000000000000004">
      <c r="A18" s="84"/>
      <c r="B18" s="3"/>
      <c r="C18" s="88"/>
      <c r="D18" s="88"/>
      <c r="E18" s="88"/>
      <c r="F18" s="88"/>
      <c r="G18" s="88"/>
      <c r="H18" s="88"/>
      <c r="I18" s="88"/>
      <c r="J18" s="88"/>
      <c r="K18" s="88"/>
      <c r="L18" s="88"/>
      <c r="M18" s="88"/>
      <c r="N18" s="88"/>
      <c r="O18" s="88"/>
      <c r="P18" s="88"/>
      <c r="Q18" s="88"/>
    </row>
    <row r="19" spans="1:17" ht="24.75" customHeight="1" x14ac:dyDescent="0.55000000000000004">
      <c r="A19" s="84"/>
      <c r="B19" s="3">
        <v>40</v>
      </c>
      <c r="C19" s="88"/>
      <c r="D19" s="88"/>
      <c r="E19" s="88"/>
      <c r="F19" s="88"/>
      <c r="G19" s="88"/>
      <c r="H19" s="88"/>
      <c r="I19" s="88"/>
      <c r="J19" s="88"/>
      <c r="K19" s="88"/>
      <c r="L19" s="88"/>
      <c r="M19" s="88"/>
      <c r="N19" s="88"/>
      <c r="O19" s="88"/>
      <c r="P19" s="88"/>
      <c r="Q19" s="88"/>
    </row>
    <row r="20" spans="1:17" ht="24.75" customHeight="1" x14ac:dyDescent="0.55000000000000004">
      <c r="A20" s="84"/>
      <c r="B20" s="3"/>
      <c r="C20" s="88"/>
      <c r="D20" s="88"/>
      <c r="E20" s="88"/>
      <c r="F20" s="88"/>
      <c r="G20" s="88"/>
      <c r="H20" s="88"/>
      <c r="I20" s="88"/>
      <c r="J20" s="88"/>
      <c r="K20" s="88"/>
      <c r="L20" s="88"/>
      <c r="M20" s="88"/>
      <c r="N20" s="88"/>
      <c r="O20" s="88"/>
      <c r="P20" s="88"/>
      <c r="Q20" s="88"/>
    </row>
    <row r="21" spans="1:17" ht="24.75" customHeight="1" x14ac:dyDescent="0.55000000000000004">
      <c r="A21" s="84"/>
      <c r="B21" s="3">
        <v>45</v>
      </c>
      <c r="C21" s="88"/>
      <c r="D21" s="88"/>
      <c r="E21" s="88"/>
      <c r="F21" s="88"/>
      <c r="G21" s="88"/>
      <c r="H21" s="88"/>
      <c r="I21" s="88"/>
      <c r="J21" s="88"/>
      <c r="K21" s="88"/>
      <c r="L21" s="88"/>
      <c r="M21" s="88"/>
      <c r="N21" s="88"/>
      <c r="O21" s="88"/>
      <c r="P21" s="88"/>
      <c r="Q21" s="88"/>
    </row>
    <row r="22" spans="1:17" ht="24.75" customHeight="1" x14ac:dyDescent="0.55000000000000004">
      <c r="A22" s="84"/>
      <c r="B22" s="3"/>
      <c r="C22" s="88"/>
      <c r="D22" s="88"/>
      <c r="E22" s="88"/>
      <c r="F22" s="88"/>
      <c r="G22" s="88"/>
      <c r="H22" s="88"/>
      <c r="I22" s="88"/>
      <c r="J22" s="88"/>
      <c r="K22" s="88"/>
      <c r="L22" s="88"/>
      <c r="M22" s="88"/>
      <c r="N22" s="88"/>
      <c r="O22" s="88"/>
      <c r="P22" s="88"/>
      <c r="Q22" s="88"/>
    </row>
    <row r="23" spans="1:17" ht="24.75" customHeight="1" x14ac:dyDescent="0.55000000000000004">
      <c r="A23" s="84" t="s">
        <v>6</v>
      </c>
      <c r="B23" s="3"/>
      <c r="C23" s="3">
        <v>1</v>
      </c>
      <c r="D23" s="3">
        <v>2</v>
      </c>
      <c r="E23" s="3">
        <v>3</v>
      </c>
      <c r="F23" s="3">
        <v>4</v>
      </c>
      <c r="G23" s="3">
        <v>5</v>
      </c>
      <c r="H23" s="3">
        <v>6</v>
      </c>
      <c r="I23" s="3">
        <v>7</v>
      </c>
      <c r="J23" s="3">
        <v>8</v>
      </c>
      <c r="K23" s="3">
        <v>9</v>
      </c>
      <c r="L23" s="3">
        <v>10</v>
      </c>
      <c r="M23" s="3">
        <v>11</v>
      </c>
      <c r="N23" s="3">
        <v>12</v>
      </c>
      <c r="O23" s="88" t="s">
        <v>7</v>
      </c>
      <c r="P23" s="88"/>
      <c r="Q23" s="88"/>
    </row>
    <row r="24" spans="1:17" ht="24.75" customHeight="1" x14ac:dyDescent="0.55000000000000004">
      <c r="A24" s="84"/>
      <c r="B24" s="4" t="s">
        <v>377</v>
      </c>
      <c r="C24" s="3"/>
      <c r="D24" s="3"/>
      <c r="E24" s="3"/>
      <c r="F24" s="3"/>
      <c r="G24" s="3"/>
      <c r="H24" s="3"/>
      <c r="I24" s="3"/>
      <c r="J24" s="3"/>
      <c r="K24" s="3"/>
      <c r="L24" s="3"/>
      <c r="M24" s="3"/>
      <c r="N24" s="3"/>
      <c r="O24" s="4"/>
      <c r="P24" s="4"/>
      <c r="Q24" s="4"/>
    </row>
    <row r="25" spans="1:17" ht="24.75" customHeight="1" x14ac:dyDescent="0.55000000000000004">
      <c r="A25" s="84"/>
      <c r="B25" s="3" t="s">
        <v>2</v>
      </c>
      <c r="C25" s="3"/>
      <c r="D25" s="3"/>
      <c r="E25" s="3"/>
      <c r="F25" s="3"/>
      <c r="G25" s="3"/>
      <c r="H25" s="3"/>
      <c r="I25" s="3"/>
      <c r="J25" s="3"/>
      <c r="K25" s="3"/>
      <c r="L25" s="3"/>
      <c r="M25" s="3"/>
      <c r="N25" s="3"/>
      <c r="O25" s="4"/>
      <c r="P25" s="4"/>
      <c r="Q25" s="4"/>
    </row>
    <row r="26" spans="1:17" ht="24.75" customHeight="1" x14ac:dyDescent="0.55000000000000004">
      <c r="A26" s="84"/>
      <c r="B26" s="3" t="s">
        <v>3</v>
      </c>
      <c r="C26" s="3"/>
      <c r="D26" s="3"/>
      <c r="E26" s="3"/>
      <c r="F26" s="3"/>
      <c r="G26" s="3"/>
      <c r="H26" s="3"/>
      <c r="I26" s="3"/>
      <c r="J26" s="3"/>
      <c r="K26" s="3"/>
      <c r="L26" s="3"/>
      <c r="M26" s="3"/>
      <c r="N26" s="3"/>
      <c r="O26" s="4"/>
      <c r="P26" s="4"/>
      <c r="Q26" s="4"/>
    </row>
    <row r="27" spans="1:17" ht="174.75" customHeight="1" x14ac:dyDescent="0.55000000000000004">
      <c r="A27" s="84" t="s">
        <v>383</v>
      </c>
      <c r="B27" s="27" t="s">
        <v>377</v>
      </c>
      <c r="C27" s="81" t="str">
        <f>VLOOKUP(A1,元データ!A5:I66,2,2)</f>
        <v>①次の運動の行い方を理解している。（言ったり、書いたり、実際に動いたりしている。）
②投げる，受ける，蹴る，止める，運ぶ，手渡すといったボール操作ができる。
③ボールを持たないときにボール保持者からボールを受けることのできる場所に動くなどのチームの作戦に基づいた位置取りをすることができる。</v>
      </c>
      <c r="D27" s="82"/>
      <c r="E27" s="82"/>
      <c r="F27" s="82"/>
      <c r="G27" s="82"/>
      <c r="H27" s="82"/>
      <c r="I27" s="82"/>
      <c r="J27" s="82"/>
      <c r="K27" s="82"/>
      <c r="L27" s="82"/>
      <c r="M27" s="82"/>
      <c r="N27" s="82"/>
      <c r="O27" s="82"/>
      <c r="P27" s="82"/>
      <c r="Q27" s="83"/>
    </row>
    <row r="28" spans="1:17" ht="68.25" customHeight="1" x14ac:dyDescent="0.55000000000000004">
      <c r="A28" s="84"/>
      <c r="B28" s="27" t="s">
        <v>2</v>
      </c>
      <c r="C28" s="81" t="str">
        <f>VLOOKUP(A1,元データ!A5:I66,3,2)</f>
        <v>①ルールを工夫したり，自己やチームの特徴に応じた作戦を選んだりしている。
②自己や仲間の考えたことを他者に伝えている。</v>
      </c>
      <c r="D28" s="82"/>
      <c r="E28" s="82"/>
      <c r="F28" s="82"/>
      <c r="G28" s="82"/>
      <c r="H28" s="82"/>
      <c r="I28" s="82"/>
      <c r="J28" s="82"/>
      <c r="K28" s="82"/>
      <c r="L28" s="82"/>
      <c r="M28" s="82"/>
      <c r="N28" s="82"/>
      <c r="O28" s="82"/>
      <c r="P28" s="82"/>
      <c r="Q28" s="83"/>
    </row>
    <row r="29" spans="1:17" ht="107.25" customHeight="1" x14ac:dyDescent="0.55000000000000004">
      <c r="A29" s="84"/>
      <c r="B29" s="5" t="s">
        <v>3</v>
      </c>
      <c r="C29" s="81" t="str">
        <f>VLOOKUP(A1,元データ!A5:I66,4,2)</f>
        <v>①運動に積極的に取り組もうとしている。
②ルールを守り助け合って運動をしようとしている。
③勝敗を受け入れようとしている。
④仲間の考えや取組を認めようとしている。
⑤場や用具の安全に気を配っている。</v>
      </c>
      <c r="D29" s="82"/>
      <c r="E29" s="82"/>
      <c r="F29" s="82"/>
      <c r="G29" s="82"/>
      <c r="H29" s="82"/>
      <c r="I29" s="82"/>
      <c r="J29" s="82"/>
      <c r="K29" s="82"/>
      <c r="L29" s="82"/>
      <c r="M29" s="82"/>
      <c r="N29" s="82"/>
      <c r="O29" s="82"/>
      <c r="P29" s="82"/>
      <c r="Q29" s="83"/>
    </row>
    <row r="30" spans="1:17" ht="346.5" customHeight="1" x14ac:dyDescent="0.55000000000000004">
      <c r="A30" s="91" t="s">
        <v>239</v>
      </c>
      <c r="B30" s="90" t="s">
        <v>303</v>
      </c>
      <c r="C30" s="89" t="str">
        <f>VLOOKUP(A1,元データ!A5:I66,8,2)&amp;""</f>
        <v>・得点しやすい場所に移動し，パスを受けてシュートなどをすることが苦手な児童には，シュートが入りやすい場所に目印を付けたり，ボールを保持した際に最初にゴールを見ることを助言したりするなどの配慮をする。
・ボール保持者とゴールの間に体を入れて守備をすることが苦手な児童には，仲間がゴールの位置を教えるようにするなどの配慮をする。</v>
      </c>
      <c r="D30" s="89"/>
      <c r="E30" s="89"/>
      <c r="F30" s="89"/>
      <c r="G30" s="89"/>
      <c r="H30" s="89"/>
      <c r="I30" s="89"/>
      <c r="J30" s="89"/>
      <c r="K30" s="89"/>
      <c r="L30" s="89"/>
      <c r="M30" s="89"/>
      <c r="N30" s="89"/>
      <c r="O30" s="89"/>
      <c r="P30" s="89"/>
      <c r="Q30" s="89"/>
    </row>
    <row r="31" spans="1:17" ht="346.5" customHeight="1" x14ac:dyDescent="0.55000000000000004">
      <c r="A31" s="91"/>
      <c r="B31" s="90"/>
      <c r="C31" s="89"/>
      <c r="D31" s="89"/>
      <c r="E31" s="89"/>
      <c r="F31" s="89"/>
      <c r="G31" s="89"/>
      <c r="H31" s="89"/>
      <c r="I31" s="89"/>
      <c r="J31" s="89"/>
      <c r="K31" s="89"/>
      <c r="L31" s="89"/>
      <c r="M31" s="89"/>
      <c r="N31" s="89"/>
      <c r="O31" s="89"/>
      <c r="P31" s="89"/>
      <c r="Q31" s="89"/>
    </row>
    <row r="32" spans="1:17" ht="213" customHeight="1" x14ac:dyDescent="0.55000000000000004">
      <c r="A32" s="91"/>
      <c r="B32" s="90" t="s">
        <v>302</v>
      </c>
      <c r="C32" s="89" t="str">
        <f>VLOOKUP(A1,元データ!A5:I66,9,2)&amp;""</f>
        <v>・味方や相手が投げるボールに恐怖心を抱くためにゲームに意欲的に取り組めない児童には，柔らかいボールを用意したり，大きなボールやゆっくりとした速さになるボールを用意したりするなどの配慮をする。
・チームの中で何をすればよいかが分からないためにゲームに意欲的に取り組めない児童には，チーム内で分担する役割を確認するなどの配慮をする。
・場やルールが難しいためにゲームに意欲的に取り組めない児童には，場の設定やルールをチームで一つずつ確認するなどの配慮をする。
・新しく提示した動きが分からないためにゲームに意欲的に取り組めない児童には，代表の児童やチームが行う見本を観察したり，ゲーム中のポジションを確認したり，その動きを動画で確認したりする場を設定するなどの配慮をする。
・技能が高いにもかかわらずゲームに意欲的に取り組めない児童には，リーダーとしてチームをまとめるようにしたり，仲間に動きのアドバイスをする役割を担うようにしたりするなどの配慮をする。
・ゲームに負け続けるためにゲームや練習に意欲的に取り組めない児童には，チームに合った作戦を選び直したり，新たな作戦を試したりすることを促すなどの配慮をする。
・チーム内で仲間とうまく関わることができないためにゲームに意欲的に取り組めない児童には，チーム内の役割を明確にしたり，その役割に取り組むように助言したりするなどの配慮をする。
・仲間と仲よく助け合ってゲームに取り組めない児童には，役割を果たしたこと，最後まで全力でプレイしたこと，味方を励ます言葉がけがあったことなどの取組を，授業のまとめで取り上げて称賛したり，児童が相互に称え合ったりする場面を設定するなどの配慮をする。</v>
      </c>
      <c r="D32" s="89"/>
      <c r="E32" s="89"/>
      <c r="F32" s="89"/>
      <c r="G32" s="89"/>
      <c r="H32" s="89"/>
      <c r="I32" s="89"/>
      <c r="J32" s="89"/>
      <c r="K32" s="89"/>
      <c r="L32" s="89"/>
      <c r="M32" s="89"/>
      <c r="N32" s="89"/>
      <c r="O32" s="89"/>
      <c r="P32" s="89"/>
      <c r="Q32" s="89"/>
    </row>
    <row r="33" spans="1:17" ht="213" customHeight="1" x14ac:dyDescent="0.55000000000000004">
      <c r="A33" s="91"/>
      <c r="B33" s="90"/>
      <c r="C33" s="89"/>
      <c r="D33" s="89"/>
      <c r="E33" s="89"/>
      <c r="F33" s="89"/>
      <c r="G33" s="89"/>
      <c r="H33" s="89"/>
      <c r="I33" s="89"/>
      <c r="J33" s="89"/>
      <c r="K33" s="89"/>
      <c r="L33" s="89"/>
      <c r="M33" s="89"/>
      <c r="N33" s="89"/>
      <c r="O33" s="89"/>
      <c r="P33" s="89"/>
      <c r="Q33" s="89"/>
    </row>
  </sheetData>
  <mergeCells count="23">
    <mergeCell ref="C32:Q33"/>
    <mergeCell ref="B32:B33"/>
    <mergeCell ref="A30:A33"/>
    <mergeCell ref="C7:N22"/>
    <mergeCell ref="O6:Q6"/>
    <mergeCell ref="O7:Q22"/>
    <mergeCell ref="B30:B31"/>
    <mergeCell ref="C30:Q31"/>
    <mergeCell ref="C27:Q27"/>
    <mergeCell ref="C5:D5"/>
    <mergeCell ref="A1:Q1"/>
    <mergeCell ref="C28:Q28"/>
    <mergeCell ref="A27:A29"/>
    <mergeCell ref="A23:A26"/>
    <mergeCell ref="A3:B5"/>
    <mergeCell ref="A7:A22"/>
    <mergeCell ref="E3:Q3"/>
    <mergeCell ref="E4:Q4"/>
    <mergeCell ref="E5:Q5"/>
    <mergeCell ref="C3:D3"/>
    <mergeCell ref="C4:D4"/>
    <mergeCell ref="C29:Q29"/>
    <mergeCell ref="O23:Q23"/>
  </mergeCells>
  <phoneticPr fontId="1"/>
  <pageMargins left="0.7" right="0.7" top="0.75" bottom="0.75" header="0.3" footer="0.3"/>
  <pageSetup paperSize="8" scale="97" orientation="portrait" r:id="rId1"/>
  <rowBreaks count="1" manualBreakCount="1">
    <brk id="29" max="16383"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元データ!$A$5:$A$66</xm:f>
          </x14:formula1>
          <xm:sqref>A1:Q1</xm:sqref>
        </x14:dataValidation>
        <x14:dataValidation type="list" allowBlank="1" showInputMessage="1" showErrorMessage="1" xr:uid="{00000000-0002-0000-0000-000001000000}">
          <x14:formula1>
            <xm:f>元データ!$A$2:$C$2</xm:f>
          </x14:formula1>
          <xm:sqref>O24:Q26</xm:sqref>
        </x14:dataValidation>
        <x14:dataValidation type="list" allowBlank="1" showInputMessage="1" showErrorMessage="1" xr:uid="{00000000-0002-0000-0000-000002000000}">
          <x14:formula1>
            <xm:f>元データ!$A$1:$G$1</xm:f>
          </x14:formula1>
          <xm:sqref>C24:N26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AE130"/>
  <sheetViews>
    <sheetView workbookViewId="0">
      <selection activeCell="C3" sqref="C3:Q3"/>
    </sheetView>
  </sheetViews>
  <sheetFormatPr defaultRowHeight="18" x14ac:dyDescent="0.55000000000000004"/>
  <cols>
    <col min="1" max="2" width="5.58203125" customWidth="1"/>
    <col min="3" max="17" width="7.25" customWidth="1"/>
    <col min="18" max="18" width="24.33203125" style="23" customWidth="1"/>
  </cols>
  <sheetData>
    <row r="1" spans="1:31" ht="31.5" customHeight="1" x14ac:dyDescent="0.55000000000000004">
      <c r="A1" s="79" t="str">
        <f>①単元評価計画!A1</f>
        <v>６６高学年　Ｅ ボール運動　ア　ゴール型</v>
      </c>
      <c r="B1" s="80"/>
      <c r="C1" s="80"/>
      <c r="D1" s="80"/>
      <c r="E1" s="80"/>
      <c r="F1" s="80"/>
      <c r="G1" s="80"/>
      <c r="H1" s="80"/>
      <c r="I1" s="80"/>
      <c r="J1" s="80"/>
      <c r="K1" s="80"/>
      <c r="L1" s="80"/>
      <c r="M1" s="80"/>
      <c r="N1" s="80"/>
      <c r="O1" s="80"/>
      <c r="P1" s="80"/>
      <c r="Q1" s="80"/>
    </row>
    <row r="3" spans="1:31" ht="165" customHeight="1" x14ac:dyDescent="0.55000000000000004">
      <c r="A3" s="84" t="s">
        <v>301</v>
      </c>
      <c r="B3" s="27" t="s">
        <v>377</v>
      </c>
      <c r="C3" s="81" t="str">
        <f>VLOOKUP(A1,元データ!A5:I66,2,2)</f>
        <v>①次の運動の行い方を理解している。（言ったり、書いたり、実際に動いたりしている。）
②投げる，受ける，蹴る，止める，運ぶ，手渡すといったボール操作ができる。
③ボールを持たないときにボール保持者からボールを受けることのできる場所に動くなどのチームの作戦に基づいた位置取りをすることができる。</v>
      </c>
      <c r="D3" s="82"/>
      <c r="E3" s="82"/>
      <c r="F3" s="82"/>
      <c r="G3" s="82"/>
      <c r="H3" s="82"/>
      <c r="I3" s="82"/>
      <c r="J3" s="82"/>
      <c r="K3" s="82"/>
      <c r="L3" s="82"/>
      <c r="M3" s="82"/>
      <c r="N3" s="82"/>
      <c r="O3" s="82"/>
      <c r="P3" s="82"/>
      <c r="Q3" s="83"/>
    </row>
    <row r="4" spans="1:31" ht="52.5" customHeight="1" x14ac:dyDescent="0.55000000000000004">
      <c r="A4" s="84"/>
      <c r="B4" s="6" t="s">
        <v>2</v>
      </c>
      <c r="C4" s="81" t="str">
        <f>VLOOKUP(A1,元データ!A5:I66,3,2)</f>
        <v>①ルールを工夫したり，自己やチームの特徴に応じた作戦を選んだりしている。
②自己や仲間の考えたことを他者に伝えている。</v>
      </c>
      <c r="D4" s="82"/>
      <c r="E4" s="82"/>
      <c r="F4" s="82"/>
      <c r="G4" s="82"/>
      <c r="H4" s="82"/>
      <c r="I4" s="82"/>
      <c r="J4" s="82"/>
      <c r="K4" s="82"/>
      <c r="L4" s="82"/>
      <c r="M4" s="82"/>
      <c r="N4" s="82"/>
      <c r="O4" s="82"/>
      <c r="P4" s="82"/>
      <c r="Q4" s="83"/>
    </row>
    <row r="5" spans="1:31" ht="93.75" customHeight="1" x14ac:dyDescent="0.55000000000000004">
      <c r="A5" s="84"/>
      <c r="B5" s="6" t="s">
        <v>3</v>
      </c>
      <c r="C5" s="81" t="str">
        <f>VLOOKUP(A1,元データ!A5:I66,4,2)</f>
        <v>①運動に積極的に取り組もうとしている。
②ルールを守り助け合って運動をしようとしている。
③勝敗を受け入れようとしている。
④仲間の考えや取組を認めようとしている。
⑤場や用具の安全に気を配っている。</v>
      </c>
      <c r="D5" s="82"/>
      <c r="E5" s="82"/>
      <c r="F5" s="82"/>
      <c r="G5" s="82"/>
      <c r="H5" s="82"/>
      <c r="I5" s="82"/>
      <c r="J5" s="82"/>
      <c r="K5" s="82"/>
      <c r="L5" s="82"/>
      <c r="M5" s="82"/>
      <c r="N5" s="82"/>
      <c r="O5" s="82"/>
      <c r="P5" s="82"/>
      <c r="Q5" s="83"/>
    </row>
    <row r="6" spans="1:31" x14ac:dyDescent="0.55000000000000004">
      <c r="A6" s="84" t="s">
        <v>6</v>
      </c>
      <c r="B6" s="6"/>
      <c r="C6" s="6">
        <v>1</v>
      </c>
      <c r="D6" s="6">
        <v>2</v>
      </c>
      <c r="E6" s="6">
        <v>3</v>
      </c>
      <c r="F6" s="6">
        <v>4</v>
      </c>
      <c r="G6" s="6">
        <v>5</v>
      </c>
      <c r="H6" s="6">
        <v>6</v>
      </c>
      <c r="I6" s="6">
        <v>7</v>
      </c>
      <c r="J6" s="6">
        <v>8</v>
      </c>
      <c r="K6" s="6">
        <v>9</v>
      </c>
      <c r="L6" s="6">
        <v>10</v>
      </c>
      <c r="M6" s="6">
        <v>11</v>
      </c>
      <c r="N6" s="6">
        <v>12</v>
      </c>
      <c r="O6" s="88" t="s">
        <v>7</v>
      </c>
      <c r="P6" s="88"/>
      <c r="Q6" s="88"/>
    </row>
    <row r="7" spans="1:31" x14ac:dyDescent="0.55000000000000004">
      <c r="A7" s="84"/>
      <c r="B7" s="34" t="s">
        <v>377</v>
      </c>
      <c r="C7" s="6" t="str">
        <f>①単元評価計画!C24&amp;""</f>
        <v/>
      </c>
      <c r="D7" s="25" t="str">
        <f>①単元評価計画!D24&amp;""</f>
        <v/>
      </c>
      <c r="E7" s="25" t="str">
        <f>①単元評価計画!E24&amp;""</f>
        <v/>
      </c>
      <c r="F7" s="25" t="str">
        <f>①単元評価計画!F24&amp;""</f>
        <v/>
      </c>
      <c r="G7" s="25" t="str">
        <f>①単元評価計画!G24&amp;""</f>
        <v/>
      </c>
      <c r="H7" s="25" t="str">
        <f>①単元評価計画!H24&amp;""</f>
        <v/>
      </c>
      <c r="I7" s="25" t="str">
        <f>①単元評価計画!I24&amp;""</f>
        <v/>
      </c>
      <c r="J7" s="25" t="str">
        <f>①単元評価計画!J24&amp;""</f>
        <v/>
      </c>
      <c r="K7" s="25" t="str">
        <f>①単元評価計画!K24&amp;""</f>
        <v/>
      </c>
      <c r="L7" s="25" t="str">
        <f>①単元評価計画!L24&amp;""</f>
        <v/>
      </c>
      <c r="M7" s="25" t="str">
        <f>①単元評価計画!M24&amp;""</f>
        <v/>
      </c>
      <c r="N7" s="25" t="str">
        <f>①単元評価計画!N24&amp;""</f>
        <v/>
      </c>
      <c r="O7" s="4" t="str">
        <f>①単元評価計画!O24&amp;""</f>
        <v/>
      </c>
      <c r="P7" s="4" t="str">
        <f>①単元評価計画!P24&amp;""</f>
        <v/>
      </c>
      <c r="Q7" s="4" t="str">
        <f>①単元評価計画!Q24&amp;""</f>
        <v/>
      </c>
    </row>
    <row r="8" spans="1:31" x14ac:dyDescent="0.55000000000000004">
      <c r="A8" s="84"/>
      <c r="B8" s="6" t="s">
        <v>2</v>
      </c>
      <c r="C8" s="25" t="str">
        <f>①単元評価計画!C25&amp;""</f>
        <v/>
      </c>
      <c r="D8" s="25" t="str">
        <f>①単元評価計画!D25&amp;""</f>
        <v/>
      </c>
      <c r="E8" s="25" t="str">
        <f>①単元評価計画!E25&amp;""</f>
        <v/>
      </c>
      <c r="F8" s="25" t="str">
        <f>①単元評価計画!F25&amp;""</f>
        <v/>
      </c>
      <c r="G8" s="25" t="str">
        <f>①単元評価計画!G25&amp;""</f>
        <v/>
      </c>
      <c r="H8" s="25" t="str">
        <f>①単元評価計画!H25&amp;""</f>
        <v/>
      </c>
      <c r="I8" s="25" t="str">
        <f>①単元評価計画!I25&amp;""</f>
        <v/>
      </c>
      <c r="J8" s="25" t="str">
        <f>①単元評価計画!J25&amp;""</f>
        <v/>
      </c>
      <c r="K8" s="25" t="str">
        <f>①単元評価計画!K25&amp;""</f>
        <v/>
      </c>
      <c r="L8" s="25" t="str">
        <f>①単元評価計画!L25&amp;""</f>
        <v/>
      </c>
      <c r="M8" s="25" t="str">
        <f>①単元評価計画!M25&amp;""</f>
        <v/>
      </c>
      <c r="N8" s="25" t="str">
        <f>①単元評価計画!N25&amp;""</f>
        <v/>
      </c>
      <c r="O8" s="4" t="str">
        <f>①単元評価計画!O25&amp;""</f>
        <v/>
      </c>
      <c r="P8" s="4" t="str">
        <f>①単元評価計画!P25&amp;""</f>
        <v/>
      </c>
      <c r="Q8" s="4" t="str">
        <f>①単元評価計画!Q25&amp;""</f>
        <v/>
      </c>
    </row>
    <row r="9" spans="1:31" ht="18.5" thickBot="1" x14ac:dyDescent="0.6">
      <c r="A9" s="95"/>
      <c r="B9" s="7" t="s">
        <v>3</v>
      </c>
      <c r="C9" s="25" t="str">
        <f>①単元評価計画!C26&amp;""</f>
        <v/>
      </c>
      <c r="D9" s="25" t="str">
        <f>①単元評価計画!D26&amp;""</f>
        <v/>
      </c>
      <c r="E9" s="25" t="str">
        <f>①単元評価計画!E26&amp;""</f>
        <v/>
      </c>
      <c r="F9" s="25" t="str">
        <f>①単元評価計画!F26&amp;""</f>
        <v/>
      </c>
      <c r="G9" s="25" t="str">
        <f>①単元評価計画!G26&amp;""</f>
        <v/>
      </c>
      <c r="H9" s="25" t="str">
        <f>①単元評価計画!H26&amp;""</f>
        <v/>
      </c>
      <c r="I9" s="25" t="str">
        <f>①単元評価計画!I26&amp;""</f>
        <v/>
      </c>
      <c r="J9" s="25" t="str">
        <f>①単元評価計画!J26&amp;""</f>
        <v/>
      </c>
      <c r="K9" s="25" t="str">
        <f>①単元評価計画!K26&amp;""</f>
        <v/>
      </c>
      <c r="L9" s="25" t="str">
        <f>①単元評価計画!L26&amp;""</f>
        <v/>
      </c>
      <c r="M9" s="25" t="str">
        <f>①単元評価計画!M26&amp;""</f>
        <v/>
      </c>
      <c r="N9" s="25" t="str">
        <f>①単元評価計画!N26&amp;""</f>
        <v/>
      </c>
      <c r="O9" s="4" t="str">
        <f>①単元評価計画!O26&amp;""</f>
        <v/>
      </c>
      <c r="P9" s="4" t="str">
        <f>①単元評価計画!P26&amp;""</f>
        <v/>
      </c>
      <c r="Q9" s="38" t="str">
        <f>①単元評価計画!Q26&amp;""</f>
        <v/>
      </c>
    </row>
    <row r="10" spans="1:31" s="11" customFormat="1" ht="26.25" customHeight="1" thickBot="1" x14ac:dyDescent="0.6">
      <c r="A10" s="8"/>
      <c r="B10" s="9" t="s">
        <v>69</v>
      </c>
      <c r="C10" s="10" t="s">
        <v>70</v>
      </c>
      <c r="D10" s="10" t="s">
        <v>71</v>
      </c>
      <c r="E10" s="10" t="s">
        <v>72</v>
      </c>
      <c r="F10" s="10" t="s">
        <v>73</v>
      </c>
      <c r="G10" s="10" t="s">
        <v>74</v>
      </c>
      <c r="H10" s="10" t="s">
        <v>75</v>
      </c>
      <c r="I10" s="10" t="s">
        <v>76</v>
      </c>
      <c r="J10" s="10" t="s">
        <v>77</v>
      </c>
      <c r="K10" s="10" t="s">
        <v>78</v>
      </c>
      <c r="L10" s="10" t="s">
        <v>79</v>
      </c>
      <c r="M10" s="10" t="s">
        <v>80</v>
      </c>
      <c r="N10" s="10" t="s">
        <v>81</v>
      </c>
      <c r="O10" s="43" t="s">
        <v>387</v>
      </c>
      <c r="P10" s="44" t="s">
        <v>378</v>
      </c>
      <c r="Q10" s="42" t="s">
        <v>382</v>
      </c>
      <c r="R10" s="24"/>
    </row>
    <row r="11" spans="1:31" s="11" customFormat="1" ht="23.25" customHeight="1" x14ac:dyDescent="0.55000000000000004">
      <c r="A11" s="92" t="s">
        <v>82</v>
      </c>
      <c r="B11" s="72" t="s">
        <v>377</v>
      </c>
      <c r="C11" s="12"/>
      <c r="D11" s="12"/>
      <c r="E11" s="12"/>
      <c r="F11" s="12"/>
      <c r="G11" s="12"/>
      <c r="H11" s="12"/>
      <c r="I11" s="12"/>
      <c r="J11" s="12"/>
      <c r="K11" s="12"/>
      <c r="L11" s="12"/>
      <c r="M11" s="12"/>
      <c r="N11" s="12"/>
      <c r="O11" s="45" t="e">
        <f>AVERAGE(C11:N11)</f>
        <v>#DIV/0!</v>
      </c>
      <c r="P11" s="45" t="e">
        <f>IF(O11&gt;2.5,"A",IF(O11&gt;=1.5,"B","C"))</f>
        <v>#DIV/0!</v>
      </c>
      <c r="Q11" s="41"/>
      <c r="R11" s="35" t="e">
        <f>IF(P11="C","苦手な児童への配慮の例を確認","")</f>
        <v>#DIV/0!</v>
      </c>
      <c r="S11" s="21"/>
      <c r="T11" s="21"/>
      <c r="U11" s="21"/>
      <c r="V11" s="21"/>
      <c r="W11" s="21"/>
      <c r="X11" s="21"/>
      <c r="Y11" s="21"/>
      <c r="Z11" s="21"/>
      <c r="AA11" s="21"/>
      <c r="AB11" s="21"/>
      <c r="AC11" s="21"/>
      <c r="AD11" s="21"/>
      <c r="AE11" s="21"/>
    </row>
    <row r="12" spans="1:31" s="11" customFormat="1" ht="23.25" customHeight="1" x14ac:dyDescent="0.55000000000000004">
      <c r="A12" s="93"/>
      <c r="B12" s="6" t="s">
        <v>2</v>
      </c>
      <c r="C12" s="6"/>
      <c r="D12" s="6"/>
      <c r="E12" s="6"/>
      <c r="F12" s="6"/>
      <c r="G12" s="6"/>
      <c r="H12" s="6"/>
      <c r="I12" s="6"/>
      <c r="J12" s="6"/>
      <c r="K12" s="6"/>
      <c r="L12" s="6"/>
      <c r="M12" s="6"/>
      <c r="N12" s="6"/>
      <c r="O12" s="46" t="e">
        <f>AVERAGE(C12:N12)</f>
        <v>#DIV/0!</v>
      </c>
      <c r="P12" s="47" t="e">
        <f>IF(O12&gt;2.5,"A",IF(O12&gt;=1.5,"B","C"))</f>
        <v>#DIV/0!</v>
      </c>
      <c r="Q12" s="39"/>
      <c r="R12" s="36"/>
      <c r="S12" s="22"/>
      <c r="T12" s="22"/>
      <c r="U12" s="22"/>
      <c r="V12" s="22"/>
      <c r="W12" s="22"/>
      <c r="X12" s="22"/>
      <c r="Y12" s="22"/>
      <c r="Z12" s="22"/>
      <c r="AA12" s="22"/>
      <c r="AB12" s="22"/>
      <c r="AC12" s="22"/>
      <c r="AD12" s="22"/>
      <c r="AE12" s="22"/>
    </row>
    <row r="13" spans="1:31" s="11" customFormat="1" ht="23.25" customHeight="1" thickBot="1" x14ac:dyDescent="0.6">
      <c r="A13" s="94"/>
      <c r="B13" s="13" t="s">
        <v>3</v>
      </c>
      <c r="C13" s="13"/>
      <c r="D13" s="13"/>
      <c r="E13" s="13"/>
      <c r="F13" s="13"/>
      <c r="G13" s="13"/>
      <c r="H13" s="13"/>
      <c r="I13" s="13"/>
      <c r="J13" s="13"/>
      <c r="K13" s="13"/>
      <c r="L13" s="13"/>
      <c r="M13" s="13"/>
      <c r="N13" s="13"/>
      <c r="O13" s="48" t="e">
        <f>AVERAGE(C13:N13)</f>
        <v>#DIV/0!</v>
      </c>
      <c r="P13" s="47" t="e">
        <f>IF(O13&gt;2.5,"A",IF(O13&gt;=1.5,"B","C"))</f>
        <v>#DIV/0!</v>
      </c>
      <c r="Q13" s="40"/>
      <c r="R13" s="37" t="e">
        <f>IF(P13="C","苦手な児童への配慮の例を確認","")</f>
        <v>#DIV/0!</v>
      </c>
      <c r="S13" s="22"/>
      <c r="T13" s="22"/>
      <c r="U13" s="22"/>
      <c r="V13" s="22"/>
      <c r="W13" s="22"/>
      <c r="X13" s="22"/>
      <c r="Y13" s="22"/>
      <c r="Z13" s="22"/>
      <c r="AA13" s="22"/>
      <c r="AB13" s="22"/>
      <c r="AC13" s="22"/>
      <c r="AD13" s="22"/>
      <c r="AE13" s="22"/>
    </row>
    <row r="14" spans="1:31" x14ac:dyDescent="0.55000000000000004">
      <c r="A14" s="92" t="s">
        <v>83</v>
      </c>
      <c r="B14" s="72" t="s">
        <v>377</v>
      </c>
      <c r="C14" s="28"/>
      <c r="D14" s="28"/>
      <c r="E14" s="28"/>
      <c r="F14" s="28"/>
      <c r="G14" s="28"/>
      <c r="H14" s="28"/>
      <c r="I14" s="28"/>
      <c r="J14" s="28"/>
      <c r="K14" s="28"/>
      <c r="L14" s="28"/>
      <c r="M14" s="28"/>
      <c r="N14" s="28"/>
      <c r="O14" s="45" t="e">
        <f t="shared" ref="O14:O77" si="0">AVERAGE(C14:N14)</f>
        <v>#DIV/0!</v>
      </c>
      <c r="P14" s="45" t="e">
        <f t="shared" ref="P14:P77" si="1">IF(O14&gt;2.5,"A",IF(O14&gt;=1.5,"B","C"))</f>
        <v>#DIV/0!</v>
      </c>
      <c r="Q14" s="41"/>
      <c r="R14" s="35" t="e">
        <f t="shared" ref="R14" si="2">IF(P14="C","苦手な児童への配慮の例を確認","")</f>
        <v>#DIV/0!</v>
      </c>
    </row>
    <row r="15" spans="1:31" x14ac:dyDescent="0.55000000000000004">
      <c r="A15" s="93"/>
      <c r="B15" s="26" t="s">
        <v>2</v>
      </c>
      <c r="C15" s="26"/>
      <c r="D15" s="26"/>
      <c r="E15" s="26"/>
      <c r="F15" s="26"/>
      <c r="G15" s="26"/>
      <c r="H15" s="26"/>
      <c r="I15" s="26"/>
      <c r="J15" s="26"/>
      <c r="K15" s="26"/>
      <c r="L15" s="26"/>
      <c r="M15" s="26"/>
      <c r="N15" s="26"/>
      <c r="O15" s="46" t="e">
        <f t="shared" si="0"/>
        <v>#DIV/0!</v>
      </c>
      <c r="P15" s="47" t="e">
        <f t="shared" si="1"/>
        <v>#DIV/0!</v>
      </c>
      <c r="Q15" s="39"/>
      <c r="R15" s="36"/>
    </row>
    <row r="16" spans="1:31" ht="18.5" thickBot="1" x14ac:dyDescent="0.6">
      <c r="A16" s="94"/>
      <c r="B16" s="31" t="s">
        <v>3</v>
      </c>
      <c r="C16" s="31"/>
      <c r="D16" s="31"/>
      <c r="E16" s="31"/>
      <c r="F16" s="31"/>
      <c r="G16" s="31"/>
      <c r="H16" s="31"/>
      <c r="I16" s="31"/>
      <c r="J16" s="31"/>
      <c r="K16" s="31"/>
      <c r="L16" s="31"/>
      <c r="M16" s="31"/>
      <c r="N16" s="31"/>
      <c r="O16" s="48" t="e">
        <f t="shared" si="0"/>
        <v>#DIV/0!</v>
      </c>
      <c r="P16" s="47" t="e">
        <f t="shared" si="1"/>
        <v>#DIV/0!</v>
      </c>
      <c r="Q16" s="40"/>
      <c r="R16" s="37" t="e">
        <f t="shared" ref="R16:R17" si="3">IF(P16="C","苦手な児童への配慮の例を確認","")</f>
        <v>#DIV/0!</v>
      </c>
    </row>
    <row r="17" spans="1:18" x14ac:dyDescent="0.55000000000000004">
      <c r="A17" s="92" t="s">
        <v>84</v>
      </c>
      <c r="B17" s="72" t="s">
        <v>377</v>
      </c>
      <c r="C17" s="28"/>
      <c r="D17" s="28"/>
      <c r="E17" s="28"/>
      <c r="F17" s="28"/>
      <c r="G17" s="28"/>
      <c r="H17" s="28"/>
      <c r="I17" s="28"/>
      <c r="J17" s="28"/>
      <c r="K17" s="28"/>
      <c r="L17" s="28"/>
      <c r="M17" s="28"/>
      <c r="N17" s="28"/>
      <c r="O17" s="45" t="e">
        <f t="shared" si="0"/>
        <v>#DIV/0!</v>
      </c>
      <c r="P17" s="45" t="e">
        <f t="shared" si="1"/>
        <v>#DIV/0!</v>
      </c>
      <c r="Q17" s="41"/>
      <c r="R17" s="35" t="e">
        <f t="shared" si="3"/>
        <v>#DIV/0!</v>
      </c>
    </row>
    <row r="18" spans="1:18" x14ac:dyDescent="0.55000000000000004">
      <c r="A18" s="93"/>
      <c r="B18" s="26" t="s">
        <v>2</v>
      </c>
      <c r="C18" s="26"/>
      <c r="D18" s="26"/>
      <c r="E18" s="26"/>
      <c r="F18" s="26"/>
      <c r="G18" s="26"/>
      <c r="H18" s="26"/>
      <c r="I18" s="26"/>
      <c r="J18" s="26"/>
      <c r="K18" s="26"/>
      <c r="L18" s="26"/>
      <c r="M18" s="26"/>
      <c r="N18" s="26"/>
      <c r="O18" s="46" t="e">
        <f t="shared" si="0"/>
        <v>#DIV/0!</v>
      </c>
      <c r="P18" s="47" t="e">
        <f t="shared" si="1"/>
        <v>#DIV/0!</v>
      </c>
      <c r="Q18" s="39"/>
      <c r="R18" s="36"/>
    </row>
    <row r="19" spans="1:18" ht="18.5" thickBot="1" x14ac:dyDescent="0.6">
      <c r="A19" s="94"/>
      <c r="B19" s="31" t="s">
        <v>3</v>
      </c>
      <c r="C19" s="31"/>
      <c r="D19" s="31"/>
      <c r="E19" s="31"/>
      <c r="F19" s="31"/>
      <c r="G19" s="31"/>
      <c r="H19" s="31"/>
      <c r="I19" s="31"/>
      <c r="J19" s="31"/>
      <c r="K19" s="31"/>
      <c r="L19" s="31"/>
      <c r="M19" s="31"/>
      <c r="N19" s="31"/>
      <c r="O19" s="48" t="e">
        <f t="shared" si="0"/>
        <v>#DIV/0!</v>
      </c>
      <c r="P19" s="47" t="e">
        <f t="shared" si="1"/>
        <v>#DIV/0!</v>
      </c>
      <c r="Q19" s="40"/>
      <c r="R19" s="37" t="e">
        <f t="shared" ref="R19:R20" si="4">IF(P19="C","苦手な児童への配慮の例を確認","")</f>
        <v>#DIV/0!</v>
      </c>
    </row>
    <row r="20" spans="1:18" x14ac:dyDescent="0.55000000000000004">
      <c r="A20" s="92" t="s">
        <v>85</v>
      </c>
      <c r="B20" s="72" t="s">
        <v>377</v>
      </c>
      <c r="C20" s="28"/>
      <c r="D20" s="28"/>
      <c r="E20" s="28"/>
      <c r="F20" s="28"/>
      <c r="G20" s="28"/>
      <c r="H20" s="28"/>
      <c r="I20" s="28"/>
      <c r="J20" s="28"/>
      <c r="K20" s="28"/>
      <c r="L20" s="28"/>
      <c r="M20" s="28"/>
      <c r="N20" s="28"/>
      <c r="O20" s="45" t="e">
        <f t="shared" si="0"/>
        <v>#DIV/0!</v>
      </c>
      <c r="P20" s="45" t="e">
        <f t="shared" si="1"/>
        <v>#DIV/0!</v>
      </c>
      <c r="Q20" s="41"/>
      <c r="R20" s="35" t="e">
        <f t="shared" si="4"/>
        <v>#DIV/0!</v>
      </c>
    </row>
    <row r="21" spans="1:18" x14ac:dyDescent="0.55000000000000004">
      <c r="A21" s="93"/>
      <c r="B21" s="26" t="s">
        <v>2</v>
      </c>
      <c r="C21" s="26"/>
      <c r="D21" s="26"/>
      <c r="E21" s="26"/>
      <c r="F21" s="26"/>
      <c r="G21" s="26"/>
      <c r="H21" s="26"/>
      <c r="I21" s="26"/>
      <c r="J21" s="26"/>
      <c r="K21" s="26"/>
      <c r="L21" s="26"/>
      <c r="M21" s="26"/>
      <c r="N21" s="26"/>
      <c r="O21" s="46" t="e">
        <f t="shared" si="0"/>
        <v>#DIV/0!</v>
      </c>
      <c r="P21" s="47" t="e">
        <f t="shared" si="1"/>
        <v>#DIV/0!</v>
      </c>
      <c r="Q21" s="39"/>
      <c r="R21" s="36"/>
    </row>
    <row r="22" spans="1:18" ht="18.5" thickBot="1" x14ac:dyDescent="0.6">
      <c r="A22" s="94"/>
      <c r="B22" s="31" t="s">
        <v>3</v>
      </c>
      <c r="C22" s="31"/>
      <c r="D22" s="31"/>
      <c r="E22" s="31"/>
      <c r="F22" s="31"/>
      <c r="G22" s="31"/>
      <c r="H22" s="31"/>
      <c r="I22" s="31"/>
      <c r="J22" s="31"/>
      <c r="K22" s="31"/>
      <c r="L22" s="31"/>
      <c r="M22" s="31"/>
      <c r="N22" s="31"/>
      <c r="O22" s="48" t="e">
        <f t="shared" si="0"/>
        <v>#DIV/0!</v>
      </c>
      <c r="P22" s="47" t="e">
        <f t="shared" si="1"/>
        <v>#DIV/0!</v>
      </c>
      <c r="Q22" s="40"/>
      <c r="R22" s="37" t="e">
        <f t="shared" ref="R22:R23" si="5">IF(P22="C","苦手な児童への配慮の例を確認","")</f>
        <v>#DIV/0!</v>
      </c>
    </row>
    <row r="23" spans="1:18" x14ac:dyDescent="0.55000000000000004">
      <c r="A23" s="92" t="s">
        <v>86</v>
      </c>
      <c r="B23" s="72" t="s">
        <v>377</v>
      </c>
      <c r="C23" s="28"/>
      <c r="D23" s="28"/>
      <c r="E23" s="28"/>
      <c r="F23" s="28"/>
      <c r="G23" s="28"/>
      <c r="H23" s="28"/>
      <c r="I23" s="28"/>
      <c r="J23" s="28"/>
      <c r="K23" s="28"/>
      <c r="L23" s="28"/>
      <c r="M23" s="28"/>
      <c r="N23" s="28"/>
      <c r="O23" s="45" t="e">
        <f t="shared" si="0"/>
        <v>#DIV/0!</v>
      </c>
      <c r="P23" s="45" t="e">
        <f t="shared" si="1"/>
        <v>#DIV/0!</v>
      </c>
      <c r="Q23" s="41"/>
      <c r="R23" s="35" t="e">
        <f t="shared" si="5"/>
        <v>#DIV/0!</v>
      </c>
    </row>
    <row r="24" spans="1:18" x14ac:dyDescent="0.55000000000000004">
      <c r="A24" s="93"/>
      <c r="B24" s="26" t="s">
        <v>2</v>
      </c>
      <c r="C24" s="26"/>
      <c r="D24" s="26"/>
      <c r="E24" s="26"/>
      <c r="F24" s="26"/>
      <c r="G24" s="26"/>
      <c r="H24" s="26"/>
      <c r="I24" s="26"/>
      <c r="J24" s="26"/>
      <c r="K24" s="26"/>
      <c r="L24" s="26"/>
      <c r="M24" s="26"/>
      <c r="N24" s="26"/>
      <c r="O24" s="46" t="e">
        <f t="shared" si="0"/>
        <v>#DIV/0!</v>
      </c>
      <c r="P24" s="47" t="e">
        <f t="shared" si="1"/>
        <v>#DIV/0!</v>
      </c>
      <c r="Q24" s="39"/>
      <c r="R24" s="36"/>
    </row>
    <row r="25" spans="1:18" ht="18.5" thickBot="1" x14ac:dyDescent="0.6">
      <c r="A25" s="94"/>
      <c r="B25" s="31" t="s">
        <v>3</v>
      </c>
      <c r="C25" s="31"/>
      <c r="D25" s="31"/>
      <c r="E25" s="31"/>
      <c r="F25" s="31"/>
      <c r="G25" s="31"/>
      <c r="H25" s="31"/>
      <c r="I25" s="31"/>
      <c r="J25" s="31"/>
      <c r="K25" s="31"/>
      <c r="L25" s="31"/>
      <c r="M25" s="31"/>
      <c r="N25" s="31"/>
      <c r="O25" s="48" t="e">
        <f t="shared" si="0"/>
        <v>#DIV/0!</v>
      </c>
      <c r="P25" s="47" t="e">
        <f t="shared" si="1"/>
        <v>#DIV/0!</v>
      </c>
      <c r="Q25" s="40"/>
      <c r="R25" s="37" t="e">
        <f t="shared" ref="R25:R26" si="6">IF(P25="C","苦手な児童への配慮の例を確認","")</f>
        <v>#DIV/0!</v>
      </c>
    </row>
    <row r="26" spans="1:18" x14ac:dyDescent="0.55000000000000004">
      <c r="A26" s="92" t="s">
        <v>87</v>
      </c>
      <c r="B26" s="72" t="s">
        <v>377</v>
      </c>
      <c r="C26" s="28"/>
      <c r="D26" s="28"/>
      <c r="E26" s="28"/>
      <c r="F26" s="28"/>
      <c r="G26" s="28"/>
      <c r="H26" s="28"/>
      <c r="I26" s="28"/>
      <c r="J26" s="28"/>
      <c r="K26" s="28"/>
      <c r="L26" s="28"/>
      <c r="M26" s="28"/>
      <c r="N26" s="28"/>
      <c r="O26" s="45" t="e">
        <f t="shared" si="0"/>
        <v>#DIV/0!</v>
      </c>
      <c r="P26" s="45" t="e">
        <f t="shared" si="1"/>
        <v>#DIV/0!</v>
      </c>
      <c r="Q26" s="41"/>
      <c r="R26" s="35" t="e">
        <f t="shared" si="6"/>
        <v>#DIV/0!</v>
      </c>
    </row>
    <row r="27" spans="1:18" x14ac:dyDescent="0.55000000000000004">
      <c r="A27" s="93"/>
      <c r="B27" s="26" t="s">
        <v>2</v>
      </c>
      <c r="C27" s="26"/>
      <c r="D27" s="26"/>
      <c r="E27" s="26"/>
      <c r="F27" s="26"/>
      <c r="G27" s="26"/>
      <c r="H27" s="26"/>
      <c r="I27" s="26"/>
      <c r="J27" s="26"/>
      <c r="K27" s="26"/>
      <c r="L27" s="26"/>
      <c r="M27" s="26"/>
      <c r="N27" s="26"/>
      <c r="O27" s="46" t="e">
        <f t="shared" si="0"/>
        <v>#DIV/0!</v>
      </c>
      <c r="P27" s="47" t="e">
        <f t="shared" si="1"/>
        <v>#DIV/0!</v>
      </c>
      <c r="Q27" s="39"/>
      <c r="R27" s="36"/>
    </row>
    <row r="28" spans="1:18" ht="18.5" thickBot="1" x14ac:dyDescent="0.6">
      <c r="A28" s="94"/>
      <c r="B28" s="31" t="s">
        <v>3</v>
      </c>
      <c r="C28" s="31"/>
      <c r="D28" s="31"/>
      <c r="E28" s="31"/>
      <c r="F28" s="31"/>
      <c r="G28" s="31"/>
      <c r="H28" s="31"/>
      <c r="I28" s="31"/>
      <c r="J28" s="31"/>
      <c r="K28" s="31"/>
      <c r="L28" s="31"/>
      <c r="M28" s="31"/>
      <c r="N28" s="31"/>
      <c r="O28" s="48" t="e">
        <f t="shared" si="0"/>
        <v>#DIV/0!</v>
      </c>
      <c r="P28" s="47" t="e">
        <f t="shared" si="1"/>
        <v>#DIV/0!</v>
      </c>
      <c r="Q28" s="40"/>
      <c r="R28" s="37" t="e">
        <f t="shared" ref="R28:R29" si="7">IF(P28="C","苦手な児童への配慮の例を確認","")</f>
        <v>#DIV/0!</v>
      </c>
    </row>
    <row r="29" spans="1:18" x14ac:dyDescent="0.55000000000000004">
      <c r="A29" s="92" t="s">
        <v>88</v>
      </c>
      <c r="B29" s="72" t="s">
        <v>377</v>
      </c>
      <c r="C29" s="28"/>
      <c r="D29" s="28"/>
      <c r="E29" s="28"/>
      <c r="F29" s="28"/>
      <c r="G29" s="28"/>
      <c r="H29" s="28"/>
      <c r="I29" s="28"/>
      <c r="J29" s="28"/>
      <c r="K29" s="28"/>
      <c r="L29" s="28"/>
      <c r="M29" s="28"/>
      <c r="N29" s="28"/>
      <c r="O29" s="45" t="e">
        <f t="shared" si="0"/>
        <v>#DIV/0!</v>
      </c>
      <c r="P29" s="45" t="e">
        <f t="shared" si="1"/>
        <v>#DIV/0!</v>
      </c>
      <c r="Q29" s="41"/>
      <c r="R29" s="35" t="e">
        <f t="shared" si="7"/>
        <v>#DIV/0!</v>
      </c>
    </row>
    <row r="30" spans="1:18" x14ac:dyDescent="0.55000000000000004">
      <c r="A30" s="93"/>
      <c r="B30" s="26" t="s">
        <v>2</v>
      </c>
      <c r="C30" s="26"/>
      <c r="D30" s="26"/>
      <c r="E30" s="26"/>
      <c r="F30" s="26"/>
      <c r="G30" s="26"/>
      <c r="H30" s="26"/>
      <c r="I30" s="26"/>
      <c r="J30" s="26"/>
      <c r="K30" s="26"/>
      <c r="L30" s="26"/>
      <c r="M30" s="26"/>
      <c r="N30" s="26"/>
      <c r="O30" s="46" t="e">
        <f t="shared" si="0"/>
        <v>#DIV/0!</v>
      </c>
      <c r="P30" s="47" t="e">
        <f t="shared" si="1"/>
        <v>#DIV/0!</v>
      </c>
      <c r="Q30" s="39"/>
      <c r="R30" s="36"/>
    </row>
    <row r="31" spans="1:18" ht="18.5" thickBot="1" x14ac:dyDescent="0.6">
      <c r="A31" s="94"/>
      <c r="B31" s="31" t="s">
        <v>3</v>
      </c>
      <c r="C31" s="31"/>
      <c r="D31" s="31"/>
      <c r="E31" s="31"/>
      <c r="F31" s="31"/>
      <c r="G31" s="31"/>
      <c r="H31" s="31"/>
      <c r="I31" s="31"/>
      <c r="J31" s="31"/>
      <c r="K31" s="31"/>
      <c r="L31" s="31"/>
      <c r="M31" s="31"/>
      <c r="N31" s="31"/>
      <c r="O31" s="48" t="e">
        <f t="shared" si="0"/>
        <v>#DIV/0!</v>
      </c>
      <c r="P31" s="47" t="e">
        <f t="shared" si="1"/>
        <v>#DIV/0!</v>
      </c>
      <c r="Q31" s="40"/>
      <c r="R31" s="37" t="e">
        <f t="shared" ref="R31:R32" si="8">IF(P31="C","苦手な児童への配慮の例を確認","")</f>
        <v>#DIV/0!</v>
      </c>
    </row>
    <row r="32" spans="1:18" x14ac:dyDescent="0.55000000000000004">
      <c r="A32" s="92" t="s">
        <v>89</v>
      </c>
      <c r="B32" s="72" t="s">
        <v>377</v>
      </c>
      <c r="C32" s="28"/>
      <c r="D32" s="28"/>
      <c r="E32" s="28"/>
      <c r="F32" s="28"/>
      <c r="G32" s="28"/>
      <c r="H32" s="28"/>
      <c r="I32" s="28"/>
      <c r="J32" s="28"/>
      <c r="K32" s="28"/>
      <c r="L32" s="28"/>
      <c r="M32" s="28"/>
      <c r="N32" s="28"/>
      <c r="O32" s="45" t="e">
        <f t="shared" si="0"/>
        <v>#DIV/0!</v>
      </c>
      <c r="P32" s="45" t="e">
        <f t="shared" si="1"/>
        <v>#DIV/0!</v>
      </c>
      <c r="Q32" s="41"/>
      <c r="R32" s="35" t="e">
        <f t="shared" si="8"/>
        <v>#DIV/0!</v>
      </c>
    </row>
    <row r="33" spans="1:18" x14ac:dyDescent="0.55000000000000004">
      <c r="A33" s="93"/>
      <c r="B33" s="26" t="s">
        <v>2</v>
      </c>
      <c r="C33" s="26"/>
      <c r="D33" s="26"/>
      <c r="E33" s="26"/>
      <c r="F33" s="26"/>
      <c r="G33" s="26"/>
      <c r="H33" s="26"/>
      <c r="I33" s="26"/>
      <c r="J33" s="26"/>
      <c r="K33" s="26"/>
      <c r="L33" s="26"/>
      <c r="M33" s="26"/>
      <c r="N33" s="26"/>
      <c r="O33" s="46" t="e">
        <f t="shared" si="0"/>
        <v>#DIV/0!</v>
      </c>
      <c r="P33" s="47" t="e">
        <f t="shared" si="1"/>
        <v>#DIV/0!</v>
      </c>
      <c r="Q33" s="39"/>
      <c r="R33" s="36"/>
    </row>
    <row r="34" spans="1:18" ht="18.5" thickBot="1" x14ac:dyDescent="0.6">
      <c r="A34" s="94"/>
      <c r="B34" s="31" t="s">
        <v>3</v>
      </c>
      <c r="C34" s="31"/>
      <c r="D34" s="31"/>
      <c r="E34" s="31"/>
      <c r="F34" s="31"/>
      <c r="G34" s="31"/>
      <c r="H34" s="31"/>
      <c r="I34" s="31"/>
      <c r="J34" s="31"/>
      <c r="K34" s="31"/>
      <c r="L34" s="31"/>
      <c r="M34" s="31"/>
      <c r="N34" s="31"/>
      <c r="O34" s="48" t="e">
        <f t="shared" si="0"/>
        <v>#DIV/0!</v>
      </c>
      <c r="P34" s="47" t="e">
        <f t="shared" si="1"/>
        <v>#DIV/0!</v>
      </c>
      <c r="Q34" s="40"/>
      <c r="R34" s="37" t="e">
        <f t="shared" ref="R34:R35" si="9">IF(P34="C","苦手な児童への配慮の例を確認","")</f>
        <v>#DIV/0!</v>
      </c>
    </row>
    <row r="35" spans="1:18" x14ac:dyDescent="0.55000000000000004">
      <c r="A35" s="92" t="s">
        <v>90</v>
      </c>
      <c r="B35" s="72" t="s">
        <v>377</v>
      </c>
      <c r="C35" s="28"/>
      <c r="D35" s="28"/>
      <c r="E35" s="28"/>
      <c r="F35" s="28"/>
      <c r="G35" s="28"/>
      <c r="H35" s="28"/>
      <c r="I35" s="28"/>
      <c r="J35" s="28"/>
      <c r="K35" s="28"/>
      <c r="L35" s="28"/>
      <c r="M35" s="28"/>
      <c r="N35" s="28"/>
      <c r="O35" s="45" t="e">
        <f t="shared" si="0"/>
        <v>#DIV/0!</v>
      </c>
      <c r="P35" s="45" t="e">
        <f t="shared" si="1"/>
        <v>#DIV/0!</v>
      </c>
      <c r="Q35" s="41"/>
      <c r="R35" s="35" t="e">
        <f t="shared" si="9"/>
        <v>#DIV/0!</v>
      </c>
    </row>
    <row r="36" spans="1:18" x14ac:dyDescent="0.55000000000000004">
      <c r="A36" s="93"/>
      <c r="B36" s="26" t="s">
        <v>2</v>
      </c>
      <c r="C36" s="26"/>
      <c r="D36" s="26"/>
      <c r="E36" s="26"/>
      <c r="F36" s="26"/>
      <c r="G36" s="26"/>
      <c r="H36" s="26"/>
      <c r="I36" s="26"/>
      <c r="J36" s="26"/>
      <c r="K36" s="26"/>
      <c r="L36" s="26"/>
      <c r="M36" s="26"/>
      <c r="N36" s="26"/>
      <c r="O36" s="46" t="e">
        <f t="shared" si="0"/>
        <v>#DIV/0!</v>
      </c>
      <c r="P36" s="47" t="e">
        <f t="shared" si="1"/>
        <v>#DIV/0!</v>
      </c>
      <c r="Q36" s="39"/>
      <c r="R36" s="36"/>
    </row>
    <row r="37" spans="1:18" ht="18.5" thickBot="1" x14ac:dyDescent="0.6">
      <c r="A37" s="94"/>
      <c r="B37" s="31" t="s">
        <v>3</v>
      </c>
      <c r="C37" s="31"/>
      <c r="D37" s="31"/>
      <c r="E37" s="31"/>
      <c r="F37" s="31"/>
      <c r="G37" s="31"/>
      <c r="H37" s="31"/>
      <c r="I37" s="31"/>
      <c r="J37" s="31"/>
      <c r="K37" s="31"/>
      <c r="L37" s="31"/>
      <c r="M37" s="31"/>
      <c r="N37" s="31"/>
      <c r="O37" s="48" t="e">
        <f t="shared" si="0"/>
        <v>#DIV/0!</v>
      </c>
      <c r="P37" s="47" t="e">
        <f t="shared" si="1"/>
        <v>#DIV/0!</v>
      </c>
      <c r="Q37" s="40"/>
      <c r="R37" s="37" t="e">
        <f t="shared" ref="R37:R38" si="10">IF(P37="C","苦手な児童への配慮の例を確認","")</f>
        <v>#DIV/0!</v>
      </c>
    </row>
    <row r="38" spans="1:18" x14ac:dyDescent="0.55000000000000004">
      <c r="A38" s="92" t="s">
        <v>91</v>
      </c>
      <c r="B38" s="72" t="s">
        <v>377</v>
      </c>
      <c r="C38" s="28"/>
      <c r="D38" s="28"/>
      <c r="E38" s="28"/>
      <c r="F38" s="28"/>
      <c r="G38" s="28"/>
      <c r="H38" s="28"/>
      <c r="I38" s="28"/>
      <c r="J38" s="28"/>
      <c r="K38" s="28"/>
      <c r="L38" s="28"/>
      <c r="M38" s="28"/>
      <c r="N38" s="28"/>
      <c r="O38" s="45" t="e">
        <f t="shared" si="0"/>
        <v>#DIV/0!</v>
      </c>
      <c r="P38" s="45" t="e">
        <f t="shared" si="1"/>
        <v>#DIV/0!</v>
      </c>
      <c r="Q38" s="41"/>
      <c r="R38" s="35" t="e">
        <f t="shared" si="10"/>
        <v>#DIV/0!</v>
      </c>
    </row>
    <row r="39" spans="1:18" x14ac:dyDescent="0.55000000000000004">
      <c r="A39" s="93"/>
      <c r="B39" s="26" t="s">
        <v>2</v>
      </c>
      <c r="C39" s="26"/>
      <c r="D39" s="26"/>
      <c r="E39" s="26"/>
      <c r="F39" s="26"/>
      <c r="G39" s="26"/>
      <c r="H39" s="26"/>
      <c r="I39" s="26"/>
      <c r="J39" s="26"/>
      <c r="K39" s="26"/>
      <c r="L39" s="26"/>
      <c r="M39" s="26"/>
      <c r="N39" s="26"/>
      <c r="O39" s="46" t="e">
        <f t="shared" si="0"/>
        <v>#DIV/0!</v>
      </c>
      <c r="P39" s="47" t="e">
        <f t="shared" si="1"/>
        <v>#DIV/0!</v>
      </c>
      <c r="Q39" s="39"/>
      <c r="R39" s="36"/>
    </row>
    <row r="40" spans="1:18" ht="18.5" thickBot="1" x14ac:dyDescent="0.6">
      <c r="A40" s="94"/>
      <c r="B40" s="31" t="s">
        <v>3</v>
      </c>
      <c r="C40" s="31"/>
      <c r="D40" s="31"/>
      <c r="E40" s="31"/>
      <c r="F40" s="31"/>
      <c r="G40" s="31"/>
      <c r="H40" s="31"/>
      <c r="I40" s="31"/>
      <c r="J40" s="31"/>
      <c r="K40" s="31"/>
      <c r="L40" s="31"/>
      <c r="M40" s="31"/>
      <c r="N40" s="31"/>
      <c r="O40" s="48" t="e">
        <f t="shared" si="0"/>
        <v>#DIV/0!</v>
      </c>
      <c r="P40" s="47" t="e">
        <f t="shared" si="1"/>
        <v>#DIV/0!</v>
      </c>
      <c r="Q40" s="40"/>
      <c r="R40" s="37" t="e">
        <f t="shared" ref="R40:R41" si="11">IF(P40="C","苦手な児童への配慮の例を確認","")</f>
        <v>#DIV/0!</v>
      </c>
    </row>
    <row r="41" spans="1:18" x14ac:dyDescent="0.55000000000000004">
      <c r="A41" s="92" t="s">
        <v>92</v>
      </c>
      <c r="B41" s="72" t="s">
        <v>377</v>
      </c>
      <c r="C41" s="28"/>
      <c r="D41" s="28"/>
      <c r="E41" s="28"/>
      <c r="F41" s="28"/>
      <c r="G41" s="28"/>
      <c r="H41" s="28"/>
      <c r="I41" s="28"/>
      <c r="J41" s="28"/>
      <c r="K41" s="28"/>
      <c r="L41" s="28"/>
      <c r="M41" s="28"/>
      <c r="N41" s="28"/>
      <c r="O41" s="45" t="e">
        <f t="shared" si="0"/>
        <v>#DIV/0!</v>
      </c>
      <c r="P41" s="45" t="e">
        <f t="shared" si="1"/>
        <v>#DIV/0!</v>
      </c>
      <c r="Q41" s="41"/>
      <c r="R41" s="35" t="e">
        <f t="shared" si="11"/>
        <v>#DIV/0!</v>
      </c>
    </row>
    <row r="42" spans="1:18" x14ac:dyDescent="0.55000000000000004">
      <c r="A42" s="93"/>
      <c r="B42" s="26" t="s">
        <v>2</v>
      </c>
      <c r="C42" s="26"/>
      <c r="D42" s="26"/>
      <c r="E42" s="26"/>
      <c r="F42" s="26"/>
      <c r="G42" s="26"/>
      <c r="H42" s="26"/>
      <c r="I42" s="26"/>
      <c r="J42" s="26"/>
      <c r="K42" s="26"/>
      <c r="L42" s="26"/>
      <c r="M42" s="26"/>
      <c r="N42" s="26"/>
      <c r="O42" s="46" t="e">
        <f t="shared" si="0"/>
        <v>#DIV/0!</v>
      </c>
      <c r="P42" s="47" t="e">
        <f t="shared" si="1"/>
        <v>#DIV/0!</v>
      </c>
      <c r="Q42" s="39"/>
      <c r="R42" s="36"/>
    </row>
    <row r="43" spans="1:18" ht="18.5" thickBot="1" x14ac:dyDescent="0.6">
      <c r="A43" s="94"/>
      <c r="B43" s="31" t="s">
        <v>3</v>
      </c>
      <c r="C43" s="31"/>
      <c r="D43" s="31"/>
      <c r="E43" s="31"/>
      <c r="F43" s="31"/>
      <c r="G43" s="31"/>
      <c r="H43" s="31"/>
      <c r="I43" s="31"/>
      <c r="J43" s="31"/>
      <c r="K43" s="31"/>
      <c r="L43" s="31"/>
      <c r="M43" s="31"/>
      <c r="N43" s="31"/>
      <c r="O43" s="48" t="e">
        <f t="shared" si="0"/>
        <v>#DIV/0!</v>
      </c>
      <c r="P43" s="47" t="e">
        <f t="shared" si="1"/>
        <v>#DIV/0!</v>
      </c>
      <c r="Q43" s="40"/>
      <c r="R43" s="37" t="e">
        <f t="shared" ref="R43:R44" si="12">IF(P43="C","苦手な児童への配慮の例を確認","")</f>
        <v>#DIV/0!</v>
      </c>
    </row>
    <row r="44" spans="1:18" x14ac:dyDescent="0.55000000000000004">
      <c r="A44" s="92" t="s">
        <v>93</v>
      </c>
      <c r="B44" s="72" t="s">
        <v>377</v>
      </c>
      <c r="C44" s="28"/>
      <c r="D44" s="28"/>
      <c r="E44" s="28"/>
      <c r="F44" s="28"/>
      <c r="G44" s="28"/>
      <c r="H44" s="28"/>
      <c r="I44" s="28"/>
      <c r="J44" s="28"/>
      <c r="K44" s="28"/>
      <c r="L44" s="28"/>
      <c r="M44" s="28"/>
      <c r="N44" s="28"/>
      <c r="O44" s="45" t="e">
        <f t="shared" si="0"/>
        <v>#DIV/0!</v>
      </c>
      <c r="P44" s="45" t="e">
        <f t="shared" si="1"/>
        <v>#DIV/0!</v>
      </c>
      <c r="Q44" s="41"/>
      <c r="R44" s="35" t="e">
        <f t="shared" si="12"/>
        <v>#DIV/0!</v>
      </c>
    </row>
    <row r="45" spans="1:18" x14ac:dyDescent="0.55000000000000004">
      <c r="A45" s="93"/>
      <c r="B45" s="26" t="s">
        <v>2</v>
      </c>
      <c r="C45" s="26"/>
      <c r="D45" s="26"/>
      <c r="E45" s="26"/>
      <c r="F45" s="26"/>
      <c r="G45" s="26"/>
      <c r="H45" s="26"/>
      <c r="I45" s="26"/>
      <c r="J45" s="26"/>
      <c r="K45" s="26"/>
      <c r="L45" s="26"/>
      <c r="M45" s="26"/>
      <c r="N45" s="26"/>
      <c r="O45" s="46" t="e">
        <f t="shared" si="0"/>
        <v>#DIV/0!</v>
      </c>
      <c r="P45" s="47" t="e">
        <f t="shared" si="1"/>
        <v>#DIV/0!</v>
      </c>
      <c r="Q45" s="39"/>
      <c r="R45" s="36"/>
    </row>
    <row r="46" spans="1:18" ht="18.5" thickBot="1" x14ac:dyDescent="0.6">
      <c r="A46" s="94"/>
      <c r="B46" s="31" t="s">
        <v>3</v>
      </c>
      <c r="C46" s="31"/>
      <c r="D46" s="31"/>
      <c r="E46" s="31"/>
      <c r="F46" s="31"/>
      <c r="G46" s="31"/>
      <c r="H46" s="31"/>
      <c r="I46" s="31"/>
      <c r="J46" s="31"/>
      <c r="K46" s="31"/>
      <c r="L46" s="31"/>
      <c r="M46" s="31"/>
      <c r="N46" s="31"/>
      <c r="O46" s="48" t="e">
        <f t="shared" si="0"/>
        <v>#DIV/0!</v>
      </c>
      <c r="P46" s="47" t="e">
        <f t="shared" si="1"/>
        <v>#DIV/0!</v>
      </c>
      <c r="Q46" s="40"/>
      <c r="R46" s="37" t="e">
        <f t="shared" ref="R46:R47" si="13">IF(P46="C","苦手な児童への配慮の例を確認","")</f>
        <v>#DIV/0!</v>
      </c>
    </row>
    <row r="47" spans="1:18" x14ac:dyDescent="0.55000000000000004">
      <c r="A47" s="92" t="s">
        <v>94</v>
      </c>
      <c r="B47" s="72" t="s">
        <v>377</v>
      </c>
      <c r="C47" s="28"/>
      <c r="D47" s="28"/>
      <c r="E47" s="28"/>
      <c r="F47" s="28"/>
      <c r="G47" s="28"/>
      <c r="H47" s="28"/>
      <c r="I47" s="28"/>
      <c r="J47" s="28"/>
      <c r="K47" s="28"/>
      <c r="L47" s="28"/>
      <c r="M47" s="28"/>
      <c r="N47" s="28"/>
      <c r="O47" s="45" t="e">
        <f t="shared" si="0"/>
        <v>#DIV/0!</v>
      </c>
      <c r="P47" s="45" t="e">
        <f t="shared" si="1"/>
        <v>#DIV/0!</v>
      </c>
      <c r="Q47" s="41"/>
      <c r="R47" s="35" t="e">
        <f t="shared" si="13"/>
        <v>#DIV/0!</v>
      </c>
    </row>
    <row r="48" spans="1:18" x14ac:dyDescent="0.55000000000000004">
      <c r="A48" s="93"/>
      <c r="B48" s="26" t="s">
        <v>2</v>
      </c>
      <c r="C48" s="26"/>
      <c r="D48" s="26"/>
      <c r="E48" s="26"/>
      <c r="F48" s="26"/>
      <c r="G48" s="26"/>
      <c r="H48" s="26"/>
      <c r="I48" s="26"/>
      <c r="J48" s="26"/>
      <c r="K48" s="26"/>
      <c r="L48" s="26"/>
      <c r="M48" s="26"/>
      <c r="N48" s="26"/>
      <c r="O48" s="46" t="e">
        <f t="shared" si="0"/>
        <v>#DIV/0!</v>
      </c>
      <c r="P48" s="47" t="e">
        <f t="shared" si="1"/>
        <v>#DIV/0!</v>
      </c>
      <c r="Q48" s="39"/>
      <c r="R48" s="36"/>
    </row>
    <row r="49" spans="1:18" ht="18.5" thickBot="1" x14ac:dyDescent="0.6">
      <c r="A49" s="94"/>
      <c r="B49" s="31" t="s">
        <v>3</v>
      </c>
      <c r="C49" s="31"/>
      <c r="D49" s="31"/>
      <c r="E49" s="31"/>
      <c r="F49" s="31"/>
      <c r="G49" s="31"/>
      <c r="H49" s="31"/>
      <c r="I49" s="31"/>
      <c r="J49" s="31"/>
      <c r="K49" s="31"/>
      <c r="L49" s="31"/>
      <c r="M49" s="31"/>
      <c r="N49" s="31"/>
      <c r="O49" s="48" t="e">
        <f t="shared" si="0"/>
        <v>#DIV/0!</v>
      </c>
      <c r="P49" s="47" t="e">
        <f t="shared" si="1"/>
        <v>#DIV/0!</v>
      </c>
      <c r="Q49" s="40"/>
      <c r="R49" s="37" t="e">
        <f t="shared" ref="R49:R50" si="14">IF(P49="C","苦手な児童への配慮の例を確認","")</f>
        <v>#DIV/0!</v>
      </c>
    </row>
    <row r="50" spans="1:18" x14ac:dyDescent="0.55000000000000004">
      <c r="A50" s="92" t="s">
        <v>95</v>
      </c>
      <c r="B50" s="72" t="s">
        <v>377</v>
      </c>
      <c r="C50" s="28"/>
      <c r="D50" s="28"/>
      <c r="E50" s="28"/>
      <c r="F50" s="28"/>
      <c r="G50" s="28"/>
      <c r="H50" s="28"/>
      <c r="I50" s="28"/>
      <c r="J50" s="28"/>
      <c r="K50" s="28"/>
      <c r="L50" s="28"/>
      <c r="M50" s="28"/>
      <c r="N50" s="28"/>
      <c r="O50" s="45" t="e">
        <f t="shared" si="0"/>
        <v>#DIV/0!</v>
      </c>
      <c r="P50" s="45" t="e">
        <f t="shared" si="1"/>
        <v>#DIV/0!</v>
      </c>
      <c r="Q50" s="41"/>
      <c r="R50" s="35" t="e">
        <f t="shared" si="14"/>
        <v>#DIV/0!</v>
      </c>
    </row>
    <row r="51" spans="1:18" x14ac:dyDescent="0.55000000000000004">
      <c r="A51" s="93"/>
      <c r="B51" s="26" t="s">
        <v>2</v>
      </c>
      <c r="C51" s="26"/>
      <c r="D51" s="26"/>
      <c r="E51" s="26"/>
      <c r="F51" s="26"/>
      <c r="G51" s="26"/>
      <c r="H51" s="26"/>
      <c r="I51" s="26"/>
      <c r="J51" s="26"/>
      <c r="K51" s="26"/>
      <c r="L51" s="26"/>
      <c r="M51" s="26"/>
      <c r="N51" s="26"/>
      <c r="O51" s="46" t="e">
        <f t="shared" si="0"/>
        <v>#DIV/0!</v>
      </c>
      <c r="P51" s="47" t="e">
        <f t="shared" si="1"/>
        <v>#DIV/0!</v>
      </c>
      <c r="Q51" s="39"/>
      <c r="R51" s="36"/>
    </row>
    <row r="52" spans="1:18" ht="18.5" thickBot="1" x14ac:dyDescent="0.6">
      <c r="A52" s="94"/>
      <c r="B52" s="31" t="s">
        <v>3</v>
      </c>
      <c r="C52" s="31"/>
      <c r="D52" s="31"/>
      <c r="E52" s="31"/>
      <c r="F52" s="31"/>
      <c r="G52" s="31"/>
      <c r="H52" s="31"/>
      <c r="I52" s="31"/>
      <c r="J52" s="31"/>
      <c r="K52" s="31"/>
      <c r="L52" s="31"/>
      <c r="M52" s="31"/>
      <c r="N52" s="31"/>
      <c r="O52" s="48" t="e">
        <f t="shared" si="0"/>
        <v>#DIV/0!</v>
      </c>
      <c r="P52" s="47" t="e">
        <f t="shared" si="1"/>
        <v>#DIV/0!</v>
      </c>
      <c r="Q52" s="40"/>
      <c r="R52" s="37" t="e">
        <f t="shared" ref="R52:R53" si="15">IF(P52="C","苦手な児童への配慮の例を確認","")</f>
        <v>#DIV/0!</v>
      </c>
    </row>
    <row r="53" spans="1:18" x14ac:dyDescent="0.55000000000000004">
      <c r="A53" s="92" t="s">
        <v>96</v>
      </c>
      <c r="B53" s="72" t="s">
        <v>377</v>
      </c>
      <c r="C53" s="28"/>
      <c r="D53" s="28"/>
      <c r="E53" s="28"/>
      <c r="F53" s="28"/>
      <c r="G53" s="28"/>
      <c r="H53" s="28"/>
      <c r="I53" s="28"/>
      <c r="J53" s="28"/>
      <c r="K53" s="28"/>
      <c r="L53" s="28"/>
      <c r="M53" s="28"/>
      <c r="N53" s="28"/>
      <c r="O53" s="45" t="e">
        <f t="shared" si="0"/>
        <v>#DIV/0!</v>
      </c>
      <c r="P53" s="45" t="e">
        <f t="shared" si="1"/>
        <v>#DIV/0!</v>
      </c>
      <c r="Q53" s="41"/>
      <c r="R53" s="35" t="e">
        <f t="shared" si="15"/>
        <v>#DIV/0!</v>
      </c>
    </row>
    <row r="54" spans="1:18" x14ac:dyDescent="0.55000000000000004">
      <c r="A54" s="93"/>
      <c r="B54" s="26" t="s">
        <v>2</v>
      </c>
      <c r="C54" s="26"/>
      <c r="D54" s="26"/>
      <c r="E54" s="26"/>
      <c r="F54" s="26"/>
      <c r="G54" s="26"/>
      <c r="H54" s="26"/>
      <c r="I54" s="26"/>
      <c r="J54" s="26"/>
      <c r="K54" s="26"/>
      <c r="L54" s="26"/>
      <c r="M54" s="26"/>
      <c r="N54" s="26"/>
      <c r="O54" s="46" t="e">
        <f t="shared" si="0"/>
        <v>#DIV/0!</v>
      </c>
      <c r="P54" s="47" t="e">
        <f t="shared" si="1"/>
        <v>#DIV/0!</v>
      </c>
      <c r="Q54" s="39"/>
      <c r="R54" s="36"/>
    </row>
    <row r="55" spans="1:18" ht="18.5" thickBot="1" x14ac:dyDescent="0.6">
      <c r="A55" s="94"/>
      <c r="B55" s="31" t="s">
        <v>3</v>
      </c>
      <c r="C55" s="31"/>
      <c r="D55" s="31"/>
      <c r="E55" s="31"/>
      <c r="F55" s="31"/>
      <c r="G55" s="31"/>
      <c r="H55" s="31"/>
      <c r="I55" s="31"/>
      <c r="J55" s="31"/>
      <c r="K55" s="31"/>
      <c r="L55" s="31"/>
      <c r="M55" s="31"/>
      <c r="N55" s="31"/>
      <c r="O55" s="48" t="e">
        <f t="shared" si="0"/>
        <v>#DIV/0!</v>
      </c>
      <c r="P55" s="47" t="e">
        <f t="shared" si="1"/>
        <v>#DIV/0!</v>
      </c>
      <c r="Q55" s="40"/>
      <c r="R55" s="37" t="e">
        <f t="shared" ref="R55:R56" si="16">IF(P55="C","苦手な児童への配慮の例を確認","")</f>
        <v>#DIV/0!</v>
      </c>
    </row>
    <row r="56" spans="1:18" x14ac:dyDescent="0.55000000000000004">
      <c r="A56" s="92" t="s">
        <v>97</v>
      </c>
      <c r="B56" s="72" t="s">
        <v>377</v>
      </c>
      <c r="C56" s="28"/>
      <c r="D56" s="28"/>
      <c r="E56" s="28"/>
      <c r="F56" s="28"/>
      <c r="G56" s="28"/>
      <c r="H56" s="28"/>
      <c r="I56" s="28"/>
      <c r="J56" s="28"/>
      <c r="K56" s="28"/>
      <c r="L56" s="28"/>
      <c r="M56" s="28"/>
      <c r="N56" s="28"/>
      <c r="O56" s="45" t="e">
        <f t="shared" si="0"/>
        <v>#DIV/0!</v>
      </c>
      <c r="P56" s="45" t="e">
        <f t="shared" si="1"/>
        <v>#DIV/0!</v>
      </c>
      <c r="Q56" s="41"/>
      <c r="R56" s="35" t="e">
        <f t="shared" si="16"/>
        <v>#DIV/0!</v>
      </c>
    </row>
    <row r="57" spans="1:18" x14ac:dyDescent="0.55000000000000004">
      <c r="A57" s="93"/>
      <c r="B57" s="26" t="s">
        <v>2</v>
      </c>
      <c r="C57" s="26"/>
      <c r="D57" s="26"/>
      <c r="E57" s="26"/>
      <c r="F57" s="26"/>
      <c r="G57" s="26"/>
      <c r="H57" s="26"/>
      <c r="I57" s="26"/>
      <c r="J57" s="26"/>
      <c r="K57" s="26"/>
      <c r="L57" s="26"/>
      <c r="M57" s="26"/>
      <c r="N57" s="26"/>
      <c r="O57" s="46" t="e">
        <f t="shared" si="0"/>
        <v>#DIV/0!</v>
      </c>
      <c r="P57" s="47" t="e">
        <f t="shared" si="1"/>
        <v>#DIV/0!</v>
      </c>
      <c r="Q57" s="39"/>
      <c r="R57" s="36"/>
    </row>
    <row r="58" spans="1:18" ht="18.5" thickBot="1" x14ac:dyDescent="0.6">
      <c r="A58" s="94"/>
      <c r="B58" s="31" t="s">
        <v>3</v>
      </c>
      <c r="C58" s="31"/>
      <c r="D58" s="31"/>
      <c r="E58" s="31"/>
      <c r="F58" s="31"/>
      <c r="G58" s="31"/>
      <c r="H58" s="31"/>
      <c r="I58" s="31"/>
      <c r="J58" s="31"/>
      <c r="K58" s="31"/>
      <c r="L58" s="31"/>
      <c r="M58" s="31"/>
      <c r="N58" s="31"/>
      <c r="O58" s="48" t="e">
        <f t="shared" si="0"/>
        <v>#DIV/0!</v>
      </c>
      <c r="P58" s="47" t="e">
        <f t="shared" si="1"/>
        <v>#DIV/0!</v>
      </c>
      <c r="Q58" s="40"/>
      <c r="R58" s="37" t="e">
        <f t="shared" ref="R58:R59" si="17">IF(P58="C","苦手な児童への配慮の例を確認","")</f>
        <v>#DIV/0!</v>
      </c>
    </row>
    <row r="59" spans="1:18" x14ac:dyDescent="0.55000000000000004">
      <c r="A59" s="92" t="s">
        <v>98</v>
      </c>
      <c r="B59" s="72" t="s">
        <v>377</v>
      </c>
      <c r="C59" s="28"/>
      <c r="D59" s="28"/>
      <c r="E59" s="28"/>
      <c r="F59" s="28"/>
      <c r="G59" s="28"/>
      <c r="H59" s="28"/>
      <c r="I59" s="28"/>
      <c r="J59" s="28"/>
      <c r="K59" s="28"/>
      <c r="L59" s="28"/>
      <c r="M59" s="28"/>
      <c r="N59" s="28"/>
      <c r="O59" s="45" t="e">
        <f t="shared" si="0"/>
        <v>#DIV/0!</v>
      </c>
      <c r="P59" s="45" t="e">
        <f t="shared" si="1"/>
        <v>#DIV/0!</v>
      </c>
      <c r="Q59" s="41"/>
      <c r="R59" s="35" t="e">
        <f t="shared" si="17"/>
        <v>#DIV/0!</v>
      </c>
    </row>
    <row r="60" spans="1:18" x14ac:dyDescent="0.55000000000000004">
      <c r="A60" s="93"/>
      <c r="B60" s="26" t="s">
        <v>2</v>
      </c>
      <c r="C60" s="26"/>
      <c r="D60" s="26"/>
      <c r="E60" s="26"/>
      <c r="F60" s="26"/>
      <c r="G60" s="26"/>
      <c r="H60" s="26"/>
      <c r="I60" s="26"/>
      <c r="J60" s="26"/>
      <c r="K60" s="26"/>
      <c r="L60" s="26"/>
      <c r="M60" s="26"/>
      <c r="N60" s="26"/>
      <c r="O60" s="46" t="e">
        <f t="shared" si="0"/>
        <v>#DIV/0!</v>
      </c>
      <c r="P60" s="47" t="e">
        <f t="shared" si="1"/>
        <v>#DIV/0!</v>
      </c>
      <c r="Q60" s="39"/>
      <c r="R60" s="36"/>
    </row>
    <row r="61" spans="1:18" ht="18.5" thickBot="1" x14ac:dyDescent="0.6">
      <c r="A61" s="94"/>
      <c r="B61" s="31" t="s">
        <v>3</v>
      </c>
      <c r="C61" s="31"/>
      <c r="D61" s="31"/>
      <c r="E61" s="31"/>
      <c r="F61" s="31"/>
      <c r="G61" s="31"/>
      <c r="H61" s="31"/>
      <c r="I61" s="31"/>
      <c r="J61" s="31"/>
      <c r="K61" s="31"/>
      <c r="L61" s="31"/>
      <c r="M61" s="31"/>
      <c r="N61" s="31"/>
      <c r="O61" s="48" t="e">
        <f t="shared" si="0"/>
        <v>#DIV/0!</v>
      </c>
      <c r="P61" s="47" t="e">
        <f t="shared" si="1"/>
        <v>#DIV/0!</v>
      </c>
      <c r="Q61" s="40"/>
      <c r="R61" s="37" t="e">
        <f t="shared" ref="R61:R62" si="18">IF(P61="C","苦手な児童への配慮の例を確認","")</f>
        <v>#DIV/0!</v>
      </c>
    </row>
    <row r="62" spans="1:18" x14ac:dyDescent="0.55000000000000004">
      <c r="A62" s="92" t="s">
        <v>99</v>
      </c>
      <c r="B62" s="72" t="s">
        <v>377</v>
      </c>
      <c r="C62" s="28"/>
      <c r="D62" s="28"/>
      <c r="E62" s="28"/>
      <c r="F62" s="28"/>
      <c r="G62" s="28"/>
      <c r="H62" s="28"/>
      <c r="I62" s="28"/>
      <c r="J62" s="28"/>
      <c r="K62" s="28"/>
      <c r="L62" s="28"/>
      <c r="M62" s="28"/>
      <c r="N62" s="28"/>
      <c r="O62" s="45" t="e">
        <f t="shared" si="0"/>
        <v>#DIV/0!</v>
      </c>
      <c r="P62" s="45" t="e">
        <f t="shared" si="1"/>
        <v>#DIV/0!</v>
      </c>
      <c r="Q62" s="41"/>
      <c r="R62" s="35" t="e">
        <f t="shared" si="18"/>
        <v>#DIV/0!</v>
      </c>
    </row>
    <row r="63" spans="1:18" x14ac:dyDescent="0.55000000000000004">
      <c r="A63" s="93"/>
      <c r="B63" s="26" t="s">
        <v>2</v>
      </c>
      <c r="C63" s="26"/>
      <c r="D63" s="26"/>
      <c r="E63" s="26"/>
      <c r="F63" s="26"/>
      <c r="G63" s="26"/>
      <c r="H63" s="26"/>
      <c r="I63" s="26"/>
      <c r="J63" s="26"/>
      <c r="K63" s="26"/>
      <c r="L63" s="26"/>
      <c r="M63" s="26"/>
      <c r="N63" s="26"/>
      <c r="O63" s="46" t="e">
        <f t="shared" si="0"/>
        <v>#DIV/0!</v>
      </c>
      <c r="P63" s="47" t="e">
        <f t="shared" si="1"/>
        <v>#DIV/0!</v>
      </c>
      <c r="Q63" s="39"/>
      <c r="R63" s="36"/>
    </row>
    <row r="64" spans="1:18" ht="18.5" thickBot="1" x14ac:dyDescent="0.6">
      <c r="A64" s="94"/>
      <c r="B64" s="31" t="s">
        <v>3</v>
      </c>
      <c r="C64" s="31"/>
      <c r="D64" s="31"/>
      <c r="E64" s="31"/>
      <c r="F64" s="31"/>
      <c r="G64" s="31"/>
      <c r="H64" s="31"/>
      <c r="I64" s="31"/>
      <c r="J64" s="31"/>
      <c r="K64" s="31"/>
      <c r="L64" s="31"/>
      <c r="M64" s="31"/>
      <c r="N64" s="31"/>
      <c r="O64" s="48" t="e">
        <f t="shared" si="0"/>
        <v>#DIV/0!</v>
      </c>
      <c r="P64" s="47" t="e">
        <f t="shared" si="1"/>
        <v>#DIV/0!</v>
      </c>
      <c r="Q64" s="40"/>
      <c r="R64" s="37" t="e">
        <f t="shared" ref="R64:R65" si="19">IF(P64="C","苦手な児童への配慮の例を確認","")</f>
        <v>#DIV/0!</v>
      </c>
    </row>
    <row r="65" spans="1:18" x14ac:dyDescent="0.55000000000000004">
      <c r="A65" s="92" t="s">
        <v>100</v>
      </c>
      <c r="B65" s="72" t="s">
        <v>377</v>
      </c>
      <c r="C65" s="28"/>
      <c r="D65" s="28"/>
      <c r="E65" s="28"/>
      <c r="F65" s="28"/>
      <c r="G65" s="28"/>
      <c r="H65" s="28"/>
      <c r="I65" s="28"/>
      <c r="J65" s="28"/>
      <c r="K65" s="28"/>
      <c r="L65" s="28"/>
      <c r="M65" s="28"/>
      <c r="N65" s="28"/>
      <c r="O65" s="45" t="e">
        <f t="shared" si="0"/>
        <v>#DIV/0!</v>
      </c>
      <c r="P65" s="45" t="e">
        <f t="shared" si="1"/>
        <v>#DIV/0!</v>
      </c>
      <c r="Q65" s="41"/>
      <c r="R65" s="35" t="e">
        <f t="shared" si="19"/>
        <v>#DIV/0!</v>
      </c>
    </row>
    <row r="66" spans="1:18" x14ac:dyDescent="0.55000000000000004">
      <c r="A66" s="93"/>
      <c r="B66" s="26" t="s">
        <v>2</v>
      </c>
      <c r="C66" s="26"/>
      <c r="D66" s="26"/>
      <c r="E66" s="26"/>
      <c r="F66" s="26"/>
      <c r="G66" s="26"/>
      <c r="H66" s="26"/>
      <c r="I66" s="26"/>
      <c r="J66" s="26"/>
      <c r="K66" s="26"/>
      <c r="L66" s="26"/>
      <c r="M66" s="26"/>
      <c r="N66" s="26"/>
      <c r="O66" s="46" t="e">
        <f t="shared" si="0"/>
        <v>#DIV/0!</v>
      </c>
      <c r="P66" s="47" t="e">
        <f t="shared" si="1"/>
        <v>#DIV/0!</v>
      </c>
      <c r="Q66" s="39"/>
      <c r="R66" s="36"/>
    </row>
    <row r="67" spans="1:18" ht="18.5" thickBot="1" x14ac:dyDescent="0.6">
      <c r="A67" s="94"/>
      <c r="B67" s="31" t="s">
        <v>3</v>
      </c>
      <c r="C67" s="31"/>
      <c r="D67" s="31"/>
      <c r="E67" s="31"/>
      <c r="F67" s="31"/>
      <c r="G67" s="31"/>
      <c r="H67" s="31"/>
      <c r="I67" s="31"/>
      <c r="J67" s="31"/>
      <c r="K67" s="31"/>
      <c r="L67" s="31"/>
      <c r="M67" s="31"/>
      <c r="N67" s="31"/>
      <c r="O67" s="48" t="e">
        <f t="shared" si="0"/>
        <v>#DIV/0!</v>
      </c>
      <c r="P67" s="47" t="e">
        <f t="shared" si="1"/>
        <v>#DIV/0!</v>
      </c>
      <c r="Q67" s="40"/>
      <c r="R67" s="37" t="e">
        <f t="shared" ref="R67:R68" si="20">IF(P67="C","苦手な児童への配慮の例を確認","")</f>
        <v>#DIV/0!</v>
      </c>
    </row>
    <row r="68" spans="1:18" x14ac:dyDescent="0.55000000000000004">
      <c r="A68" s="92" t="s">
        <v>101</v>
      </c>
      <c r="B68" s="72" t="s">
        <v>377</v>
      </c>
      <c r="C68" s="28"/>
      <c r="D68" s="28"/>
      <c r="E68" s="28"/>
      <c r="F68" s="28"/>
      <c r="G68" s="28"/>
      <c r="H68" s="28"/>
      <c r="I68" s="28"/>
      <c r="J68" s="28"/>
      <c r="K68" s="28"/>
      <c r="L68" s="28"/>
      <c r="M68" s="28"/>
      <c r="N68" s="28"/>
      <c r="O68" s="45" t="e">
        <f t="shared" si="0"/>
        <v>#DIV/0!</v>
      </c>
      <c r="P68" s="45" t="e">
        <f t="shared" si="1"/>
        <v>#DIV/0!</v>
      </c>
      <c r="Q68" s="41"/>
      <c r="R68" s="35" t="e">
        <f t="shared" si="20"/>
        <v>#DIV/0!</v>
      </c>
    </row>
    <row r="69" spans="1:18" x14ac:dyDescent="0.55000000000000004">
      <c r="A69" s="93"/>
      <c r="B69" s="26" t="s">
        <v>2</v>
      </c>
      <c r="C69" s="26"/>
      <c r="D69" s="26"/>
      <c r="E69" s="26"/>
      <c r="F69" s="26"/>
      <c r="G69" s="26"/>
      <c r="H69" s="26"/>
      <c r="I69" s="26"/>
      <c r="J69" s="26"/>
      <c r="K69" s="26"/>
      <c r="L69" s="26"/>
      <c r="M69" s="26"/>
      <c r="N69" s="26"/>
      <c r="O69" s="46" t="e">
        <f t="shared" si="0"/>
        <v>#DIV/0!</v>
      </c>
      <c r="P69" s="47" t="e">
        <f t="shared" si="1"/>
        <v>#DIV/0!</v>
      </c>
      <c r="Q69" s="39"/>
      <c r="R69" s="36"/>
    </row>
    <row r="70" spans="1:18" ht="18.5" thickBot="1" x14ac:dyDescent="0.6">
      <c r="A70" s="94"/>
      <c r="B70" s="31" t="s">
        <v>3</v>
      </c>
      <c r="C70" s="31"/>
      <c r="D70" s="31"/>
      <c r="E70" s="31"/>
      <c r="F70" s="31"/>
      <c r="G70" s="31"/>
      <c r="H70" s="31"/>
      <c r="I70" s="31"/>
      <c r="J70" s="31"/>
      <c r="K70" s="31"/>
      <c r="L70" s="31"/>
      <c r="M70" s="31"/>
      <c r="N70" s="31"/>
      <c r="O70" s="48" t="e">
        <f t="shared" si="0"/>
        <v>#DIV/0!</v>
      </c>
      <c r="P70" s="47" t="e">
        <f t="shared" si="1"/>
        <v>#DIV/0!</v>
      </c>
      <c r="Q70" s="40"/>
      <c r="R70" s="37" t="e">
        <f t="shared" ref="R70:R71" si="21">IF(P70="C","苦手な児童への配慮の例を確認","")</f>
        <v>#DIV/0!</v>
      </c>
    </row>
    <row r="71" spans="1:18" x14ac:dyDescent="0.55000000000000004">
      <c r="A71" s="92" t="s">
        <v>102</v>
      </c>
      <c r="B71" s="72" t="s">
        <v>377</v>
      </c>
      <c r="C71" s="28"/>
      <c r="D71" s="28"/>
      <c r="E71" s="28"/>
      <c r="F71" s="28"/>
      <c r="G71" s="28"/>
      <c r="H71" s="28"/>
      <c r="I71" s="28"/>
      <c r="J71" s="28"/>
      <c r="K71" s="28"/>
      <c r="L71" s="28"/>
      <c r="M71" s="28"/>
      <c r="N71" s="28"/>
      <c r="O71" s="45" t="e">
        <f t="shared" si="0"/>
        <v>#DIV/0!</v>
      </c>
      <c r="P71" s="45" t="e">
        <f t="shared" si="1"/>
        <v>#DIV/0!</v>
      </c>
      <c r="Q71" s="41"/>
      <c r="R71" s="35" t="e">
        <f t="shared" si="21"/>
        <v>#DIV/0!</v>
      </c>
    </row>
    <row r="72" spans="1:18" x14ac:dyDescent="0.55000000000000004">
      <c r="A72" s="93"/>
      <c r="B72" s="26" t="s">
        <v>2</v>
      </c>
      <c r="C72" s="26"/>
      <c r="D72" s="26"/>
      <c r="E72" s="26"/>
      <c r="F72" s="26"/>
      <c r="G72" s="26"/>
      <c r="H72" s="26"/>
      <c r="I72" s="26"/>
      <c r="J72" s="26"/>
      <c r="K72" s="26"/>
      <c r="L72" s="26"/>
      <c r="M72" s="26"/>
      <c r="N72" s="26"/>
      <c r="O72" s="46" t="e">
        <f t="shared" si="0"/>
        <v>#DIV/0!</v>
      </c>
      <c r="P72" s="47" t="e">
        <f t="shared" si="1"/>
        <v>#DIV/0!</v>
      </c>
      <c r="Q72" s="39"/>
      <c r="R72" s="36"/>
    </row>
    <row r="73" spans="1:18" ht="18.5" thickBot="1" x14ac:dyDescent="0.6">
      <c r="A73" s="94"/>
      <c r="B73" s="31" t="s">
        <v>3</v>
      </c>
      <c r="C73" s="31"/>
      <c r="D73" s="31"/>
      <c r="E73" s="31"/>
      <c r="F73" s="31"/>
      <c r="G73" s="31"/>
      <c r="H73" s="31"/>
      <c r="I73" s="31"/>
      <c r="J73" s="31"/>
      <c r="K73" s="31"/>
      <c r="L73" s="31"/>
      <c r="M73" s="31"/>
      <c r="N73" s="31"/>
      <c r="O73" s="48" t="e">
        <f t="shared" si="0"/>
        <v>#DIV/0!</v>
      </c>
      <c r="P73" s="47" t="e">
        <f t="shared" si="1"/>
        <v>#DIV/0!</v>
      </c>
      <c r="Q73" s="40"/>
      <c r="R73" s="37" t="e">
        <f t="shared" ref="R73:R74" si="22">IF(P73="C","苦手な児童への配慮の例を確認","")</f>
        <v>#DIV/0!</v>
      </c>
    </row>
    <row r="74" spans="1:18" x14ac:dyDescent="0.55000000000000004">
      <c r="A74" s="92" t="s">
        <v>103</v>
      </c>
      <c r="B74" s="72" t="s">
        <v>377</v>
      </c>
      <c r="C74" s="28"/>
      <c r="D74" s="28"/>
      <c r="E74" s="28"/>
      <c r="F74" s="28"/>
      <c r="G74" s="28"/>
      <c r="H74" s="28"/>
      <c r="I74" s="28"/>
      <c r="J74" s="28"/>
      <c r="K74" s="28"/>
      <c r="L74" s="28"/>
      <c r="M74" s="28"/>
      <c r="N74" s="28"/>
      <c r="O74" s="45" t="e">
        <f t="shared" si="0"/>
        <v>#DIV/0!</v>
      </c>
      <c r="P74" s="45" t="e">
        <f t="shared" si="1"/>
        <v>#DIV/0!</v>
      </c>
      <c r="Q74" s="41"/>
      <c r="R74" s="35" t="e">
        <f t="shared" si="22"/>
        <v>#DIV/0!</v>
      </c>
    </row>
    <row r="75" spans="1:18" x14ac:dyDescent="0.55000000000000004">
      <c r="A75" s="93"/>
      <c r="B75" s="26" t="s">
        <v>2</v>
      </c>
      <c r="C75" s="26"/>
      <c r="D75" s="26"/>
      <c r="E75" s="26"/>
      <c r="F75" s="26"/>
      <c r="G75" s="26"/>
      <c r="H75" s="26"/>
      <c r="I75" s="26"/>
      <c r="J75" s="26"/>
      <c r="K75" s="26"/>
      <c r="L75" s="26"/>
      <c r="M75" s="26"/>
      <c r="N75" s="26"/>
      <c r="O75" s="46" t="e">
        <f t="shared" si="0"/>
        <v>#DIV/0!</v>
      </c>
      <c r="P75" s="47" t="e">
        <f t="shared" si="1"/>
        <v>#DIV/0!</v>
      </c>
      <c r="Q75" s="39"/>
      <c r="R75" s="36"/>
    </row>
    <row r="76" spans="1:18" ht="18.5" thickBot="1" x14ac:dyDescent="0.6">
      <c r="A76" s="94"/>
      <c r="B76" s="31" t="s">
        <v>3</v>
      </c>
      <c r="C76" s="31"/>
      <c r="D76" s="31"/>
      <c r="E76" s="31"/>
      <c r="F76" s="31"/>
      <c r="G76" s="31"/>
      <c r="H76" s="31"/>
      <c r="I76" s="31"/>
      <c r="J76" s="31"/>
      <c r="K76" s="31"/>
      <c r="L76" s="31"/>
      <c r="M76" s="31"/>
      <c r="N76" s="31"/>
      <c r="O76" s="48" t="e">
        <f t="shared" si="0"/>
        <v>#DIV/0!</v>
      </c>
      <c r="P76" s="47" t="e">
        <f t="shared" si="1"/>
        <v>#DIV/0!</v>
      </c>
      <c r="Q76" s="40"/>
      <c r="R76" s="37" t="e">
        <f t="shared" ref="R76:R77" si="23">IF(P76="C","苦手な児童への配慮の例を確認","")</f>
        <v>#DIV/0!</v>
      </c>
    </row>
    <row r="77" spans="1:18" x14ac:dyDescent="0.55000000000000004">
      <c r="A77" s="92" t="s">
        <v>104</v>
      </c>
      <c r="B77" s="72" t="s">
        <v>377</v>
      </c>
      <c r="C77" s="28"/>
      <c r="D77" s="28"/>
      <c r="E77" s="28"/>
      <c r="F77" s="28"/>
      <c r="G77" s="28"/>
      <c r="H77" s="28"/>
      <c r="I77" s="28"/>
      <c r="J77" s="28"/>
      <c r="K77" s="28"/>
      <c r="L77" s="28"/>
      <c r="M77" s="28"/>
      <c r="N77" s="28"/>
      <c r="O77" s="45" t="e">
        <f t="shared" si="0"/>
        <v>#DIV/0!</v>
      </c>
      <c r="P77" s="45" t="e">
        <f t="shared" si="1"/>
        <v>#DIV/0!</v>
      </c>
      <c r="Q77" s="41"/>
      <c r="R77" s="35" t="e">
        <f t="shared" si="23"/>
        <v>#DIV/0!</v>
      </c>
    </row>
    <row r="78" spans="1:18" x14ac:dyDescent="0.55000000000000004">
      <c r="A78" s="93"/>
      <c r="B78" s="26" t="s">
        <v>2</v>
      </c>
      <c r="C78" s="26"/>
      <c r="D78" s="26"/>
      <c r="E78" s="26"/>
      <c r="F78" s="26"/>
      <c r="G78" s="26"/>
      <c r="H78" s="26"/>
      <c r="I78" s="26"/>
      <c r="J78" s="26"/>
      <c r="K78" s="26"/>
      <c r="L78" s="26"/>
      <c r="M78" s="26"/>
      <c r="N78" s="26"/>
      <c r="O78" s="46" t="e">
        <f t="shared" ref="O78:O130" si="24">AVERAGE(C78:N78)</f>
        <v>#DIV/0!</v>
      </c>
      <c r="P78" s="47" t="e">
        <f t="shared" ref="P78:P130" si="25">IF(O78&gt;2.5,"A",IF(O78&gt;=1.5,"B","C"))</f>
        <v>#DIV/0!</v>
      </c>
      <c r="Q78" s="39"/>
      <c r="R78" s="36"/>
    </row>
    <row r="79" spans="1:18" ht="18.5" thickBot="1" x14ac:dyDescent="0.6">
      <c r="A79" s="94"/>
      <c r="B79" s="31" t="s">
        <v>3</v>
      </c>
      <c r="C79" s="31"/>
      <c r="D79" s="31"/>
      <c r="E79" s="31"/>
      <c r="F79" s="31"/>
      <c r="G79" s="31"/>
      <c r="H79" s="31"/>
      <c r="I79" s="31"/>
      <c r="J79" s="31"/>
      <c r="K79" s="31"/>
      <c r="L79" s="31"/>
      <c r="M79" s="31"/>
      <c r="N79" s="31"/>
      <c r="O79" s="48" t="e">
        <f t="shared" si="24"/>
        <v>#DIV/0!</v>
      </c>
      <c r="P79" s="47" t="e">
        <f t="shared" si="25"/>
        <v>#DIV/0!</v>
      </c>
      <c r="Q79" s="40"/>
      <c r="R79" s="37" t="e">
        <f t="shared" ref="R79:R80" si="26">IF(P79="C","苦手な児童への配慮の例を確認","")</f>
        <v>#DIV/0!</v>
      </c>
    </row>
    <row r="80" spans="1:18" x14ac:dyDescent="0.55000000000000004">
      <c r="A80" s="92" t="s">
        <v>105</v>
      </c>
      <c r="B80" s="72" t="s">
        <v>377</v>
      </c>
      <c r="C80" s="28"/>
      <c r="D80" s="28"/>
      <c r="E80" s="28"/>
      <c r="F80" s="28"/>
      <c r="G80" s="28"/>
      <c r="H80" s="28"/>
      <c r="I80" s="28"/>
      <c r="J80" s="28"/>
      <c r="K80" s="28"/>
      <c r="L80" s="28"/>
      <c r="M80" s="28"/>
      <c r="N80" s="28"/>
      <c r="O80" s="45" t="e">
        <f t="shared" si="24"/>
        <v>#DIV/0!</v>
      </c>
      <c r="P80" s="45" t="e">
        <f t="shared" si="25"/>
        <v>#DIV/0!</v>
      </c>
      <c r="Q80" s="41"/>
      <c r="R80" s="35" t="e">
        <f t="shared" si="26"/>
        <v>#DIV/0!</v>
      </c>
    </row>
    <row r="81" spans="1:18" x14ac:dyDescent="0.55000000000000004">
      <c r="A81" s="93"/>
      <c r="B81" s="26" t="s">
        <v>2</v>
      </c>
      <c r="C81" s="26"/>
      <c r="D81" s="26"/>
      <c r="E81" s="26"/>
      <c r="F81" s="26"/>
      <c r="G81" s="26"/>
      <c r="H81" s="26"/>
      <c r="I81" s="26"/>
      <c r="J81" s="26"/>
      <c r="K81" s="26"/>
      <c r="L81" s="26"/>
      <c r="M81" s="26"/>
      <c r="N81" s="26"/>
      <c r="O81" s="46" t="e">
        <f t="shared" si="24"/>
        <v>#DIV/0!</v>
      </c>
      <c r="P81" s="47" t="e">
        <f t="shared" si="25"/>
        <v>#DIV/0!</v>
      </c>
      <c r="Q81" s="39"/>
      <c r="R81" s="36"/>
    </row>
    <row r="82" spans="1:18" ht="18.5" thickBot="1" x14ac:dyDescent="0.6">
      <c r="A82" s="94"/>
      <c r="B82" s="31" t="s">
        <v>3</v>
      </c>
      <c r="C82" s="31"/>
      <c r="D82" s="31"/>
      <c r="E82" s="31"/>
      <c r="F82" s="31"/>
      <c r="G82" s="31"/>
      <c r="H82" s="31"/>
      <c r="I82" s="31"/>
      <c r="J82" s="31"/>
      <c r="K82" s="31"/>
      <c r="L82" s="31"/>
      <c r="M82" s="31"/>
      <c r="N82" s="31"/>
      <c r="O82" s="48" t="e">
        <f t="shared" si="24"/>
        <v>#DIV/0!</v>
      </c>
      <c r="P82" s="47" t="e">
        <f t="shared" si="25"/>
        <v>#DIV/0!</v>
      </c>
      <c r="Q82" s="40"/>
      <c r="R82" s="37" t="e">
        <f t="shared" ref="R82:R83" si="27">IF(P82="C","苦手な児童への配慮の例を確認","")</f>
        <v>#DIV/0!</v>
      </c>
    </row>
    <row r="83" spans="1:18" x14ac:dyDescent="0.55000000000000004">
      <c r="A83" s="92" t="s">
        <v>106</v>
      </c>
      <c r="B83" s="72" t="s">
        <v>377</v>
      </c>
      <c r="C83" s="28"/>
      <c r="D83" s="28"/>
      <c r="E83" s="28"/>
      <c r="F83" s="28"/>
      <c r="G83" s="28"/>
      <c r="H83" s="28"/>
      <c r="I83" s="28"/>
      <c r="J83" s="28"/>
      <c r="K83" s="28"/>
      <c r="L83" s="28"/>
      <c r="M83" s="28"/>
      <c r="N83" s="28"/>
      <c r="O83" s="45" t="e">
        <f t="shared" si="24"/>
        <v>#DIV/0!</v>
      </c>
      <c r="P83" s="45" t="e">
        <f t="shared" si="25"/>
        <v>#DIV/0!</v>
      </c>
      <c r="Q83" s="41"/>
      <c r="R83" s="35" t="e">
        <f t="shared" si="27"/>
        <v>#DIV/0!</v>
      </c>
    </row>
    <row r="84" spans="1:18" x14ac:dyDescent="0.55000000000000004">
      <c r="A84" s="93"/>
      <c r="B84" s="26" t="s">
        <v>2</v>
      </c>
      <c r="C84" s="26"/>
      <c r="D84" s="26"/>
      <c r="E84" s="26"/>
      <c r="F84" s="26"/>
      <c r="G84" s="26"/>
      <c r="H84" s="26"/>
      <c r="I84" s="26"/>
      <c r="J84" s="26"/>
      <c r="K84" s="26"/>
      <c r="L84" s="26"/>
      <c r="M84" s="26"/>
      <c r="N84" s="26"/>
      <c r="O84" s="46" t="e">
        <f t="shared" si="24"/>
        <v>#DIV/0!</v>
      </c>
      <c r="P84" s="47" t="e">
        <f t="shared" si="25"/>
        <v>#DIV/0!</v>
      </c>
      <c r="Q84" s="39"/>
      <c r="R84" s="36"/>
    </row>
    <row r="85" spans="1:18" ht="18.5" thickBot="1" x14ac:dyDescent="0.6">
      <c r="A85" s="94"/>
      <c r="B85" s="31" t="s">
        <v>3</v>
      </c>
      <c r="C85" s="31"/>
      <c r="D85" s="31"/>
      <c r="E85" s="31"/>
      <c r="F85" s="31"/>
      <c r="G85" s="31"/>
      <c r="H85" s="31"/>
      <c r="I85" s="31"/>
      <c r="J85" s="31"/>
      <c r="K85" s="31"/>
      <c r="L85" s="31"/>
      <c r="M85" s="31"/>
      <c r="N85" s="31"/>
      <c r="O85" s="48" t="e">
        <f t="shared" si="24"/>
        <v>#DIV/0!</v>
      </c>
      <c r="P85" s="47" t="e">
        <f t="shared" si="25"/>
        <v>#DIV/0!</v>
      </c>
      <c r="Q85" s="40"/>
      <c r="R85" s="37" t="e">
        <f t="shared" ref="R85:R86" si="28">IF(P85="C","苦手な児童への配慮の例を確認","")</f>
        <v>#DIV/0!</v>
      </c>
    </row>
    <row r="86" spans="1:18" x14ac:dyDescent="0.55000000000000004">
      <c r="A86" s="92" t="s">
        <v>107</v>
      </c>
      <c r="B86" s="72" t="s">
        <v>377</v>
      </c>
      <c r="C86" s="28"/>
      <c r="D86" s="28"/>
      <c r="E86" s="28"/>
      <c r="F86" s="28"/>
      <c r="G86" s="28"/>
      <c r="H86" s="28"/>
      <c r="I86" s="28"/>
      <c r="J86" s="28"/>
      <c r="K86" s="28"/>
      <c r="L86" s="28"/>
      <c r="M86" s="28"/>
      <c r="N86" s="28"/>
      <c r="O86" s="45" t="e">
        <f t="shared" si="24"/>
        <v>#DIV/0!</v>
      </c>
      <c r="P86" s="45" t="e">
        <f t="shared" si="25"/>
        <v>#DIV/0!</v>
      </c>
      <c r="Q86" s="41"/>
      <c r="R86" s="35" t="e">
        <f t="shared" si="28"/>
        <v>#DIV/0!</v>
      </c>
    </row>
    <row r="87" spans="1:18" x14ac:dyDescent="0.55000000000000004">
      <c r="A87" s="93"/>
      <c r="B87" s="26" t="s">
        <v>2</v>
      </c>
      <c r="C87" s="26"/>
      <c r="D87" s="26"/>
      <c r="E87" s="26"/>
      <c r="F87" s="26"/>
      <c r="G87" s="26"/>
      <c r="H87" s="26"/>
      <c r="I87" s="26"/>
      <c r="J87" s="26"/>
      <c r="K87" s="26"/>
      <c r="L87" s="26"/>
      <c r="M87" s="26"/>
      <c r="N87" s="26"/>
      <c r="O87" s="46" t="e">
        <f t="shared" si="24"/>
        <v>#DIV/0!</v>
      </c>
      <c r="P87" s="47" t="e">
        <f t="shared" si="25"/>
        <v>#DIV/0!</v>
      </c>
      <c r="Q87" s="39"/>
      <c r="R87" s="36"/>
    </row>
    <row r="88" spans="1:18" ht="18.5" thickBot="1" x14ac:dyDescent="0.6">
      <c r="A88" s="94"/>
      <c r="B88" s="31" t="s">
        <v>3</v>
      </c>
      <c r="C88" s="31"/>
      <c r="D88" s="31"/>
      <c r="E88" s="31"/>
      <c r="F88" s="31"/>
      <c r="G88" s="31"/>
      <c r="H88" s="31"/>
      <c r="I88" s="31"/>
      <c r="J88" s="31"/>
      <c r="K88" s="31"/>
      <c r="L88" s="31"/>
      <c r="M88" s="31"/>
      <c r="N88" s="31"/>
      <c r="O88" s="48" t="e">
        <f t="shared" si="24"/>
        <v>#DIV/0!</v>
      </c>
      <c r="P88" s="47" t="e">
        <f t="shared" si="25"/>
        <v>#DIV/0!</v>
      </c>
      <c r="Q88" s="40"/>
      <c r="R88" s="37" t="e">
        <f t="shared" ref="R88:R89" si="29">IF(P88="C","苦手な児童への配慮の例を確認","")</f>
        <v>#DIV/0!</v>
      </c>
    </row>
    <row r="89" spans="1:18" x14ac:dyDescent="0.55000000000000004">
      <c r="A89" s="92" t="s">
        <v>108</v>
      </c>
      <c r="B89" s="72" t="s">
        <v>377</v>
      </c>
      <c r="C89" s="28"/>
      <c r="D89" s="28"/>
      <c r="E89" s="28"/>
      <c r="F89" s="28"/>
      <c r="G89" s="28"/>
      <c r="H89" s="28"/>
      <c r="I89" s="28"/>
      <c r="J89" s="28"/>
      <c r="K89" s="28"/>
      <c r="L89" s="28"/>
      <c r="M89" s="28"/>
      <c r="N89" s="28"/>
      <c r="O89" s="45" t="e">
        <f t="shared" si="24"/>
        <v>#DIV/0!</v>
      </c>
      <c r="P89" s="45" t="e">
        <f t="shared" si="25"/>
        <v>#DIV/0!</v>
      </c>
      <c r="Q89" s="41"/>
      <c r="R89" s="35" t="e">
        <f t="shared" si="29"/>
        <v>#DIV/0!</v>
      </c>
    </row>
    <row r="90" spans="1:18" x14ac:dyDescent="0.55000000000000004">
      <c r="A90" s="93"/>
      <c r="B90" s="26" t="s">
        <v>2</v>
      </c>
      <c r="C90" s="26"/>
      <c r="D90" s="26"/>
      <c r="E90" s="26"/>
      <c r="F90" s="26"/>
      <c r="G90" s="26"/>
      <c r="H90" s="26"/>
      <c r="I90" s="26"/>
      <c r="J90" s="26"/>
      <c r="K90" s="26"/>
      <c r="L90" s="26"/>
      <c r="M90" s="26"/>
      <c r="N90" s="26"/>
      <c r="O90" s="46" t="e">
        <f t="shared" si="24"/>
        <v>#DIV/0!</v>
      </c>
      <c r="P90" s="47" t="e">
        <f t="shared" si="25"/>
        <v>#DIV/0!</v>
      </c>
      <c r="Q90" s="39"/>
      <c r="R90" s="36"/>
    </row>
    <row r="91" spans="1:18" ht="18.5" thickBot="1" x14ac:dyDescent="0.6">
      <c r="A91" s="94"/>
      <c r="B91" s="31" t="s">
        <v>3</v>
      </c>
      <c r="C91" s="31"/>
      <c r="D91" s="31"/>
      <c r="E91" s="31"/>
      <c r="F91" s="31"/>
      <c r="G91" s="31"/>
      <c r="H91" s="31"/>
      <c r="I91" s="31"/>
      <c r="J91" s="31"/>
      <c r="K91" s="31"/>
      <c r="L91" s="31"/>
      <c r="M91" s="31"/>
      <c r="N91" s="31"/>
      <c r="O91" s="48" t="e">
        <f t="shared" si="24"/>
        <v>#DIV/0!</v>
      </c>
      <c r="P91" s="47" t="e">
        <f t="shared" si="25"/>
        <v>#DIV/0!</v>
      </c>
      <c r="Q91" s="40"/>
      <c r="R91" s="37" t="e">
        <f t="shared" ref="R91:R92" si="30">IF(P91="C","苦手な児童への配慮の例を確認","")</f>
        <v>#DIV/0!</v>
      </c>
    </row>
    <row r="92" spans="1:18" x14ac:dyDescent="0.55000000000000004">
      <c r="A92" s="92" t="s">
        <v>109</v>
      </c>
      <c r="B92" s="72" t="s">
        <v>377</v>
      </c>
      <c r="C92" s="28"/>
      <c r="D92" s="28"/>
      <c r="E92" s="28"/>
      <c r="F92" s="28"/>
      <c r="G92" s="28"/>
      <c r="H92" s="28"/>
      <c r="I92" s="28"/>
      <c r="J92" s="28"/>
      <c r="K92" s="28"/>
      <c r="L92" s="28"/>
      <c r="M92" s="28"/>
      <c r="N92" s="28"/>
      <c r="O92" s="45" t="e">
        <f t="shared" si="24"/>
        <v>#DIV/0!</v>
      </c>
      <c r="P92" s="45" t="e">
        <f t="shared" si="25"/>
        <v>#DIV/0!</v>
      </c>
      <c r="Q92" s="41"/>
      <c r="R92" s="35" t="e">
        <f t="shared" si="30"/>
        <v>#DIV/0!</v>
      </c>
    </row>
    <row r="93" spans="1:18" x14ac:dyDescent="0.55000000000000004">
      <c r="A93" s="93"/>
      <c r="B93" s="26" t="s">
        <v>2</v>
      </c>
      <c r="C93" s="26"/>
      <c r="D93" s="26"/>
      <c r="E93" s="26"/>
      <c r="F93" s="26"/>
      <c r="G93" s="26"/>
      <c r="H93" s="26"/>
      <c r="I93" s="26"/>
      <c r="J93" s="26"/>
      <c r="K93" s="26"/>
      <c r="L93" s="26"/>
      <c r="M93" s="26"/>
      <c r="N93" s="26"/>
      <c r="O93" s="46" t="e">
        <f t="shared" si="24"/>
        <v>#DIV/0!</v>
      </c>
      <c r="P93" s="47" t="e">
        <f t="shared" si="25"/>
        <v>#DIV/0!</v>
      </c>
      <c r="Q93" s="39"/>
      <c r="R93" s="36"/>
    </row>
    <row r="94" spans="1:18" ht="18.5" thickBot="1" x14ac:dyDescent="0.6">
      <c r="A94" s="94"/>
      <c r="B94" s="31" t="s">
        <v>3</v>
      </c>
      <c r="C94" s="31"/>
      <c r="D94" s="31"/>
      <c r="E94" s="31"/>
      <c r="F94" s="31"/>
      <c r="G94" s="31"/>
      <c r="H94" s="31"/>
      <c r="I94" s="31"/>
      <c r="J94" s="31"/>
      <c r="K94" s="31"/>
      <c r="L94" s="31"/>
      <c r="M94" s="31"/>
      <c r="N94" s="31"/>
      <c r="O94" s="48" t="e">
        <f t="shared" si="24"/>
        <v>#DIV/0!</v>
      </c>
      <c r="P94" s="47" t="e">
        <f t="shared" si="25"/>
        <v>#DIV/0!</v>
      </c>
      <c r="Q94" s="40"/>
      <c r="R94" s="37" t="e">
        <f t="shared" ref="R94:R95" si="31">IF(P94="C","苦手な児童への配慮の例を確認","")</f>
        <v>#DIV/0!</v>
      </c>
    </row>
    <row r="95" spans="1:18" x14ac:dyDescent="0.55000000000000004">
      <c r="A95" s="92" t="s">
        <v>110</v>
      </c>
      <c r="B95" s="72" t="s">
        <v>377</v>
      </c>
      <c r="C95" s="28"/>
      <c r="D95" s="28"/>
      <c r="E95" s="28"/>
      <c r="F95" s="28"/>
      <c r="G95" s="28"/>
      <c r="H95" s="28"/>
      <c r="I95" s="28"/>
      <c r="J95" s="28"/>
      <c r="K95" s="28"/>
      <c r="L95" s="28"/>
      <c r="M95" s="28"/>
      <c r="N95" s="28"/>
      <c r="O95" s="45" t="e">
        <f t="shared" si="24"/>
        <v>#DIV/0!</v>
      </c>
      <c r="P95" s="45" t="e">
        <f t="shared" si="25"/>
        <v>#DIV/0!</v>
      </c>
      <c r="Q95" s="41"/>
      <c r="R95" s="35" t="e">
        <f t="shared" si="31"/>
        <v>#DIV/0!</v>
      </c>
    </row>
    <row r="96" spans="1:18" x14ac:dyDescent="0.55000000000000004">
      <c r="A96" s="93"/>
      <c r="B96" s="26" t="s">
        <v>2</v>
      </c>
      <c r="C96" s="26"/>
      <c r="D96" s="26"/>
      <c r="E96" s="26"/>
      <c r="F96" s="26"/>
      <c r="G96" s="26"/>
      <c r="H96" s="26"/>
      <c r="I96" s="26"/>
      <c r="J96" s="26"/>
      <c r="K96" s="26"/>
      <c r="L96" s="26"/>
      <c r="M96" s="26"/>
      <c r="N96" s="26"/>
      <c r="O96" s="46" t="e">
        <f t="shared" si="24"/>
        <v>#DIV/0!</v>
      </c>
      <c r="P96" s="47" t="e">
        <f t="shared" si="25"/>
        <v>#DIV/0!</v>
      </c>
      <c r="Q96" s="39"/>
      <c r="R96" s="36"/>
    </row>
    <row r="97" spans="1:18" ht="18.5" thickBot="1" x14ac:dyDescent="0.6">
      <c r="A97" s="94"/>
      <c r="B97" s="31" t="s">
        <v>3</v>
      </c>
      <c r="C97" s="31"/>
      <c r="D97" s="31"/>
      <c r="E97" s="31"/>
      <c r="F97" s="31"/>
      <c r="G97" s="31"/>
      <c r="H97" s="31"/>
      <c r="I97" s="31"/>
      <c r="J97" s="31"/>
      <c r="K97" s="31"/>
      <c r="L97" s="31"/>
      <c r="M97" s="31"/>
      <c r="N97" s="31"/>
      <c r="O97" s="48" t="e">
        <f t="shared" si="24"/>
        <v>#DIV/0!</v>
      </c>
      <c r="P97" s="47" t="e">
        <f t="shared" si="25"/>
        <v>#DIV/0!</v>
      </c>
      <c r="Q97" s="40"/>
      <c r="R97" s="37" t="e">
        <f t="shared" ref="R97:R98" si="32">IF(P97="C","苦手な児童への配慮の例を確認","")</f>
        <v>#DIV/0!</v>
      </c>
    </row>
    <row r="98" spans="1:18" x14ac:dyDescent="0.55000000000000004">
      <c r="A98" s="92" t="s">
        <v>111</v>
      </c>
      <c r="B98" s="72" t="s">
        <v>377</v>
      </c>
      <c r="C98" s="28"/>
      <c r="D98" s="28"/>
      <c r="E98" s="28"/>
      <c r="F98" s="28"/>
      <c r="G98" s="28"/>
      <c r="H98" s="28"/>
      <c r="I98" s="28"/>
      <c r="J98" s="28"/>
      <c r="K98" s="28"/>
      <c r="L98" s="28"/>
      <c r="M98" s="28"/>
      <c r="N98" s="28"/>
      <c r="O98" s="45" t="e">
        <f t="shared" si="24"/>
        <v>#DIV/0!</v>
      </c>
      <c r="P98" s="45" t="e">
        <f t="shared" si="25"/>
        <v>#DIV/0!</v>
      </c>
      <c r="Q98" s="41"/>
      <c r="R98" s="35" t="e">
        <f t="shared" si="32"/>
        <v>#DIV/0!</v>
      </c>
    </row>
    <row r="99" spans="1:18" x14ac:dyDescent="0.55000000000000004">
      <c r="A99" s="93"/>
      <c r="B99" s="26" t="s">
        <v>2</v>
      </c>
      <c r="C99" s="26"/>
      <c r="D99" s="26"/>
      <c r="E99" s="26"/>
      <c r="F99" s="26"/>
      <c r="G99" s="26"/>
      <c r="H99" s="26"/>
      <c r="I99" s="26"/>
      <c r="J99" s="26"/>
      <c r="K99" s="26"/>
      <c r="L99" s="26"/>
      <c r="M99" s="26"/>
      <c r="N99" s="26"/>
      <c r="O99" s="46" t="e">
        <f t="shared" si="24"/>
        <v>#DIV/0!</v>
      </c>
      <c r="P99" s="47" t="e">
        <f t="shared" si="25"/>
        <v>#DIV/0!</v>
      </c>
      <c r="Q99" s="39"/>
      <c r="R99" s="36"/>
    </row>
    <row r="100" spans="1:18" ht="18.5" thickBot="1" x14ac:dyDescent="0.6">
      <c r="A100" s="94"/>
      <c r="B100" s="31" t="s">
        <v>3</v>
      </c>
      <c r="C100" s="31"/>
      <c r="D100" s="31"/>
      <c r="E100" s="31"/>
      <c r="F100" s="31"/>
      <c r="G100" s="31"/>
      <c r="H100" s="31"/>
      <c r="I100" s="31"/>
      <c r="J100" s="31"/>
      <c r="K100" s="31"/>
      <c r="L100" s="31"/>
      <c r="M100" s="31"/>
      <c r="N100" s="31"/>
      <c r="O100" s="48" t="e">
        <f t="shared" si="24"/>
        <v>#DIV/0!</v>
      </c>
      <c r="P100" s="47" t="e">
        <f t="shared" si="25"/>
        <v>#DIV/0!</v>
      </c>
      <c r="Q100" s="40"/>
      <c r="R100" s="37" t="e">
        <f t="shared" ref="R100:R101" si="33">IF(P100="C","苦手な児童への配慮の例を確認","")</f>
        <v>#DIV/0!</v>
      </c>
    </row>
    <row r="101" spans="1:18" x14ac:dyDescent="0.55000000000000004">
      <c r="A101" s="92" t="s">
        <v>112</v>
      </c>
      <c r="B101" s="72" t="s">
        <v>377</v>
      </c>
      <c r="C101" s="28"/>
      <c r="D101" s="28"/>
      <c r="E101" s="28"/>
      <c r="F101" s="28"/>
      <c r="G101" s="28"/>
      <c r="H101" s="28"/>
      <c r="I101" s="28"/>
      <c r="J101" s="28"/>
      <c r="K101" s="28"/>
      <c r="L101" s="28"/>
      <c r="M101" s="28"/>
      <c r="N101" s="28"/>
      <c r="O101" s="45" t="e">
        <f t="shared" si="24"/>
        <v>#DIV/0!</v>
      </c>
      <c r="P101" s="45" t="e">
        <f t="shared" si="25"/>
        <v>#DIV/0!</v>
      </c>
      <c r="Q101" s="41"/>
      <c r="R101" s="35" t="e">
        <f t="shared" si="33"/>
        <v>#DIV/0!</v>
      </c>
    </row>
    <row r="102" spans="1:18" x14ac:dyDescent="0.55000000000000004">
      <c r="A102" s="93"/>
      <c r="B102" s="26" t="s">
        <v>2</v>
      </c>
      <c r="C102" s="26"/>
      <c r="D102" s="26"/>
      <c r="E102" s="26"/>
      <c r="F102" s="26"/>
      <c r="G102" s="26"/>
      <c r="H102" s="26"/>
      <c r="I102" s="26"/>
      <c r="J102" s="26"/>
      <c r="K102" s="26"/>
      <c r="L102" s="26"/>
      <c r="M102" s="26"/>
      <c r="N102" s="26"/>
      <c r="O102" s="46" t="e">
        <f t="shared" si="24"/>
        <v>#DIV/0!</v>
      </c>
      <c r="P102" s="47" t="e">
        <f t="shared" si="25"/>
        <v>#DIV/0!</v>
      </c>
      <c r="Q102" s="39"/>
      <c r="R102" s="36"/>
    </row>
    <row r="103" spans="1:18" ht="18.5" thickBot="1" x14ac:dyDescent="0.6">
      <c r="A103" s="94"/>
      <c r="B103" s="31" t="s">
        <v>3</v>
      </c>
      <c r="C103" s="31"/>
      <c r="D103" s="31"/>
      <c r="E103" s="31"/>
      <c r="F103" s="31"/>
      <c r="G103" s="31"/>
      <c r="H103" s="31"/>
      <c r="I103" s="31"/>
      <c r="J103" s="31"/>
      <c r="K103" s="31"/>
      <c r="L103" s="31"/>
      <c r="M103" s="31"/>
      <c r="N103" s="31"/>
      <c r="O103" s="48" t="e">
        <f t="shared" si="24"/>
        <v>#DIV/0!</v>
      </c>
      <c r="P103" s="47" t="e">
        <f t="shared" si="25"/>
        <v>#DIV/0!</v>
      </c>
      <c r="Q103" s="40"/>
      <c r="R103" s="37" t="e">
        <f t="shared" ref="R103:R104" si="34">IF(P103="C","苦手な児童への配慮の例を確認","")</f>
        <v>#DIV/0!</v>
      </c>
    </row>
    <row r="104" spans="1:18" x14ac:dyDescent="0.55000000000000004">
      <c r="A104" s="92" t="s">
        <v>113</v>
      </c>
      <c r="B104" s="72" t="s">
        <v>377</v>
      </c>
      <c r="C104" s="28"/>
      <c r="D104" s="28"/>
      <c r="E104" s="28"/>
      <c r="F104" s="28"/>
      <c r="G104" s="28"/>
      <c r="H104" s="28"/>
      <c r="I104" s="28"/>
      <c r="J104" s="28"/>
      <c r="K104" s="28"/>
      <c r="L104" s="28"/>
      <c r="M104" s="28"/>
      <c r="N104" s="28"/>
      <c r="O104" s="45" t="e">
        <f t="shared" si="24"/>
        <v>#DIV/0!</v>
      </c>
      <c r="P104" s="45" t="e">
        <f t="shared" si="25"/>
        <v>#DIV/0!</v>
      </c>
      <c r="Q104" s="41"/>
      <c r="R104" s="35" t="e">
        <f t="shared" si="34"/>
        <v>#DIV/0!</v>
      </c>
    </row>
    <row r="105" spans="1:18" x14ac:dyDescent="0.55000000000000004">
      <c r="A105" s="93"/>
      <c r="B105" s="26" t="s">
        <v>2</v>
      </c>
      <c r="C105" s="26"/>
      <c r="D105" s="26"/>
      <c r="E105" s="26"/>
      <c r="F105" s="26"/>
      <c r="G105" s="26"/>
      <c r="H105" s="26"/>
      <c r="I105" s="26"/>
      <c r="J105" s="26"/>
      <c r="K105" s="26"/>
      <c r="L105" s="26"/>
      <c r="M105" s="26"/>
      <c r="N105" s="26"/>
      <c r="O105" s="46" t="e">
        <f t="shared" si="24"/>
        <v>#DIV/0!</v>
      </c>
      <c r="P105" s="47" t="e">
        <f t="shared" si="25"/>
        <v>#DIV/0!</v>
      </c>
      <c r="Q105" s="39"/>
      <c r="R105" s="36"/>
    </row>
    <row r="106" spans="1:18" ht="18.5" thickBot="1" x14ac:dyDescent="0.6">
      <c r="A106" s="94"/>
      <c r="B106" s="31" t="s">
        <v>3</v>
      </c>
      <c r="C106" s="31"/>
      <c r="D106" s="31"/>
      <c r="E106" s="31"/>
      <c r="F106" s="31"/>
      <c r="G106" s="31"/>
      <c r="H106" s="31"/>
      <c r="I106" s="31"/>
      <c r="J106" s="31"/>
      <c r="K106" s="31"/>
      <c r="L106" s="31"/>
      <c r="M106" s="31"/>
      <c r="N106" s="31"/>
      <c r="O106" s="48" t="e">
        <f t="shared" si="24"/>
        <v>#DIV/0!</v>
      </c>
      <c r="P106" s="47" t="e">
        <f t="shared" si="25"/>
        <v>#DIV/0!</v>
      </c>
      <c r="Q106" s="40"/>
      <c r="R106" s="37" t="e">
        <f t="shared" ref="R106:R107" si="35">IF(P106="C","苦手な児童への配慮の例を確認","")</f>
        <v>#DIV/0!</v>
      </c>
    </row>
    <row r="107" spans="1:18" x14ac:dyDescent="0.55000000000000004">
      <c r="A107" s="92" t="s">
        <v>114</v>
      </c>
      <c r="B107" s="72" t="s">
        <v>377</v>
      </c>
      <c r="C107" s="28"/>
      <c r="D107" s="28"/>
      <c r="E107" s="28"/>
      <c r="F107" s="28"/>
      <c r="G107" s="28"/>
      <c r="H107" s="28"/>
      <c r="I107" s="28"/>
      <c r="J107" s="28"/>
      <c r="K107" s="28"/>
      <c r="L107" s="28"/>
      <c r="M107" s="28"/>
      <c r="N107" s="28"/>
      <c r="O107" s="45" t="e">
        <f t="shared" si="24"/>
        <v>#DIV/0!</v>
      </c>
      <c r="P107" s="45" t="e">
        <f t="shared" si="25"/>
        <v>#DIV/0!</v>
      </c>
      <c r="Q107" s="41"/>
      <c r="R107" s="35" t="e">
        <f t="shared" si="35"/>
        <v>#DIV/0!</v>
      </c>
    </row>
    <row r="108" spans="1:18" x14ac:dyDescent="0.55000000000000004">
      <c r="A108" s="93"/>
      <c r="B108" s="26" t="s">
        <v>2</v>
      </c>
      <c r="C108" s="26"/>
      <c r="D108" s="26"/>
      <c r="E108" s="26"/>
      <c r="F108" s="26"/>
      <c r="G108" s="26"/>
      <c r="H108" s="26"/>
      <c r="I108" s="26"/>
      <c r="J108" s="26"/>
      <c r="K108" s="26"/>
      <c r="L108" s="26"/>
      <c r="M108" s="26"/>
      <c r="N108" s="26"/>
      <c r="O108" s="46" t="e">
        <f t="shared" si="24"/>
        <v>#DIV/0!</v>
      </c>
      <c r="P108" s="47" t="e">
        <f t="shared" si="25"/>
        <v>#DIV/0!</v>
      </c>
      <c r="Q108" s="39"/>
      <c r="R108" s="36"/>
    </row>
    <row r="109" spans="1:18" ht="18.5" thickBot="1" x14ac:dyDescent="0.6">
      <c r="A109" s="94"/>
      <c r="B109" s="31" t="s">
        <v>3</v>
      </c>
      <c r="C109" s="31"/>
      <c r="D109" s="31"/>
      <c r="E109" s="31"/>
      <c r="F109" s="31"/>
      <c r="G109" s="31"/>
      <c r="H109" s="31"/>
      <c r="I109" s="31"/>
      <c r="J109" s="31"/>
      <c r="K109" s="31"/>
      <c r="L109" s="31"/>
      <c r="M109" s="31"/>
      <c r="N109" s="31"/>
      <c r="O109" s="48" t="e">
        <f t="shared" si="24"/>
        <v>#DIV/0!</v>
      </c>
      <c r="P109" s="47" t="e">
        <f t="shared" si="25"/>
        <v>#DIV/0!</v>
      </c>
      <c r="Q109" s="40"/>
      <c r="R109" s="37" t="e">
        <f t="shared" ref="R109:R110" si="36">IF(P109="C","苦手な児童への配慮の例を確認","")</f>
        <v>#DIV/0!</v>
      </c>
    </row>
    <row r="110" spans="1:18" x14ac:dyDescent="0.55000000000000004">
      <c r="A110" s="92" t="s">
        <v>115</v>
      </c>
      <c r="B110" s="72" t="s">
        <v>377</v>
      </c>
      <c r="C110" s="28"/>
      <c r="D110" s="28"/>
      <c r="E110" s="28"/>
      <c r="F110" s="28"/>
      <c r="G110" s="28"/>
      <c r="H110" s="28"/>
      <c r="I110" s="28"/>
      <c r="J110" s="28"/>
      <c r="K110" s="28"/>
      <c r="L110" s="28"/>
      <c r="M110" s="28"/>
      <c r="N110" s="28"/>
      <c r="O110" s="45" t="e">
        <f t="shared" si="24"/>
        <v>#DIV/0!</v>
      </c>
      <c r="P110" s="45" t="e">
        <f t="shared" si="25"/>
        <v>#DIV/0!</v>
      </c>
      <c r="Q110" s="41"/>
      <c r="R110" s="35" t="e">
        <f t="shared" si="36"/>
        <v>#DIV/0!</v>
      </c>
    </row>
    <row r="111" spans="1:18" x14ac:dyDescent="0.55000000000000004">
      <c r="A111" s="93"/>
      <c r="B111" s="26" t="s">
        <v>2</v>
      </c>
      <c r="C111" s="26"/>
      <c r="D111" s="26"/>
      <c r="E111" s="26"/>
      <c r="F111" s="26"/>
      <c r="G111" s="26"/>
      <c r="H111" s="26"/>
      <c r="I111" s="26"/>
      <c r="J111" s="26"/>
      <c r="K111" s="26"/>
      <c r="L111" s="26"/>
      <c r="M111" s="26"/>
      <c r="N111" s="26"/>
      <c r="O111" s="46" t="e">
        <f t="shared" si="24"/>
        <v>#DIV/0!</v>
      </c>
      <c r="P111" s="47" t="e">
        <f t="shared" si="25"/>
        <v>#DIV/0!</v>
      </c>
      <c r="Q111" s="39"/>
      <c r="R111" s="36"/>
    </row>
    <row r="112" spans="1:18" ht="18.5" thickBot="1" x14ac:dyDescent="0.6">
      <c r="A112" s="94"/>
      <c r="B112" s="31" t="s">
        <v>3</v>
      </c>
      <c r="C112" s="31"/>
      <c r="D112" s="31"/>
      <c r="E112" s="31"/>
      <c r="F112" s="31"/>
      <c r="G112" s="31"/>
      <c r="H112" s="31"/>
      <c r="I112" s="31"/>
      <c r="J112" s="31"/>
      <c r="K112" s="31"/>
      <c r="L112" s="31"/>
      <c r="M112" s="31"/>
      <c r="N112" s="31"/>
      <c r="O112" s="48" t="e">
        <f t="shared" si="24"/>
        <v>#DIV/0!</v>
      </c>
      <c r="P112" s="47" t="e">
        <f t="shared" si="25"/>
        <v>#DIV/0!</v>
      </c>
      <c r="Q112" s="40"/>
      <c r="R112" s="37" t="e">
        <f t="shared" ref="R112:R113" si="37">IF(P112="C","苦手な児童への配慮の例を確認","")</f>
        <v>#DIV/0!</v>
      </c>
    </row>
    <row r="113" spans="1:18" x14ac:dyDescent="0.55000000000000004">
      <c r="A113" s="92" t="s">
        <v>116</v>
      </c>
      <c r="B113" s="72" t="s">
        <v>377</v>
      </c>
      <c r="C113" s="28"/>
      <c r="D113" s="28"/>
      <c r="E113" s="28"/>
      <c r="F113" s="28"/>
      <c r="G113" s="28"/>
      <c r="H113" s="28"/>
      <c r="I113" s="28"/>
      <c r="J113" s="28"/>
      <c r="K113" s="28"/>
      <c r="L113" s="28"/>
      <c r="M113" s="28"/>
      <c r="N113" s="28"/>
      <c r="O113" s="45" t="e">
        <f t="shared" si="24"/>
        <v>#DIV/0!</v>
      </c>
      <c r="P113" s="45" t="e">
        <f t="shared" si="25"/>
        <v>#DIV/0!</v>
      </c>
      <c r="Q113" s="41"/>
      <c r="R113" s="35" t="e">
        <f t="shared" si="37"/>
        <v>#DIV/0!</v>
      </c>
    </row>
    <row r="114" spans="1:18" x14ac:dyDescent="0.55000000000000004">
      <c r="A114" s="93"/>
      <c r="B114" s="26" t="s">
        <v>2</v>
      </c>
      <c r="C114" s="26"/>
      <c r="D114" s="26"/>
      <c r="E114" s="26"/>
      <c r="F114" s="26"/>
      <c r="G114" s="26"/>
      <c r="H114" s="26"/>
      <c r="I114" s="26"/>
      <c r="J114" s="26"/>
      <c r="K114" s="26"/>
      <c r="L114" s="26"/>
      <c r="M114" s="26"/>
      <c r="N114" s="26"/>
      <c r="O114" s="46" t="e">
        <f t="shared" si="24"/>
        <v>#DIV/0!</v>
      </c>
      <c r="P114" s="47" t="e">
        <f t="shared" si="25"/>
        <v>#DIV/0!</v>
      </c>
      <c r="Q114" s="39"/>
      <c r="R114" s="36"/>
    </row>
    <row r="115" spans="1:18" ht="18.5" thickBot="1" x14ac:dyDescent="0.6">
      <c r="A115" s="94"/>
      <c r="B115" s="31" t="s">
        <v>3</v>
      </c>
      <c r="C115" s="31"/>
      <c r="D115" s="31"/>
      <c r="E115" s="31"/>
      <c r="F115" s="31"/>
      <c r="G115" s="31"/>
      <c r="H115" s="31"/>
      <c r="I115" s="31"/>
      <c r="J115" s="31"/>
      <c r="K115" s="31"/>
      <c r="L115" s="31"/>
      <c r="M115" s="31"/>
      <c r="N115" s="31"/>
      <c r="O115" s="48" t="e">
        <f t="shared" si="24"/>
        <v>#DIV/0!</v>
      </c>
      <c r="P115" s="47" t="e">
        <f t="shared" si="25"/>
        <v>#DIV/0!</v>
      </c>
      <c r="Q115" s="40"/>
      <c r="R115" s="37" t="e">
        <f t="shared" ref="R115:R116" si="38">IF(P115="C","苦手な児童への配慮の例を確認","")</f>
        <v>#DIV/0!</v>
      </c>
    </row>
    <row r="116" spans="1:18" x14ac:dyDescent="0.55000000000000004">
      <c r="A116" s="92" t="s">
        <v>117</v>
      </c>
      <c r="B116" s="72" t="s">
        <v>377</v>
      </c>
      <c r="C116" s="28"/>
      <c r="D116" s="28"/>
      <c r="E116" s="28"/>
      <c r="F116" s="28"/>
      <c r="G116" s="28"/>
      <c r="H116" s="28"/>
      <c r="I116" s="28"/>
      <c r="J116" s="28"/>
      <c r="K116" s="28"/>
      <c r="L116" s="28"/>
      <c r="M116" s="28"/>
      <c r="N116" s="28"/>
      <c r="O116" s="45" t="e">
        <f t="shared" si="24"/>
        <v>#DIV/0!</v>
      </c>
      <c r="P116" s="45" t="e">
        <f t="shared" si="25"/>
        <v>#DIV/0!</v>
      </c>
      <c r="Q116" s="41"/>
      <c r="R116" s="35" t="e">
        <f t="shared" si="38"/>
        <v>#DIV/0!</v>
      </c>
    </row>
    <row r="117" spans="1:18" x14ac:dyDescent="0.55000000000000004">
      <c r="A117" s="93"/>
      <c r="B117" s="26" t="s">
        <v>2</v>
      </c>
      <c r="C117" s="26"/>
      <c r="D117" s="26"/>
      <c r="E117" s="26"/>
      <c r="F117" s="26"/>
      <c r="G117" s="26"/>
      <c r="H117" s="26"/>
      <c r="I117" s="26"/>
      <c r="J117" s="26"/>
      <c r="K117" s="26"/>
      <c r="L117" s="26"/>
      <c r="M117" s="26"/>
      <c r="N117" s="26"/>
      <c r="O117" s="46" t="e">
        <f t="shared" si="24"/>
        <v>#DIV/0!</v>
      </c>
      <c r="P117" s="47" t="e">
        <f t="shared" si="25"/>
        <v>#DIV/0!</v>
      </c>
      <c r="Q117" s="39"/>
      <c r="R117" s="36"/>
    </row>
    <row r="118" spans="1:18" ht="18.5" thickBot="1" x14ac:dyDescent="0.6">
      <c r="A118" s="94"/>
      <c r="B118" s="31" t="s">
        <v>3</v>
      </c>
      <c r="C118" s="31"/>
      <c r="D118" s="31"/>
      <c r="E118" s="31"/>
      <c r="F118" s="31"/>
      <c r="G118" s="31"/>
      <c r="H118" s="31"/>
      <c r="I118" s="31"/>
      <c r="J118" s="31"/>
      <c r="K118" s="31"/>
      <c r="L118" s="31"/>
      <c r="M118" s="31"/>
      <c r="N118" s="31"/>
      <c r="O118" s="48" t="e">
        <f t="shared" si="24"/>
        <v>#DIV/0!</v>
      </c>
      <c r="P118" s="47" t="e">
        <f t="shared" si="25"/>
        <v>#DIV/0!</v>
      </c>
      <c r="Q118" s="40"/>
      <c r="R118" s="37" t="e">
        <f t="shared" ref="R118:R119" si="39">IF(P118="C","苦手な児童への配慮の例を確認","")</f>
        <v>#DIV/0!</v>
      </c>
    </row>
    <row r="119" spans="1:18" x14ac:dyDescent="0.55000000000000004">
      <c r="A119" s="92" t="s">
        <v>118</v>
      </c>
      <c r="B119" s="72" t="s">
        <v>377</v>
      </c>
      <c r="C119" s="28"/>
      <c r="D119" s="28"/>
      <c r="E119" s="28"/>
      <c r="F119" s="28"/>
      <c r="G119" s="28"/>
      <c r="H119" s="28"/>
      <c r="I119" s="28"/>
      <c r="J119" s="28"/>
      <c r="K119" s="28"/>
      <c r="L119" s="28"/>
      <c r="M119" s="28"/>
      <c r="N119" s="28"/>
      <c r="O119" s="45" t="e">
        <f t="shared" si="24"/>
        <v>#DIV/0!</v>
      </c>
      <c r="P119" s="45" t="e">
        <f t="shared" si="25"/>
        <v>#DIV/0!</v>
      </c>
      <c r="Q119" s="41"/>
      <c r="R119" s="35" t="e">
        <f t="shared" si="39"/>
        <v>#DIV/0!</v>
      </c>
    </row>
    <row r="120" spans="1:18" x14ac:dyDescent="0.55000000000000004">
      <c r="A120" s="93"/>
      <c r="B120" s="26" t="s">
        <v>2</v>
      </c>
      <c r="C120" s="26"/>
      <c r="D120" s="26"/>
      <c r="E120" s="26"/>
      <c r="F120" s="26"/>
      <c r="G120" s="26"/>
      <c r="H120" s="26"/>
      <c r="I120" s="26"/>
      <c r="J120" s="26"/>
      <c r="K120" s="26"/>
      <c r="L120" s="26"/>
      <c r="M120" s="26"/>
      <c r="N120" s="26"/>
      <c r="O120" s="46" t="e">
        <f t="shared" si="24"/>
        <v>#DIV/0!</v>
      </c>
      <c r="P120" s="47" t="e">
        <f t="shared" si="25"/>
        <v>#DIV/0!</v>
      </c>
      <c r="Q120" s="39"/>
      <c r="R120" s="36"/>
    </row>
    <row r="121" spans="1:18" ht="18.5" thickBot="1" x14ac:dyDescent="0.6">
      <c r="A121" s="94"/>
      <c r="B121" s="31" t="s">
        <v>3</v>
      </c>
      <c r="C121" s="31"/>
      <c r="D121" s="31"/>
      <c r="E121" s="31"/>
      <c r="F121" s="31"/>
      <c r="G121" s="31"/>
      <c r="H121" s="31"/>
      <c r="I121" s="31"/>
      <c r="J121" s="31"/>
      <c r="K121" s="31"/>
      <c r="L121" s="31"/>
      <c r="M121" s="31"/>
      <c r="N121" s="31"/>
      <c r="O121" s="48" t="e">
        <f t="shared" si="24"/>
        <v>#DIV/0!</v>
      </c>
      <c r="P121" s="47" t="e">
        <f t="shared" si="25"/>
        <v>#DIV/0!</v>
      </c>
      <c r="Q121" s="40"/>
      <c r="R121" s="37" t="e">
        <f t="shared" ref="R121:R122" si="40">IF(P121="C","苦手な児童への配慮の例を確認","")</f>
        <v>#DIV/0!</v>
      </c>
    </row>
    <row r="122" spans="1:18" x14ac:dyDescent="0.55000000000000004">
      <c r="A122" s="92" t="s">
        <v>119</v>
      </c>
      <c r="B122" s="72" t="s">
        <v>377</v>
      </c>
      <c r="C122" s="28"/>
      <c r="D122" s="28"/>
      <c r="E122" s="28"/>
      <c r="F122" s="28"/>
      <c r="G122" s="28"/>
      <c r="H122" s="28"/>
      <c r="I122" s="28"/>
      <c r="J122" s="28"/>
      <c r="K122" s="28"/>
      <c r="L122" s="28"/>
      <c r="M122" s="28"/>
      <c r="N122" s="28"/>
      <c r="O122" s="45" t="e">
        <f t="shared" si="24"/>
        <v>#DIV/0!</v>
      </c>
      <c r="P122" s="45" t="e">
        <f t="shared" si="25"/>
        <v>#DIV/0!</v>
      </c>
      <c r="Q122" s="41"/>
      <c r="R122" s="35" t="e">
        <f t="shared" si="40"/>
        <v>#DIV/0!</v>
      </c>
    </row>
    <row r="123" spans="1:18" x14ac:dyDescent="0.55000000000000004">
      <c r="A123" s="93"/>
      <c r="B123" s="26" t="s">
        <v>2</v>
      </c>
      <c r="C123" s="26"/>
      <c r="D123" s="26"/>
      <c r="E123" s="26"/>
      <c r="F123" s="26"/>
      <c r="G123" s="26"/>
      <c r="H123" s="26"/>
      <c r="I123" s="26"/>
      <c r="J123" s="26"/>
      <c r="K123" s="26"/>
      <c r="L123" s="26"/>
      <c r="M123" s="26"/>
      <c r="N123" s="26"/>
      <c r="O123" s="46" t="e">
        <f t="shared" si="24"/>
        <v>#DIV/0!</v>
      </c>
      <c r="P123" s="47" t="e">
        <f t="shared" si="25"/>
        <v>#DIV/0!</v>
      </c>
      <c r="Q123" s="39"/>
      <c r="R123" s="36"/>
    </row>
    <row r="124" spans="1:18" ht="18.5" thickBot="1" x14ac:dyDescent="0.6">
      <c r="A124" s="94"/>
      <c r="B124" s="31" t="s">
        <v>3</v>
      </c>
      <c r="C124" s="31"/>
      <c r="D124" s="31"/>
      <c r="E124" s="31"/>
      <c r="F124" s="31"/>
      <c r="G124" s="31"/>
      <c r="H124" s="31"/>
      <c r="I124" s="31"/>
      <c r="J124" s="31"/>
      <c r="K124" s="31"/>
      <c r="L124" s="31"/>
      <c r="M124" s="31"/>
      <c r="N124" s="31"/>
      <c r="O124" s="48" t="e">
        <f t="shared" si="24"/>
        <v>#DIV/0!</v>
      </c>
      <c r="P124" s="47" t="e">
        <f t="shared" si="25"/>
        <v>#DIV/0!</v>
      </c>
      <c r="Q124" s="40"/>
      <c r="R124" s="37" t="e">
        <f t="shared" ref="R124:R125" si="41">IF(P124="C","苦手な児童への配慮の例を確認","")</f>
        <v>#DIV/0!</v>
      </c>
    </row>
    <row r="125" spans="1:18" x14ac:dyDescent="0.55000000000000004">
      <c r="A125" s="92" t="s">
        <v>120</v>
      </c>
      <c r="B125" s="72" t="s">
        <v>377</v>
      </c>
      <c r="C125" s="28"/>
      <c r="D125" s="28"/>
      <c r="E125" s="28"/>
      <c r="F125" s="28"/>
      <c r="G125" s="28"/>
      <c r="H125" s="28"/>
      <c r="I125" s="28"/>
      <c r="J125" s="28"/>
      <c r="K125" s="28"/>
      <c r="L125" s="28"/>
      <c r="M125" s="28"/>
      <c r="N125" s="28"/>
      <c r="O125" s="45" t="e">
        <f t="shared" si="24"/>
        <v>#DIV/0!</v>
      </c>
      <c r="P125" s="45" t="e">
        <f t="shared" si="25"/>
        <v>#DIV/0!</v>
      </c>
      <c r="Q125" s="41"/>
      <c r="R125" s="35" t="e">
        <f t="shared" si="41"/>
        <v>#DIV/0!</v>
      </c>
    </row>
    <row r="126" spans="1:18" x14ac:dyDescent="0.55000000000000004">
      <c r="A126" s="93"/>
      <c r="B126" s="26" t="s">
        <v>2</v>
      </c>
      <c r="C126" s="26"/>
      <c r="D126" s="26"/>
      <c r="E126" s="26"/>
      <c r="F126" s="26"/>
      <c r="G126" s="26"/>
      <c r="H126" s="26"/>
      <c r="I126" s="26"/>
      <c r="J126" s="26"/>
      <c r="K126" s="26"/>
      <c r="L126" s="26"/>
      <c r="M126" s="26"/>
      <c r="N126" s="26"/>
      <c r="O126" s="46" t="e">
        <f t="shared" si="24"/>
        <v>#DIV/0!</v>
      </c>
      <c r="P126" s="47" t="e">
        <f t="shared" si="25"/>
        <v>#DIV/0!</v>
      </c>
      <c r="Q126" s="39"/>
      <c r="R126" s="36"/>
    </row>
    <row r="127" spans="1:18" ht="18.5" thickBot="1" x14ac:dyDescent="0.6">
      <c r="A127" s="94"/>
      <c r="B127" s="31" t="s">
        <v>3</v>
      </c>
      <c r="C127" s="31"/>
      <c r="D127" s="31"/>
      <c r="E127" s="31"/>
      <c r="F127" s="31"/>
      <c r="G127" s="31"/>
      <c r="H127" s="31"/>
      <c r="I127" s="31"/>
      <c r="J127" s="31"/>
      <c r="K127" s="31"/>
      <c r="L127" s="31"/>
      <c r="M127" s="31"/>
      <c r="N127" s="31"/>
      <c r="O127" s="48" t="e">
        <f t="shared" si="24"/>
        <v>#DIV/0!</v>
      </c>
      <c r="P127" s="47" t="e">
        <f t="shared" si="25"/>
        <v>#DIV/0!</v>
      </c>
      <c r="Q127" s="40"/>
      <c r="R127" s="37" t="e">
        <f t="shared" ref="R127:R128" si="42">IF(P127="C","苦手な児童への配慮の例を確認","")</f>
        <v>#DIV/0!</v>
      </c>
    </row>
    <row r="128" spans="1:18" x14ac:dyDescent="0.55000000000000004">
      <c r="A128" s="92" t="s">
        <v>121</v>
      </c>
      <c r="B128" s="72" t="s">
        <v>377</v>
      </c>
      <c r="C128" s="28"/>
      <c r="D128" s="28"/>
      <c r="E128" s="28"/>
      <c r="F128" s="28"/>
      <c r="G128" s="28"/>
      <c r="H128" s="28"/>
      <c r="I128" s="28"/>
      <c r="J128" s="28"/>
      <c r="K128" s="28"/>
      <c r="L128" s="28"/>
      <c r="M128" s="28"/>
      <c r="N128" s="28"/>
      <c r="O128" s="45" t="e">
        <f t="shared" si="24"/>
        <v>#DIV/0!</v>
      </c>
      <c r="P128" s="45" t="e">
        <f t="shared" si="25"/>
        <v>#DIV/0!</v>
      </c>
      <c r="Q128" s="41"/>
      <c r="R128" s="35" t="e">
        <f t="shared" si="42"/>
        <v>#DIV/0!</v>
      </c>
    </row>
    <row r="129" spans="1:18" x14ac:dyDescent="0.55000000000000004">
      <c r="A129" s="93"/>
      <c r="B129" s="26" t="s">
        <v>2</v>
      </c>
      <c r="C129" s="26"/>
      <c r="D129" s="26"/>
      <c r="E129" s="26"/>
      <c r="F129" s="26"/>
      <c r="G129" s="26"/>
      <c r="H129" s="26"/>
      <c r="I129" s="26"/>
      <c r="J129" s="26"/>
      <c r="K129" s="26"/>
      <c r="L129" s="26"/>
      <c r="M129" s="26"/>
      <c r="N129" s="26"/>
      <c r="O129" s="46" t="e">
        <f t="shared" si="24"/>
        <v>#DIV/0!</v>
      </c>
      <c r="P129" s="47" t="e">
        <f t="shared" si="25"/>
        <v>#DIV/0!</v>
      </c>
      <c r="Q129" s="39"/>
      <c r="R129" s="36"/>
    </row>
    <row r="130" spans="1:18" ht="18.5" thickBot="1" x14ac:dyDescent="0.6">
      <c r="A130" s="94"/>
      <c r="B130" s="31" t="s">
        <v>3</v>
      </c>
      <c r="C130" s="31"/>
      <c r="D130" s="31"/>
      <c r="E130" s="31"/>
      <c r="F130" s="31"/>
      <c r="G130" s="31"/>
      <c r="H130" s="31"/>
      <c r="I130" s="31"/>
      <c r="J130" s="31"/>
      <c r="K130" s="31"/>
      <c r="L130" s="31"/>
      <c r="M130" s="31"/>
      <c r="N130" s="31"/>
      <c r="O130" s="48" t="e">
        <f t="shared" si="24"/>
        <v>#DIV/0!</v>
      </c>
      <c r="P130" s="47" t="e">
        <f t="shared" si="25"/>
        <v>#DIV/0!</v>
      </c>
      <c r="Q130" s="40"/>
      <c r="R130" s="37" t="e">
        <f t="shared" ref="R130" si="43">IF(P130="C","苦手な児童への配慮の例を確認","")</f>
        <v>#DIV/0!</v>
      </c>
    </row>
  </sheetData>
  <mergeCells count="47">
    <mergeCell ref="A1:Q1"/>
    <mergeCell ref="A6:A9"/>
    <mergeCell ref="O6:Q6"/>
    <mergeCell ref="A11:A13"/>
    <mergeCell ref="A3:A5"/>
    <mergeCell ref="C3:Q3"/>
    <mergeCell ref="C4:Q4"/>
    <mergeCell ref="C5:Q5"/>
    <mergeCell ref="A14:A16"/>
    <mergeCell ref="A17:A19"/>
    <mergeCell ref="A20:A22"/>
    <mergeCell ref="A23:A25"/>
    <mergeCell ref="A26:A28"/>
    <mergeCell ref="A29:A31"/>
    <mergeCell ref="A32:A34"/>
    <mergeCell ref="A35:A37"/>
    <mergeCell ref="A38:A40"/>
    <mergeCell ref="A41:A43"/>
    <mergeCell ref="A44:A46"/>
    <mergeCell ref="A47:A49"/>
    <mergeCell ref="A50:A52"/>
    <mergeCell ref="A53:A55"/>
    <mergeCell ref="A56:A58"/>
    <mergeCell ref="A59:A61"/>
    <mergeCell ref="A62:A64"/>
    <mergeCell ref="A65:A67"/>
    <mergeCell ref="A68:A70"/>
    <mergeCell ref="A71:A73"/>
    <mergeCell ref="A74:A76"/>
    <mergeCell ref="A77:A79"/>
    <mergeCell ref="A80:A82"/>
    <mergeCell ref="A83:A85"/>
    <mergeCell ref="A86:A88"/>
    <mergeCell ref="A89:A91"/>
    <mergeCell ref="A92:A94"/>
    <mergeCell ref="A95:A97"/>
    <mergeCell ref="A98:A100"/>
    <mergeCell ref="A101:A103"/>
    <mergeCell ref="A119:A121"/>
    <mergeCell ref="A122:A124"/>
    <mergeCell ref="A125:A127"/>
    <mergeCell ref="A128:A130"/>
    <mergeCell ref="A104:A106"/>
    <mergeCell ref="A107:A109"/>
    <mergeCell ref="A110:A112"/>
    <mergeCell ref="A113:A115"/>
    <mergeCell ref="A116:A118"/>
  </mergeCells>
  <phoneticPr fontId="1"/>
  <pageMargins left="0.7" right="0.7" top="0.75" bottom="0.75" header="0.3" footer="0.3"/>
  <pageSetup paperSize="8"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元データ!$A$3:$C$3</xm:f>
          </x14:formula1>
          <xm:sqref>C11:N130</xm:sqref>
        </x14:dataValidation>
        <x14:dataValidation type="list" allowBlank="1" showInputMessage="1" showErrorMessage="1" xr:uid="{00000000-0002-0000-0100-000001000000}">
          <x14:formula1>
            <xm:f>元データ!$D$3:$F$3</xm:f>
          </x14:formula1>
          <xm:sqref>Q11:Q130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Z164"/>
  <sheetViews>
    <sheetView topLeftCell="H4" workbookViewId="0">
      <selection activeCell="W5" sqref="W5"/>
    </sheetView>
  </sheetViews>
  <sheetFormatPr defaultRowHeight="18" customHeight="1" x14ac:dyDescent="0.55000000000000004"/>
  <cols>
    <col min="1" max="1" width="7.5" customWidth="1"/>
    <col min="2" max="2" width="5.5" style="11" customWidth="1"/>
    <col min="15" max="26" width="7.25" style="17" customWidth="1"/>
  </cols>
  <sheetData>
    <row r="1" spans="1:26" ht="130.5" customHeight="1" x14ac:dyDescent="0.55000000000000004"/>
    <row r="2" spans="1:26" ht="18" customHeight="1" thickBot="1" x14ac:dyDescent="0.6">
      <c r="B2" s="15"/>
      <c r="C2" s="1"/>
      <c r="D2" s="1"/>
      <c r="E2" s="1"/>
      <c r="F2" s="1"/>
      <c r="O2" s="16"/>
      <c r="P2" s="16"/>
      <c r="Q2" s="16"/>
    </row>
    <row r="3" spans="1:26" ht="18" customHeight="1" x14ac:dyDescent="0.55000000000000004">
      <c r="A3" s="18"/>
      <c r="B3" s="60"/>
      <c r="C3" s="99" t="s">
        <v>122</v>
      </c>
      <c r="D3" s="100"/>
      <c r="E3" s="100"/>
      <c r="F3" s="101"/>
      <c r="G3" s="102" t="s">
        <v>123</v>
      </c>
      <c r="H3" s="100"/>
      <c r="I3" s="100"/>
      <c r="J3" s="103"/>
      <c r="K3" s="99" t="s">
        <v>124</v>
      </c>
      <c r="L3" s="100"/>
      <c r="M3" s="100"/>
      <c r="N3" s="100"/>
      <c r="O3" s="96" t="s">
        <v>125</v>
      </c>
      <c r="P3" s="96"/>
      <c r="Q3" s="96"/>
      <c r="R3" s="96" t="s">
        <v>126</v>
      </c>
      <c r="S3" s="96"/>
      <c r="T3" s="96"/>
      <c r="U3" s="96" t="s">
        <v>127</v>
      </c>
      <c r="V3" s="96"/>
      <c r="W3" s="96"/>
      <c r="X3" s="96" t="s">
        <v>128</v>
      </c>
      <c r="Y3" s="96"/>
      <c r="Z3" s="97"/>
    </row>
    <row r="4" spans="1:26" ht="78.75" customHeight="1" thickBot="1" x14ac:dyDescent="0.6">
      <c r="A4" s="19"/>
      <c r="B4" s="61" t="s">
        <v>129</v>
      </c>
      <c r="C4" s="58"/>
      <c r="D4" s="56"/>
      <c r="E4" s="56"/>
      <c r="F4" s="65"/>
      <c r="G4" s="69"/>
      <c r="H4" s="56"/>
      <c r="I4" s="56"/>
      <c r="J4" s="70"/>
      <c r="K4" s="58"/>
      <c r="L4" s="56"/>
      <c r="M4" s="56"/>
      <c r="N4" s="56"/>
      <c r="O4" s="98" t="s">
        <v>379</v>
      </c>
      <c r="P4" s="98"/>
      <c r="Q4" s="57" t="s">
        <v>381</v>
      </c>
      <c r="R4" s="98" t="s">
        <v>130</v>
      </c>
      <c r="S4" s="98"/>
      <c r="T4" s="57" t="s">
        <v>381</v>
      </c>
      <c r="U4" s="98" t="s">
        <v>130</v>
      </c>
      <c r="V4" s="98"/>
      <c r="W4" s="57" t="s">
        <v>381</v>
      </c>
      <c r="X4" s="98" t="s">
        <v>131</v>
      </c>
      <c r="Y4" s="98"/>
      <c r="Z4" s="55" t="s">
        <v>380</v>
      </c>
    </row>
    <row r="5" spans="1:26" ht="18" customHeight="1" x14ac:dyDescent="0.55000000000000004">
      <c r="A5" s="92" t="s">
        <v>82</v>
      </c>
      <c r="B5" s="71" t="s">
        <v>377</v>
      </c>
      <c r="C5" s="62"/>
      <c r="D5" s="49"/>
      <c r="E5" s="49"/>
      <c r="F5" s="66"/>
      <c r="G5" s="18"/>
      <c r="H5" s="49"/>
      <c r="I5" s="49"/>
      <c r="J5" s="50"/>
      <c r="K5" s="62"/>
      <c r="L5" s="49"/>
      <c r="M5" s="49"/>
      <c r="N5" s="49"/>
      <c r="O5" s="63" t="e">
        <f>AVERAGE(C5:F5)</f>
        <v>#DIV/0!</v>
      </c>
      <c r="P5" s="63" t="e">
        <f>IF(O5&gt;2.5,"A",IF(O5&gt;=1.5,"B","C"))</f>
        <v>#DIV/0!</v>
      </c>
      <c r="Q5" s="28"/>
      <c r="R5" s="63" t="e">
        <f>AVERAGE(G5:J5)</f>
        <v>#DIV/0!</v>
      </c>
      <c r="S5" s="63" t="e">
        <f>IF(R5&gt;2.5,"A",IF(R5&gt;=1.5,"B","C"))</f>
        <v>#DIV/0!</v>
      </c>
      <c r="T5" s="28"/>
      <c r="U5" s="63" t="e">
        <f>AVERAGE(K5:N5)</f>
        <v>#DIV/0!</v>
      </c>
      <c r="V5" s="63" t="e">
        <f>IF(U5&gt;2.5,"A",IF(U5&gt;=1.5,"B","C"))</f>
        <v>#DIV/0!</v>
      </c>
      <c r="W5" s="28"/>
      <c r="X5" s="63" t="e">
        <f>AVERAGE(C5:N5)</f>
        <v>#DIV/0!</v>
      </c>
      <c r="Y5" s="63" t="e">
        <f>IF(X5&gt;2.5,"A",IF(X5&gt;=1.5,"B","C"))</f>
        <v>#DIV/0!</v>
      </c>
      <c r="Z5" s="29"/>
    </row>
    <row r="6" spans="1:26" ht="18" customHeight="1" x14ac:dyDescent="0.55000000000000004">
      <c r="A6" s="93"/>
      <c r="B6" s="30" t="s">
        <v>2</v>
      </c>
      <c r="C6" s="59"/>
      <c r="D6" s="32"/>
      <c r="E6" s="32"/>
      <c r="F6" s="67"/>
      <c r="G6" s="51"/>
      <c r="H6" s="32"/>
      <c r="I6" s="32"/>
      <c r="J6" s="52"/>
      <c r="K6" s="59"/>
      <c r="L6" s="32"/>
      <c r="M6" s="32"/>
      <c r="N6" s="32"/>
      <c r="O6" s="46" t="e">
        <f>AVERAGE(C6:F6)</f>
        <v>#DIV/0!</v>
      </c>
      <c r="P6" s="46" t="e">
        <f>IF(O6&gt;2.5,"A",IF(O6&gt;=1.5,"B","C"))</f>
        <v>#DIV/0!</v>
      </c>
      <c r="Q6" s="26"/>
      <c r="R6" s="46" t="e">
        <f t="shared" ref="R6:R8" si="0">AVERAGE(G6:J6)</f>
        <v>#DIV/0!</v>
      </c>
      <c r="S6" s="46" t="e">
        <f>IF(R6&gt;2.5,"A",IF(R6&gt;=1.5,"B","C"))</f>
        <v>#DIV/0!</v>
      </c>
      <c r="T6" s="26"/>
      <c r="U6" s="46" t="e">
        <f t="shared" ref="U6:U8" si="1">AVERAGE(K6:N6)</f>
        <v>#DIV/0!</v>
      </c>
      <c r="V6" s="46" t="e">
        <f>IF(U6&gt;2.5,"A",IF(U6&gt;=1.5,"B","C"))</f>
        <v>#DIV/0!</v>
      </c>
      <c r="W6" s="26"/>
      <c r="X6" s="46" t="e">
        <f t="shared" ref="X6:X8" si="2">AVERAGE(C6:N6)</f>
        <v>#DIV/0!</v>
      </c>
      <c r="Y6" s="46" t="e">
        <f>IF(X6&gt;2.5,"A",IF(X6&gt;=1.5,"B","C"))</f>
        <v>#DIV/0!</v>
      </c>
      <c r="Z6" s="30"/>
    </row>
    <row r="7" spans="1:26" ht="18" customHeight="1" thickBot="1" x14ac:dyDescent="0.6">
      <c r="A7" s="94"/>
      <c r="B7" s="14" t="s">
        <v>3</v>
      </c>
      <c r="C7" s="64"/>
      <c r="D7" s="53"/>
      <c r="E7" s="53"/>
      <c r="F7" s="68"/>
      <c r="G7" s="19"/>
      <c r="H7" s="53"/>
      <c r="I7" s="53"/>
      <c r="J7" s="54"/>
      <c r="K7" s="64"/>
      <c r="L7" s="53"/>
      <c r="M7" s="53"/>
      <c r="N7" s="53"/>
      <c r="O7" s="48" t="e">
        <f>AVERAGE(C7:F7)</f>
        <v>#DIV/0!</v>
      </c>
      <c r="P7" s="48" t="e">
        <f>IF(O7&gt;2.5,"A",IF(O7&gt;=1.5,"B","C"))</f>
        <v>#DIV/0!</v>
      </c>
      <c r="Q7" s="31"/>
      <c r="R7" s="48" t="e">
        <f t="shared" si="0"/>
        <v>#DIV/0!</v>
      </c>
      <c r="S7" s="48" t="e">
        <f>IF(R7&gt;2.5,"A",IF(R7&gt;=1.5,"B","C"))</f>
        <v>#DIV/0!</v>
      </c>
      <c r="T7" s="31"/>
      <c r="U7" s="48" t="e">
        <f t="shared" si="1"/>
        <v>#DIV/0!</v>
      </c>
      <c r="V7" s="48" t="e">
        <f>IF(U7&gt;2.5,"A",IF(U7&gt;=1.5,"B","C"))</f>
        <v>#DIV/0!</v>
      </c>
      <c r="W7" s="31"/>
      <c r="X7" s="48" t="e">
        <f t="shared" si="2"/>
        <v>#DIV/0!</v>
      </c>
      <c r="Y7" s="48" t="e">
        <f>IF(X7&gt;2.5,"A",IF(X7&gt;=1.5,"B","C"))</f>
        <v>#DIV/0!</v>
      </c>
      <c r="Z7" s="14"/>
    </row>
    <row r="8" spans="1:26" ht="18" customHeight="1" x14ac:dyDescent="0.55000000000000004">
      <c r="A8" s="92" t="s">
        <v>83</v>
      </c>
      <c r="B8" s="71" t="s">
        <v>377</v>
      </c>
      <c r="C8" s="62"/>
      <c r="D8" s="49"/>
      <c r="E8" s="49"/>
      <c r="F8" s="66"/>
      <c r="G8" s="18"/>
      <c r="H8" s="49"/>
      <c r="I8" s="49"/>
      <c r="J8" s="50"/>
      <c r="K8" s="62"/>
      <c r="L8" s="49"/>
      <c r="M8" s="49"/>
      <c r="N8" s="49"/>
      <c r="O8" s="63" t="e">
        <f t="shared" ref="O8:O71" si="3">AVERAGE(C8:F8)</f>
        <v>#DIV/0!</v>
      </c>
      <c r="P8" s="63" t="e">
        <f t="shared" ref="P8:P71" si="4">IF(O8&gt;2.5,"A",IF(O8&gt;=1.5,"B","C"))</f>
        <v>#DIV/0!</v>
      </c>
      <c r="Q8" s="28"/>
      <c r="R8" s="63" t="e">
        <f t="shared" si="0"/>
        <v>#DIV/0!</v>
      </c>
      <c r="S8" s="63" t="e">
        <f t="shared" ref="S8:S71" si="5">IF(R8&gt;2.5,"A",IF(R8&gt;=1.5,"B","C"))</f>
        <v>#DIV/0!</v>
      </c>
      <c r="T8" s="28"/>
      <c r="U8" s="63" t="e">
        <f t="shared" si="1"/>
        <v>#DIV/0!</v>
      </c>
      <c r="V8" s="63" t="e">
        <f t="shared" ref="V8:V71" si="6">IF(U8&gt;2.5,"A",IF(U8&gt;=1.5,"B","C"))</f>
        <v>#DIV/0!</v>
      </c>
      <c r="W8" s="28"/>
      <c r="X8" s="63" t="e">
        <f t="shared" si="2"/>
        <v>#DIV/0!</v>
      </c>
      <c r="Y8" s="63" t="e">
        <f t="shared" ref="Y8:Y71" si="7">IF(X8&gt;2.5,"A",IF(X8&gt;=1.5,"B","C"))</f>
        <v>#DIV/0!</v>
      </c>
      <c r="Z8" s="29"/>
    </row>
    <row r="9" spans="1:26" ht="18" customHeight="1" x14ac:dyDescent="0.55000000000000004">
      <c r="A9" s="93"/>
      <c r="B9" s="30" t="s">
        <v>2</v>
      </c>
      <c r="C9" s="59"/>
      <c r="D9" s="32"/>
      <c r="E9" s="32"/>
      <c r="F9" s="67"/>
      <c r="G9" s="51"/>
      <c r="H9" s="32"/>
      <c r="I9" s="32"/>
      <c r="J9" s="52"/>
      <c r="K9" s="59"/>
      <c r="L9" s="32"/>
      <c r="M9" s="32"/>
      <c r="N9" s="32"/>
      <c r="O9" s="46" t="e">
        <f t="shared" si="3"/>
        <v>#DIV/0!</v>
      </c>
      <c r="P9" s="46" t="e">
        <f t="shared" si="4"/>
        <v>#DIV/0!</v>
      </c>
      <c r="Q9" s="26"/>
      <c r="R9" s="46" t="e">
        <f t="shared" ref="R9:R72" si="8">AVERAGE(G9:J9)</f>
        <v>#DIV/0!</v>
      </c>
      <c r="S9" s="46" t="e">
        <f t="shared" si="5"/>
        <v>#DIV/0!</v>
      </c>
      <c r="T9" s="26"/>
      <c r="U9" s="46" t="e">
        <f t="shared" ref="U9:U72" si="9">AVERAGE(K9:N9)</f>
        <v>#DIV/0!</v>
      </c>
      <c r="V9" s="46" t="e">
        <f t="shared" si="6"/>
        <v>#DIV/0!</v>
      </c>
      <c r="W9" s="26"/>
      <c r="X9" s="46" t="e">
        <f t="shared" ref="X9:X72" si="10">AVERAGE(C9:N9)</f>
        <v>#DIV/0!</v>
      </c>
      <c r="Y9" s="46" t="e">
        <f t="shared" si="7"/>
        <v>#DIV/0!</v>
      </c>
      <c r="Z9" s="30"/>
    </row>
    <row r="10" spans="1:26" ht="18" customHeight="1" thickBot="1" x14ac:dyDescent="0.6">
      <c r="A10" s="94"/>
      <c r="B10" s="14" t="s">
        <v>3</v>
      </c>
      <c r="C10" s="64"/>
      <c r="D10" s="53"/>
      <c r="E10" s="53"/>
      <c r="F10" s="68"/>
      <c r="G10" s="19"/>
      <c r="H10" s="53"/>
      <c r="I10" s="53"/>
      <c r="J10" s="54"/>
      <c r="K10" s="64"/>
      <c r="L10" s="53"/>
      <c r="M10" s="53"/>
      <c r="N10" s="53"/>
      <c r="O10" s="48" t="e">
        <f t="shared" si="3"/>
        <v>#DIV/0!</v>
      </c>
      <c r="P10" s="48" t="e">
        <f t="shared" si="4"/>
        <v>#DIV/0!</v>
      </c>
      <c r="Q10" s="31"/>
      <c r="R10" s="48" t="e">
        <f t="shared" si="8"/>
        <v>#DIV/0!</v>
      </c>
      <c r="S10" s="48" t="e">
        <f t="shared" si="5"/>
        <v>#DIV/0!</v>
      </c>
      <c r="T10" s="31"/>
      <c r="U10" s="48" t="e">
        <f t="shared" si="9"/>
        <v>#DIV/0!</v>
      </c>
      <c r="V10" s="48" t="e">
        <f t="shared" si="6"/>
        <v>#DIV/0!</v>
      </c>
      <c r="W10" s="31"/>
      <c r="X10" s="48" t="e">
        <f t="shared" si="10"/>
        <v>#DIV/0!</v>
      </c>
      <c r="Y10" s="48" t="e">
        <f t="shared" si="7"/>
        <v>#DIV/0!</v>
      </c>
      <c r="Z10" s="14"/>
    </row>
    <row r="11" spans="1:26" ht="18" customHeight="1" x14ac:dyDescent="0.55000000000000004">
      <c r="A11" s="92" t="s">
        <v>84</v>
      </c>
      <c r="B11" s="71" t="s">
        <v>377</v>
      </c>
      <c r="C11" s="62"/>
      <c r="D11" s="49"/>
      <c r="E11" s="49"/>
      <c r="F11" s="66"/>
      <c r="G11" s="18"/>
      <c r="H11" s="49"/>
      <c r="I11" s="49"/>
      <c r="J11" s="50"/>
      <c r="K11" s="62"/>
      <c r="L11" s="49"/>
      <c r="M11" s="49"/>
      <c r="N11" s="49"/>
      <c r="O11" s="63" t="e">
        <f t="shared" si="3"/>
        <v>#DIV/0!</v>
      </c>
      <c r="P11" s="63" t="e">
        <f t="shared" si="4"/>
        <v>#DIV/0!</v>
      </c>
      <c r="Q11" s="28"/>
      <c r="R11" s="63" t="e">
        <f t="shared" si="8"/>
        <v>#DIV/0!</v>
      </c>
      <c r="S11" s="63" t="e">
        <f t="shared" si="5"/>
        <v>#DIV/0!</v>
      </c>
      <c r="T11" s="28"/>
      <c r="U11" s="63" t="e">
        <f t="shared" si="9"/>
        <v>#DIV/0!</v>
      </c>
      <c r="V11" s="63" t="e">
        <f t="shared" si="6"/>
        <v>#DIV/0!</v>
      </c>
      <c r="W11" s="28"/>
      <c r="X11" s="63" t="e">
        <f t="shared" si="10"/>
        <v>#DIV/0!</v>
      </c>
      <c r="Y11" s="63" t="e">
        <f t="shared" si="7"/>
        <v>#DIV/0!</v>
      </c>
      <c r="Z11" s="29"/>
    </row>
    <row r="12" spans="1:26" ht="18" customHeight="1" x14ac:dyDescent="0.55000000000000004">
      <c r="A12" s="93"/>
      <c r="B12" s="30" t="s">
        <v>2</v>
      </c>
      <c r="C12" s="59"/>
      <c r="D12" s="32"/>
      <c r="E12" s="32"/>
      <c r="F12" s="67"/>
      <c r="G12" s="51"/>
      <c r="H12" s="32"/>
      <c r="I12" s="32"/>
      <c r="J12" s="52"/>
      <c r="K12" s="59"/>
      <c r="L12" s="32"/>
      <c r="M12" s="32"/>
      <c r="N12" s="32"/>
      <c r="O12" s="46" t="e">
        <f t="shared" si="3"/>
        <v>#DIV/0!</v>
      </c>
      <c r="P12" s="46" t="e">
        <f t="shared" si="4"/>
        <v>#DIV/0!</v>
      </c>
      <c r="Q12" s="26"/>
      <c r="R12" s="46" t="e">
        <f t="shared" si="8"/>
        <v>#DIV/0!</v>
      </c>
      <c r="S12" s="46" t="e">
        <f t="shared" si="5"/>
        <v>#DIV/0!</v>
      </c>
      <c r="T12" s="26"/>
      <c r="U12" s="46" t="e">
        <f t="shared" si="9"/>
        <v>#DIV/0!</v>
      </c>
      <c r="V12" s="46" t="e">
        <f t="shared" si="6"/>
        <v>#DIV/0!</v>
      </c>
      <c r="W12" s="26"/>
      <c r="X12" s="46" t="e">
        <f t="shared" si="10"/>
        <v>#DIV/0!</v>
      </c>
      <c r="Y12" s="46" t="e">
        <f t="shared" si="7"/>
        <v>#DIV/0!</v>
      </c>
      <c r="Z12" s="30"/>
    </row>
    <row r="13" spans="1:26" ht="18" customHeight="1" thickBot="1" x14ac:dyDescent="0.6">
      <c r="A13" s="94"/>
      <c r="B13" s="14" t="s">
        <v>3</v>
      </c>
      <c r="C13" s="64"/>
      <c r="D13" s="53"/>
      <c r="E13" s="53"/>
      <c r="F13" s="68"/>
      <c r="G13" s="19"/>
      <c r="H13" s="53"/>
      <c r="I13" s="53"/>
      <c r="J13" s="54"/>
      <c r="K13" s="64"/>
      <c r="L13" s="53"/>
      <c r="M13" s="53"/>
      <c r="N13" s="53"/>
      <c r="O13" s="48" t="e">
        <f t="shared" si="3"/>
        <v>#DIV/0!</v>
      </c>
      <c r="P13" s="48" t="e">
        <f t="shared" si="4"/>
        <v>#DIV/0!</v>
      </c>
      <c r="Q13" s="31"/>
      <c r="R13" s="48" t="e">
        <f t="shared" si="8"/>
        <v>#DIV/0!</v>
      </c>
      <c r="S13" s="48" t="e">
        <f t="shared" si="5"/>
        <v>#DIV/0!</v>
      </c>
      <c r="T13" s="31"/>
      <c r="U13" s="48" t="e">
        <f t="shared" si="9"/>
        <v>#DIV/0!</v>
      </c>
      <c r="V13" s="48" t="e">
        <f t="shared" si="6"/>
        <v>#DIV/0!</v>
      </c>
      <c r="W13" s="31"/>
      <c r="X13" s="48" t="e">
        <f t="shared" si="10"/>
        <v>#DIV/0!</v>
      </c>
      <c r="Y13" s="48" t="e">
        <f t="shared" si="7"/>
        <v>#DIV/0!</v>
      </c>
      <c r="Z13" s="14"/>
    </row>
    <row r="14" spans="1:26" ht="18" customHeight="1" x14ac:dyDescent="0.55000000000000004">
      <c r="A14" s="92" t="s">
        <v>85</v>
      </c>
      <c r="B14" s="71" t="s">
        <v>377</v>
      </c>
      <c r="C14" s="62"/>
      <c r="D14" s="49"/>
      <c r="E14" s="49"/>
      <c r="F14" s="66"/>
      <c r="G14" s="18"/>
      <c r="H14" s="49"/>
      <c r="I14" s="49"/>
      <c r="J14" s="50"/>
      <c r="K14" s="62"/>
      <c r="L14" s="49"/>
      <c r="M14" s="49"/>
      <c r="N14" s="49"/>
      <c r="O14" s="63" t="e">
        <f t="shared" si="3"/>
        <v>#DIV/0!</v>
      </c>
      <c r="P14" s="63" t="e">
        <f t="shared" si="4"/>
        <v>#DIV/0!</v>
      </c>
      <c r="Q14" s="28"/>
      <c r="R14" s="63" t="e">
        <f t="shared" si="8"/>
        <v>#DIV/0!</v>
      </c>
      <c r="S14" s="63" t="e">
        <f t="shared" si="5"/>
        <v>#DIV/0!</v>
      </c>
      <c r="T14" s="28"/>
      <c r="U14" s="63" t="e">
        <f t="shared" si="9"/>
        <v>#DIV/0!</v>
      </c>
      <c r="V14" s="63" t="e">
        <f t="shared" si="6"/>
        <v>#DIV/0!</v>
      </c>
      <c r="W14" s="28"/>
      <c r="X14" s="63" t="e">
        <f t="shared" si="10"/>
        <v>#DIV/0!</v>
      </c>
      <c r="Y14" s="63" t="e">
        <f t="shared" si="7"/>
        <v>#DIV/0!</v>
      </c>
      <c r="Z14" s="29"/>
    </row>
    <row r="15" spans="1:26" ht="18" customHeight="1" x14ac:dyDescent="0.55000000000000004">
      <c r="A15" s="93"/>
      <c r="B15" s="30" t="s">
        <v>2</v>
      </c>
      <c r="C15" s="59"/>
      <c r="D15" s="32"/>
      <c r="E15" s="32"/>
      <c r="F15" s="67"/>
      <c r="G15" s="51"/>
      <c r="H15" s="32"/>
      <c r="I15" s="32"/>
      <c r="J15" s="52"/>
      <c r="K15" s="59"/>
      <c r="L15" s="32"/>
      <c r="M15" s="32"/>
      <c r="N15" s="32"/>
      <c r="O15" s="46" t="e">
        <f t="shared" si="3"/>
        <v>#DIV/0!</v>
      </c>
      <c r="P15" s="46" t="e">
        <f t="shared" si="4"/>
        <v>#DIV/0!</v>
      </c>
      <c r="Q15" s="26"/>
      <c r="R15" s="46" t="e">
        <f t="shared" si="8"/>
        <v>#DIV/0!</v>
      </c>
      <c r="S15" s="46" t="e">
        <f t="shared" si="5"/>
        <v>#DIV/0!</v>
      </c>
      <c r="T15" s="26"/>
      <c r="U15" s="46" t="e">
        <f t="shared" si="9"/>
        <v>#DIV/0!</v>
      </c>
      <c r="V15" s="46" t="e">
        <f t="shared" si="6"/>
        <v>#DIV/0!</v>
      </c>
      <c r="W15" s="26"/>
      <c r="X15" s="46" t="e">
        <f t="shared" si="10"/>
        <v>#DIV/0!</v>
      </c>
      <c r="Y15" s="46" t="e">
        <f t="shared" si="7"/>
        <v>#DIV/0!</v>
      </c>
      <c r="Z15" s="30"/>
    </row>
    <row r="16" spans="1:26" ht="18" customHeight="1" thickBot="1" x14ac:dyDescent="0.6">
      <c r="A16" s="94"/>
      <c r="B16" s="14" t="s">
        <v>3</v>
      </c>
      <c r="C16" s="64"/>
      <c r="D16" s="53"/>
      <c r="E16" s="53"/>
      <c r="F16" s="68"/>
      <c r="G16" s="19"/>
      <c r="H16" s="53"/>
      <c r="I16" s="53"/>
      <c r="J16" s="54"/>
      <c r="K16" s="64"/>
      <c r="L16" s="53"/>
      <c r="M16" s="53"/>
      <c r="N16" s="53"/>
      <c r="O16" s="48" t="e">
        <f t="shared" si="3"/>
        <v>#DIV/0!</v>
      </c>
      <c r="P16" s="48" t="e">
        <f t="shared" si="4"/>
        <v>#DIV/0!</v>
      </c>
      <c r="Q16" s="31"/>
      <c r="R16" s="48" t="e">
        <f t="shared" si="8"/>
        <v>#DIV/0!</v>
      </c>
      <c r="S16" s="48" t="e">
        <f t="shared" si="5"/>
        <v>#DIV/0!</v>
      </c>
      <c r="T16" s="31"/>
      <c r="U16" s="48" t="e">
        <f t="shared" si="9"/>
        <v>#DIV/0!</v>
      </c>
      <c r="V16" s="48" t="e">
        <f t="shared" si="6"/>
        <v>#DIV/0!</v>
      </c>
      <c r="W16" s="31"/>
      <c r="X16" s="48" t="e">
        <f t="shared" si="10"/>
        <v>#DIV/0!</v>
      </c>
      <c r="Y16" s="48" t="e">
        <f t="shared" si="7"/>
        <v>#DIV/0!</v>
      </c>
      <c r="Z16" s="14"/>
    </row>
    <row r="17" spans="1:26" ht="18" customHeight="1" x14ac:dyDescent="0.55000000000000004">
      <c r="A17" s="92" t="s">
        <v>86</v>
      </c>
      <c r="B17" s="71" t="s">
        <v>377</v>
      </c>
      <c r="C17" s="62"/>
      <c r="D17" s="49"/>
      <c r="E17" s="49"/>
      <c r="F17" s="66"/>
      <c r="G17" s="18"/>
      <c r="H17" s="49"/>
      <c r="I17" s="49"/>
      <c r="J17" s="50"/>
      <c r="K17" s="62"/>
      <c r="L17" s="49"/>
      <c r="M17" s="49"/>
      <c r="N17" s="49"/>
      <c r="O17" s="63" t="e">
        <f t="shared" si="3"/>
        <v>#DIV/0!</v>
      </c>
      <c r="P17" s="63" t="e">
        <f t="shared" si="4"/>
        <v>#DIV/0!</v>
      </c>
      <c r="Q17" s="28"/>
      <c r="R17" s="63" t="e">
        <f t="shared" si="8"/>
        <v>#DIV/0!</v>
      </c>
      <c r="S17" s="63" t="e">
        <f t="shared" si="5"/>
        <v>#DIV/0!</v>
      </c>
      <c r="T17" s="28"/>
      <c r="U17" s="63" t="e">
        <f t="shared" si="9"/>
        <v>#DIV/0!</v>
      </c>
      <c r="V17" s="63" t="e">
        <f t="shared" si="6"/>
        <v>#DIV/0!</v>
      </c>
      <c r="W17" s="28"/>
      <c r="X17" s="63" t="e">
        <f t="shared" si="10"/>
        <v>#DIV/0!</v>
      </c>
      <c r="Y17" s="63" t="e">
        <f t="shared" si="7"/>
        <v>#DIV/0!</v>
      </c>
      <c r="Z17" s="29"/>
    </row>
    <row r="18" spans="1:26" ht="18" customHeight="1" x14ac:dyDescent="0.55000000000000004">
      <c r="A18" s="93"/>
      <c r="B18" s="30" t="s">
        <v>2</v>
      </c>
      <c r="C18" s="59"/>
      <c r="D18" s="32"/>
      <c r="E18" s="32"/>
      <c r="F18" s="67"/>
      <c r="G18" s="51"/>
      <c r="H18" s="32"/>
      <c r="I18" s="32"/>
      <c r="J18" s="52"/>
      <c r="K18" s="59"/>
      <c r="L18" s="32"/>
      <c r="M18" s="32"/>
      <c r="N18" s="32"/>
      <c r="O18" s="46" t="e">
        <f t="shared" si="3"/>
        <v>#DIV/0!</v>
      </c>
      <c r="P18" s="46" t="e">
        <f t="shared" si="4"/>
        <v>#DIV/0!</v>
      </c>
      <c r="Q18" s="26"/>
      <c r="R18" s="46" t="e">
        <f t="shared" si="8"/>
        <v>#DIV/0!</v>
      </c>
      <c r="S18" s="46" t="e">
        <f t="shared" si="5"/>
        <v>#DIV/0!</v>
      </c>
      <c r="T18" s="26"/>
      <c r="U18" s="46" t="e">
        <f t="shared" si="9"/>
        <v>#DIV/0!</v>
      </c>
      <c r="V18" s="46" t="e">
        <f t="shared" si="6"/>
        <v>#DIV/0!</v>
      </c>
      <c r="W18" s="26"/>
      <c r="X18" s="46" t="e">
        <f t="shared" si="10"/>
        <v>#DIV/0!</v>
      </c>
      <c r="Y18" s="46" t="e">
        <f t="shared" si="7"/>
        <v>#DIV/0!</v>
      </c>
      <c r="Z18" s="30"/>
    </row>
    <row r="19" spans="1:26" ht="18" customHeight="1" thickBot="1" x14ac:dyDescent="0.6">
      <c r="A19" s="94"/>
      <c r="B19" s="14" t="s">
        <v>3</v>
      </c>
      <c r="C19" s="64"/>
      <c r="D19" s="53"/>
      <c r="E19" s="53"/>
      <c r="F19" s="68"/>
      <c r="G19" s="19"/>
      <c r="H19" s="53"/>
      <c r="I19" s="53"/>
      <c r="J19" s="54"/>
      <c r="K19" s="64"/>
      <c r="L19" s="53"/>
      <c r="M19" s="53"/>
      <c r="N19" s="53"/>
      <c r="O19" s="48" t="e">
        <f t="shared" si="3"/>
        <v>#DIV/0!</v>
      </c>
      <c r="P19" s="48" t="e">
        <f t="shared" si="4"/>
        <v>#DIV/0!</v>
      </c>
      <c r="Q19" s="31"/>
      <c r="R19" s="48" t="e">
        <f t="shared" si="8"/>
        <v>#DIV/0!</v>
      </c>
      <c r="S19" s="48" t="e">
        <f t="shared" si="5"/>
        <v>#DIV/0!</v>
      </c>
      <c r="T19" s="31"/>
      <c r="U19" s="48" t="e">
        <f t="shared" si="9"/>
        <v>#DIV/0!</v>
      </c>
      <c r="V19" s="48" t="e">
        <f t="shared" si="6"/>
        <v>#DIV/0!</v>
      </c>
      <c r="W19" s="31"/>
      <c r="X19" s="48" t="e">
        <f t="shared" si="10"/>
        <v>#DIV/0!</v>
      </c>
      <c r="Y19" s="48" t="e">
        <f t="shared" si="7"/>
        <v>#DIV/0!</v>
      </c>
      <c r="Z19" s="14"/>
    </row>
    <row r="20" spans="1:26" ht="18" customHeight="1" x14ac:dyDescent="0.55000000000000004">
      <c r="A20" s="92" t="s">
        <v>87</v>
      </c>
      <c r="B20" s="71" t="s">
        <v>377</v>
      </c>
      <c r="C20" s="62"/>
      <c r="D20" s="49"/>
      <c r="E20" s="49"/>
      <c r="F20" s="66"/>
      <c r="G20" s="18"/>
      <c r="H20" s="49"/>
      <c r="I20" s="49"/>
      <c r="J20" s="50"/>
      <c r="K20" s="62"/>
      <c r="L20" s="49"/>
      <c r="M20" s="49"/>
      <c r="N20" s="49"/>
      <c r="O20" s="63" t="e">
        <f t="shared" si="3"/>
        <v>#DIV/0!</v>
      </c>
      <c r="P20" s="63" t="e">
        <f t="shared" si="4"/>
        <v>#DIV/0!</v>
      </c>
      <c r="Q20" s="28"/>
      <c r="R20" s="63" t="e">
        <f t="shared" si="8"/>
        <v>#DIV/0!</v>
      </c>
      <c r="S20" s="63" t="e">
        <f t="shared" si="5"/>
        <v>#DIV/0!</v>
      </c>
      <c r="T20" s="28"/>
      <c r="U20" s="63" t="e">
        <f t="shared" si="9"/>
        <v>#DIV/0!</v>
      </c>
      <c r="V20" s="63" t="e">
        <f t="shared" si="6"/>
        <v>#DIV/0!</v>
      </c>
      <c r="W20" s="28"/>
      <c r="X20" s="63" t="e">
        <f t="shared" si="10"/>
        <v>#DIV/0!</v>
      </c>
      <c r="Y20" s="63" t="e">
        <f t="shared" si="7"/>
        <v>#DIV/0!</v>
      </c>
      <c r="Z20" s="29"/>
    </row>
    <row r="21" spans="1:26" ht="18" customHeight="1" x14ac:dyDescent="0.55000000000000004">
      <c r="A21" s="93"/>
      <c r="B21" s="30" t="s">
        <v>2</v>
      </c>
      <c r="C21" s="59"/>
      <c r="D21" s="32"/>
      <c r="E21" s="32"/>
      <c r="F21" s="67"/>
      <c r="G21" s="51"/>
      <c r="H21" s="32"/>
      <c r="I21" s="32"/>
      <c r="J21" s="52"/>
      <c r="K21" s="59"/>
      <c r="L21" s="32"/>
      <c r="M21" s="32"/>
      <c r="N21" s="32"/>
      <c r="O21" s="46" t="e">
        <f t="shared" si="3"/>
        <v>#DIV/0!</v>
      </c>
      <c r="P21" s="46" t="e">
        <f t="shared" si="4"/>
        <v>#DIV/0!</v>
      </c>
      <c r="Q21" s="26"/>
      <c r="R21" s="46" t="e">
        <f t="shared" si="8"/>
        <v>#DIV/0!</v>
      </c>
      <c r="S21" s="46" t="e">
        <f t="shared" si="5"/>
        <v>#DIV/0!</v>
      </c>
      <c r="T21" s="26"/>
      <c r="U21" s="46" t="e">
        <f t="shared" si="9"/>
        <v>#DIV/0!</v>
      </c>
      <c r="V21" s="46" t="e">
        <f t="shared" si="6"/>
        <v>#DIV/0!</v>
      </c>
      <c r="W21" s="26"/>
      <c r="X21" s="46" t="e">
        <f t="shared" si="10"/>
        <v>#DIV/0!</v>
      </c>
      <c r="Y21" s="46" t="e">
        <f t="shared" si="7"/>
        <v>#DIV/0!</v>
      </c>
      <c r="Z21" s="30"/>
    </row>
    <row r="22" spans="1:26" ht="18" customHeight="1" thickBot="1" x14ac:dyDescent="0.6">
      <c r="A22" s="94"/>
      <c r="B22" s="14" t="s">
        <v>3</v>
      </c>
      <c r="C22" s="64"/>
      <c r="D22" s="53"/>
      <c r="E22" s="53"/>
      <c r="F22" s="68"/>
      <c r="G22" s="19"/>
      <c r="H22" s="53"/>
      <c r="I22" s="53"/>
      <c r="J22" s="54"/>
      <c r="K22" s="64"/>
      <c r="L22" s="53"/>
      <c r="M22" s="53"/>
      <c r="N22" s="53"/>
      <c r="O22" s="48" t="e">
        <f t="shared" si="3"/>
        <v>#DIV/0!</v>
      </c>
      <c r="P22" s="48" t="e">
        <f t="shared" si="4"/>
        <v>#DIV/0!</v>
      </c>
      <c r="Q22" s="31"/>
      <c r="R22" s="48" t="e">
        <f t="shared" si="8"/>
        <v>#DIV/0!</v>
      </c>
      <c r="S22" s="48" t="e">
        <f t="shared" si="5"/>
        <v>#DIV/0!</v>
      </c>
      <c r="T22" s="31"/>
      <c r="U22" s="48" t="e">
        <f t="shared" si="9"/>
        <v>#DIV/0!</v>
      </c>
      <c r="V22" s="48" t="e">
        <f t="shared" si="6"/>
        <v>#DIV/0!</v>
      </c>
      <c r="W22" s="31"/>
      <c r="X22" s="48" t="e">
        <f t="shared" si="10"/>
        <v>#DIV/0!</v>
      </c>
      <c r="Y22" s="48" t="e">
        <f t="shared" si="7"/>
        <v>#DIV/0!</v>
      </c>
      <c r="Z22" s="14"/>
    </row>
    <row r="23" spans="1:26" ht="18" customHeight="1" x14ac:dyDescent="0.55000000000000004">
      <c r="A23" s="92" t="s">
        <v>88</v>
      </c>
      <c r="B23" s="71" t="s">
        <v>377</v>
      </c>
      <c r="C23" s="62"/>
      <c r="D23" s="49"/>
      <c r="E23" s="49"/>
      <c r="F23" s="66"/>
      <c r="G23" s="18"/>
      <c r="H23" s="49"/>
      <c r="I23" s="49"/>
      <c r="J23" s="50"/>
      <c r="K23" s="62"/>
      <c r="L23" s="49"/>
      <c r="M23" s="49"/>
      <c r="N23" s="49"/>
      <c r="O23" s="63" t="e">
        <f t="shared" si="3"/>
        <v>#DIV/0!</v>
      </c>
      <c r="P23" s="63" t="e">
        <f t="shared" si="4"/>
        <v>#DIV/0!</v>
      </c>
      <c r="Q23" s="28"/>
      <c r="R23" s="63" t="e">
        <f t="shared" si="8"/>
        <v>#DIV/0!</v>
      </c>
      <c r="S23" s="63" t="e">
        <f t="shared" si="5"/>
        <v>#DIV/0!</v>
      </c>
      <c r="T23" s="28"/>
      <c r="U23" s="63" t="e">
        <f t="shared" si="9"/>
        <v>#DIV/0!</v>
      </c>
      <c r="V23" s="63" t="e">
        <f t="shared" si="6"/>
        <v>#DIV/0!</v>
      </c>
      <c r="W23" s="28"/>
      <c r="X23" s="63" t="e">
        <f t="shared" si="10"/>
        <v>#DIV/0!</v>
      </c>
      <c r="Y23" s="63" t="e">
        <f t="shared" si="7"/>
        <v>#DIV/0!</v>
      </c>
      <c r="Z23" s="29"/>
    </row>
    <row r="24" spans="1:26" ht="18" customHeight="1" x14ac:dyDescent="0.55000000000000004">
      <c r="A24" s="93"/>
      <c r="B24" s="30" t="s">
        <v>2</v>
      </c>
      <c r="C24" s="59"/>
      <c r="D24" s="32"/>
      <c r="E24" s="32"/>
      <c r="F24" s="67"/>
      <c r="G24" s="51"/>
      <c r="H24" s="32"/>
      <c r="I24" s="32"/>
      <c r="J24" s="52"/>
      <c r="K24" s="59"/>
      <c r="L24" s="32"/>
      <c r="M24" s="32"/>
      <c r="N24" s="32"/>
      <c r="O24" s="46" t="e">
        <f t="shared" si="3"/>
        <v>#DIV/0!</v>
      </c>
      <c r="P24" s="46" t="e">
        <f t="shared" si="4"/>
        <v>#DIV/0!</v>
      </c>
      <c r="Q24" s="26"/>
      <c r="R24" s="46" t="e">
        <f t="shared" si="8"/>
        <v>#DIV/0!</v>
      </c>
      <c r="S24" s="46" t="e">
        <f t="shared" si="5"/>
        <v>#DIV/0!</v>
      </c>
      <c r="T24" s="26"/>
      <c r="U24" s="46" t="e">
        <f t="shared" si="9"/>
        <v>#DIV/0!</v>
      </c>
      <c r="V24" s="46" t="e">
        <f t="shared" si="6"/>
        <v>#DIV/0!</v>
      </c>
      <c r="W24" s="26"/>
      <c r="X24" s="46" t="e">
        <f t="shared" si="10"/>
        <v>#DIV/0!</v>
      </c>
      <c r="Y24" s="46" t="e">
        <f t="shared" si="7"/>
        <v>#DIV/0!</v>
      </c>
      <c r="Z24" s="30"/>
    </row>
    <row r="25" spans="1:26" ht="18" customHeight="1" thickBot="1" x14ac:dyDescent="0.6">
      <c r="A25" s="94"/>
      <c r="B25" s="14" t="s">
        <v>3</v>
      </c>
      <c r="C25" s="64"/>
      <c r="D25" s="53"/>
      <c r="E25" s="53"/>
      <c r="F25" s="68"/>
      <c r="G25" s="19"/>
      <c r="H25" s="53"/>
      <c r="I25" s="53"/>
      <c r="J25" s="54"/>
      <c r="K25" s="64"/>
      <c r="L25" s="53"/>
      <c r="M25" s="53"/>
      <c r="N25" s="53"/>
      <c r="O25" s="48" t="e">
        <f t="shared" si="3"/>
        <v>#DIV/0!</v>
      </c>
      <c r="P25" s="48" t="e">
        <f t="shared" si="4"/>
        <v>#DIV/0!</v>
      </c>
      <c r="Q25" s="31"/>
      <c r="R25" s="48" t="e">
        <f t="shared" si="8"/>
        <v>#DIV/0!</v>
      </c>
      <c r="S25" s="48" t="e">
        <f t="shared" si="5"/>
        <v>#DIV/0!</v>
      </c>
      <c r="T25" s="31"/>
      <c r="U25" s="48" t="e">
        <f t="shared" si="9"/>
        <v>#DIV/0!</v>
      </c>
      <c r="V25" s="48" t="e">
        <f t="shared" si="6"/>
        <v>#DIV/0!</v>
      </c>
      <c r="W25" s="31"/>
      <c r="X25" s="48" t="e">
        <f t="shared" si="10"/>
        <v>#DIV/0!</v>
      </c>
      <c r="Y25" s="48" t="e">
        <f t="shared" si="7"/>
        <v>#DIV/0!</v>
      </c>
      <c r="Z25" s="14"/>
    </row>
    <row r="26" spans="1:26" ht="18" customHeight="1" x14ac:dyDescent="0.55000000000000004">
      <c r="A26" s="92" t="s">
        <v>89</v>
      </c>
      <c r="B26" s="71" t="s">
        <v>377</v>
      </c>
      <c r="C26" s="62"/>
      <c r="D26" s="49"/>
      <c r="E26" s="49"/>
      <c r="F26" s="66"/>
      <c r="G26" s="18"/>
      <c r="H26" s="49"/>
      <c r="I26" s="49"/>
      <c r="J26" s="50"/>
      <c r="K26" s="62"/>
      <c r="L26" s="49"/>
      <c r="M26" s="49"/>
      <c r="N26" s="49"/>
      <c r="O26" s="63" t="e">
        <f t="shared" si="3"/>
        <v>#DIV/0!</v>
      </c>
      <c r="P26" s="63" t="e">
        <f t="shared" si="4"/>
        <v>#DIV/0!</v>
      </c>
      <c r="Q26" s="28"/>
      <c r="R26" s="63" t="e">
        <f t="shared" si="8"/>
        <v>#DIV/0!</v>
      </c>
      <c r="S26" s="63" t="e">
        <f t="shared" si="5"/>
        <v>#DIV/0!</v>
      </c>
      <c r="T26" s="28"/>
      <c r="U26" s="63" t="e">
        <f t="shared" si="9"/>
        <v>#DIV/0!</v>
      </c>
      <c r="V26" s="63" t="e">
        <f t="shared" si="6"/>
        <v>#DIV/0!</v>
      </c>
      <c r="W26" s="28"/>
      <c r="X26" s="63" t="e">
        <f t="shared" si="10"/>
        <v>#DIV/0!</v>
      </c>
      <c r="Y26" s="63" t="e">
        <f t="shared" si="7"/>
        <v>#DIV/0!</v>
      </c>
      <c r="Z26" s="29"/>
    </row>
    <row r="27" spans="1:26" ht="18" customHeight="1" x14ac:dyDescent="0.55000000000000004">
      <c r="A27" s="93"/>
      <c r="B27" s="30" t="s">
        <v>2</v>
      </c>
      <c r="C27" s="59"/>
      <c r="D27" s="32"/>
      <c r="E27" s="32"/>
      <c r="F27" s="67"/>
      <c r="G27" s="51"/>
      <c r="H27" s="32"/>
      <c r="I27" s="32"/>
      <c r="J27" s="52"/>
      <c r="K27" s="59"/>
      <c r="L27" s="32"/>
      <c r="M27" s="32"/>
      <c r="N27" s="32"/>
      <c r="O27" s="46" t="e">
        <f t="shared" si="3"/>
        <v>#DIV/0!</v>
      </c>
      <c r="P27" s="46" t="e">
        <f t="shared" si="4"/>
        <v>#DIV/0!</v>
      </c>
      <c r="Q27" s="26"/>
      <c r="R27" s="46" t="e">
        <f t="shared" si="8"/>
        <v>#DIV/0!</v>
      </c>
      <c r="S27" s="46" t="e">
        <f t="shared" si="5"/>
        <v>#DIV/0!</v>
      </c>
      <c r="T27" s="26"/>
      <c r="U27" s="46" t="e">
        <f t="shared" si="9"/>
        <v>#DIV/0!</v>
      </c>
      <c r="V27" s="46" t="e">
        <f t="shared" si="6"/>
        <v>#DIV/0!</v>
      </c>
      <c r="W27" s="26"/>
      <c r="X27" s="46" t="e">
        <f t="shared" si="10"/>
        <v>#DIV/0!</v>
      </c>
      <c r="Y27" s="46" t="e">
        <f t="shared" si="7"/>
        <v>#DIV/0!</v>
      </c>
      <c r="Z27" s="30"/>
    </row>
    <row r="28" spans="1:26" ht="18" customHeight="1" thickBot="1" x14ac:dyDescent="0.6">
      <c r="A28" s="94"/>
      <c r="B28" s="14" t="s">
        <v>3</v>
      </c>
      <c r="C28" s="64"/>
      <c r="D28" s="53"/>
      <c r="E28" s="53"/>
      <c r="F28" s="68"/>
      <c r="G28" s="19"/>
      <c r="H28" s="53"/>
      <c r="I28" s="53"/>
      <c r="J28" s="54"/>
      <c r="K28" s="64"/>
      <c r="L28" s="53"/>
      <c r="M28" s="53"/>
      <c r="N28" s="53"/>
      <c r="O28" s="48" t="e">
        <f t="shared" si="3"/>
        <v>#DIV/0!</v>
      </c>
      <c r="P28" s="48" t="e">
        <f t="shared" si="4"/>
        <v>#DIV/0!</v>
      </c>
      <c r="Q28" s="31"/>
      <c r="R28" s="48" t="e">
        <f t="shared" si="8"/>
        <v>#DIV/0!</v>
      </c>
      <c r="S28" s="48" t="e">
        <f t="shared" si="5"/>
        <v>#DIV/0!</v>
      </c>
      <c r="T28" s="31"/>
      <c r="U28" s="48" t="e">
        <f t="shared" si="9"/>
        <v>#DIV/0!</v>
      </c>
      <c r="V28" s="48" t="e">
        <f t="shared" si="6"/>
        <v>#DIV/0!</v>
      </c>
      <c r="W28" s="31"/>
      <c r="X28" s="48" t="e">
        <f t="shared" si="10"/>
        <v>#DIV/0!</v>
      </c>
      <c r="Y28" s="48" t="e">
        <f t="shared" si="7"/>
        <v>#DIV/0!</v>
      </c>
      <c r="Z28" s="14"/>
    </row>
    <row r="29" spans="1:26" ht="18" customHeight="1" x14ac:dyDescent="0.55000000000000004">
      <c r="A29" s="92" t="s">
        <v>90</v>
      </c>
      <c r="B29" s="71" t="s">
        <v>377</v>
      </c>
      <c r="C29" s="62"/>
      <c r="D29" s="49"/>
      <c r="E29" s="49"/>
      <c r="F29" s="66"/>
      <c r="G29" s="18"/>
      <c r="H29" s="49"/>
      <c r="I29" s="49"/>
      <c r="J29" s="50"/>
      <c r="K29" s="62"/>
      <c r="L29" s="49"/>
      <c r="M29" s="49"/>
      <c r="N29" s="49"/>
      <c r="O29" s="63" t="e">
        <f t="shared" si="3"/>
        <v>#DIV/0!</v>
      </c>
      <c r="P29" s="63" t="e">
        <f t="shared" si="4"/>
        <v>#DIV/0!</v>
      </c>
      <c r="Q29" s="28"/>
      <c r="R29" s="63" t="e">
        <f t="shared" si="8"/>
        <v>#DIV/0!</v>
      </c>
      <c r="S29" s="63" t="e">
        <f t="shared" si="5"/>
        <v>#DIV/0!</v>
      </c>
      <c r="T29" s="28"/>
      <c r="U29" s="63" t="e">
        <f t="shared" si="9"/>
        <v>#DIV/0!</v>
      </c>
      <c r="V29" s="63" t="e">
        <f t="shared" si="6"/>
        <v>#DIV/0!</v>
      </c>
      <c r="W29" s="28"/>
      <c r="X29" s="63" t="e">
        <f t="shared" si="10"/>
        <v>#DIV/0!</v>
      </c>
      <c r="Y29" s="63" t="e">
        <f t="shared" si="7"/>
        <v>#DIV/0!</v>
      </c>
      <c r="Z29" s="29"/>
    </row>
    <row r="30" spans="1:26" ht="18" customHeight="1" x14ac:dyDescent="0.55000000000000004">
      <c r="A30" s="93"/>
      <c r="B30" s="30" t="s">
        <v>2</v>
      </c>
      <c r="C30" s="59"/>
      <c r="D30" s="32"/>
      <c r="E30" s="32"/>
      <c r="F30" s="67"/>
      <c r="G30" s="51"/>
      <c r="H30" s="32"/>
      <c r="I30" s="32"/>
      <c r="J30" s="52"/>
      <c r="K30" s="59"/>
      <c r="L30" s="32"/>
      <c r="M30" s="32"/>
      <c r="N30" s="32"/>
      <c r="O30" s="46" t="e">
        <f t="shared" si="3"/>
        <v>#DIV/0!</v>
      </c>
      <c r="P30" s="46" t="e">
        <f t="shared" si="4"/>
        <v>#DIV/0!</v>
      </c>
      <c r="Q30" s="26"/>
      <c r="R30" s="46" t="e">
        <f t="shared" si="8"/>
        <v>#DIV/0!</v>
      </c>
      <c r="S30" s="46" t="e">
        <f t="shared" si="5"/>
        <v>#DIV/0!</v>
      </c>
      <c r="T30" s="26"/>
      <c r="U30" s="46" t="e">
        <f t="shared" si="9"/>
        <v>#DIV/0!</v>
      </c>
      <c r="V30" s="46" t="e">
        <f t="shared" si="6"/>
        <v>#DIV/0!</v>
      </c>
      <c r="W30" s="26"/>
      <c r="X30" s="46" t="e">
        <f t="shared" si="10"/>
        <v>#DIV/0!</v>
      </c>
      <c r="Y30" s="46" t="e">
        <f t="shared" si="7"/>
        <v>#DIV/0!</v>
      </c>
      <c r="Z30" s="30"/>
    </row>
    <row r="31" spans="1:26" ht="18" customHeight="1" thickBot="1" x14ac:dyDescent="0.6">
      <c r="A31" s="94"/>
      <c r="B31" s="14" t="s">
        <v>3</v>
      </c>
      <c r="C31" s="64"/>
      <c r="D31" s="53"/>
      <c r="E31" s="53"/>
      <c r="F31" s="68"/>
      <c r="G31" s="19"/>
      <c r="H31" s="53"/>
      <c r="I31" s="53"/>
      <c r="J31" s="54"/>
      <c r="K31" s="64"/>
      <c r="L31" s="53"/>
      <c r="M31" s="53"/>
      <c r="N31" s="53"/>
      <c r="O31" s="48" t="e">
        <f t="shared" si="3"/>
        <v>#DIV/0!</v>
      </c>
      <c r="P31" s="48" t="e">
        <f t="shared" si="4"/>
        <v>#DIV/0!</v>
      </c>
      <c r="Q31" s="31"/>
      <c r="R31" s="48" t="e">
        <f t="shared" si="8"/>
        <v>#DIV/0!</v>
      </c>
      <c r="S31" s="48" t="e">
        <f t="shared" si="5"/>
        <v>#DIV/0!</v>
      </c>
      <c r="T31" s="31"/>
      <c r="U31" s="48" t="e">
        <f t="shared" si="9"/>
        <v>#DIV/0!</v>
      </c>
      <c r="V31" s="48" t="e">
        <f t="shared" si="6"/>
        <v>#DIV/0!</v>
      </c>
      <c r="W31" s="31"/>
      <c r="X31" s="48" t="e">
        <f t="shared" si="10"/>
        <v>#DIV/0!</v>
      </c>
      <c r="Y31" s="48" t="e">
        <f t="shared" si="7"/>
        <v>#DIV/0!</v>
      </c>
      <c r="Z31" s="14"/>
    </row>
    <row r="32" spans="1:26" ht="18" customHeight="1" x14ac:dyDescent="0.55000000000000004">
      <c r="A32" s="92" t="s">
        <v>91</v>
      </c>
      <c r="B32" s="71" t="s">
        <v>377</v>
      </c>
      <c r="C32" s="62"/>
      <c r="D32" s="49"/>
      <c r="E32" s="49"/>
      <c r="F32" s="66"/>
      <c r="G32" s="18"/>
      <c r="H32" s="49"/>
      <c r="I32" s="49"/>
      <c r="J32" s="50"/>
      <c r="K32" s="62"/>
      <c r="L32" s="49"/>
      <c r="M32" s="49"/>
      <c r="N32" s="49"/>
      <c r="O32" s="63" t="e">
        <f t="shared" si="3"/>
        <v>#DIV/0!</v>
      </c>
      <c r="P32" s="63" t="e">
        <f t="shared" si="4"/>
        <v>#DIV/0!</v>
      </c>
      <c r="Q32" s="28"/>
      <c r="R32" s="63" t="e">
        <f t="shared" si="8"/>
        <v>#DIV/0!</v>
      </c>
      <c r="S32" s="63" t="e">
        <f t="shared" si="5"/>
        <v>#DIV/0!</v>
      </c>
      <c r="T32" s="28"/>
      <c r="U32" s="63" t="e">
        <f t="shared" si="9"/>
        <v>#DIV/0!</v>
      </c>
      <c r="V32" s="63" t="e">
        <f t="shared" si="6"/>
        <v>#DIV/0!</v>
      </c>
      <c r="W32" s="28"/>
      <c r="X32" s="63" t="e">
        <f t="shared" si="10"/>
        <v>#DIV/0!</v>
      </c>
      <c r="Y32" s="63" t="e">
        <f t="shared" si="7"/>
        <v>#DIV/0!</v>
      </c>
      <c r="Z32" s="29"/>
    </row>
    <row r="33" spans="1:26" ht="18" customHeight="1" x14ac:dyDescent="0.55000000000000004">
      <c r="A33" s="93"/>
      <c r="B33" s="30" t="s">
        <v>2</v>
      </c>
      <c r="C33" s="59"/>
      <c r="D33" s="32"/>
      <c r="E33" s="32"/>
      <c r="F33" s="67"/>
      <c r="G33" s="51"/>
      <c r="H33" s="32"/>
      <c r="I33" s="32"/>
      <c r="J33" s="52"/>
      <c r="K33" s="59"/>
      <c r="L33" s="32"/>
      <c r="M33" s="32"/>
      <c r="N33" s="32"/>
      <c r="O33" s="46" t="e">
        <f t="shared" si="3"/>
        <v>#DIV/0!</v>
      </c>
      <c r="P33" s="46" t="e">
        <f t="shared" si="4"/>
        <v>#DIV/0!</v>
      </c>
      <c r="Q33" s="26"/>
      <c r="R33" s="46" t="e">
        <f t="shared" si="8"/>
        <v>#DIV/0!</v>
      </c>
      <c r="S33" s="46" t="e">
        <f t="shared" si="5"/>
        <v>#DIV/0!</v>
      </c>
      <c r="T33" s="26"/>
      <c r="U33" s="46" t="e">
        <f t="shared" si="9"/>
        <v>#DIV/0!</v>
      </c>
      <c r="V33" s="46" t="e">
        <f t="shared" si="6"/>
        <v>#DIV/0!</v>
      </c>
      <c r="W33" s="26"/>
      <c r="X33" s="46" t="e">
        <f t="shared" si="10"/>
        <v>#DIV/0!</v>
      </c>
      <c r="Y33" s="46" t="e">
        <f t="shared" si="7"/>
        <v>#DIV/0!</v>
      </c>
      <c r="Z33" s="30"/>
    </row>
    <row r="34" spans="1:26" ht="18" customHeight="1" thickBot="1" x14ac:dyDescent="0.6">
      <c r="A34" s="94"/>
      <c r="B34" s="14" t="s">
        <v>3</v>
      </c>
      <c r="C34" s="64"/>
      <c r="D34" s="53"/>
      <c r="E34" s="53"/>
      <c r="F34" s="68"/>
      <c r="G34" s="19"/>
      <c r="H34" s="53"/>
      <c r="I34" s="53"/>
      <c r="J34" s="54"/>
      <c r="K34" s="64"/>
      <c r="L34" s="53"/>
      <c r="M34" s="53"/>
      <c r="N34" s="53"/>
      <c r="O34" s="48" t="e">
        <f t="shared" si="3"/>
        <v>#DIV/0!</v>
      </c>
      <c r="P34" s="48" t="e">
        <f t="shared" si="4"/>
        <v>#DIV/0!</v>
      </c>
      <c r="Q34" s="31"/>
      <c r="R34" s="48" t="e">
        <f t="shared" si="8"/>
        <v>#DIV/0!</v>
      </c>
      <c r="S34" s="48" t="e">
        <f t="shared" si="5"/>
        <v>#DIV/0!</v>
      </c>
      <c r="T34" s="31"/>
      <c r="U34" s="48" t="e">
        <f t="shared" si="9"/>
        <v>#DIV/0!</v>
      </c>
      <c r="V34" s="48" t="e">
        <f t="shared" si="6"/>
        <v>#DIV/0!</v>
      </c>
      <c r="W34" s="31"/>
      <c r="X34" s="48" t="e">
        <f t="shared" si="10"/>
        <v>#DIV/0!</v>
      </c>
      <c r="Y34" s="48" t="e">
        <f t="shared" si="7"/>
        <v>#DIV/0!</v>
      </c>
      <c r="Z34" s="14"/>
    </row>
    <row r="35" spans="1:26" ht="18" customHeight="1" x14ac:dyDescent="0.55000000000000004">
      <c r="A35" s="92" t="s">
        <v>92</v>
      </c>
      <c r="B35" s="71" t="s">
        <v>377</v>
      </c>
      <c r="C35" s="62"/>
      <c r="D35" s="49"/>
      <c r="E35" s="49"/>
      <c r="F35" s="66"/>
      <c r="G35" s="18"/>
      <c r="H35" s="49"/>
      <c r="I35" s="49"/>
      <c r="J35" s="50"/>
      <c r="K35" s="62"/>
      <c r="L35" s="49"/>
      <c r="M35" s="49"/>
      <c r="N35" s="49"/>
      <c r="O35" s="63" t="e">
        <f t="shared" si="3"/>
        <v>#DIV/0!</v>
      </c>
      <c r="P35" s="63" t="e">
        <f t="shared" si="4"/>
        <v>#DIV/0!</v>
      </c>
      <c r="Q35" s="28"/>
      <c r="R35" s="63" t="e">
        <f t="shared" si="8"/>
        <v>#DIV/0!</v>
      </c>
      <c r="S35" s="63" t="e">
        <f t="shared" si="5"/>
        <v>#DIV/0!</v>
      </c>
      <c r="T35" s="28"/>
      <c r="U35" s="63" t="e">
        <f t="shared" si="9"/>
        <v>#DIV/0!</v>
      </c>
      <c r="V35" s="63" t="e">
        <f t="shared" si="6"/>
        <v>#DIV/0!</v>
      </c>
      <c r="W35" s="28"/>
      <c r="X35" s="63" t="e">
        <f t="shared" si="10"/>
        <v>#DIV/0!</v>
      </c>
      <c r="Y35" s="63" t="e">
        <f t="shared" si="7"/>
        <v>#DIV/0!</v>
      </c>
      <c r="Z35" s="29"/>
    </row>
    <row r="36" spans="1:26" ht="18" customHeight="1" x14ac:dyDescent="0.55000000000000004">
      <c r="A36" s="93"/>
      <c r="B36" s="30" t="s">
        <v>2</v>
      </c>
      <c r="C36" s="59"/>
      <c r="D36" s="32"/>
      <c r="E36" s="32"/>
      <c r="F36" s="67"/>
      <c r="G36" s="51"/>
      <c r="H36" s="32"/>
      <c r="I36" s="32"/>
      <c r="J36" s="52"/>
      <c r="K36" s="59"/>
      <c r="L36" s="32"/>
      <c r="M36" s="32"/>
      <c r="N36" s="32"/>
      <c r="O36" s="46" t="e">
        <f t="shared" si="3"/>
        <v>#DIV/0!</v>
      </c>
      <c r="P36" s="46" t="e">
        <f t="shared" si="4"/>
        <v>#DIV/0!</v>
      </c>
      <c r="Q36" s="26"/>
      <c r="R36" s="46" t="e">
        <f t="shared" si="8"/>
        <v>#DIV/0!</v>
      </c>
      <c r="S36" s="46" t="e">
        <f t="shared" si="5"/>
        <v>#DIV/0!</v>
      </c>
      <c r="T36" s="26"/>
      <c r="U36" s="46" t="e">
        <f t="shared" si="9"/>
        <v>#DIV/0!</v>
      </c>
      <c r="V36" s="46" t="e">
        <f t="shared" si="6"/>
        <v>#DIV/0!</v>
      </c>
      <c r="W36" s="26"/>
      <c r="X36" s="46" t="e">
        <f t="shared" si="10"/>
        <v>#DIV/0!</v>
      </c>
      <c r="Y36" s="46" t="e">
        <f t="shared" si="7"/>
        <v>#DIV/0!</v>
      </c>
      <c r="Z36" s="30"/>
    </row>
    <row r="37" spans="1:26" ht="18" customHeight="1" thickBot="1" x14ac:dyDescent="0.6">
      <c r="A37" s="94"/>
      <c r="B37" s="14" t="s">
        <v>3</v>
      </c>
      <c r="C37" s="64"/>
      <c r="D37" s="53"/>
      <c r="E37" s="53"/>
      <c r="F37" s="68"/>
      <c r="G37" s="19"/>
      <c r="H37" s="53"/>
      <c r="I37" s="53"/>
      <c r="J37" s="54"/>
      <c r="K37" s="64"/>
      <c r="L37" s="53"/>
      <c r="M37" s="53"/>
      <c r="N37" s="53"/>
      <c r="O37" s="48" t="e">
        <f t="shared" si="3"/>
        <v>#DIV/0!</v>
      </c>
      <c r="P37" s="48" t="e">
        <f t="shared" si="4"/>
        <v>#DIV/0!</v>
      </c>
      <c r="Q37" s="31"/>
      <c r="R37" s="48" t="e">
        <f t="shared" si="8"/>
        <v>#DIV/0!</v>
      </c>
      <c r="S37" s="48" t="e">
        <f t="shared" si="5"/>
        <v>#DIV/0!</v>
      </c>
      <c r="T37" s="31"/>
      <c r="U37" s="48" t="e">
        <f t="shared" si="9"/>
        <v>#DIV/0!</v>
      </c>
      <c r="V37" s="48" t="e">
        <f t="shared" si="6"/>
        <v>#DIV/0!</v>
      </c>
      <c r="W37" s="31"/>
      <c r="X37" s="48" t="e">
        <f t="shared" si="10"/>
        <v>#DIV/0!</v>
      </c>
      <c r="Y37" s="48" t="e">
        <f t="shared" si="7"/>
        <v>#DIV/0!</v>
      </c>
      <c r="Z37" s="14"/>
    </row>
    <row r="38" spans="1:26" ht="18" customHeight="1" x14ac:dyDescent="0.55000000000000004">
      <c r="A38" s="92" t="s">
        <v>93</v>
      </c>
      <c r="B38" s="71" t="s">
        <v>377</v>
      </c>
      <c r="C38" s="62"/>
      <c r="D38" s="49"/>
      <c r="E38" s="49"/>
      <c r="F38" s="66"/>
      <c r="G38" s="18"/>
      <c r="H38" s="49"/>
      <c r="I38" s="49"/>
      <c r="J38" s="50"/>
      <c r="K38" s="62"/>
      <c r="L38" s="49"/>
      <c r="M38" s="49"/>
      <c r="N38" s="49"/>
      <c r="O38" s="63" t="e">
        <f t="shared" si="3"/>
        <v>#DIV/0!</v>
      </c>
      <c r="P38" s="63" t="e">
        <f t="shared" si="4"/>
        <v>#DIV/0!</v>
      </c>
      <c r="Q38" s="28"/>
      <c r="R38" s="63" t="e">
        <f t="shared" si="8"/>
        <v>#DIV/0!</v>
      </c>
      <c r="S38" s="63" t="e">
        <f t="shared" si="5"/>
        <v>#DIV/0!</v>
      </c>
      <c r="T38" s="28"/>
      <c r="U38" s="63" t="e">
        <f t="shared" si="9"/>
        <v>#DIV/0!</v>
      </c>
      <c r="V38" s="63" t="e">
        <f t="shared" si="6"/>
        <v>#DIV/0!</v>
      </c>
      <c r="W38" s="28"/>
      <c r="X38" s="63" t="e">
        <f t="shared" si="10"/>
        <v>#DIV/0!</v>
      </c>
      <c r="Y38" s="63" t="e">
        <f t="shared" si="7"/>
        <v>#DIV/0!</v>
      </c>
      <c r="Z38" s="29"/>
    </row>
    <row r="39" spans="1:26" ht="18" customHeight="1" x14ac:dyDescent="0.55000000000000004">
      <c r="A39" s="93"/>
      <c r="B39" s="30" t="s">
        <v>2</v>
      </c>
      <c r="C39" s="59"/>
      <c r="D39" s="32"/>
      <c r="E39" s="32"/>
      <c r="F39" s="67"/>
      <c r="G39" s="51"/>
      <c r="H39" s="32"/>
      <c r="I39" s="32"/>
      <c r="J39" s="52"/>
      <c r="K39" s="59"/>
      <c r="L39" s="32"/>
      <c r="M39" s="32"/>
      <c r="N39" s="32"/>
      <c r="O39" s="46" t="e">
        <f t="shared" si="3"/>
        <v>#DIV/0!</v>
      </c>
      <c r="P39" s="46" t="e">
        <f t="shared" si="4"/>
        <v>#DIV/0!</v>
      </c>
      <c r="Q39" s="26"/>
      <c r="R39" s="46" t="e">
        <f t="shared" si="8"/>
        <v>#DIV/0!</v>
      </c>
      <c r="S39" s="46" t="e">
        <f t="shared" si="5"/>
        <v>#DIV/0!</v>
      </c>
      <c r="T39" s="26"/>
      <c r="U39" s="46" t="e">
        <f t="shared" si="9"/>
        <v>#DIV/0!</v>
      </c>
      <c r="V39" s="46" t="e">
        <f t="shared" si="6"/>
        <v>#DIV/0!</v>
      </c>
      <c r="W39" s="26"/>
      <c r="X39" s="46" t="e">
        <f t="shared" si="10"/>
        <v>#DIV/0!</v>
      </c>
      <c r="Y39" s="46" t="e">
        <f t="shared" si="7"/>
        <v>#DIV/0!</v>
      </c>
      <c r="Z39" s="30"/>
    </row>
    <row r="40" spans="1:26" ht="18" customHeight="1" thickBot="1" x14ac:dyDescent="0.6">
      <c r="A40" s="94"/>
      <c r="B40" s="14" t="s">
        <v>3</v>
      </c>
      <c r="C40" s="64"/>
      <c r="D40" s="53"/>
      <c r="E40" s="53"/>
      <c r="F40" s="68"/>
      <c r="G40" s="19"/>
      <c r="H40" s="53"/>
      <c r="I40" s="53"/>
      <c r="J40" s="54"/>
      <c r="K40" s="64"/>
      <c r="L40" s="53"/>
      <c r="M40" s="53"/>
      <c r="N40" s="53"/>
      <c r="O40" s="48" t="e">
        <f t="shared" si="3"/>
        <v>#DIV/0!</v>
      </c>
      <c r="P40" s="48" t="e">
        <f t="shared" si="4"/>
        <v>#DIV/0!</v>
      </c>
      <c r="Q40" s="31"/>
      <c r="R40" s="48" t="e">
        <f t="shared" si="8"/>
        <v>#DIV/0!</v>
      </c>
      <c r="S40" s="48" t="e">
        <f t="shared" si="5"/>
        <v>#DIV/0!</v>
      </c>
      <c r="T40" s="31"/>
      <c r="U40" s="48" t="e">
        <f t="shared" si="9"/>
        <v>#DIV/0!</v>
      </c>
      <c r="V40" s="48" t="e">
        <f t="shared" si="6"/>
        <v>#DIV/0!</v>
      </c>
      <c r="W40" s="31"/>
      <c r="X40" s="48" t="e">
        <f t="shared" si="10"/>
        <v>#DIV/0!</v>
      </c>
      <c r="Y40" s="48" t="e">
        <f t="shared" si="7"/>
        <v>#DIV/0!</v>
      </c>
      <c r="Z40" s="14"/>
    </row>
    <row r="41" spans="1:26" ht="18" customHeight="1" x14ac:dyDescent="0.55000000000000004">
      <c r="A41" s="92" t="s">
        <v>94</v>
      </c>
      <c r="B41" s="71" t="s">
        <v>377</v>
      </c>
      <c r="C41" s="62"/>
      <c r="D41" s="49"/>
      <c r="E41" s="49"/>
      <c r="F41" s="66"/>
      <c r="G41" s="18"/>
      <c r="H41" s="49"/>
      <c r="I41" s="49"/>
      <c r="J41" s="50"/>
      <c r="K41" s="62"/>
      <c r="L41" s="49"/>
      <c r="M41" s="49"/>
      <c r="N41" s="49"/>
      <c r="O41" s="63" t="e">
        <f t="shared" si="3"/>
        <v>#DIV/0!</v>
      </c>
      <c r="P41" s="63" t="e">
        <f t="shared" si="4"/>
        <v>#DIV/0!</v>
      </c>
      <c r="Q41" s="28"/>
      <c r="R41" s="63" t="e">
        <f t="shared" si="8"/>
        <v>#DIV/0!</v>
      </c>
      <c r="S41" s="63" t="e">
        <f t="shared" si="5"/>
        <v>#DIV/0!</v>
      </c>
      <c r="T41" s="28"/>
      <c r="U41" s="63" t="e">
        <f t="shared" si="9"/>
        <v>#DIV/0!</v>
      </c>
      <c r="V41" s="63" t="e">
        <f t="shared" si="6"/>
        <v>#DIV/0!</v>
      </c>
      <c r="W41" s="28"/>
      <c r="X41" s="63" t="e">
        <f t="shared" si="10"/>
        <v>#DIV/0!</v>
      </c>
      <c r="Y41" s="63" t="e">
        <f t="shared" si="7"/>
        <v>#DIV/0!</v>
      </c>
      <c r="Z41" s="29"/>
    </row>
    <row r="42" spans="1:26" ht="18" customHeight="1" x14ac:dyDescent="0.55000000000000004">
      <c r="A42" s="93"/>
      <c r="B42" s="30" t="s">
        <v>2</v>
      </c>
      <c r="C42" s="59"/>
      <c r="D42" s="32"/>
      <c r="E42" s="32"/>
      <c r="F42" s="67"/>
      <c r="G42" s="51"/>
      <c r="H42" s="32"/>
      <c r="I42" s="32"/>
      <c r="J42" s="52"/>
      <c r="K42" s="59"/>
      <c r="L42" s="32"/>
      <c r="M42" s="32"/>
      <c r="N42" s="32"/>
      <c r="O42" s="46" t="e">
        <f t="shared" si="3"/>
        <v>#DIV/0!</v>
      </c>
      <c r="P42" s="46" t="e">
        <f t="shared" si="4"/>
        <v>#DIV/0!</v>
      </c>
      <c r="Q42" s="26"/>
      <c r="R42" s="46" t="e">
        <f t="shared" si="8"/>
        <v>#DIV/0!</v>
      </c>
      <c r="S42" s="46" t="e">
        <f t="shared" si="5"/>
        <v>#DIV/0!</v>
      </c>
      <c r="T42" s="26"/>
      <c r="U42" s="46" t="e">
        <f t="shared" si="9"/>
        <v>#DIV/0!</v>
      </c>
      <c r="V42" s="46" t="e">
        <f t="shared" si="6"/>
        <v>#DIV/0!</v>
      </c>
      <c r="W42" s="26"/>
      <c r="X42" s="46" t="e">
        <f t="shared" si="10"/>
        <v>#DIV/0!</v>
      </c>
      <c r="Y42" s="46" t="e">
        <f t="shared" si="7"/>
        <v>#DIV/0!</v>
      </c>
      <c r="Z42" s="30"/>
    </row>
    <row r="43" spans="1:26" ht="18" customHeight="1" thickBot="1" x14ac:dyDescent="0.6">
      <c r="A43" s="94"/>
      <c r="B43" s="14" t="s">
        <v>3</v>
      </c>
      <c r="C43" s="64"/>
      <c r="D43" s="53"/>
      <c r="E43" s="53"/>
      <c r="F43" s="68"/>
      <c r="G43" s="19"/>
      <c r="H43" s="53"/>
      <c r="I43" s="53"/>
      <c r="J43" s="54"/>
      <c r="K43" s="64"/>
      <c r="L43" s="53"/>
      <c r="M43" s="53"/>
      <c r="N43" s="53"/>
      <c r="O43" s="48" t="e">
        <f t="shared" si="3"/>
        <v>#DIV/0!</v>
      </c>
      <c r="P43" s="48" t="e">
        <f t="shared" si="4"/>
        <v>#DIV/0!</v>
      </c>
      <c r="Q43" s="31"/>
      <c r="R43" s="48" t="e">
        <f t="shared" si="8"/>
        <v>#DIV/0!</v>
      </c>
      <c r="S43" s="48" t="e">
        <f t="shared" si="5"/>
        <v>#DIV/0!</v>
      </c>
      <c r="T43" s="31"/>
      <c r="U43" s="48" t="e">
        <f t="shared" si="9"/>
        <v>#DIV/0!</v>
      </c>
      <c r="V43" s="48" t="e">
        <f t="shared" si="6"/>
        <v>#DIV/0!</v>
      </c>
      <c r="W43" s="31"/>
      <c r="X43" s="48" t="e">
        <f t="shared" si="10"/>
        <v>#DIV/0!</v>
      </c>
      <c r="Y43" s="48" t="e">
        <f t="shared" si="7"/>
        <v>#DIV/0!</v>
      </c>
      <c r="Z43" s="14"/>
    </row>
    <row r="44" spans="1:26" ht="18" customHeight="1" x14ac:dyDescent="0.55000000000000004">
      <c r="A44" s="92" t="s">
        <v>95</v>
      </c>
      <c r="B44" s="71" t="s">
        <v>377</v>
      </c>
      <c r="C44" s="62"/>
      <c r="D44" s="49"/>
      <c r="E44" s="49"/>
      <c r="F44" s="66"/>
      <c r="G44" s="18"/>
      <c r="H44" s="49"/>
      <c r="I44" s="49"/>
      <c r="J44" s="50"/>
      <c r="K44" s="62"/>
      <c r="L44" s="49"/>
      <c r="M44" s="49"/>
      <c r="N44" s="49"/>
      <c r="O44" s="63" t="e">
        <f t="shared" si="3"/>
        <v>#DIV/0!</v>
      </c>
      <c r="P44" s="63" t="e">
        <f t="shared" si="4"/>
        <v>#DIV/0!</v>
      </c>
      <c r="Q44" s="28"/>
      <c r="R44" s="63" t="e">
        <f t="shared" si="8"/>
        <v>#DIV/0!</v>
      </c>
      <c r="S44" s="63" t="e">
        <f t="shared" si="5"/>
        <v>#DIV/0!</v>
      </c>
      <c r="T44" s="28"/>
      <c r="U44" s="63" t="e">
        <f t="shared" si="9"/>
        <v>#DIV/0!</v>
      </c>
      <c r="V44" s="63" t="e">
        <f t="shared" si="6"/>
        <v>#DIV/0!</v>
      </c>
      <c r="W44" s="28"/>
      <c r="X44" s="63" t="e">
        <f t="shared" si="10"/>
        <v>#DIV/0!</v>
      </c>
      <c r="Y44" s="63" t="e">
        <f t="shared" si="7"/>
        <v>#DIV/0!</v>
      </c>
      <c r="Z44" s="29"/>
    </row>
    <row r="45" spans="1:26" ht="18" customHeight="1" x14ac:dyDescent="0.55000000000000004">
      <c r="A45" s="93"/>
      <c r="B45" s="30" t="s">
        <v>2</v>
      </c>
      <c r="C45" s="59"/>
      <c r="D45" s="32"/>
      <c r="E45" s="32"/>
      <c r="F45" s="67"/>
      <c r="G45" s="51"/>
      <c r="H45" s="32"/>
      <c r="I45" s="32"/>
      <c r="J45" s="52"/>
      <c r="K45" s="59"/>
      <c r="L45" s="32"/>
      <c r="M45" s="32"/>
      <c r="N45" s="32"/>
      <c r="O45" s="46" t="e">
        <f t="shared" si="3"/>
        <v>#DIV/0!</v>
      </c>
      <c r="P45" s="46" t="e">
        <f t="shared" si="4"/>
        <v>#DIV/0!</v>
      </c>
      <c r="Q45" s="26"/>
      <c r="R45" s="46" t="e">
        <f t="shared" si="8"/>
        <v>#DIV/0!</v>
      </c>
      <c r="S45" s="46" t="e">
        <f t="shared" si="5"/>
        <v>#DIV/0!</v>
      </c>
      <c r="T45" s="26"/>
      <c r="U45" s="46" t="e">
        <f t="shared" si="9"/>
        <v>#DIV/0!</v>
      </c>
      <c r="V45" s="46" t="e">
        <f t="shared" si="6"/>
        <v>#DIV/0!</v>
      </c>
      <c r="W45" s="26"/>
      <c r="X45" s="46" t="e">
        <f t="shared" si="10"/>
        <v>#DIV/0!</v>
      </c>
      <c r="Y45" s="46" t="e">
        <f t="shared" si="7"/>
        <v>#DIV/0!</v>
      </c>
      <c r="Z45" s="30"/>
    </row>
    <row r="46" spans="1:26" ht="18" customHeight="1" thickBot="1" x14ac:dyDescent="0.6">
      <c r="A46" s="94"/>
      <c r="B46" s="14" t="s">
        <v>3</v>
      </c>
      <c r="C46" s="64"/>
      <c r="D46" s="53"/>
      <c r="E46" s="53"/>
      <c r="F46" s="68"/>
      <c r="G46" s="19"/>
      <c r="H46" s="53"/>
      <c r="I46" s="53"/>
      <c r="J46" s="54"/>
      <c r="K46" s="64"/>
      <c r="L46" s="53"/>
      <c r="M46" s="53"/>
      <c r="N46" s="53"/>
      <c r="O46" s="48" t="e">
        <f t="shared" si="3"/>
        <v>#DIV/0!</v>
      </c>
      <c r="P46" s="48" t="e">
        <f t="shared" si="4"/>
        <v>#DIV/0!</v>
      </c>
      <c r="Q46" s="31"/>
      <c r="R46" s="48" t="e">
        <f t="shared" si="8"/>
        <v>#DIV/0!</v>
      </c>
      <c r="S46" s="48" t="e">
        <f t="shared" si="5"/>
        <v>#DIV/0!</v>
      </c>
      <c r="T46" s="31"/>
      <c r="U46" s="48" t="e">
        <f t="shared" si="9"/>
        <v>#DIV/0!</v>
      </c>
      <c r="V46" s="48" t="e">
        <f t="shared" si="6"/>
        <v>#DIV/0!</v>
      </c>
      <c r="W46" s="31"/>
      <c r="X46" s="48" t="e">
        <f t="shared" si="10"/>
        <v>#DIV/0!</v>
      </c>
      <c r="Y46" s="48" t="e">
        <f t="shared" si="7"/>
        <v>#DIV/0!</v>
      </c>
      <c r="Z46" s="14"/>
    </row>
    <row r="47" spans="1:26" ht="18" customHeight="1" x14ac:dyDescent="0.55000000000000004">
      <c r="A47" s="92" t="s">
        <v>96</v>
      </c>
      <c r="B47" s="71" t="s">
        <v>377</v>
      </c>
      <c r="C47" s="62"/>
      <c r="D47" s="49"/>
      <c r="E47" s="49"/>
      <c r="F47" s="66"/>
      <c r="G47" s="18"/>
      <c r="H47" s="49"/>
      <c r="I47" s="49"/>
      <c r="J47" s="50"/>
      <c r="K47" s="62"/>
      <c r="L47" s="49"/>
      <c r="M47" s="49"/>
      <c r="N47" s="49"/>
      <c r="O47" s="63" t="e">
        <f t="shared" si="3"/>
        <v>#DIV/0!</v>
      </c>
      <c r="P47" s="63" t="e">
        <f t="shared" si="4"/>
        <v>#DIV/0!</v>
      </c>
      <c r="Q47" s="28"/>
      <c r="R47" s="63" t="e">
        <f t="shared" si="8"/>
        <v>#DIV/0!</v>
      </c>
      <c r="S47" s="63" t="e">
        <f t="shared" si="5"/>
        <v>#DIV/0!</v>
      </c>
      <c r="T47" s="28"/>
      <c r="U47" s="63" t="e">
        <f t="shared" si="9"/>
        <v>#DIV/0!</v>
      </c>
      <c r="V47" s="63" t="e">
        <f t="shared" si="6"/>
        <v>#DIV/0!</v>
      </c>
      <c r="W47" s="28"/>
      <c r="X47" s="63" t="e">
        <f t="shared" si="10"/>
        <v>#DIV/0!</v>
      </c>
      <c r="Y47" s="63" t="e">
        <f t="shared" si="7"/>
        <v>#DIV/0!</v>
      </c>
      <c r="Z47" s="29"/>
    </row>
    <row r="48" spans="1:26" ht="18" customHeight="1" x14ac:dyDescent="0.55000000000000004">
      <c r="A48" s="93"/>
      <c r="B48" s="30" t="s">
        <v>2</v>
      </c>
      <c r="C48" s="59"/>
      <c r="D48" s="32"/>
      <c r="E48" s="32"/>
      <c r="F48" s="67"/>
      <c r="G48" s="51"/>
      <c r="H48" s="32"/>
      <c r="I48" s="32"/>
      <c r="J48" s="52"/>
      <c r="K48" s="59"/>
      <c r="L48" s="32"/>
      <c r="M48" s="32"/>
      <c r="N48" s="32"/>
      <c r="O48" s="46" t="e">
        <f t="shared" si="3"/>
        <v>#DIV/0!</v>
      </c>
      <c r="P48" s="46" t="e">
        <f t="shared" si="4"/>
        <v>#DIV/0!</v>
      </c>
      <c r="Q48" s="26"/>
      <c r="R48" s="46" t="e">
        <f t="shared" si="8"/>
        <v>#DIV/0!</v>
      </c>
      <c r="S48" s="46" t="e">
        <f t="shared" si="5"/>
        <v>#DIV/0!</v>
      </c>
      <c r="T48" s="26"/>
      <c r="U48" s="46" t="e">
        <f t="shared" si="9"/>
        <v>#DIV/0!</v>
      </c>
      <c r="V48" s="46" t="e">
        <f t="shared" si="6"/>
        <v>#DIV/0!</v>
      </c>
      <c r="W48" s="26"/>
      <c r="X48" s="46" t="e">
        <f t="shared" si="10"/>
        <v>#DIV/0!</v>
      </c>
      <c r="Y48" s="46" t="e">
        <f t="shared" si="7"/>
        <v>#DIV/0!</v>
      </c>
      <c r="Z48" s="30"/>
    </row>
    <row r="49" spans="1:26" ht="18" customHeight="1" thickBot="1" x14ac:dyDescent="0.6">
      <c r="A49" s="94"/>
      <c r="B49" s="14" t="s">
        <v>3</v>
      </c>
      <c r="C49" s="64"/>
      <c r="D49" s="53"/>
      <c r="E49" s="53"/>
      <c r="F49" s="68"/>
      <c r="G49" s="19"/>
      <c r="H49" s="53"/>
      <c r="I49" s="53"/>
      <c r="J49" s="54"/>
      <c r="K49" s="64"/>
      <c r="L49" s="53"/>
      <c r="M49" s="53"/>
      <c r="N49" s="53"/>
      <c r="O49" s="48" t="e">
        <f t="shared" si="3"/>
        <v>#DIV/0!</v>
      </c>
      <c r="P49" s="48" t="e">
        <f t="shared" si="4"/>
        <v>#DIV/0!</v>
      </c>
      <c r="Q49" s="31"/>
      <c r="R49" s="48" t="e">
        <f t="shared" si="8"/>
        <v>#DIV/0!</v>
      </c>
      <c r="S49" s="48" t="e">
        <f t="shared" si="5"/>
        <v>#DIV/0!</v>
      </c>
      <c r="T49" s="31"/>
      <c r="U49" s="48" t="e">
        <f t="shared" si="9"/>
        <v>#DIV/0!</v>
      </c>
      <c r="V49" s="48" t="e">
        <f t="shared" si="6"/>
        <v>#DIV/0!</v>
      </c>
      <c r="W49" s="31"/>
      <c r="X49" s="48" t="e">
        <f t="shared" si="10"/>
        <v>#DIV/0!</v>
      </c>
      <c r="Y49" s="48" t="e">
        <f t="shared" si="7"/>
        <v>#DIV/0!</v>
      </c>
      <c r="Z49" s="14"/>
    </row>
    <row r="50" spans="1:26" ht="18" customHeight="1" x14ac:dyDescent="0.55000000000000004">
      <c r="A50" s="92" t="s">
        <v>97</v>
      </c>
      <c r="B50" s="71" t="s">
        <v>377</v>
      </c>
      <c r="C50" s="62"/>
      <c r="D50" s="49"/>
      <c r="E50" s="49"/>
      <c r="F50" s="66"/>
      <c r="G50" s="18"/>
      <c r="H50" s="49"/>
      <c r="I50" s="49"/>
      <c r="J50" s="50"/>
      <c r="K50" s="62"/>
      <c r="L50" s="49"/>
      <c r="M50" s="49"/>
      <c r="N50" s="49"/>
      <c r="O50" s="63" t="e">
        <f t="shared" si="3"/>
        <v>#DIV/0!</v>
      </c>
      <c r="P50" s="63" t="e">
        <f t="shared" si="4"/>
        <v>#DIV/0!</v>
      </c>
      <c r="Q50" s="28"/>
      <c r="R50" s="63" t="e">
        <f t="shared" si="8"/>
        <v>#DIV/0!</v>
      </c>
      <c r="S50" s="63" t="e">
        <f t="shared" si="5"/>
        <v>#DIV/0!</v>
      </c>
      <c r="T50" s="28"/>
      <c r="U50" s="63" t="e">
        <f t="shared" si="9"/>
        <v>#DIV/0!</v>
      </c>
      <c r="V50" s="63" t="e">
        <f t="shared" si="6"/>
        <v>#DIV/0!</v>
      </c>
      <c r="W50" s="28"/>
      <c r="X50" s="63" t="e">
        <f t="shared" si="10"/>
        <v>#DIV/0!</v>
      </c>
      <c r="Y50" s="63" t="e">
        <f t="shared" si="7"/>
        <v>#DIV/0!</v>
      </c>
      <c r="Z50" s="29"/>
    </row>
    <row r="51" spans="1:26" ht="18" customHeight="1" x14ac:dyDescent="0.55000000000000004">
      <c r="A51" s="93"/>
      <c r="B51" s="30" t="s">
        <v>2</v>
      </c>
      <c r="C51" s="59"/>
      <c r="D51" s="32"/>
      <c r="E51" s="32"/>
      <c r="F51" s="67"/>
      <c r="G51" s="51"/>
      <c r="H51" s="32"/>
      <c r="I51" s="32"/>
      <c r="J51" s="52"/>
      <c r="K51" s="59"/>
      <c r="L51" s="32"/>
      <c r="M51" s="32"/>
      <c r="N51" s="32"/>
      <c r="O51" s="46" t="e">
        <f t="shared" si="3"/>
        <v>#DIV/0!</v>
      </c>
      <c r="P51" s="46" t="e">
        <f t="shared" si="4"/>
        <v>#DIV/0!</v>
      </c>
      <c r="Q51" s="26"/>
      <c r="R51" s="46" t="e">
        <f t="shared" si="8"/>
        <v>#DIV/0!</v>
      </c>
      <c r="S51" s="46" t="e">
        <f t="shared" si="5"/>
        <v>#DIV/0!</v>
      </c>
      <c r="T51" s="26"/>
      <c r="U51" s="46" t="e">
        <f t="shared" si="9"/>
        <v>#DIV/0!</v>
      </c>
      <c r="V51" s="46" t="e">
        <f t="shared" si="6"/>
        <v>#DIV/0!</v>
      </c>
      <c r="W51" s="26"/>
      <c r="X51" s="46" t="e">
        <f t="shared" si="10"/>
        <v>#DIV/0!</v>
      </c>
      <c r="Y51" s="46" t="e">
        <f t="shared" si="7"/>
        <v>#DIV/0!</v>
      </c>
      <c r="Z51" s="30"/>
    </row>
    <row r="52" spans="1:26" ht="18" customHeight="1" thickBot="1" x14ac:dyDescent="0.6">
      <c r="A52" s="94"/>
      <c r="B52" s="14" t="s">
        <v>3</v>
      </c>
      <c r="C52" s="64"/>
      <c r="D52" s="53"/>
      <c r="E52" s="53"/>
      <c r="F52" s="68"/>
      <c r="G52" s="19"/>
      <c r="H52" s="53"/>
      <c r="I52" s="53"/>
      <c r="J52" s="54"/>
      <c r="K52" s="64"/>
      <c r="L52" s="53"/>
      <c r="M52" s="53"/>
      <c r="N52" s="53"/>
      <c r="O52" s="48" t="e">
        <f t="shared" si="3"/>
        <v>#DIV/0!</v>
      </c>
      <c r="P52" s="48" t="e">
        <f t="shared" si="4"/>
        <v>#DIV/0!</v>
      </c>
      <c r="Q52" s="31"/>
      <c r="R52" s="48" t="e">
        <f t="shared" si="8"/>
        <v>#DIV/0!</v>
      </c>
      <c r="S52" s="48" t="e">
        <f t="shared" si="5"/>
        <v>#DIV/0!</v>
      </c>
      <c r="T52" s="31"/>
      <c r="U52" s="48" t="e">
        <f t="shared" si="9"/>
        <v>#DIV/0!</v>
      </c>
      <c r="V52" s="48" t="e">
        <f t="shared" si="6"/>
        <v>#DIV/0!</v>
      </c>
      <c r="W52" s="31"/>
      <c r="X52" s="48" t="e">
        <f t="shared" si="10"/>
        <v>#DIV/0!</v>
      </c>
      <c r="Y52" s="48" t="e">
        <f t="shared" si="7"/>
        <v>#DIV/0!</v>
      </c>
      <c r="Z52" s="14"/>
    </row>
    <row r="53" spans="1:26" ht="18" customHeight="1" x14ac:dyDescent="0.55000000000000004">
      <c r="A53" s="92" t="s">
        <v>98</v>
      </c>
      <c r="B53" s="71" t="s">
        <v>377</v>
      </c>
      <c r="C53" s="62"/>
      <c r="D53" s="49"/>
      <c r="E53" s="49"/>
      <c r="F53" s="66"/>
      <c r="G53" s="18"/>
      <c r="H53" s="49"/>
      <c r="I53" s="49"/>
      <c r="J53" s="50"/>
      <c r="K53" s="62"/>
      <c r="L53" s="49"/>
      <c r="M53" s="49"/>
      <c r="N53" s="49"/>
      <c r="O53" s="63" t="e">
        <f t="shared" si="3"/>
        <v>#DIV/0!</v>
      </c>
      <c r="P53" s="63" t="e">
        <f t="shared" si="4"/>
        <v>#DIV/0!</v>
      </c>
      <c r="Q53" s="28"/>
      <c r="R53" s="63" t="e">
        <f t="shared" si="8"/>
        <v>#DIV/0!</v>
      </c>
      <c r="S53" s="63" t="e">
        <f t="shared" si="5"/>
        <v>#DIV/0!</v>
      </c>
      <c r="T53" s="28"/>
      <c r="U53" s="63" t="e">
        <f t="shared" si="9"/>
        <v>#DIV/0!</v>
      </c>
      <c r="V53" s="63" t="e">
        <f t="shared" si="6"/>
        <v>#DIV/0!</v>
      </c>
      <c r="W53" s="28"/>
      <c r="X53" s="63" t="e">
        <f t="shared" si="10"/>
        <v>#DIV/0!</v>
      </c>
      <c r="Y53" s="63" t="e">
        <f t="shared" si="7"/>
        <v>#DIV/0!</v>
      </c>
      <c r="Z53" s="29"/>
    </row>
    <row r="54" spans="1:26" ht="18" customHeight="1" x14ac:dyDescent="0.55000000000000004">
      <c r="A54" s="93"/>
      <c r="B54" s="30" t="s">
        <v>2</v>
      </c>
      <c r="C54" s="59"/>
      <c r="D54" s="32"/>
      <c r="E54" s="32"/>
      <c r="F54" s="67"/>
      <c r="G54" s="51"/>
      <c r="H54" s="32"/>
      <c r="I54" s="32"/>
      <c r="J54" s="52"/>
      <c r="K54" s="59"/>
      <c r="L54" s="32"/>
      <c r="M54" s="32"/>
      <c r="N54" s="32"/>
      <c r="O54" s="46" t="e">
        <f t="shared" si="3"/>
        <v>#DIV/0!</v>
      </c>
      <c r="P54" s="46" t="e">
        <f t="shared" si="4"/>
        <v>#DIV/0!</v>
      </c>
      <c r="Q54" s="26"/>
      <c r="R54" s="46" t="e">
        <f t="shared" si="8"/>
        <v>#DIV/0!</v>
      </c>
      <c r="S54" s="46" t="e">
        <f t="shared" si="5"/>
        <v>#DIV/0!</v>
      </c>
      <c r="T54" s="26"/>
      <c r="U54" s="46" t="e">
        <f t="shared" si="9"/>
        <v>#DIV/0!</v>
      </c>
      <c r="V54" s="46" t="e">
        <f t="shared" si="6"/>
        <v>#DIV/0!</v>
      </c>
      <c r="W54" s="26"/>
      <c r="X54" s="46" t="e">
        <f t="shared" si="10"/>
        <v>#DIV/0!</v>
      </c>
      <c r="Y54" s="46" t="e">
        <f t="shared" si="7"/>
        <v>#DIV/0!</v>
      </c>
      <c r="Z54" s="30"/>
    </row>
    <row r="55" spans="1:26" ht="18" customHeight="1" thickBot="1" x14ac:dyDescent="0.6">
      <c r="A55" s="94"/>
      <c r="B55" s="14" t="s">
        <v>3</v>
      </c>
      <c r="C55" s="64"/>
      <c r="D55" s="53"/>
      <c r="E55" s="53"/>
      <c r="F55" s="68"/>
      <c r="G55" s="19"/>
      <c r="H55" s="53"/>
      <c r="I55" s="53"/>
      <c r="J55" s="54"/>
      <c r="K55" s="64"/>
      <c r="L55" s="53"/>
      <c r="M55" s="53"/>
      <c r="N55" s="53"/>
      <c r="O55" s="48" t="e">
        <f t="shared" si="3"/>
        <v>#DIV/0!</v>
      </c>
      <c r="P55" s="48" t="e">
        <f t="shared" si="4"/>
        <v>#DIV/0!</v>
      </c>
      <c r="Q55" s="31"/>
      <c r="R55" s="48" t="e">
        <f t="shared" si="8"/>
        <v>#DIV/0!</v>
      </c>
      <c r="S55" s="48" t="e">
        <f t="shared" si="5"/>
        <v>#DIV/0!</v>
      </c>
      <c r="T55" s="31"/>
      <c r="U55" s="48" t="e">
        <f t="shared" si="9"/>
        <v>#DIV/0!</v>
      </c>
      <c r="V55" s="48" t="e">
        <f t="shared" si="6"/>
        <v>#DIV/0!</v>
      </c>
      <c r="W55" s="31"/>
      <c r="X55" s="48" t="e">
        <f t="shared" si="10"/>
        <v>#DIV/0!</v>
      </c>
      <c r="Y55" s="48" t="e">
        <f t="shared" si="7"/>
        <v>#DIV/0!</v>
      </c>
      <c r="Z55" s="14"/>
    </row>
    <row r="56" spans="1:26" ht="18" customHeight="1" x14ac:dyDescent="0.55000000000000004">
      <c r="A56" s="92" t="s">
        <v>99</v>
      </c>
      <c r="B56" s="71" t="s">
        <v>377</v>
      </c>
      <c r="C56" s="62"/>
      <c r="D56" s="49"/>
      <c r="E56" s="49"/>
      <c r="F56" s="66"/>
      <c r="G56" s="18"/>
      <c r="H56" s="49"/>
      <c r="I56" s="49"/>
      <c r="J56" s="50"/>
      <c r="K56" s="62"/>
      <c r="L56" s="49"/>
      <c r="M56" s="49"/>
      <c r="N56" s="49"/>
      <c r="O56" s="63" t="e">
        <f t="shared" si="3"/>
        <v>#DIV/0!</v>
      </c>
      <c r="P56" s="63" t="e">
        <f t="shared" si="4"/>
        <v>#DIV/0!</v>
      </c>
      <c r="Q56" s="28"/>
      <c r="R56" s="63" t="e">
        <f t="shared" si="8"/>
        <v>#DIV/0!</v>
      </c>
      <c r="S56" s="63" t="e">
        <f t="shared" si="5"/>
        <v>#DIV/0!</v>
      </c>
      <c r="T56" s="28"/>
      <c r="U56" s="63" t="e">
        <f t="shared" si="9"/>
        <v>#DIV/0!</v>
      </c>
      <c r="V56" s="63" t="e">
        <f t="shared" si="6"/>
        <v>#DIV/0!</v>
      </c>
      <c r="W56" s="28"/>
      <c r="X56" s="63" t="e">
        <f t="shared" si="10"/>
        <v>#DIV/0!</v>
      </c>
      <c r="Y56" s="63" t="e">
        <f t="shared" si="7"/>
        <v>#DIV/0!</v>
      </c>
      <c r="Z56" s="29"/>
    </row>
    <row r="57" spans="1:26" ht="18" customHeight="1" x14ac:dyDescent="0.55000000000000004">
      <c r="A57" s="93"/>
      <c r="B57" s="30" t="s">
        <v>2</v>
      </c>
      <c r="C57" s="59"/>
      <c r="D57" s="32"/>
      <c r="E57" s="32"/>
      <c r="F57" s="67"/>
      <c r="G57" s="51"/>
      <c r="H57" s="32"/>
      <c r="I57" s="32"/>
      <c r="J57" s="52"/>
      <c r="K57" s="59"/>
      <c r="L57" s="32"/>
      <c r="M57" s="32"/>
      <c r="N57" s="32"/>
      <c r="O57" s="46" t="e">
        <f t="shared" si="3"/>
        <v>#DIV/0!</v>
      </c>
      <c r="P57" s="46" t="e">
        <f t="shared" si="4"/>
        <v>#DIV/0!</v>
      </c>
      <c r="Q57" s="26"/>
      <c r="R57" s="46" t="e">
        <f t="shared" si="8"/>
        <v>#DIV/0!</v>
      </c>
      <c r="S57" s="46" t="e">
        <f t="shared" si="5"/>
        <v>#DIV/0!</v>
      </c>
      <c r="T57" s="26"/>
      <c r="U57" s="46" t="e">
        <f t="shared" si="9"/>
        <v>#DIV/0!</v>
      </c>
      <c r="V57" s="46" t="e">
        <f t="shared" si="6"/>
        <v>#DIV/0!</v>
      </c>
      <c r="W57" s="26"/>
      <c r="X57" s="46" t="e">
        <f t="shared" si="10"/>
        <v>#DIV/0!</v>
      </c>
      <c r="Y57" s="46" t="e">
        <f t="shared" si="7"/>
        <v>#DIV/0!</v>
      </c>
      <c r="Z57" s="30"/>
    </row>
    <row r="58" spans="1:26" ht="18" customHeight="1" thickBot="1" x14ac:dyDescent="0.6">
      <c r="A58" s="94"/>
      <c r="B58" s="14" t="s">
        <v>3</v>
      </c>
      <c r="C58" s="64"/>
      <c r="D58" s="53"/>
      <c r="E58" s="53"/>
      <c r="F58" s="68"/>
      <c r="G58" s="19"/>
      <c r="H58" s="53"/>
      <c r="I58" s="53"/>
      <c r="J58" s="54"/>
      <c r="K58" s="64"/>
      <c r="L58" s="53"/>
      <c r="M58" s="53"/>
      <c r="N58" s="53"/>
      <c r="O58" s="48" t="e">
        <f t="shared" si="3"/>
        <v>#DIV/0!</v>
      </c>
      <c r="P58" s="48" t="e">
        <f t="shared" si="4"/>
        <v>#DIV/0!</v>
      </c>
      <c r="Q58" s="31"/>
      <c r="R58" s="48" t="e">
        <f t="shared" si="8"/>
        <v>#DIV/0!</v>
      </c>
      <c r="S58" s="48" t="e">
        <f t="shared" si="5"/>
        <v>#DIV/0!</v>
      </c>
      <c r="T58" s="31"/>
      <c r="U58" s="48" t="e">
        <f t="shared" si="9"/>
        <v>#DIV/0!</v>
      </c>
      <c r="V58" s="48" t="e">
        <f t="shared" si="6"/>
        <v>#DIV/0!</v>
      </c>
      <c r="W58" s="31"/>
      <c r="X58" s="48" t="e">
        <f t="shared" si="10"/>
        <v>#DIV/0!</v>
      </c>
      <c r="Y58" s="48" t="e">
        <f t="shared" si="7"/>
        <v>#DIV/0!</v>
      </c>
      <c r="Z58" s="14"/>
    </row>
    <row r="59" spans="1:26" ht="18" customHeight="1" x14ac:dyDescent="0.55000000000000004">
      <c r="A59" s="92" t="s">
        <v>100</v>
      </c>
      <c r="B59" s="71" t="s">
        <v>377</v>
      </c>
      <c r="C59" s="62"/>
      <c r="D59" s="49"/>
      <c r="E59" s="49"/>
      <c r="F59" s="66"/>
      <c r="G59" s="18"/>
      <c r="H59" s="49"/>
      <c r="I59" s="49"/>
      <c r="J59" s="50"/>
      <c r="K59" s="62"/>
      <c r="L59" s="49"/>
      <c r="M59" s="49"/>
      <c r="N59" s="49"/>
      <c r="O59" s="63" t="e">
        <f t="shared" si="3"/>
        <v>#DIV/0!</v>
      </c>
      <c r="P59" s="63" t="e">
        <f t="shared" si="4"/>
        <v>#DIV/0!</v>
      </c>
      <c r="Q59" s="28"/>
      <c r="R59" s="63" t="e">
        <f t="shared" si="8"/>
        <v>#DIV/0!</v>
      </c>
      <c r="S59" s="63" t="e">
        <f t="shared" si="5"/>
        <v>#DIV/0!</v>
      </c>
      <c r="T59" s="28"/>
      <c r="U59" s="63" t="e">
        <f t="shared" si="9"/>
        <v>#DIV/0!</v>
      </c>
      <c r="V59" s="63" t="e">
        <f t="shared" si="6"/>
        <v>#DIV/0!</v>
      </c>
      <c r="W59" s="28"/>
      <c r="X59" s="63" t="e">
        <f t="shared" si="10"/>
        <v>#DIV/0!</v>
      </c>
      <c r="Y59" s="63" t="e">
        <f t="shared" si="7"/>
        <v>#DIV/0!</v>
      </c>
      <c r="Z59" s="29"/>
    </row>
    <row r="60" spans="1:26" ht="18" customHeight="1" x14ac:dyDescent="0.55000000000000004">
      <c r="A60" s="93"/>
      <c r="B60" s="30" t="s">
        <v>2</v>
      </c>
      <c r="C60" s="59"/>
      <c r="D60" s="32"/>
      <c r="E60" s="32"/>
      <c r="F60" s="67"/>
      <c r="G60" s="51"/>
      <c r="H60" s="32"/>
      <c r="I60" s="32"/>
      <c r="J60" s="52"/>
      <c r="K60" s="59"/>
      <c r="L60" s="32"/>
      <c r="M60" s="32"/>
      <c r="N60" s="32"/>
      <c r="O60" s="46" t="e">
        <f t="shared" si="3"/>
        <v>#DIV/0!</v>
      </c>
      <c r="P60" s="46" t="e">
        <f t="shared" si="4"/>
        <v>#DIV/0!</v>
      </c>
      <c r="Q60" s="26"/>
      <c r="R60" s="46" t="e">
        <f t="shared" si="8"/>
        <v>#DIV/0!</v>
      </c>
      <c r="S60" s="46" t="e">
        <f t="shared" si="5"/>
        <v>#DIV/0!</v>
      </c>
      <c r="T60" s="26"/>
      <c r="U60" s="46" t="e">
        <f t="shared" si="9"/>
        <v>#DIV/0!</v>
      </c>
      <c r="V60" s="46" t="e">
        <f t="shared" si="6"/>
        <v>#DIV/0!</v>
      </c>
      <c r="W60" s="26"/>
      <c r="X60" s="46" t="e">
        <f t="shared" si="10"/>
        <v>#DIV/0!</v>
      </c>
      <c r="Y60" s="46" t="e">
        <f t="shared" si="7"/>
        <v>#DIV/0!</v>
      </c>
      <c r="Z60" s="30"/>
    </row>
    <row r="61" spans="1:26" ht="18" customHeight="1" thickBot="1" x14ac:dyDescent="0.6">
      <c r="A61" s="94"/>
      <c r="B61" s="14" t="s">
        <v>3</v>
      </c>
      <c r="C61" s="64"/>
      <c r="D61" s="53"/>
      <c r="E61" s="53"/>
      <c r="F61" s="68"/>
      <c r="G61" s="19"/>
      <c r="H61" s="53"/>
      <c r="I61" s="53"/>
      <c r="J61" s="54"/>
      <c r="K61" s="64"/>
      <c r="L61" s="53"/>
      <c r="M61" s="53"/>
      <c r="N61" s="53"/>
      <c r="O61" s="48" t="e">
        <f t="shared" si="3"/>
        <v>#DIV/0!</v>
      </c>
      <c r="P61" s="48" t="e">
        <f t="shared" si="4"/>
        <v>#DIV/0!</v>
      </c>
      <c r="Q61" s="31"/>
      <c r="R61" s="48" t="e">
        <f t="shared" si="8"/>
        <v>#DIV/0!</v>
      </c>
      <c r="S61" s="48" t="e">
        <f t="shared" si="5"/>
        <v>#DIV/0!</v>
      </c>
      <c r="T61" s="31"/>
      <c r="U61" s="48" t="e">
        <f t="shared" si="9"/>
        <v>#DIV/0!</v>
      </c>
      <c r="V61" s="48" t="e">
        <f t="shared" si="6"/>
        <v>#DIV/0!</v>
      </c>
      <c r="W61" s="31"/>
      <c r="X61" s="48" t="e">
        <f t="shared" si="10"/>
        <v>#DIV/0!</v>
      </c>
      <c r="Y61" s="48" t="e">
        <f t="shared" si="7"/>
        <v>#DIV/0!</v>
      </c>
      <c r="Z61" s="14"/>
    </row>
    <row r="62" spans="1:26" ht="18" customHeight="1" x14ac:dyDescent="0.55000000000000004">
      <c r="A62" s="92" t="s">
        <v>101</v>
      </c>
      <c r="B62" s="71" t="s">
        <v>377</v>
      </c>
      <c r="C62" s="62"/>
      <c r="D62" s="49"/>
      <c r="E62" s="49"/>
      <c r="F62" s="66"/>
      <c r="G62" s="18"/>
      <c r="H62" s="49"/>
      <c r="I62" s="49"/>
      <c r="J62" s="50"/>
      <c r="K62" s="62"/>
      <c r="L62" s="49"/>
      <c r="M62" s="49"/>
      <c r="N62" s="49"/>
      <c r="O62" s="63" t="e">
        <f t="shared" si="3"/>
        <v>#DIV/0!</v>
      </c>
      <c r="P62" s="63" t="e">
        <f t="shared" si="4"/>
        <v>#DIV/0!</v>
      </c>
      <c r="Q62" s="28"/>
      <c r="R62" s="63" t="e">
        <f t="shared" si="8"/>
        <v>#DIV/0!</v>
      </c>
      <c r="S62" s="63" t="e">
        <f t="shared" si="5"/>
        <v>#DIV/0!</v>
      </c>
      <c r="T62" s="28"/>
      <c r="U62" s="63" t="e">
        <f t="shared" si="9"/>
        <v>#DIV/0!</v>
      </c>
      <c r="V62" s="63" t="e">
        <f t="shared" si="6"/>
        <v>#DIV/0!</v>
      </c>
      <c r="W62" s="28"/>
      <c r="X62" s="63" t="e">
        <f t="shared" si="10"/>
        <v>#DIV/0!</v>
      </c>
      <c r="Y62" s="63" t="e">
        <f t="shared" si="7"/>
        <v>#DIV/0!</v>
      </c>
      <c r="Z62" s="29"/>
    </row>
    <row r="63" spans="1:26" ht="18" customHeight="1" x14ac:dyDescent="0.55000000000000004">
      <c r="A63" s="93"/>
      <c r="B63" s="30" t="s">
        <v>2</v>
      </c>
      <c r="C63" s="59"/>
      <c r="D63" s="32"/>
      <c r="E63" s="32"/>
      <c r="F63" s="67"/>
      <c r="G63" s="51"/>
      <c r="H63" s="32"/>
      <c r="I63" s="32"/>
      <c r="J63" s="52"/>
      <c r="K63" s="59"/>
      <c r="L63" s="32"/>
      <c r="M63" s="32"/>
      <c r="N63" s="32"/>
      <c r="O63" s="46" t="e">
        <f t="shared" si="3"/>
        <v>#DIV/0!</v>
      </c>
      <c r="P63" s="46" t="e">
        <f t="shared" si="4"/>
        <v>#DIV/0!</v>
      </c>
      <c r="Q63" s="26"/>
      <c r="R63" s="46" t="e">
        <f t="shared" si="8"/>
        <v>#DIV/0!</v>
      </c>
      <c r="S63" s="46" t="e">
        <f t="shared" si="5"/>
        <v>#DIV/0!</v>
      </c>
      <c r="T63" s="26"/>
      <c r="U63" s="46" t="e">
        <f t="shared" si="9"/>
        <v>#DIV/0!</v>
      </c>
      <c r="V63" s="46" t="e">
        <f t="shared" si="6"/>
        <v>#DIV/0!</v>
      </c>
      <c r="W63" s="26"/>
      <c r="X63" s="46" t="e">
        <f t="shared" si="10"/>
        <v>#DIV/0!</v>
      </c>
      <c r="Y63" s="46" t="e">
        <f t="shared" si="7"/>
        <v>#DIV/0!</v>
      </c>
      <c r="Z63" s="30"/>
    </row>
    <row r="64" spans="1:26" ht="18" customHeight="1" thickBot="1" x14ac:dyDescent="0.6">
      <c r="A64" s="94"/>
      <c r="B64" s="14" t="s">
        <v>3</v>
      </c>
      <c r="C64" s="64"/>
      <c r="D64" s="53"/>
      <c r="E64" s="53"/>
      <c r="F64" s="68"/>
      <c r="G64" s="19"/>
      <c r="H64" s="53"/>
      <c r="I64" s="53"/>
      <c r="J64" s="54"/>
      <c r="K64" s="64"/>
      <c r="L64" s="53"/>
      <c r="M64" s="53"/>
      <c r="N64" s="53"/>
      <c r="O64" s="48" t="e">
        <f t="shared" si="3"/>
        <v>#DIV/0!</v>
      </c>
      <c r="P64" s="48" t="e">
        <f t="shared" si="4"/>
        <v>#DIV/0!</v>
      </c>
      <c r="Q64" s="31"/>
      <c r="R64" s="48" t="e">
        <f t="shared" si="8"/>
        <v>#DIV/0!</v>
      </c>
      <c r="S64" s="48" t="e">
        <f t="shared" si="5"/>
        <v>#DIV/0!</v>
      </c>
      <c r="T64" s="31"/>
      <c r="U64" s="48" t="e">
        <f t="shared" si="9"/>
        <v>#DIV/0!</v>
      </c>
      <c r="V64" s="48" t="e">
        <f t="shared" si="6"/>
        <v>#DIV/0!</v>
      </c>
      <c r="W64" s="31"/>
      <c r="X64" s="48" t="e">
        <f t="shared" si="10"/>
        <v>#DIV/0!</v>
      </c>
      <c r="Y64" s="48" t="e">
        <f t="shared" si="7"/>
        <v>#DIV/0!</v>
      </c>
      <c r="Z64" s="14"/>
    </row>
    <row r="65" spans="1:26" ht="18" customHeight="1" x14ac:dyDescent="0.55000000000000004">
      <c r="A65" s="92" t="s">
        <v>102</v>
      </c>
      <c r="B65" s="71" t="s">
        <v>377</v>
      </c>
      <c r="C65" s="62"/>
      <c r="D65" s="49"/>
      <c r="E65" s="49"/>
      <c r="F65" s="66"/>
      <c r="G65" s="18"/>
      <c r="H65" s="49"/>
      <c r="I65" s="49"/>
      <c r="J65" s="50"/>
      <c r="K65" s="62"/>
      <c r="L65" s="49"/>
      <c r="M65" s="49"/>
      <c r="N65" s="49"/>
      <c r="O65" s="63" t="e">
        <f t="shared" si="3"/>
        <v>#DIV/0!</v>
      </c>
      <c r="P65" s="63" t="e">
        <f t="shared" si="4"/>
        <v>#DIV/0!</v>
      </c>
      <c r="Q65" s="28"/>
      <c r="R65" s="63" t="e">
        <f t="shared" si="8"/>
        <v>#DIV/0!</v>
      </c>
      <c r="S65" s="63" t="e">
        <f t="shared" si="5"/>
        <v>#DIV/0!</v>
      </c>
      <c r="T65" s="28"/>
      <c r="U65" s="63" t="e">
        <f t="shared" si="9"/>
        <v>#DIV/0!</v>
      </c>
      <c r="V65" s="63" t="e">
        <f t="shared" si="6"/>
        <v>#DIV/0!</v>
      </c>
      <c r="W65" s="28"/>
      <c r="X65" s="63" t="e">
        <f t="shared" si="10"/>
        <v>#DIV/0!</v>
      </c>
      <c r="Y65" s="63" t="e">
        <f t="shared" si="7"/>
        <v>#DIV/0!</v>
      </c>
      <c r="Z65" s="29"/>
    </row>
    <row r="66" spans="1:26" ht="18" customHeight="1" x14ac:dyDescent="0.55000000000000004">
      <c r="A66" s="93"/>
      <c r="B66" s="30" t="s">
        <v>2</v>
      </c>
      <c r="C66" s="59"/>
      <c r="D66" s="32"/>
      <c r="E66" s="32"/>
      <c r="F66" s="67"/>
      <c r="G66" s="51"/>
      <c r="H66" s="32"/>
      <c r="I66" s="32"/>
      <c r="J66" s="52"/>
      <c r="K66" s="59"/>
      <c r="L66" s="32"/>
      <c r="M66" s="32"/>
      <c r="N66" s="32"/>
      <c r="O66" s="46" t="e">
        <f t="shared" si="3"/>
        <v>#DIV/0!</v>
      </c>
      <c r="P66" s="46" t="e">
        <f t="shared" si="4"/>
        <v>#DIV/0!</v>
      </c>
      <c r="Q66" s="26"/>
      <c r="R66" s="46" t="e">
        <f t="shared" si="8"/>
        <v>#DIV/0!</v>
      </c>
      <c r="S66" s="46" t="e">
        <f t="shared" si="5"/>
        <v>#DIV/0!</v>
      </c>
      <c r="T66" s="26"/>
      <c r="U66" s="46" t="e">
        <f t="shared" si="9"/>
        <v>#DIV/0!</v>
      </c>
      <c r="V66" s="46" t="e">
        <f t="shared" si="6"/>
        <v>#DIV/0!</v>
      </c>
      <c r="W66" s="26"/>
      <c r="X66" s="46" t="e">
        <f t="shared" si="10"/>
        <v>#DIV/0!</v>
      </c>
      <c r="Y66" s="46" t="e">
        <f t="shared" si="7"/>
        <v>#DIV/0!</v>
      </c>
      <c r="Z66" s="30"/>
    </row>
    <row r="67" spans="1:26" ht="18" customHeight="1" thickBot="1" x14ac:dyDescent="0.6">
      <c r="A67" s="94"/>
      <c r="B67" s="14" t="s">
        <v>3</v>
      </c>
      <c r="C67" s="64"/>
      <c r="D67" s="53"/>
      <c r="E67" s="53"/>
      <c r="F67" s="68"/>
      <c r="G67" s="19"/>
      <c r="H67" s="53"/>
      <c r="I67" s="53"/>
      <c r="J67" s="54"/>
      <c r="K67" s="64"/>
      <c r="L67" s="53"/>
      <c r="M67" s="53"/>
      <c r="N67" s="53"/>
      <c r="O67" s="48" t="e">
        <f t="shared" si="3"/>
        <v>#DIV/0!</v>
      </c>
      <c r="P67" s="48" t="e">
        <f t="shared" si="4"/>
        <v>#DIV/0!</v>
      </c>
      <c r="Q67" s="31"/>
      <c r="R67" s="48" t="e">
        <f t="shared" si="8"/>
        <v>#DIV/0!</v>
      </c>
      <c r="S67" s="48" t="e">
        <f t="shared" si="5"/>
        <v>#DIV/0!</v>
      </c>
      <c r="T67" s="31"/>
      <c r="U67" s="48" t="e">
        <f t="shared" si="9"/>
        <v>#DIV/0!</v>
      </c>
      <c r="V67" s="48" t="e">
        <f t="shared" si="6"/>
        <v>#DIV/0!</v>
      </c>
      <c r="W67" s="31"/>
      <c r="X67" s="48" t="e">
        <f t="shared" si="10"/>
        <v>#DIV/0!</v>
      </c>
      <c r="Y67" s="48" t="e">
        <f t="shared" si="7"/>
        <v>#DIV/0!</v>
      </c>
      <c r="Z67" s="14"/>
    </row>
    <row r="68" spans="1:26" ht="18" customHeight="1" x14ac:dyDescent="0.55000000000000004">
      <c r="A68" s="92" t="s">
        <v>103</v>
      </c>
      <c r="B68" s="71" t="s">
        <v>377</v>
      </c>
      <c r="C68" s="62"/>
      <c r="D68" s="49"/>
      <c r="E68" s="49"/>
      <c r="F68" s="66"/>
      <c r="G68" s="18"/>
      <c r="H68" s="49"/>
      <c r="I68" s="49"/>
      <c r="J68" s="50"/>
      <c r="K68" s="62"/>
      <c r="L68" s="49"/>
      <c r="M68" s="49"/>
      <c r="N68" s="49"/>
      <c r="O68" s="63" t="e">
        <f t="shared" si="3"/>
        <v>#DIV/0!</v>
      </c>
      <c r="P68" s="63" t="e">
        <f t="shared" si="4"/>
        <v>#DIV/0!</v>
      </c>
      <c r="Q68" s="28"/>
      <c r="R68" s="63" t="e">
        <f t="shared" si="8"/>
        <v>#DIV/0!</v>
      </c>
      <c r="S68" s="63" t="e">
        <f t="shared" si="5"/>
        <v>#DIV/0!</v>
      </c>
      <c r="T68" s="28"/>
      <c r="U68" s="63" t="e">
        <f t="shared" si="9"/>
        <v>#DIV/0!</v>
      </c>
      <c r="V68" s="63" t="e">
        <f t="shared" si="6"/>
        <v>#DIV/0!</v>
      </c>
      <c r="W68" s="28"/>
      <c r="X68" s="63" t="e">
        <f t="shared" si="10"/>
        <v>#DIV/0!</v>
      </c>
      <c r="Y68" s="63" t="e">
        <f t="shared" si="7"/>
        <v>#DIV/0!</v>
      </c>
      <c r="Z68" s="29"/>
    </row>
    <row r="69" spans="1:26" ht="18" customHeight="1" x14ac:dyDescent="0.55000000000000004">
      <c r="A69" s="93"/>
      <c r="B69" s="30" t="s">
        <v>2</v>
      </c>
      <c r="C69" s="59"/>
      <c r="D69" s="32"/>
      <c r="E69" s="32"/>
      <c r="F69" s="67"/>
      <c r="G69" s="51"/>
      <c r="H69" s="32"/>
      <c r="I69" s="32"/>
      <c r="J69" s="52"/>
      <c r="K69" s="59"/>
      <c r="L69" s="32"/>
      <c r="M69" s="32"/>
      <c r="N69" s="32"/>
      <c r="O69" s="46" t="e">
        <f t="shared" si="3"/>
        <v>#DIV/0!</v>
      </c>
      <c r="P69" s="46" t="e">
        <f t="shared" si="4"/>
        <v>#DIV/0!</v>
      </c>
      <c r="Q69" s="26"/>
      <c r="R69" s="46" t="e">
        <f t="shared" si="8"/>
        <v>#DIV/0!</v>
      </c>
      <c r="S69" s="46" t="e">
        <f t="shared" si="5"/>
        <v>#DIV/0!</v>
      </c>
      <c r="T69" s="26"/>
      <c r="U69" s="46" t="e">
        <f t="shared" si="9"/>
        <v>#DIV/0!</v>
      </c>
      <c r="V69" s="46" t="e">
        <f t="shared" si="6"/>
        <v>#DIV/0!</v>
      </c>
      <c r="W69" s="26"/>
      <c r="X69" s="46" t="e">
        <f t="shared" si="10"/>
        <v>#DIV/0!</v>
      </c>
      <c r="Y69" s="46" t="e">
        <f t="shared" si="7"/>
        <v>#DIV/0!</v>
      </c>
      <c r="Z69" s="30"/>
    </row>
    <row r="70" spans="1:26" ht="18" customHeight="1" thickBot="1" x14ac:dyDescent="0.6">
      <c r="A70" s="94"/>
      <c r="B70" s="14" t="s">
        <v>3</v>
      </c>
      <c r="C70" s="64"/>
      <c r="D70" s="53"/>
      <c r="E70" s="53"/>
      <c r="F70" s="68"/>
      <c r="G70" s="19"/>
      <c r="H70" s="53"/>
      <c r="I70" s="53"/>
      <c r="J70" s="54"/>
      <c r="K70" s="64"/>
      <c r="L70" s="53"/>
      <c r="M70" s="53"/>
      <c r="N70" s="53"/>
      <c r="O70" s="48" t="e">
        <f t="shared" si="3"/>
        <v>#DIV/0!</v>
      </c>
      <c r="P70" s="48" t="e">
        <f t="shared" si="4"/>
        <v>#DIV/0!</v>
      </c>
      <c r="Q70" s="31"/>
      <c r="R70" s="48" t="e">
        <f t="shared" si="8"/>
        <v>#DIV/0!</v>
      </c>
      <c r="S70" s="48" t="e">
        <f t="shared" si="5"/>
        <v>#DIV/0!</v>
      </c>
      <c r="T70" s="31"/>
      <c r="U70" s="48" t="e">
        <f t="shared" si="9"/>
        <v>#DIV/0!</v>
      </c>
      <c r="V70" s="48" t="e">
        <f t="shared" si="6"/>
        <v>#DIV/0!</v>
      </c>
      <c r="W70" s="31"/>
      <c r="X70" s="48" t="e">
        <f t="shared" si="10"/>
        <v>#DIV/0!</v>
      </c>
      <c r="Y70" s="48" t="e">
        <f t="shared" si="7"/>
        <v>#DIV/0!</v>
      </c>
      <c r="Z70" s="14"/>
    </row>
    <row r="71" spans="1:26" ht="18" customHeight="1" x14ac:dyDescent="0.55000000000000004">
      <c r="A71" s="92" t="s">
        <v>104</v>
      </c>
      <c r="B71" s="71" t="s">
        <v>377</v>
      </c>
      <c r="C71" s="62"/>
      <c r="D71" s="49"/>
      <c r="E71" s="49"/>
      <c r="F71" s="66"/>
      <c r="G71" s="18"/>
      <c r="H71" s="49"/>
      <c r="I71" s="49"/>
      <c r="J71" s="50"/>
      <c r="K71" s="62"/>
      <c r="L71" s="49"/>
      <c r="M71" s="49"/>
      <c r="N71" s="49"/>
      <c r="O71" s="63" t="e">
        <f t="shared" si="3"/>
        <v>#DIV/0!</v>
      </c>
      <c r="P71" s="63" t="e">
        <f t="shared" si="4"/>
        <v>#DIV/0!</v>
      </c>
      <c r="Q71" s="28"/>
      <c r="R71" s="63" t="e">
        <f t="shared" si="8"/>
        <v>#DIV/0!</v>
      </c>
      <c r="S71" s="63" t="e">
        <f t="shared" si="5"/>
        <v>#DIV/0!</v>
      </c>
      <c r="T71" s="28"/>
      <c r="U71" s="63" t="e">
        <f t="shared" si="9"/>
        <v>#DIV/0!</v>
      </c>
      <c r="V71" s="63" t="e">
        <f t="shared" si="6"/>
        <v>#DIV/0!</v>
      </c>
      <c r="W71" s="28"/>
      <c r="X71" s="63" t="e">
        <f t="shared" si="10"/>
        <v>#DIV/0!</v>
      </c>
      <c r="Y71" s="63" t="e">
        <f t="shared" si="7"/>
        <v>#DIV/0!</v>
      </c>
      <c r="Z71" s="29"/>
    </row>
    <row r="72" spans="1:26" ht="18" customHeight="1" x14ac:dyDescent="0.55000000000000004">
      <c r="A72" s="93"/>
      <c r="B72" s="30" t="s">
        <v>2</v>
      </c>
      <c r="C72" s="59"/>
      <c r="D72" s="32"/>
      <c r="E72" s="32"/>
      <c r="F72" s="67"/>
      <c r="G72" s="51"/>
      <c r="H72" s="32"/>
      <c r="I72" s="32"/>
      <c r="J72" s="52"/>
      <c r="K72" s="59"/>
      <c r="L72" s="32"/>
      <c r="M72" s="32"/>
      <c r="N72" s="32"/>
      <c r="O72" s="46" t="e">
        <f t="shared" ref="O72:O124" si="11">AVERAGE(C72:F72)</f>
        <v>#DIV/0!</v>
      </c>
      <c r="P72" s="46" t="e">
        <f t="shared" ref="P72:P124" si="12">IF(O72&gt;2.5,"A",IF(O72&gt;=1.5,"B","C"))</f>
        <v>#DIV/0!</v>
      </c>
      <c r="Q72" s="26"/>
      <c r="R72" s="46" t="e">
        <f t="shared" si="8"/>
        <v>#DIV/0!</v>
      </c>
      <c r="S72" s="46" t="e">
        <f t="shared" ref="S72:S124" si="13">IF(R72&gt;2.5,"A",IF(R72&gt;=1.5,"B","C"))</f>
        <v>#DIV/0!</v>
      </c>
      <c r="T72" s="26"/>
      <c r="U72" s="46" t="e">
        <f t="shared" si="9"/>
        <v>#DIV/0!</v>
      </c>
      <c r="V72" s="46" t="e">
        <f t="shared" ref="V72:V124" si="14">IF(U72&gt;2.5,"A",IF(U72&gt;=1.5,"B","C"))</f>
        <v>#DIV/0!</v>
      </c>
      <c r="W72" s="26"/>
      <c r="X72" s="46" t="e">
        <f t="shared" si="10"/>
        <v>#DIV/0!</v>
      </c>
      <c r="Y72" s="46" t="e">
        <f t="shared" ref="Y72:Y124" si="15">IF(X72&gt;2.5,"A",IF(X72&gt;=1.5,"B","C"))</f>
        <v>#DIV/0!</v>
      </c>
      <c r="Z72" s="30"/>
    </row>
    <row r="73" spans="1:26" ht="18" customHeight="1" thickBot="1" x14ac:dyDescent="0.6">
      <c r="A73" s="94"/>
      <c r="B73" s="14" t="s">
        <v>3</v>
      </c>
      <c r="C73" s="64"/>
      <c r="D73" s="53"/>
      <c r="E73" s="53"/>
      <c r="F73" s="68"/>
      <c r="G73" s="19"/>
      <c r="H73" s="53"/>
      <c r="I73" s="53"/>
      <c r="J73" s="54"/>
      <c r="K73" s="64"/>
      <c r="L73" s="53"/>
      <c r="M73" s="53"/>
      <c r="N73" s="53"/>
      <c r="O73" s="48" t="e">
        <f t="shared" si="11"/>
        <v>#DIV/0!</v>
      </c>
      <c r="P73" s="48" t="e">
        <f t="shared" si="12"/>
        <v>#DIV/0!</v>
      </c>
      <c r="Q73" s="31"/>
      <c r="R73" s="48" t="e">
        <f t="shared" ref="R73:R124" si="16">AVERAGE(G73:J73)</f>
        <v>#DIV/0!</v>
      </c>
      <c r="S73" s="48" t="e">
        <f t="shared" si="13"/>
        <v>#DIV/0!</v>
      </c>
      <c r="T73" s="31"/>
      <c r="U73" s="48" t="e">
        <f t="shared" ref="U73:U124" si="17">AVERAGE(K73:N73)</f>
        <v>#DIV/0!</v>
      </c>
      <c r="V73" s="48" t="e">
        <f t="shared" si="14"/>
        <v>#DIV/0!</v>
      </c>
      <c r="W73" s="31"/>
      <c r="X73" s="48" t="e">
        <f t="shared" ref="X73:X124" si="18">AVERAGE(C73:N73)</f>
        <v>#DIV/0!</v>
      </c>
      <c r="Y73" s="48" t="e">
        <f t="shared" si="15"/>
        <v>#DIV/0!</v>
      </c>
      <c r="Z73" s="14"/>
    </row>
    <row r="74" spans="1:26" ht="18" customHeight="1" x14ac:dyDescent="0.55000000000000004">
      <c r="A74" s="92" t="s">
        <v>105</v>
      </c>
      <c r="B74" s="71" t="s">
        <v>377</v>
      </c>
      <c r="C74" s="62"/>
      <c r="D74" s="49"/>
      <c r="E74" s="49"/>
      <c r="F74" s="66"/>
      <c r="G74" s="18"/>
      <c r="H74" s="49"/>
      <c r="I74" s="49"/>
      <c r="J74" s="50"/>
      <c r="K74" s="62"/>
      <c r="L74" s="49"/>
      <c r="M74" s="49"/>
      <c r="N74" s="49"/>
      <c r="O74" s="63" t="e">
        <f t="shared" si="11"/>
        <v>#DIV/0!</v>
      </c>
      <c r="P74" s="63" t="e">
        <f t="shared" si="12"/>
        <v>#DIV/0!</v>
      </c>
      <c r="Q74" s="28"/>
      <c r="R74" s="63" t="e">
        <f t="shared" si="16"/>
        <v>#DIV/0!</v>
      </c>
      <c r="S74" s="63" t="e">
        <f t="shared" si="13"/>
        <v>#DIV/0!</v>
      </c>
      <c r="T74" s="28"/>
      <c r="U74" s="63" t="e">
        <f t="shared" si="17"/>
        <v>#DIV/0!</v>
      </c>
      <c r="V74" s="63" t="e">
        <f t="shared" si="14"/>
        <v>#DIV/0!</v>
      </c>
      <c r="W74" s="28"/>
      <c r="X74" s="63" t="e">
        <f t="shared" si="18"/>
        <v>#DIV/0!</v>
      </c>
      <c r="Y74" s="63" t="e">
        <f t="shared" si="15"/>
        <v>#DIV/0!</v>
      </c>
      <c r="Z74" s="29"/>
    </row>
    <row r="75" spans="1:26" ht="18" customHeight="1" x14ac:dyDescent="0.55000000000000004">
      <c r="A75" s="93"/>
      <c r="B75" s="30" t="s">
        <v>2</v>
      </c>
      <c r="C75" s="59"/>
      <c r="D75" s="32"/>
      <c r="E75" s="32"/>
      <c r="F75" s="67"/>
      <c r="G75" s="51"/>
      <c r="H75" s="32"/>
      <c r="I75" s="32"/>
      <c r="J75" s="52"/>
      <c r="K75" s="59"/>
      <c r="L75" s="32"/>
      <c r="M75" s="32"/>
      <c r="N75" s="32"/>
      <c r="O75" s="46" t="e">
        <f t="shared" si="11"/>
        <v>#DIV/0!</v>
      </c>
      <c r="P75" s="46" t="e">
        <f t="shared" si="12"/>
        <v>#DIV/0!</v>
      </c>
      <c r="Q75" s="26"/>
      <c r="R75" s="46" t="e">
        <f t="shared" si="16"/>
        <v>#DIV/0!</v>
      </c>
      <c r="S75" s="46" t="e">
        <f t="shared" si="13"/>
        <v>#DIV/0!</v>
      </c>
      <c r="T75" s="26"/>
      <c r="U75" s="46" t="e">
        <f t="shared" si="17"/>
        <v>#DIV/0!</v>
      </c>
      <c r="V75" s="46" t="e">
        <f t="shared" si="14"/>
        <v>#DIV/0!</v>
      </c>
      <c r="W75" s="26"/>
      <c r="X75" s="46" t="e">
        <f t="shared" si="18"/>
        <v>#DIV/0!</v>
      </c>
      <c r="Y75" s="46" t="e">
        <f t="shared" si="15"/>
        <v>#DIV/0!</v>
      </c>
      <c r="Z75" s="30"/>
    </row>
    <row r="76" spans="1:26" ht="18" customHeight="1" thickBot="1" x14ac:dyDescent="0.6">
      <c r="A76" s="94"/>
      <c r="B76" s="14" t="s">
        <v>3</v>
      </c>
      <c r="C76" s="64"/>
      <c r="D76" s="53"/>
      <c r="E76" s="53"/>
      <c r="F76" s="68"/>
      <c r="G76" s="19"/>
      <c r="H76" s="53"/>
      <c r="I76" s="53"/>
      <c r="J76" s="54"/>
      <c r="K76" s="64"/>
      <c r="L76" s="53"/>
      <c r="M76" s="53"/>
      <c r="N76" s="53"/>
      <c r="O76" s="48" t="e">
        <f t="shared" si="11"/>
        <v>#DIV/0!</v>
      </c>
      <c r="P76" s="48" t="e">
        <f t="shared" si="12"/>
        <v>#DIV/0!</v>
      </c>
      <c r="Q76" s="31"/>
      <c r="R76" s="48" t="e">
        <f t="shared" si="16"/>
        <v>#DIV/0!</v>
      </c>
      <c r="S76" s="48" t="e">
        <f t="shared" si="13"/>
        <v>#DIV/0!</v>
      </c>
      <c r="T76" s="31"/>
      <c r="U76" s="48" t="e">
        <f t="shared" si="17"/>
        <v>#DIV/0!</v>
      </c>
      <c r="V76" s="48" t="e">
        <f t="shared" si="14"/>
        <v>#DIV/0!</v>
      </c>
      <c r="W76" s="31"/>
      <c r="X76" s="48" t="e">
        <f t="shared" si="18"/>
        <v>#DIV/0!</v>
      </c>
      <c r="Y76" s="48" t="e">
        <f t="shared" si="15"/>
        <v>#DIV/0!</v>
      </c>
      <c r="Z76" s="14"/>
    </row>
    <row r="77" spans="1:26" ht="18" customHeight="1" x14ac:dyDescent="0.55000000000000004">
      <c r="A77" s="92" t="s">
        <v>106</v>
      </c>
      <c r="B77" s="71" t="s">
        <v>377</v>
      </c>
      <c r="C77" s="62"/>
      <c r="D77" s="49"/>
      <c r="E77" s="49"/>
      <c r="F77" s="66"/>
      <c r="G77" s="18"/>
      <c r="H77" s="49"/>
      <c r="I77" s="49"/>
      <c r="J77" s="50"/>
      <c r="K77" s="62"/>
      <c r="L77" s="49"/>
      <c r="M77" s="49"/>
      <c r="N77" s="49"/>
      <c r="O77" s="63" t="e">
        <f t="shared" si="11"/>
        <v>#DIV/0!</v>
      </c>
      <c r="P77" s="63" t="e">
        <f t="shared" si="12"/>
        <v>#DIV/0!</v>
      </c>
      <c r="Q77" s="28"/>
      <c r="R77" s="63" t="e">
        <f t="shared" si="16"/>
        <v>#DIV/0!</v>
      </c>
      <c r="S77" s="63" t="e">
        <f t="shared" si="13"/>
        <v>#DIV/0!</v>
      </c>
      <c r="T77" s="28"/>
      <c r="U77" s="63" t="e">
        <f t="shared" si="17"/>
        <v>#DIV/0!</v>
      </c>
      <c r="V77" s="63" t="e">
        <f t="shared" si="14"/>
        <v>#DIV/0!</v>
      </c>
      <c r="W77" s="28"/>
      <c r="X77" s="63" t="e">
        <f t="shared" si="18"/>
        <v>#DIV/0!</v>
      </c>
      <c r="Y77" s="63" t="e">
        <f t="shared" si="15"/>
        <v>#DIV/0!</v>
      </c>
      <c r="Z77" s="29"/>
    </row>
    <row r="78" spans="1:26" ht="18" customHeight="1" x14ac:dyDescent="0.55000000000000004">
      <c r="A78" s="93"/>
      <c r="B78" s="30" t="s">
        <v>2</v>
      </c>
      <c r="C78" s="59"/>
      <c r="D78" s="32"/>
      <c r="E78" s="32"/>
      <c r="F78" s="67"/>
      <c r="G78" s="51"/>
      <c r="H78" s="32"/>
      <c r="I78" s="32"/>
      <c r="J78" s="52"/>
      <c r="K78" s="59"/>
      <c r="L78" s="32"/>
      <c r="M78" s="32"/>
      <c r="N78" s="32"/>
      <c r="O78" s="46" t="e">
        <f t="shared" si="11"/>
        <v>#DIV/0!</v>
      </c>
      <c r="P78" s="46" t="e">
        <f t="shared" si="12"/>
        <v>#DIV/0!</v>
      </c>
      <c r="Q78" s="26"/>
      <c r="R78" s="46" t="e">
        <f t="shared" si="16"/>
        <v>#DIV/0!</v>
      </c>
      <c r="S78" s="46" t="e">
        <f t="shared" si="13"/>
        <v>#DIV/0!</v>
      </c>
      <c r="T78" s="26"/>
      <c r="U78" s="46" t="e">
        <f t="shared" si="17"/>
        <v>#DIV/0!</v>
      </c>
      <c r="V78" s="46" t="e">
        <f t="shared" si="14"/>
        <v>#DIV/0!</v>
      </c>
      <c r="W78" s="26"/>
      <c r="X78" s="46" t="e">
        <f t="shared" si="18"/>
        <v>#DIV/0!</v>
      </c>
      <c r="Y78" s="46" t="e">
        <f t="shared" si="15"/>
        <v>#DIV/0!</v>
      </c>
      <c r="Z78" s="30"/>
    </row>
    <row r="79" spans="1:26" ht="18" customHeight="1" thickBot="1" x14ac:dyDescent="0.6">
      <c r="A79" s="94"/>
      <c r="B79" s="14" t="s">
        <v>3</v>
      </c>
      <c r="C79" s="64"/>
      <c r="D79" s="53"/>
      <c r="E79" s="53"/>
      <c r="F79" s="68"/>
      <c r="G79" s="19"/>
      <c r="H79" s="53"/>
      <c r="I79" s="53"/>
      <c r="J79" s="54"/>
      <c r="K79" s="64"/>
      <c r="L79" s="53"/>
      <c r="M79" s="53"/>
      <c r="N79" s="53"/>
      <c r="O79" s="48" t="e">
        <f t="shared" si="11"/>
        <v>#DIV/0!</v>
      </c>
      <c r="P79" s="48" t="e">
        <f t="shared" si="12"/>
        <v>#DIV/0!</v>
      </c>
      <c r="Q79" s="31"/>
      <c r="R79" s="48" t="e">
        <f t="shared" si="16"/>
        <v>#DIV/0!</v>
      </c>
      <c r="S79" s="48" t="e">
        <f t="shared" si="13"/>
        <v>#DIV/0!</v>
      </c>
      <c r="T79" s="31"/>
      <c r="U79" s="48" t="e">
        <f t="shared" si="17"/>
        <v>#DIV/0!</v>
      </c>
      <c r="V79" s="48" t="e">
        <f t="shared" si="14"/>
        <v>#DIV/0!</v>
      </c>
      <c r="W79" s="31"/>
      <c r="X79" s="48" t="e">
        <f t="shared" si="18"/>
        <v>#DIV/0!</v>
      </c>
      <c r="Y79" s="48" t="e">
        <f t="shared" si="15"/>
        <v>#DIV/0!</v>
      </c>
      <c r="Z79" s="14"/>
    </row>
    <row r="80" spans="1:26" ht="18" customHeight="1" x14ac:dyDescent="0.55000000000000004">
      <c r="A80" s="92" t="s">
        <v>107</v>
      </c>
      <c r="B80" s="71" t="s">
        <v>377</v>
      </c>
      <c r="C80" s="62"/>
      <c r="D80" s="49"/>
      <c r="E80" s="49"/>
      <c r="F80" s="66"/>
      <c r="G80" s="18"/>
      <c r="H80" s="49"/>
      <c r="I80" s="49"/>
      <c r="J80" s="50"/>
      <c r="K80" s="62"/>
      <c r="L80" s="49"/>
      <c r="M80" s="49"/>
      <c r="N80" s="49"/>
      <c r="O80" s="63" t="e">
        <f t="shared" si="11"/>
        <v>#DIV/0!</v>
      </c>
      <c r="P80" s="63" t="e">
        <f t="shared" si="12"/>
        <v>#DIV/0!</v>
      </c>
      <c r="Q80" s="28"/>
      <c r="R80" s="63" t="e">
        <f t="shared" si="16"/>
        <v>#DIV/0!</v>
      </c>
      <c r="S80" s="63" t="e">
        <f t="shared" si="13"/>
        <v>#DIV/0!</v>
      </c>
      <c r="T80" s="28"/>
      <c r="U80" s="63" t="e">
        <f t="shared" si="17"/>
        <v>#DIV/0!</v>
      </c>
      <c r="V80" s="63" t="e">
        <f t="shared" si="14"/>
        <v>#DIV/0!</v>
      </c>
      <c r="W80" s="28"/>
      <c r="X80" s="63" t="e">
        <f t="shared" si="18"/>
        <v>#DIV/0!</v>
      </c>
      <c r="Y80" s="63" t="e">
        <f t="shared" si="15"/>
        <v>#DIV/0!</v>
      </c>
      <c r="Z80" s="29"/>
    </row>
    <row r="81" spans="1:26" ht="18" customHeight="1" x14ac:dyDescent="0.55000000000000004">
      <c r="A81" s="93"/>
      <c r="B81" s="30" t="s">
        <v>2</v>
      </c>
      <c r="C81" s="59"/>
      <c r="D81" s="32"/>
      <c r="E81" s="32"/>
      <c r="F81" s="67"/>
      <c r="G81" s="51"/>
      <c r="H81" s="32"/>
      <c r="I81" s="32"/>
      <c r="J81" s="52"/>
      <c r="K81" s="59"/>
      <c r="L81" s="32"/>
      <c r="M81" s="32"/>
      <c r="N81" s="32"/>
      <c r="O81" s="46" t="e">
        <f t="shared" si="11"/>
        <v>#DIV/0!</v>
      </c>
      <c r="P81" s="46" t="e">
        <f t="shared" si="12"/>
        <v>#DIV/0!</v>
      </c>
      <c r="Q81" s="26"/>
      <c r="R81" s="46" t="e">
        <f t="shared" si="16"/>
        <v>#DIV/0!</v>
      </c>
      <c r="S81" s="46" t="e">
        <f t="shared" si="13"/>
        <v>#DIV/0!</v>
      </c>
      <c r="T81" s="26"/>
      <c r="U81" s="46" t="e">
        <f t="shared" si="17"/>
        <v>#DIV/0!</v>
      </c>
      <c r="V81" s="46" t="e">
        <f t="shared" si="14"/>
        <v>#DIV/0!</v>
      </c>
      <c r="W81" s="26"/>
      <c r="X81" s="46" t="e">
        <f t="shared" si="18"/>
        <v>#DIV/0!</v>
      </c>
      <c r="Y81" s="46" t="e">
        <f t="shared" si="15"/>
        <v>#DIV/0!</v>
      </c>
      <c r="Z81" s="30"/>
    </row>
    <row r="82" spans="1:26" ht="18" customHeight="1" thickBot="1" x14ac:dyDescent="0.6">
      <c r="A82" s="94"/>
      <c r="B82" s="14" t="s">
        <v>3</v>
      </c>
      <c r="C82" s="64"/>
      <c r="D82" s="53"/>
      <c r="E82" s="53"/>
      <c r="F82" s="68"/>
      <c r="G82" s="19"/>
      <c r="H82" s="53"/>
      <c r="I82" s="53"/>
      <c r="J82" s="54"/>
      <c r="K82" s="64"/>
      <c r="L82" s="53"/>
      <c r="M82" s="53"/>
      <c r="N82" s="53"/>
      <c r="O82" s="48" t="e">
        <f t="shared" si="11"/>
        <v>#DIV/0!</v>
      </c>
      <c r="P82" s="48" t="e">
        <f t="shared" si="12"/>
        <v>#DIV/0!</v>
      </c>
      <c r="Q82" s="31"/>
      <c r="R82" s="48" t="e">
        <f t="shared" si="16"/>
        <v>#DIV/0!</v>
      </c>
      <c r="S82" s="48" t="e">
        <f t="shared" si="13"/>
        <v>#DIV/0!</v>
      </c>
      <c r="T82" s="31"/>
      <c r="U82" s="48" t="e">
        <f t="shared" si="17"/>
        <v>#DIV/0!</v>
      </c>
      <c r="V82" s="48" t="e">
        <f t="shared" si="14"/>
        <v>#DIV/0!</v>
      </c>
      <c r="W82" s="31"/>
      <c r="X82" s="48" t="e">
        <f t="shared" si="18"/>
        <v>#DIV/0!</v>
      </c>
      <c r="Y82" s="48" t="e">
        <f t="shared" si="15"/>
        <v>#DIV/0!</v>
      </c>
      <c r="Z82" s="14"/>
    </row>
    <row r="83" spans="1:26" ht="18" customHeight="1" x14ac:dyDescent="0.55000000000000004">
      <c r="A83" s="92" t="s">
        <v>108</v>
      </c>
      <c r="B83" s="71" t="s">
        <v>377</v>
      </c>
      <c r="C83" s="62"/>
      <c r="D83" s="49"/>
      <c r="E83" s="49"/>
      <c r="F83" s="66"/>
      <c r="G83" s="18"/>
      <c r="H83" s="49"/>
      <c r="I83" s="49"/>
      <c r="J83" s="50"/>
      <c r="K83" s="62"/>
      <c r="L83" s="49"/>
      <c r="M83" s="49"/>
      <c r="N83" s="49"/>
      <c r="O83" s="63" t="e">
        <f t="shared" si="11"/>
        <v>#DIV/0!</v>
      </c>
      <c r="P83" s="63" t="e">
        <f t="shared" si="12"/>
        <v>#DIV/0!</v>
      </c>
      <c r="Q83" s="28"/>
      <c r="R83" s="63" t="e">
        <f t="shared" si="16"/>
        <v>#DIV/0!</v>
      </c>
      <c r="S83" s="63" t="e">
        <f t="shared" si="13"/>
        <v>#DIV/0!</v>
      </c>
      <c r="T83" s="28"/>
      <c r="U83" s="63" t="e">
        <f t="shared" si="17"/>
        <v>#DIV/0!</v>
      </c>
      <c r="V83" s="63" t="e">
        <f t="shared" si="14"/>
        <v>#DIV/0!</v>
      </c>
      <c r="W83" s="28"/>
      <c r="X83" s="63" t="e">
        <f t="shared" si="18"/>
        <v>#DIV/0!</v>
      </c>
      <c r="Y83" s="63" t="e">
        <f t="shared" si="15"/>
        <v>#DIV/0!</v>
      </c>
      <c r="Z83" s="29"/>
    </row>
    <row r="84" spans="1:26" ht="18" customHeight="1" x14ac:dyDescent="0.55000000000000004">
      <c r="A84" s="93"/>
      <c r="B84" s="30" t="s">
        <v>2</v>
      </c>
      <c r="C84" s="59"/>
      <c r="D84" s="32"/>
      <c r="E84" s="32"/>
      <c r="F84" s="67"/>
      <c r="G84" s="51"/>
      <c r="H84" s="32"/>
      <c r="I84" s="32"/>
      <c r="J84" s="52"/>
      <c r="K84" s="59"/>
      <c r="L84" s="32"/>
      <c r="M84" s="32"/>
      <c r="N84" s="32"/>
      <c r="O84" s="46" t="e">
        <f t="shared" si="11"/>
        <v>#DIV/0!</v>
      </c>
      <c r="P84" s="46" t="e">
        <f t="shared" si="12"/>
        <v>#DIV/0!</v>
      </c>
      <c r="Q84" s="26"/>
      <c r="R84" s="46" t="e">
        <f t="shared" si="16"/>
        <v>#DIV/0!</v>
      </c>
      <c r="S84" s="46" t="e">
        <f t="shared" si="13"/>
        <v>#DIV/0!</v>
      </c>
      <c r="T84" s="26"/>
      <c r="U84" s="46" t="e">
        <f t="shared" si="17"/>
        <v>#DIV/0!</v>
      </c>
      <c r="V84" s="46" t="e">
        <f t="shared" si="14"/>
        <v>#DIV/0!</v>
      </c>
      <c r="W84" s="26"/>
      <c r="X84" s="46" t="e">
        <f t="shared" si="18"/>
        <v>#DIV/0!</v>
      </c>
      <c r="Y84" s="46" t="e">
        <f t="shared" si="15"/>
        <v>#DIV/0!</v>
      </c>
      <c r="Z84" s="30"/>
    </row>
    <row r="85" spans="1:26" ht="18" customHeight="1" thickBot="1" x14ac:dyDescent="0.6">
      <c r="A85" s="94"/>
      <c r="B85" s="14" t="s">
        <v>3</v>
      </c>
      <c r="C85" s="64"/>
      <c r="D85" s="53"/>
      <c r="E85" s="53"/>
      <c r="F85" s="68"/>
      <c r="G85" s="19"/>
      <c r="H85" s="53"/>
      <c r="I85" s="53"/>
      <c r="J85" s="54"/>
      <c r="K85" s="64"/>
      <c r="L85" s="53"/>
      <c r="M85" s="53"/>
      <c r="N85" s="53"/>
      <c r="O85" s="48" t="e">
        <f t="shared" si="11"/>
        <v>#DIV/0!</v>
      </c>
      <c r="P85" s="48" t="e">
        <f t="shared" si="12"/>
        <v>#DIV/0!</v>
      </c>
      <c r="Q85" s="31"/>
      <c r="R85" s="48" t="e">
        <f t="shared" si="16"/>
        <v>#DIV/0!</v>
      </c>
      <c r="S85" s="48" t="e">
        <f t="shared" si="13"/>
        <v>#DIV/0!</v>
      </c>
      <c r="T85" s="31"/>
      <c r="U85" s="48" t="e">
        <f t="shared" si="17"/>
        <v>#DIV/0!</v>
      </c>
      <c r="V85" s="48" t="e">
        <f t="shared" si="14"/>
        <v>#DIV/0!</v>
      </c>
      <c r="W85" s="31"/>
      <c r="X85" s="48" t="e">
        <f t="shared" si="18"/>
        <v>#DIV/0!</v>
      </c>
      <c r="Y85" s="48" t="e">
        <f t="shared" si="15"/>
        <v>#DIV/0!</v>
      </c>
      <c r="Z85" s="14"/>
    </row>
    <row r="86" spans="1:26" ht="18" customHeight="1" x14ac:dyDescent="0.55000000000000004">
      <c r="A86" s="92" t="s">
        <v>109</v>
      </c>
      <c r="B86" s="71" t="s">
        <v>377</v>
      </c>
      <c r="C86" s="62"/>
      <c r="D86" s="49"/>
      <c r="E86" s="49"/>
      <c r="F86" s="66"/>
      <c r="G86" s="18"/>
      <c r="H86" s="49"/>
      <c r="I86" s="49"/>
      <c r="J86" s="50"/>
      <c r="K86" s="62"/>
      <c r="L86" s="49"/>
      <c r="M86" s="49"/>
      <c r="N86" s="49"/>
      <c r="O86" s="63" t="e">
        <f t="shared" si="11"/>
        <v>#DIV/0!</v>
      </c>
      <c r="P86" s="63" t="e">
        <f t="shared" si="12"/>
        <v>#DIV/0!</v>
      </c>
      <c r="Q86" s="28"/>
      <c r="R86" s="63" t="e">
        <f t="shared" si="16"/>
        <v>#DIV/0!</v>
      </c>
      <c r="S86" s="63" t="e">
        <f t="shared" si="13"/>
        <v>#DIV/0!</v>
      </c>
      <c r="T86" s="28"/>
      <c r="U86" s="63" t="e">
        <f t="shared" si="17"/>
        <v>#DIV/0!</v>
      </c>
      <c r="V86" s="63" t="e">
        <f t="shared" si="14"/>
        <v>#DIV/0!</v>
      </c>
      <c r="W86" s="28"/>
      <c r="X86" s="63" t="e">
        <f t="shared" si="18"/>
        <v>#DIV/0!</v>
      </c>
      <c r="Y86" s="63" t="e">
        <f t="shared" si="15"/>
        <v>#DIV/0!</v>
      </c>
      <c r="Z86" s="29"/>
    </row>
    <row r="87" spans="1:26" ht="18" customHeight="1" x14ac:dyDescent="0.55000000000000004">
      <c r="A87" s="93"/>
      <c r="B87" s="30" t="s">
        <v>2</v>
      </c>
      <c r="C87" s="59"/>
      <c r="D87" s="32"/>
      <c r="E87" s="32"/>
      <c r="F87" s="67"/>
      <c r="G87" s="51"/>
      <c r="H87" s="32"/>
      <c r="I87" s="32"/>
      <c r="J87" s="52"/>
      <c r="K87" s="59"/>
      <c r="L87" s="32"/>
      <c r="M87" s="32"/>
      <c r="N87" s="32"/>
      <c r="O87" s="46" t="e">
        <f t="shared" si="11"/>
        <v>#DIV/0!</v>
      </c>
      <c r="P87" s="46" t="e">
        <f t="shared" si="12"/>
        <v>#DIV/0!</v>
      </c>
      <c r="Q87" s="26"/>
      <c r="R87" s="46" t="e">
        <f t="shared" si="16"/>
        <v>#DIV/0!</v>
      </c>
      <c r="S87" s="46" t="e">
        <f t="shared" si="13"/>
        <v>#DIV/0!</v>
      </c>
      <c r="T87" s="26"/>
      <c r="U87" s="46" t="e">
        <f t="shared" si="17"/>
        <v>#DIV/0!</v>
      </c>
      <c r="V87" s="46" t="e">
        <f t="shared" si="14"/>
        <v>#DIV/0!</v>
      </c>
      <c r="W87" s="26"/>
      <c r="X87" s="46" t="e">
        <f t="shared" si="18"/>
        <v>#DIV/0!</v>
      </c>
      <c r="Y87" s="46" t="e">
        <f t="shared" si="15"/>
        <v>#DIV/0!</v>
      </c>
      <c r="Z87" s="30"/>
    </row>
    <row r="88" spans="1:26" ht="18" customHeight="1" thickBot="1" x14ac:dyDescent="0.6">
      <c r="A88" s="94"/>
      <c r="B88" s="14" t="s">
        <v>3</v>
      </c>
      <c r="C88" s="64"/>
      <c r="D88" s="53"/>
      <c r="E88" s="53"/>
      <c r="F88" s="68"/>
      <c r="G88" s="19"/>
      <c r="H88" s="53"/>
      <c r="I88" s="53"/>
      <c r="J88" s="54"/>
      <c r="K88" s="64"/>
      <c r="L88" s="53"/>
      <c r="M88" s="53"/>
      <c r="N88" s="53"/>
      <c r="O88" s="48" t="e">
        <f t="shared" si="11"/>
        <v>#DIV/0!</v>
      </c>
      <c r="P88" s="48" t="e">
        <f t="shared" si="12"/>
        <v>#DIV/0!</v>
      </c>
      <c r="Q88" s="31"/>
      <c r="R88" s="48" t="e">
        <f t="shared" si="16"/>
        <v>#DIV/0!</v>
      </c>
      <c r="S88" s="48" t="e">
        <f t="shared" si="13"/>
        <v>#DIV/0!</v>
      </c>
      <c r="T88" s="31"/>
      <c r="U88" s="48" t="e">
        <f t="shared" si="17"/>
        <v>#DIV/0!</v>
      </c>
      <c r="V88" s="48" t="e">
        <f t="shared" si="14"/>
        <v>#DIV/0!</v>
      </c>
      <c r="W88" s="31"/>
      <c r="X88" s="48" t="e">
        <f t="shared" si="18"/>
        <v>#DIV/0!</v>
      </c>
      <c r="Y88" s="48" t="e">
        <f t="shared" si="15"/>
        <v>#DIV/0!</v>
      </c>
      <c r="Z88" s="14"/>
    </row>
    <row r="89" spans="1:26" ht="18" customHeight="1" x14ac:dyDescent="0.55000000000000004">
      <c r="A89" s="92" t="s">
        <v>110</v>
      </c>
      <c r="B89" s="71" t="s">
        <v>377</v>
      </c>
      <c r="C89" s="62"/>
      <c r="D89" s="49"/>
      <c r="E89" s="49"/>
      <c r="F89" s="66"/>
      <c r="G89" s="18"/>
      <c r="H89" s="49"/>
      <c r="I89" s="49"/>
      <c r="J89" s="50"/>
      <c r="K89" s="62"/>
      <c r="L89" s="49"/>
      <c r="M89" s="49"/>
      <c r="N89" s="49"/>
      <c r="O89" s="63" t="e">
        <f t="shared" si="11"/>
        <v>#DIV/0!</v>
      </c>
      <c r="P89" s="63" t="e">
        <f t="shared" si="12"/>
        <v>#DIV/0!</v>
      </c>
      <c r="Q89" s="28"/>
      <c r="R89" s="63" t="e">
        <f t="shared" si="16"/>
        <v>#DIV/0!</v>
      </c>
      <c r="S89" s="63" t="e">
        <f t="shared" si="13"/>
        <v>#DIV/0!</v>
      </c>
      <c r="T89" s="28"/>
      <c r="U89" s="63" t="e">
        <f t="shared" si="17"/>
        <v>#DIV/0!</v>
      </c>
      <c r="V89" s="63" t="e">
        <f t="shared" si="14"/>
        <v>#DIV/0!</v>
      </c>
      <c r="W89" s="28"/>
      <c r="X89" s="63" t="e">
        <f t="shared" si="18"/>
        <v>#DIV/0!</v>
      </c>
      <c r="Y89" s="63" t="e">
        <f t="shared" si="15"/>
        <v>#DIV/0!</v>
      </c>
      <c r="Z89" s="29"/>
    </row>
    <row r="90" spans="1:26" ht="18" customHeight="1" x14ac:dyDescent="0.55000000000000004">
      <c r="A90" s="93"/>
      <c r="B90" s="30" t="s">
        <v>2</v>
      </c>
      <c r="C90" s="59"/>
      <c r="D90" s="32"/>
      <c r="E90" s="32"/>
      <c r="F90" s="67"/>
      <c r="G90" s="51"/>
      <c r="H90" s="32"/>
      <c r="I90" s="32"/>
      <c r="J90" s="52"/>
      <c r="K90" s="59"/>
      <c r="L90" s="32"/>
      <c r="M90" s="32"/>
      <c r="N90" s="32"/>
      <c r="O90" s="46" t="e">
        <f t="shared" si="11"/>
        <v>#DIV/0!</v>
      </c>
      <c r="P90" s="46" t="e">
        <f t="shared" si="12"/>
        <v>#DIV/0!</v>
      </c>
      <c r="Q90" s="26"/>
      <c r="R90" s="46" t="e">
        <f t="shared" si="16"/>
        <v>#DIV/0!</v>
      </c>
      <c r="S90" s="46" t="e">
        <f t="shared" si="13"/>
        <v>#DIV/0!</v>
      </c>
      <c r="T90" s="26"/>
      <c r="U90" s="46" t="e">
        <f t="shared" si="17"/>
        <v>#DIV/0!</v>
      </c>
      <c r="V90" s="46" t="e">
        <f t="shared" si="14"/>
        <v>#DIV/0!</v>
      </c>
      <c r="W90" s="26"/>
      <c r="X90" s="46" t="e">
        <f t="shared" si="18"/>
        <v>#DIV/0!</v>
      </c>
      <c r="Y90" s="46" t="e">
        <f t="shared" si="15"/>
        <v>#DIV/0!</v>
      </c>
      <c r="Z90" s="30"/>
    </row>
    <row r="91" spans="1:26" ht="18" customHeight="1" thickBot="1" x14ac:dyDescent="0.6">
      <c r="A91" s="94"/>
      <c r="B91" s="14" t="s">
        <v>3</v>
      </c>
      <c r="C91" s="64"/>
      <c r="D91" s="53"/>
      <c r="E91" s="53"/>
      <c r="F91" s="68"/>
      <c r="G91" s="19"/>
      <c r="H91" s="53"/>
      <c r="I91" s="53"/>
      <c r="J91" s="54"/>
      <c r="K91" s="64"/>
      <c r="L91" s="53"/>
      <c r="M91" s="53"/>
      <c r="N91" s="53"/>
      <c r="O91" s="48" t="e">
        <f t="shared" si="11"/>
        <v>#DIV/0!</v>
      </c>
      <c r="P91" s="48" t="e">
        <f t="shared" si="12"/>
        <v>#DIV/0!</v>
      </c>
      <c r="Q91" s="31"/>
      <c r="R91" s="48" t="e">
        <f t="shared" si="16"/>
        <v>#DIV/0!</v>
      </c>
      <c r="S91" s="48" t="e">
        <f t="shared" si="13"/>
        <v>#DIV/0!</v>
      </c>
      <c r="T91" s="31"/>
      <c r="U91" s="48" t="e">
        <f t="shared" si="17"/>
        <v>#DIV/0!</v>
      </c>
      <c r="V91" s="48" t="e">
        <f t="shared" si="14"/>
        <v>#DIV/0!</v>
      </c>
      <c r="W91" s="31"/>
      <c r="X91" s="48" t="e">
        <f t="shared" si="18"/>
        <v>#DIV/0!</v>
      </c>
      <c r="Y91" s="48" t="e">
        <f t="shared" si="15"/>
        <v>#DIV/0!</v>
      </c>
      <c r="Z91" s="14"/>
    </row>
    <row r="92" spans="1:26" ht="18" customHeight="1" x14ac:dyDescent="0.55000000000000004">
      <c r="A92" s="92" t="s">
        <v>111</v>
      </c>
      <c r="B92" s="71" t="s">
        <v>377</v>
      </c>
      <c r="C92" s="62"/>
      <c r="D92" s="49"/>
      <c r="E92" s="49"/>
      <c r="F92" s="66"/>
      <c r="G92" s="18"/>
      <c r="H92" s="49"/>
      <c r="I92" s="49"/>
      <c r="J92" s="50"/>
      <c r="K92" s="62"/>
      <c r="L92" s="49"/>
      <c r="M92" s="49"/>
      <c r="N92" s="49"/>
      <c r="O92" s="63" t="e">
        <f t="shared" si="11"/>
        <v>#DIV/0!</v>
      </c>
      <c r="P92" s="63" t="e">
        <f t="shared" si="12"/>
        <v>#DIV/0!</v>
      </c>
      <c r="Q92" s="28"/>
      <c r="R92" s="63" t="e">
        <f t="shared" si="16"/>
        <v>#DIV/0!</v>
      </c>
      <c r="S92" s="63" t="e">
        <f t="shared" si="13"/>
        <v>#DIV/0!</v>
      </c>
      <c r="T92" s="28"/>
      <c r="U92" s="63" t="e">
        <f t="shared" si="17"/>
        <v>#DIV/0!</v>
      </c>
      <c r="V92" s="63" t="e">
        <f t="shared" si="14"/>
        <v>#DIV/0!</v>
      </c>
      <c r="W92" s="28"/>
      <c r="X92" s="63" t="e">
        <f t="shared" si="18"/>
        <v>#DIV/0!</v>
      </c>
      <c r="Y92" s="63" t="e">
        <f t="shared" si="15"/>
        <v>#DIV/0!</v>
      </c>
      <c r="Z92" s="29"/>
    </row>
    <row r="93" spans="1:26" ht="18" customHeight="1" x14ac:dyDescent="0.55000000000000004">
      <c r="A93" s="93"/>
      <c r="B93" s="30" t="s">
        <v>2</v>
      </c>
      <c r="C93" s="59"/>
      <c r="D93" s="32"/>
      <c r="E93" s="32"/>
      <c r="F93" s="67"/>
      <c r="G93" s="51"/>
      <c r="H93" s="32"/>
      <c r="I93" s="32"/>
      <c r="J93" s="52"/>
      <c r="K93" s="59"/>
      <c r="L93" s="32"/>
      <c r="M93" s="32"/>
      <c r="N93" s="32"/>
      <c r="O93" s="46" t="e">
        <f t="shared" si="11"/>
        <v>#DIV/0!</v>
      </c>
      <c r="P93" s="46" t="e">
        <f t="shared" si="12"/>
        <v>#DIV/0!</v>
      </c>
      <c r="Q93" s="26"/>
      <c r="R93" s="46" t="e">
        <f t="shared" si="16"/>
        <v>#DIV/0!</v>
      </c>
      <c r="S93" s="46" t="e">
        <f t="shared" si="13"/>
        <v>#DIV/0!</v>
      </c>
      <c r="T93" s="26"/>
      <c r="U93" s="46" t="e">
        <f t="shared" si="17"/>
        <v>#DIV/0!</v>
      </c>
      <c r="V93" s="46" t="e">
        <f t="shared" si="14"/>
        <v>#DIV/0!</v>
      </c>
      <c r="W93" s="26"/>
      <c r="X93" s="46" t="e">
        <f t="shared" si="18"/>
        <v>#DIV/0!</v>
      </c>
      <c r="Y93" s="46" t="e">
        <f t="shared" si="15"/>
        <v>#DIV/0!</v>
      </c>
      <c r="Z93" s="30"/>
    </row>
    <row r="94" spans="1:26" ht="18" customHeight="1" thickBot="1" x14ac:dyDescent="0.6">
      <c r="A94" s="94"/>
      <c r="B94" s="14" t="s">
        <v>3</v>
      </c>
      <c r="C94" s="64"/>
      <c r="D94" s="53"/>
      <c r="E94" s="53"/>
      <c r="F94" s="68"/>
      <c r="G94" s="19"/>
      <c r="H94" s="53"/>
      <c r="I94" s="53"/>
      <c r="J94" s="54"/>
      <c r="K94" s="64"/>
      <c r="L94" s="53"/>
      <c r="M94" s="53"/>
      <c r="N94" s="53"/>
      <c r="O94" s="48" t="e">
        <f t="shared" si="11"/>
        <v>#DIV/0!</v>
      </c>
      <c r="P94" s="48" t="e">
        <f t="shared" si="12"/>
        <v>#DIV/0!</v>
      </c>
      <c r="Q94" s="31"/>
      <c r="R94" s="48" t="e">
        <f t="shared" si="16"/>
        <v>#DIV/0!</v>
      </c>
      <c r="S94" s="48" t="e">
        <f t="shared" si="13"/>
        <v>#DIV/0!</v>
      </c>
      <c r="T94" s="31"/>
      <c r="U94" s="48" t="e">
        <f t="shared" si="17"/>
        <v>#DIV/0!</v>
      </c>
      <c r="V94" s="48" t="e">
        <f t="shared" si="14"/>
        <v>#DIV/0!</v>
      </c>
      <c r="W94" s="31"/>
      <c r="X94" s="48" t="e">
        <f t="shared" si="18"/>
        <v>#DIV/0!</v>
      </c>
      <c r="Y94" s="48" t="e">
        <f t="shared" si="15"/>
        <v>#DIV/0!</v>
      </c>
      <c r="Z94" s="14"/>
    </row>
    <row r="95" spans="1:26" ht="18" customHeight="1" x14ac:dyDescent="0.55000000000000004">
      <c r="A95" s="92" t="s">
        <v>112</v>
      </c>
      <c r="B95" s="71" t="s">
        <v>377</v>
      </c>
      <c r="C95" s="62"/>
      <c r="D95" s="49"/>
      <c r="E95" s="49"/>
      <c r="F95" s="66"/>
      <c r="G95" s="18"/>
      <c r="H95" s="49"/>
      <c r="I95" s="49"/>
      <c r="J95" s="50"/>
      <c r="K95" s="62"/>
      <c r="L95" s="49"/>
      <c r="M95" s="49"/>
      <c r="N95" s="49"/>
      <c r="O95" s="63" t="e">
        <f t="shared" si="11"/>
        <v>#DIV/0!</v>
      </c>
      <c r="P95" s="63" t="e">
        <f t="shared" si="12"/>
        <v>#DIV/0!</v>
      </c>
      <c r="Q95" s="28"/>
      <c r="R95" s="63" t="e">
        <f t="shared" si="16"/>
        <v>#DIV/0!</v>
      </c>
      <c r="S95" s="63" t="e">
        <f t="shared" si="13"/>
        <v>#DIV/0!</v>
      </c>
      <c r="T95" s="28"/>
      <c r="U95" s="63" t="e">
        <f t="shared" si="17"/>
        <v>#DIV/0!</v>
      </c>
      <c r="V95" s="63" t="e">
        <f t="shared" si="14"/>
        <v>#DIV/0!</v>
      </c>
      <c r="W95" s="28"/>
      <c r="X95" s="63" t="e">
        <f t="shared" si="18"/>
        <v>#DIV/0!</v>
      </c>
      <c r="Y95" s="63" t="e">
        <f t="shared" si="15"/>
        <v>#DIV/0!</v>
      </c>
      <c r="Z95" s="29"/>
    </row>
    <row r="96" spans="1:26" ht="18" customHeight="1" x14ac:dyDescent="0.55000000000000004">
      <c r="A96" s="93"/>
      <c r="B96" s="30" t="s">
        <v>2</v>
      </c>
      <c r="C96" s="59"/>
      <c r="D96" s="32"/>
      <c r="E96" s="32"/>
      <c r="F96" s="67"/>
      <c r="G96" s="51"/>
      <c r="H96" s="32"/>
      <c r="I96" s="32"/>
      <c r="J96" s="52"/>
      <c r="K96" s="59"/>
      <c r="L96" s="32"/>
      <c r="M96" s="32"/>
      <c r="N96" s="32"/>
      <c r="O96" s="46" t="e">
        <f t="shared" si="11"/>
        <v>#DIV/0!</v>
      </c>
      <c r="P96" s="46" t="e">
        <f t="shared" si="12"/>
        <v>#DIV/0!</v>
      </c>
      <c r="Q96" s="26"/>
      <c r="R96" s="46" t="e">
        <f t="shared" si="16"/>
        <v>#DIV/0!</v>
      </c>
      <c r="S96" s="46" t="e">
        <f t="shared" si="13"/>
        <v>#DIV/0!</v>
      </c>
      <c r="T96" s="26"/>
      <c r="U96" s="46" t="e">
        <f t="shared" si="17"/>
        <v>#DIV/0!</v>
      </c>
      <c r="V96" s="46" t="e">
        <f t="shared" si="14"/>
        <v>#DIV/0!</v>
      </c>
      <c r="W96" s="26"/>
      <c r="X96" s="46" t="e">
        <f t="shared" si="18"/>
        <v>#DIV/0!</v>
      </c>
      <c r="Y96" s="46" t="e">
        <f t="shared" si="15"/>
        <v>#DIV/0!</v>
      </c>
      <c r="Z96" s="30"/>
    </row>
    <row r="97" spans="1:26" ht="18" customHeight="1" thickBot="1" x14ac:dyDescent="0.6">
      <c r="A97" s="94"/>
      <c r="B97" s="14" t="s">
        <v>3</v>
      </c>
      <c r="C97" s="64"/>
      <c r="D97" s="53"/>
      <c r="E97" s="53"/>
      <c r="F97" s="68"/>
      <c r="G97" s="19"/>
      <c r="H97" s="53"/>
      <c r="I97" s="53"/>
      <c r="J97" s="54"/>
      <c r="K97" s="64"/>
      <c r="L97" s="53"/>
      <c r="M97" s="53"/>
      <c r="N97" s="53"/>
      <c r="O97" s="48" t="e">
        <f t="shared" si="11"/>
        <v>#DIV/0!</v>
      </c>
      <c r="P97" s="48" t="e">
        <f t="shared" si="12"/>
        <v>#DIV/0!</v>
      </c>
      <c r="Q97" s="31"/>
      <c r="R97" s="48" t="e">
        <f t="shared" si="16"/>
        <v>#DIV/0!</v>
      </c>
      <c r="S97" s="48" t="e">
        <f t="shared" si="13"/>
        <v>#DIV/0!</v>
      </c>
      <c r="T97" s="31"/>
      <c r="U97" s="48" t="e">
        <f t="shared" si="17"/>
        <v>#DIV/0!</v>
      </c>
      <c r="V97" s="48" t="e">
        <f t="shared" si="14"/>
        <v>#DIV/0!</v>
      </c>
      <c r="W97" s="31"/>
      <c r="X97" s="48" t="e">
        <f t="shared" si="18"/>
        <v>#DIV/0!</v>
      </c>
      <c r="Y97" s="48" t="e">
        <f t="shared" si="15"/>
        <v>#DIV/0!</v>
      </c>
      <c r="Z97" s="14"/>
    </row>
    <row r="98" spans="1:26" ht="18" customHeight="1" x14ac:dyDescent="0.55000000000000004">
      <c r="A98" s="92" t="s">
        <v>113</v>
      </c>
      <c r="B98" s="71" t="s">
        <v>377</v>
      </c>
      <c r="C98" s="62"/>
      <c r="D98" s="49"/>
      <c r="E98" s="49"/>
      <c r="F98" s="66"/>
      <c r="G98" s="18"/>
      <c r="H98" s="49"/>
      <c r="I98" s="49"/>
      <c r="J98" s="50"/>
      <c r="K98" s="62"/>
      <c r="L98" s="49"/>
      <c r="M98" s="49"/>
      <c r="N98" s="49"/>
      <c r="O98" s="63" t="e">
        <f t="shared" si="11"/>
        <v>#DIV/0!</v>
      </c>
      <c r="P98" s="63" t="e">
        <f t="shared" si="12"/>
        <v>#DIV/0!</v>
      </c>
      <c r="Q98" s="28"/>
      <c r="R98" s="63" t="e">
        <f t="shared" si="16"/>
        <v>#DIV/0!</v>
      </c>
      <c r="S98" s="63" t="e">
        <f t="shared" si="13"/>
        <v>#DIV/0!</v>
      </c>
      <c r="T98" s="28"/>
      <c r="U98" s="63" t="e">
        <f t="shared" si="17"/>
        <v>#DIV/0!</v>
      </c>
      <c r="V98" s="63" t="e">
        <f t="shared" si="14"/>
        <v>#DIV/0!</v>
      </c>
      <c r="W98" s="28"/>
      <c r="X98" s="63" t="e">
        <f t="shared" si="18"/>
        <v>#DIV/0!</v>
      </c>
      <c r="Y98" s="63" t="e">
        <f t="shared" si="15"/>
        <v>#DIV/0!</v>
      </c>
      <c r="Z98" s="29"/>
    </row>
    <row r="99" spans="1:26" ht="18" customHeight="1" x14ac:dyDescent="0.55000000000000004">
      <c r="A99" s="93"/>
      <c r="B99" s="30" t="s">
        <v>2</v>
      </c>
      <c r="C99" s="59"/>
      <c r="D99" s="32"/>
      <c r="E99" s="32"/>
      <c r="F99" s="67"/>
      <c r="G99" s="51"/>
      <c r="H99" s="32"/>
      <c r="I99" s="32"/>
      <c r="J99" s="52"/>
      <c r="K99" s="59"/>
      <c r="L99" s="32"/>
      <c r="M99" s="32"/>
      <c r="N99" s="32"/>
      <c r="O99" s="46" t="e">
        <f t="shared" si="11"/>
        <v>#DIV/0!</v>
      </c>
      <c r="P99" s="46" t="e">
        <f t="shared" si="12"/>
        <v>#DIV/0!</v>
      </c>
      <c r="Q99" s="26"/>
      <c r="R99" s="46" t="e">
        <f t="shared" si="16"/>
        <v>#DIV/0!</v>
      </c>
      <c r="S99" s="46" t="e">
        <f t="shared" si="13"/>
        <v>#DIV/0!</v>
      </c>
      <c r="T99" s="26"/>
      <c r="U99" s="46" t="e">
        <f t="shared" si="17"/>
        <v>#DIV/0!</v>
      </c>
      <c r="V99" s="46" t="e">
        <f t="shared" si="14"/>
        <v>#DIV/0!</v>
      </c>
      <c r="W99" s="26"/>
      <c r="X99" s="46" t="e">
        <f t="shared" si="18"/>
        <v>#DIV/0!</v>
      </c>
      <c r="Y99" s="46" t="e">
        <f t="shared" si="15"/>
        <v>#DIV/0!</v>
      </c>
      <c r="Z99" s="30"/>
    </row>
    <row r="100" spans="1:26" ht="18" customHeight="1" thickBot="1" x14ac:dyDescent="0.6">
      <c r="A100" s="94"/>
      <c r="B100" s="14" t="s">
        <v>3</v>
      </c>
      <c r="C100" s="64"/>
      <c r="D100" s="53"/>
      <c r="E100" s="53"/>
      <c r="F100" s="68"/>
      <c r="G100" s="19"/>
      <c r="H100" s="53"/>
      <c r="I100" s="53"/>
      <c r="J100" s="54"/>
      <c r="K100" s="64"/>
      <c r="L100" s="53"/>
      <c r="M100" s="53"/>
      <c r="N100" s="53"/>
      <c r="O100" s="48" t="e">
        <f t="shared" si="11"/>
        <v>#DIV/0!</v>
      </c>
      <c r="P100" s="48" t="e">
        <f t="shared" si="12"/>
        <v>#DIV/0!</v>
      </c>
      <c r="Q100" s="31"/>
      <c r="R100" s="48" t="e">
        <f t="shared" si="16"/>
        <v>#DIV/0!</v>
      </c>
      <c r="S100" s="48" t="e">
        <f t="shared" si="13"/>
        <v>#DIV/0!</v>
      </c>
      <c r="T100" s="31"/>
      <c r="U100" s="48" t="e">
        <f t="shared" si="17"/>
        <v>#DIV/0!</v>
      </c>
      <c r="V100" s="48" t="e">
        <f t="shared" si="14"/>
        <v>#DIV/0!</v>
      </c>
      <c r="W100" s="31"/>
      <c r="X100" s="48" t="e">
        <f t="shared" si="18"/>
        <v>#DIV/0!</v>
      </c>
      <c r="Y100" s="48" t="e">
        <f t="shared" si="15"/>
        <v>#DIV/0!</v>
      </c>
      <c r="Z100" s="14"/>
    </row>
    <row r="101" spans="1:26" ht="18" customHeight="1" x14ac:dyDescent="0.55000000000000004">
      <c r="A101" s="92" t="s">
        <v>114</v>
      </c>
      <c r="B101" s="71" t="s">
        <v>377</v>
      </c>
      <c r="C101" s="62"/>
      <c r="D101" s="49"/>
      <c r="E101" s="49"/>
      <c r="F101" s="66"/>
      <c r="G101" s="18"/>
      <c r="H101" s="49"/>
      <c r="I101" s="49"/>
      <c r="J101" s="50"/>
      <c r="K101" s="62"/>
      <c r="L101" s="49"/>
      <c r="M101" s="49"/>
      <c r="N101" s="49"/>
      <c r="O101" s="63" t="e">
        <f t="shared" si="11"/>
        <v>#DIV/0!</v>
      </c>
      <c r="P101" s="63" t="e">
        <f t="shared" si="12"/>
        <v>#DIV/0!</v>
      </c>
      <c r="Q101" s="28"/>
      <c r="R101" s="63" t="e">
        <f t="shared" si="16"/>
        <v>#DIV/0!</v>
      </c>
      <c r="S101" s="63" t="e">
        <f t="shared" si="13"/>
        <v>#DIV/0!</v>
      </c>
      <c r="T101" s="28"/>
      <c r="U101" s="63" t="e">
        <f t="shared" si="17"/>
        <v>#DIV/0!</v>
      </c>
      <c r="V101" s="63" t="e">
        <f t="shared" si="14"/>
        <v>#DIV/0!</v>
      </c>
      <c r="W101" s="28"/>
      <c r="X101" s="63" t="e">
        <f t="shared" si="18"/>
        <v>#DIV/0!</v>
      </c>
      <c r="Y101" s="63" t="e">
        <f t="shared" si="15"/>
        <v>#DIV/0!</v>
      </c>
      <c r="Z101" s="29"/>
    </row>
    <row r="102" spans="1:26" ht="18" customHeight="1" x14ac:dyDescent="0.55000000000000004">
      <c r="A102" s="93"/>
      <c r="B102" s="30" t="s">
        <v>2</v>
      </c>
      <c r="C102" s="59"/>
      <c r="D102" s="32"/>
      <c r="E102" s="32"/>
      <c r="F102" s="67"/>
      <c r="G102" s="51"/>
      <c r="H102" s="32"/>
      <c r="I102" s="32"/>
      <c r="J102" s="52"/>
      <c r="K102" s="59"/>
      <c r="L102" s="32"/>
      <c r="M102" s="32"/>
      <c r="N102" s="32"/>
      <c r="O102" s="46" t="e">
        <f t="shared" si="11"/>
        <v>#DIV/0!</v>
      </c>
      <c r="P102" s="46" t="e">
        <f t="shared" si="12"/>
        <v>#DIV/0!</v>
      </c>
      <c r="Q102" s="26"/>
      <c r="R102" s="46" t="e">
        <f t="shared" si="16"/>
        <v>#DIV/0!</v>
      </c>
      <c r="S102" s="46" t="e">
        <f t="shared" si="13"/>
        <v>#DIV/0!</v>
      </c>
      <c r="T102" s="26"/>
      <c r="U102" s="46" t="e">
        <f t="shared" si="17"/>
        <v>#DIV/0!</v>
      </c>
      <c r="V102" s="46" t="e">
        <f t="shared" si="14"/>
        <v>#DIV/0!</v>
      </c>
      <c r="W102" s="26"/>
      <c r="X102" s="46" t="e">
        <f t="shared" si="18"/>
        <v>#DIV/0!</v>
      </c>
      <c r="Y102" s="46" t="e">
        <f t="shared" si="15"/>
        <v>#DIV/0!</v>
      </c>
      <c r="Z102" s="30"/>
    </row>
    <row r="103" spans="1:26" ht="18" customHeight="1" thickBot="1" x14ac:dyDescent="0.6">
      <c r="A103" s="94"/>
      <c r="B103" s="14" t="s">
        <v>3</v>
      </c>
      <c r="C103" s="64"/>
      <c r="D103" s="53"/>
      <c r="E103" s="53"/>
      <c r="F103" s="68"/>
      <c r="G103" s="19"/>
      <c r="H103" s="53"/>
      <c r="I103" s="53"/>
      <c r="J103" s="54"/>
      <c r="K103" s="64"/>
      <c r="L103" s="53"/>
      <c r="M103" s="53"/>
      <c r="N103" s="53"/>
      <c r="O103" s="48" t="e">
        <f t="shared" si="11"/>
        <v>#DIV/0!</v>
      </c>
      <c r="P103" s="48" t="e">
        <f t="shared" si="12"/>
        <v>#DIV/0!</v>
      </c>
      <c r="Q103" s="31"/>
      <c r="R103" s="48" t="e">
        <f t="shared" si="16"/>
        <v>#DIV/0!</v>
      </c>
      <c r="S103" s="48" t="e">
        <f t="shared" si="13"/>
        <v>#DIV/0!</v>
      </c>
      <c r="T103" s="31"/>
      <c r="U103" s="48" t="e">
        <f t="shared" si="17"/>
        <v>#DIV/0!</v>
      </c>
      <c r="V103" s="48" t="e">
        <f t="shared" si="14"/>
        <v>#DIV/0!</v>
      </c>
      <c r="W103" s="31"/>
      <c r="X103" s="48" t="e">
        <f t="shared" si="18"/>
        <v>#DIV/0!</v>
      </c>
      <c r="Y103" s="48" t="e">
        <f t="shared" si="15"/>
        <v>#DIV/0!</v>
      </c>
      <c r="Z103" s="14"/>
    </row>
    <row r="104" spans="1:26" ht="18" customHeight="1" x14ac:dyDescent="0.55000000000000004">
      <c r="A104" s="92" t="s">
        <v>115</v>
      </c>
      <c r="B104" s="71" t="s">
        <v>377</v>
      </c>
      <c r="C104" s="62"/>
      <c r="D104" s="49"/>
      <c r="E104" s="49"/>
      <c r="F104" s="66"/>
      <c r="G104" s="18"/>
      <c r="H104" s="49"/>
      <c r="I104" s="49"/>
      <c r="J104" s="50"/>
      <c r="K104" s="62"/>
      <c r="L104" s="49"/>
      <c r="M104" s="49"/>
      <c r="N104" s="49"/>
      <c r="O104" s="63" t="e">
        <f t="shared" si="11"/>
        <v>#DIV/0!</v>
      </c>
      <c r="P104" s="63" t="e">
        <f t="shared" si="12"/>
        <v>#DIV/0!</v>
      </c>
      <c r="Q104" s="28"/>
      <c r="R104" s="63" t="e">
        <f t="shared" si="16"/>
        <v>#DIV/0!</v>
      </c>
      <c r="S104" s="63" t="e">
        <f t="shared" si="13"/>
        <v>#DIV/0!</v>
      </c>
      <c r="T104" s="28"/>
      <c r="U104" s="63" t="e">
        <f t="shared" si="17"/>
        <v>#DIV/0!</v>
      </c>
      <c r="V104" s="63" t="e">
        <f t="shared" si="14"/>
        <v>#DIV/0!</v>
      </c>
      <c r="W104" s="28"/>
      <c r="X104" s="63" t="e">
        <f t="shared" si="18"/>
        <v>#DIV/0!</v>
      </c>
      <c r="Y104" s="63" t="e">
        <f t="shared" si="15"/>
        <v>#DIV/0!</v>
      </c>
      <c r="Z104" s="29"/>
    </row>
    <row r="105" spans="1:26" ht="18" customHeight="1" x14ac:dyDescent="0.55000000000000004">
      <c r="A105" s="93"/>
      <c r="B105" s="30" t="s">
        <v>2</v>
      </c>
      <c r="C105" s="59"/>
      <c r="D105" s="32"/>
      <c r="E105" s="32"/>
      <c r="F105" s="67"/>
      <c r="G105" s="51"/>
      <c r="H105" s="32"/>
      <c r="I105" s="32"/>
      <c r="J105" s="52"/>
      <c r="K105" s="59"/>
      <c r="L105" s="32"/>
      <c r="M105" s="32"/>
      <c r="N105" s="32"/>
      <c r="O105" s="46" t="e">
        <f t="shared" si="11"/>
        <v>#DIV/0!</v>
      </c>
      <c r="P105" s="46" t="e">
        <f t="shared" si="12"/>
        <v>#DIV/0!</v>
      </c>
      <c r="Q105" s="26"/>
      <c r="R105" s="46" t="e">
        <f t="shared" si="16"/>
        <v>#DIV/0!</v>
      </c>
      <c r="S105" s="46" t="e">
        <f t="shared" si="13"/>
        <v>#DIV/0!</v>
      </c>
      <c r="T105" s="26"/>
      <c r="U105" s="46" t="e">
        <f t="shared" si="17"/>
        <v>#DIV/0!</v>
      </c>
      <c r="V105" s="46" t="e">
        <f t="shared" si="14"/>
        <v>#DIV/0!</v>
      </c>
      <c r="W105" s="26"/>
      <c r="X105" s="46" t="e">
        <f t="shared" si="18"/>
        <v>#DIV/0!</v>
      </c>
      <c r="Y105" s="46" t="e">
        <f t="shared" si="15"/>
        <v>#DIV/0!</v>
      </c>
      <c r="Z105" s="30"/>
    </row>
    <row r="106" spans="1:26" ht="18" customHeight="1" thickBot="1" x14ac:dyDescent="0.6">
      <c r="A106" s="94"/>
      <c r="B106" s="14" t="s">
        <v>3</v>
      </c>
      <c r="C106" s="64"/>
      <c r="D106" s="53"/>
      <c r="E106" s="53"/>
      <c r="F106" s="68"/>
      <c r="G106" s="19"/>
      <c r="H106" s="53"/>
      <c r="I106" s="53"/>
      <c r="J106" s="54"/>
      <c r="K106" s="64"/>
      <c r="L106" s="53"/>
      <c r="M106" s="53"/>
      <c r="N106" s="53"/>
      <c r="O106" s="48" t="e">
        <f t="shared" si="11"/>
        <v>#DIV/0!</v>
      </c>
      <c r="P106" s="48" t="e">
        <f t="shared" si="12"/>
        <v>#DIV/0!</v>
      </c>
      <c r="Q106" s="31"/>
      <c r="R106" s="48" t="e">
        <f t="shared" si="16"/>
        <v>#DIV/0!</v>
      </c>
      <c r="S106" s="48" t="e">
        <f t="shared" si="13"/>
        <v>#DIV/0!</v>
      </c>
      <c r="T106" s="31"/>
      <c r="U106" s="48" t="e">
        <f t="shared" si="17"/>
        <v>#DIV/0!</v>
      </c>
      <c r="V106" s="48" t="e">
        <f t="shared" si="14"/>
        <v>#DIV/0!</v>
      </c>
      <c r="W106" s="31"/>
      <c r="X106" s="48" t="e">
        <f t="shared" si="18"/>
        <v>#DIV/0!</v>
      </c>
      <c r="Y106" s="48" t="e">
        <f t="shared" si="15"/>
        <v>#DIV/0!</v>
      </c>
      <c r="Z106" s="14"/>
    </row>
    <row r="107" spans="1:26" ht="18" customHeight="1" x14ac:dyDescent="0.55000000000000004">
      <c r="A107" s="92" t="s">
        <v>116</v>
      </c>
      <c r="B107" s="71" t="s">
        <v>377</v>
      </c>
      <c r="C107" s="62"/>
      <c r="D107" s="49"/>
      <c r="E107" s="49"/>
      <c r="F107" s="66"/>
      <c r="G107" s="18"/>
      <c r="H107" s="49"/>
      <c r="I107" s="49"/>
      <c r="J107" s="50"/>
      <c r="K107" s="62"/>
      <c r="L107" s="49"/>
      <c r="M107" s="49"/>
      <c r="N107" s="49"/>
      <c r="O107" s="63" t="e">
        <f t="shared" si="11"/>
        <v>#DIV/0!</v>
      </c>
      <c r="P107" s="63" t="e">
        <f t="shared" si="12"/>
        <v>#DIV/0!</v>
      </c>
      <c r="Q107" s="28"/>
      <c r="R107" s="63" t="e">
        <f t="shared" si="16"/>
        <v>#DIV/0!</v>
      </c>
      <c r="S107" s="63" t="e">
        <f t="shared" si="13"/>
        <v>#DIV/0!</v>
      </c>
      <c r="T107" s="28"/>
      <c r="U107" s="63" t="e">
        <f t="shared" si="17"/>
        <v>#DIV/0!</v>
      </c>
      <c r="V107" s="63" t="e">
        <f t="shared" si="14"/>
        <v>#DIV/0!</v>
      </c>
      <c r="W107" s="28"/>
      <c r="X107" s="63" t="e">
        <f t="shared" si="18"/>
        <v>#DIV/0!</v>
      </c>
      <c r="Y107" s="63" t="e">
        <f t="shared" si="15"/>
        <v>#DIV/0!</v>
      </c>
      <c r="Z107" s="29"/>
    </row>
    <row r="108" spans="1:26" ht="18" customHeight="1" x14ac:dyDescent="0.55000000000000004">
      <c r="A108" s="93"/>
      <c r="B108" s="30" t="s">
        <v>2</v>
      </c>
      <c r="C108" s="59"/>
      <c r="D108" s="32"/>
      <c r="E108" s="32"/>
      <c r="F108" s="67"/>
      <c r="G108" s="51"/>
      <c r="H108" s="32"/>
      <c r="I108" s="32"/>
      <c r="J108" s="52"/>
      <c r="K108" s="59"/>
      <c r="L108" s="32"/>
      <c r="M108" s="32"/>
      <c r="N108" s="32"/>
      <c r="O108" s="46" t="e">
        <f t="shared" si="11"/>
        <v>#DIV/0!</v>
      </c>
      <c r="P108" s="46" t="e">
        <f t="shared" si="12"/>
        <v>#DIV/0!</v>
      </c>
      <c r="Q108" s="26"/>
      <c r="R108" s="46" t="e">
        <f t="shared" si="16"/>
        <v>#DIV/0!</v>
      </c>
      <c r="S108" s="46" t="e">
        <f t="shared" si="13"/>
        <v>#DIV/0!</v>
      </c>
      <c r="T108" s="26"/>
      <c r="U108" s="46" t="e">
        <f t="shared" si="17"/>
        <v>#DIV/0!</v>
      </c>
      <c r="V108" s="46" t="e">
        <f t="shared" si="14"/>
        <v>#DIV/0!</v>
      </c>
      <c r="W108" s="26"/>
      <c r="X108" s="46" t="e">
        <f t="shared" si="18"/>
        <v>#DIV/0!</v>
      </c>
      <c r="Y108" s="46" t="e">
        <f t="shared" si="15"/>
        <v>#DIV/0!</v>
      </c>
      <c r="Z108" s="30"/>
    </row>
    <row r="109" spans="1:26" ht="18" customHeight="1" thickBot="1" x14ac:dyDescent="0.6">
      <c r="A109" s="94"/>
      <c r="B109" s="14" t="s">
        <v>3</v>
      </c>
      <c r="C109" s="64"/>
      <c r="D109" s="53"/>
      <c r="E109" s="53"/>
      <c r="F109" s="68"/>
      <c r="G109" s="19"/>
      <c r="H109" s="53"/>
      <c r="I109" s="53"/>
      <c r="J109" s="54"/>
      <c r="K109" s="64"/>
      <c r="L109" s="53"/>
      <c r="M109" s="53"/>
      <c r="N109" s="53"/>
      <c r="O109" s="48" t="e">
        <f t="shared" si="11"/>
        <v>#DIV/0!</v>
      </c>
      <c r="P109" s="48" t="e">
        <f t="shared" si="12"/>
        <v>#DIV/0!</v>
      </c>
      <c r="Q109" s="31"/>
      <c r="R109" s="48" t="e">
        <f t="shared" si="16"/>
        <v>#DIV/0!</v>
      </c>
      <c r="S109" s="48" t="e">
        <f t="shared" si="13"/>
        <v>#DIV/0!</v>
      </c>
      <c r="T109" s="31"/>
      <c r="U109" s="48" t="e">
        <f t="shared" si="17"/>
        <v>#DIV/0!</v>
      </c>
      <c r="V109" s="48" t="e">
        <f t="shared" si="14"/>
        <v>#DIV/0!</v>
      </c>
      <c r="W109" s="31"/>
      <c r="X109" s="48" t="e">
        <f t="shared" si="18"/>
        <v>#DIV/0!</v>
      </c>
      <c r="Y109" s="48" t="e">
        <f t="shared" si="15"/>
        <v>#DIV/0!</v>
      </c>
      <c r="Z109" s="14"/>
    </row>
    <row r="110" spans="1:26" ht="18" customHeight="1" x14ac:dyDescent="0.55000000000000004">
      <c r="A110" s="92" t="s">
        <v>117</v>
      </c>
      <c r="B110" s="71" t="s">
        <v>377</v>
      </c>
      <c r="C110" s="62"/>
      <c r="D110" s="49"/>
      <c r="E110" s="49"/>
      <c r="F110" s="66"/>
      <c r="G110" s="18"/>
      <c r="H110" s="49"/>
      <c r="I110" s="49"/>
      <c r="J110" s="50"/>
      <c r="K110" s="62"/>
      <c r="L110" s="49"/>
      <c r="M110" s="49"/>
      <c r="N110" s="49"/>
      <c r="O110" s="63" t="e">
        <f t="shared" si="11"/>
        <v>#DIV/0!</v>
      </c>
      <c r="P110" s="63" t="e">
        <f t="shared" si="12"/>
        <v>#DIV/0!</v>
      </c>
      <c r="Q110" s="28"/>
      <c r="R110" s="63" t="e">
        <f t="shared" si="16"/>
        <v>#DIV/0!</v>
      </c>
      <c r="S110" s="63" t="e">
        <f t="shared" si="13"/>
        <v>#DIV/0!</v>
      </c>
      <c r="T110" s="28"/>
      <c r="U110" s="63" t="e">
        <f t="shared" si="17"/>
        <v>#DIV/0!</v>
      </c>
      <c r="V110" s="63" t="e">
        <f t="shared" si="14"/>
        <v>#DIV/0!</v>
      </c>
      <c r="W110" s="28"/>
      <c r="X110" s="63" t="e">
        <f t="shared" si="18"/>
        <v>#DIV/0!</v>
      </c>
      <c r="Y110" s="63" t="e">
        <f t="shared" si="15"/>
        <v>#DIV/0!</v>
      </c>
      <c r="Z110" s="29"/>
    </row>
    <row r="111" spans="1:26" ht="18" customHeight="1" x14ac:dyDescent="0.55000000000000004">
      <c r="A111" s="93"/>
      <c r="B111" s="30" t="s">
        <v>2</v>
      </c>
      <c r="C111" s="59"/>
      <c r="D111" s="32"/>
      <c r="E111" s="32"/>
      <c r="F111" s="67"/>
      <c r="G111" s="51"/>
      <c r="H111" s="32"/>
      <c r="I111" s="32"/>
      <c r="J111" s="52"/>
      <c r="K111" s="59"/>
      <c r="L111" s="32"/>
      <c r="M111" s="32"/>
      <c r="N111" s="32"/>
      <c r="O111" s="46" t="e">
        <f t="shared" si="11"/>
        <v>#DIV/0!</v>
      </c>
      <c r="P111" s="46" t="e">
        <f t="shared" si="12"/>
        <v>#DIV/0!</v>
      </c>
      <c r="Q111" s="26"/>
      <c r="R111" s="46" t="e">
        <f t="shared" si="16"/>
        <v>#DIV/0!</v>
      </c>
      <c r="S111" s="46" t="e">
        <f t="shared" si="13"/>
        <v>#DIV/0!</v>
      </c>
      <c r="T111" s="26"/>
      <c r="U111" s="46" t="e">
        <f t="shared" si="17"/>
        <v>#DIV/0!</v>
      </c>
      <c r="V111" s="46" t="e">
        <f t="shared" si="14"/>
        <v>#DIV/0!</v>
      </c>
      <c r="W111" s="26"/>
      <c r="X111" s="46" t="e">
        <f t="shared" si="18"/>
        <v>#DIV/0!</v>
      </c>
      <c r="Y111" s="46" t="e">
        <f t="shared" si="15"/>
        <v>#DIV/0!</v>
      </c>
      <c r="Z111" s="30"/>
    </row>
    <row r="112" spans="1:26" ht="18" customHeight="1" thickBot="1" x14ac:dyDescent="0.6">
      <c r="A112" s="94"/>
      <c r="B112" s="14" t="s">
        <v>3</v>
      </c>
      <c r="C112" s="64"/>
      <c r="D112" s="53"/>
      <c r="E112" s="53"/>
      <c r="F112" s="68"/>
      <c r="G112" s="19"/>
      <c r="H112" s="53"/>
      <c r="I112" s="53"/>
      <c r="J112" s="54"/>
      <c r="K112" s="64"/>
      <c r="L112" s="53"/>
      <c r="M112" s="53"/>
      <c r="N112" s="53"/>
      <c r="O112" s="48" t="e">
        <f t="shared" si="11"/>
        <v>#DIV/0!</v>
      </c>
      <c r="P112" s="48" t="e">
        <f t="shared" si="12"/>
        <v>#DIV/0!</v>
      </c>
      <c r="Q112" s="31"/>
      <c r="R112" s="48" t="e">
        <f t="shared" si="16"/>
        <v>#DIV/0!</v>
      </c>
      <c r="S112" s="48" t="e">
        <f t="shared" si="13"/>
        <v>#DIV/0!</v>
      </c>
      <c r="T112" s="31"/>
      <c r="U112" s="48" t="e">
        <f t="shared" si="17"/>
        <v>#DIV/0!</v>
      </c>
      <c r="V112" s="48" t="e">
        <f t="shared" si="14"/>
        <v>#DIV/0!</v>
      </c>
      <c r="W112" s="31"/>
      <c r="X112" s="48" t="e">
        <f t="shared" si="18"/>
        <v>#DIV/0!</v>
      </c>
      <c r="Y112" s="48" t="e">
        <f t="shared" si="15"/>
        <v>#DIV/0!</v>
      </c>
      <c r="Z112" s="14"/>
    </row>
    <row r="113" spans="1:26" ht="18" customHeight="1" x14ac:dyDescent="0.55000000000000004">
      <c r="A113" s="92" t="s">
        <v>118</v>
      </c>
      <c r="B113" s="71" t="s">
        <v>377</v>
      </c>
      <c r="C113" s="62"/>
      <c r="D113" s="49"/>
      <c r="E113" s="49"/>
      <c r="F113" s="66"/>
      <c r="G113" s="18"/>
      <c r="H113" s="49"/>
      <c r="I113" s="49"/>
      <c r="J113" s="50"/>
      <c r="K113" s="62"/>
      <c r="L113" s="49"/>
      <c r="M113" s="49"/>
      <c r="N113" s="49"/>
      <c r="O113" s="63" t="e">
        <f t="shared" si="11"/>
        <v>#DIV/0!</v>
      </c>
      <c r="P113" s="63" t="e">
        <f t="shared" si="12"/>
        <v>#DIV/0!</v>
      </c>
      <c r="Q113" s="28"/>
      <c r="R113" s="63" t="e">
        <f t="shared" si="16"/>
        <v>#DIV/0!</v>
      </c>
      <c r="S113" s="63" t="e">
        <f t="shared" si="13"/>
        <v>#DIV/0!</v>
      </c>
      <c r="T113" s="28"/>
      <c r="U113" s="63" t="e">
        <f t="shared" si="17"/>
        <v>#DIV/0!</v>
      </c>
      <c r="V113" s="63" t="e">
        <f t="shared" si="14"/>
        <v>#DIV/0!</v>
      </c>
      <c r="W113" s="28"/>
      <c r="X113" s="63" t="e">
        <f t="shared" si="18"/>
        <v>#DIV/0!</v>
      </c>
      <c r="Y113" s="63" t="e">
        <f t="shared" si="15"/>
        <v>#DIV/0!</v>
      </c>
      <c r="Z113" s="29"/>
    </row>
    <row r="114" spans="1:26" ht="18" customHeight="1" x14ac:dyDescent="0.55000000000000004">
      <c r="A114" s="93"/>
      <c r="B114" s="30" t="s">
        <v>2</v>
      </c>
      <c r="C114" s="59"/>
      <c r="D114" s="32"/>
      <c r="E114" s="32"/>
      <c r="F114" s="67"/>
      <c r="G114" s="51"/>
      <c r="H114" s="32"/>
      <c r="I114" s="32"/>
      <c r="J114" s="52"/>
      <c r="K114" s="59"/>
      <c r="L114" s="32"/>
      <c r="M114" s="32"/>
      <c r="N114" s="32"/>
      <c r="O114" s="46" t="e">
        <f t="shared" si="11"/>
        <v>#DIV/0!</v>
      </c>
      <c r="P114" s="46" t="e">
        <f t="shared" si="12"/>
        <v>#DIV/0!</v>
      </c>
      <c r="Q114" s="26"/>
      <c r="R114" s="46" t="e">
        <f t="shared" si="16"/>
        <v>#DIV/0!</v>
      </c>
      <c r="S114" s="46" t="e">
        <f t="shared" si="13"/>
        <v>#DIV/0!</v>
      </c>
      <c r="T114" s="26"/>
      <c r="U114" s="46" t="e">
        <f t="shared" si="17"/>
        <v>#DIV/0!</v>
      </c>
      <c r="V114" s="46" t="e">
        <f t="shared" si="14"/>
        <v>#DIV/0!</v>
      </c>
      <c r="W114" s="26"/>
      <c r="X114" s="46" t="e">
        <f t="shared" si="18"/>
        <v>#DIV/0!</v>
      </c>
      <c r="Y114" s="46" t="e">
        <f t="shared" si="15"/>
        <v>#DIV/0!</v>
      </c>
      <c r="Z114" s="30"/>
    </row>
    <row r="115" spans="1:26" ht="18" customHeight="1" thickBot="1" x14ac:dyDescent="0.6">
      <c r="A115" s="94"/>
      <c r="B115" s="14" t="s">
        <v>3</v>
      </c>
      <c r="C115" s="64"/>
      <c r="D115" s="53"/>
      <c r="E115" s="53"/>
      <c r="F115" s="68"/>
      <c r="G115" s="19"/>
      <c r="H115" s="53"/>
      <c r="I115" s="53"/>
      <c r="J115" s="54"/>
      <c r="K115" s="64"/>
      <c r="L115" s="53"/>
      <c r="M115" s="53"/>
      <c r="N115" s="53"/>
      <c r="O115" s="48" t="e">
        <f t="shared" si="11"/>
        <v>#DIV/0!</v>
      </c>
      <c r="P115" s="48" t="e">
        <f t="shared" si="12"/>
        <v>#DIV/0!</v>
      </c>
      <c r="Q115" s="31"/>
      <c r="R115" s="48" t="e">
        <f t="shared" si="16"/>
        <v>#DIV/0!</v>
      </c>
      <c r="S115" s="48" t="e">
        <f t="shared" si="13"/>
        <v>#DIV/0!</v>
      </c>
      <c r="T115" s="31"/>
      <c r="U115" s="48" t="e">
        <f t="shared" si="17"/>
        <v>#DIV/0!</v>
      </c>
      <c r="V115" s="48" t="e">
        <f t="shared" si="14"/>
        <v>#DIV/0!</v>
      </c>
      <c r="W115" s="31"/>
      <c r="X115" s="48" t="e">
        <f t="shared" si="18"/>
        <v>#DIV/0!</v>
      </c>
      <c r="Y115" s="48" t="e">
        <f t="shared" si="15"/>
        <v>#DIV/0!</v>
      </c>
      <c r="Z115" s="14"/>
    </row>
    <row r="116" spans="1:26" ht="18" customHeight="1" x14ac:dyDescent="0.55000000000000004">
      <c r="A116" s="92" t="s">
        <v>119</v>
      </c>
      <c r="B116" s="71" t="s">
        <v>377</v>
      </c>
      <c r="C116" s="62"/>
      <c r="D116" s="49"/>
      <c r="E116" s="49"/>
      <c r="F116" s="66"/>
      <c r="G116" s="18"/>
      <c r="H116" s="49"/>
      <c r="I116" s="49"/>
      <c r="J116" s="50"/>
      <c r="K116" s="62"/>
      <c r="L116" s="49"/>
      <c r="M116" s="49"/>
      <c r="N116" s="49"/>
      <c r="O116" s="63" t="e">
        <f t="shared" si="11"/>
        <v>#DIV/0!</v>
      </c>
      <c r="P116" s="63" t="e">
        <f t="shared" si="12"/>
        <v>#DIV/0!</v>
      </c>
      <c r="Q116" s="28"/>
      <c r="R116" s="63" t="e">
        <f t="shared" si="16"/>
        <v>#DIV/0!</v>
      </c>
      <c r="S116" s="63" t="e">
        <f t="shared" si="13"/>
        <v>#DIV/0!</v>
      </c>
      <c r="T116" s="28"/>
      <c r="U116" s="63" t="e">
        <f t="shared" si="17"/>
        <v>#DIV/0!</v>
      </c>
      <c r="V116" s="63" t="e">
        <f t="shared" si="14"/>
        <v>#DIV/0!</v>
      </c>
      <c r="W116" s="28"/>
      <c r="X116" s="63" t="e">
        <f t="shared" si="18"/>
        <v>#DIV/0!</v>
      </c>
      <c r="Y116" s="63" t="e">
        <f t="shared" si="15"/>
        <v>#DIV/0!</v>
      </c>
      <c r="Z116" s="29"/>
    </row>
    <row r="117" spans="1:26" ht="18" customHeight="1" x14ac:dyDescent="0.55000000000000004">
      <c r="A117" s="93"/>
      <c r="B117" s="30" t="s">
        <v>2</v>
      </c>
      <c r="C117" s="59"/>
      <c r="D117" s="32"/>
      <c r="E117" s="32"/>
      <c r="F117" s="67"/>
      <c r="G117" s="51"/>
      <c r="H117" s="32"/>
      <c r="I117" s="32"/>
      <c r="J117" s="52"/>
      <c r="K117" s="59"/>
      <c r="L117" s="32"/>
      <c r="M117" s="32"/>
      <c r="N117" s="32"/>
      <c r="O117" s="46" t="e">
        <f t="shared" si="11"/>
        <v>#DIV/0!</v>
      </c>
      <c r="P117" s="46" t="e">
        <f t="shared" si="12"/>
        <v>#DIV/0!</v>
      </c>
      <c r="Q117" s="26"/>
      <c r="R117" s="46" t="e">
        <f t="shared" si="16"/>
        <v>#DIV/0!</v>
      </c>
      <c r="S117" s="46" t="e">
        <f t="shared" si="13"/>
        <v>#DIV/0!</v>
      </c>
      <c r="T117" s="26"/>
      <c r="U117" s="46" t="e">
        <f t="shared" si="17"/>
        <v>#DIV/0!</v>
      </c>
      <c r="V117" s="46" t="e">
        <f t="shared" si="14"/>
        <v>#DIV/0!</v>
      </c>
      <c r="W117" s="26"/>
      <c r="X117" s="46" t="e">
        <f t="shared" si="18"/>
        <v>#DIV/0!</v>
      </c>
      <c r="Y117" s="46" t="e">
        <f t="shared" si="15"/>
        <v>#DIV/0!</v>
      </c>
      <c r="Z117" s="30"/>
    </row>
    <row r="118" spans="1:26" ht="18" customHeight="1" thickBot="1" x14ac:dyDescent="0.6">
      <c r="A118" s="94"/>
      <c r="B118" s="14" t="s">
        <v>3</v>
      </c>
      <c r="C118" s="64"/>
      <c r="D118" s="53"/>
      <c r="E118" s="53"/>
      <c r="F118" s="68"/>
      <c r="G118" s="19"/>
      <c r="H118" s="53"/>
      <c r="I118" s="53"/>
      <c r="J118" s="54"/>
      <c r="K118" s="64"/>
      <c r="L118" s="53"/>
      <c r="M118" s="53"/>
      <c r="N118" s="53"/>
      <c r="O118" s="48" t="e">
        <f t="shared" si="11"/>
        <v>#DIV/0!</v>
      </c>
      <c r="P118" s="48" t="e">
        <f t="shared" si="12"/>
        <v>#DIV/0!</v>
      </c>
      <c r="Q118" s="31"/>
      <c r="R118" s="48" t="e">
        <f t="shared" si="16"/>
        <v>#DIV/0!</v>
      </c>
      <c r="S118" s="48" t="e">
        <f t="shared" si="13"/>
        <v>#DIV/0!</v>
      </c>
      <c r="T118" s="31"/>
      <c r="U118" s="48" t="e">
        <f t="shared" si="17"/>
        <v>#DIV/0!</v>
      </c>
      <c r="V118" s="48" t="e">
        <f t="shared" si="14"/>
        <v>#DIV/0!</v>
      </c>
      <c r="W118" s="31"/>
      <c r="X118" s="48" t="e">
        <f t="shared" si="18"/>
        <v>#DIV/0!</v>
      </c>
      <c r="Y118" s="48" t="e">
        <f t="shared" si="15"/>
        <v>#DIV/0!</v>
      </c>
      <c r="Z118" s="14"/>
    </row>
    <row r="119" spans="1:26" ht="18" customHeight="1" x14ac:dyDescent="0.55000000000000004">
      <c r="A119" s="92" t="s">
        <v>120</v>
      </c>
      <c r="B119" s="71" t="s">
        <v>377</v>
      </c>
      <c r="C119" s="62"/>
      <c r="D119" s="49"/>
      <c r="E119" s="49"/>
      <c r="F119" s="66"/>
      <c r="G119" s="18"/>
      <c r="H119" s="49"/>
      <c r="I119" s="49"/>
      <c r="J119" s="50"/>
      <c r="K119" s="62"/>
      <c r="L119" s="49"/>
      <c r="M119" s="49"/>
      <c r="N119" s="49"/>
      <c r="O119" s="63" t="e">
        <f t="shared" si="11"/>
        <v>#DIV/0!</v>
      </c>
      <c r="P119" s="63" t="e">
        <f t="shared" si="12"/>
        <v>#DIV/0!</v>
      </c>
      <c r="Q119" s="28"/>
      <c r="R119" s="63" t="e">
        <f t="shared" si="16"/>
        <v>#DIV/0!</v>
      </c>
      <c r="S119" s="63" t="e">
        <f t="shared" si="13"/>
        <v>#DIV/0!</v>
      </c>
      <c r="T119" s="28"/>
      <c r="U119" s="63" t="e">
        <f t="shared" si="17"/>
        <v>#DIV/0!</v>
      </c>
      <c r="V119" s="63" t="e">
        <f t="shared" si="14"/>
        <v>#DIV/0!</v>
      </c>
      <c r="W119" s="28"/>
      <c r="X119" s="63" t="e">
        <f t="shared" si="18"/>
        <v>#DIV/0!</v>
      </c>
      <c r="Y119" s="63" t="e">
        <f t="shared" si="15"/>
        <v>#DIV/0!</v>
      </c>
      <c r="Z119" s="29"/>
    </row>
    <row r="120" spans="1:26" ht="18" customHeight="1" x14ac:dyDescent="0.55000000000000004">
      <c r="A120" s="93"/>
      <c r="B120" s="30" t="s">
        <v>2</v>
      </c>
      <c r="C120" s="59"/>
      <c r="D120" s="32"/>
      <c r="E120" s="32"/>
      <c r="F120" s="67"/>
      <c r="G120" s="51"/>
      <c r="H120" s="32"/>
      <c r="I120" s="32"/>
      <c r="J120" s="52"/>
      <c r="K120" s="59"/>
      <c r="L120" s="32"/>
      <c r="M120" s="32"/>
      <c r="N120" s="32"/>
      <c r="O120" s="46" t="e">
        <f t="shared" si="11"/>
        <v>#DIV/0!</v>
      </c>
      <c r="P120" s="46" t="e">
        <f t="shared" si="12"/>
        <v>#DIV/0!</v>
      </c>
      <c r="Q120" s="26"/>
      <c r="R120" s="46" t="e">
        <f t="shared" si="16"/>
        <v>#DIV/0!</v>
      </c>
      <c r="S120" s="46" t="e">
        <f t="shared" si="13"/>
        <v>#DIV/0!</v>
      </c>
      <c r="T120" s="26"/>
      <c r="U120" s="46" t="e">
        <f t="shared" si="17"/>
        <v>#DIV/0!</v>
      </c>
      <c r="V120" s="46" t="e">
        <f t="shared" si="14"/>
        <v>#DIV/0!</v>
      </c>
      <c r="W120" s="26"/>
      <c r="X120" s="46" t="e">
        <f t="shared" si="18"/>
        <v>#DIV/0!</v>
      </c>
      <c r="Y120" s="46" t="e">
        <f t="shared" si="15"/>
        <v>#DIV/0!</v>
      </c>
      <c r="Z120" s="30"/>
    </row>
    <row r="121" spans="1:26" ht="18" customHeight="1" thickBot="1" x14ac:dyDescent="0.6">
      <c r="A121" s="94"/>
      <c r="B121" s="14" t="s">
        <v>3</v>
      </c>
      <c r="C121" s="64"/>
      <c r="D121" s="53"/>
      <c r="E121" s="53"/>
      <c r="F121" s="68"/>
      <c r="G121" s="19"/>
      <c r="H121" s="53"/>
      <c r="I121" s="53"/>
      <c r="J121" s="54"/>
      <c r="K121" s="64"/>
      <c r="L121" s="53"/>
      <c r="M121" s="53"/>
      <c r="N121" s="53"/>
      <c r="O121" s="48" t="e">
        <f t="shared" si="11"/>
        <v>#DIV/0!</v>
      </c>
      <c r="P121" s="48" t="e">
        <f t="shared" si="12"/>
        <v>#DIV/0!</v>
      </c>
      <c r="Q121" s="31"/>
      <c r="R121" s="48" t="e">
        <f t="shared" si="16"/>
        <v>#DIV/0!</v>
      </c>
      <c r="S121" s="48" t="e">
        <f t="shared" si="13"/>
        <v>#DIV/0!</v>
      </c>
      <c r="T121" s="31"/>
      <c r="U121" s="48" t="e">
        <f t="shared" si="17"/>
        <v>#DIV/0!</v>
      </c>
      <c r="V121" s="48" t="e">
        <f t="shared" si="14"/>
        <v>#DIV/0!</v>
      </c>
      <c r="W121" s="31"/>
      <c r="X121" s="48" t="e">
        <f t="shared" si="18"/>
        <v>#DIV/0!</v>
      </c>
      <c r="Y121" s="48" t="e">
        <f t="shared" si="15"/>
        <v>#DIV/0!</v>
      </c>
      <c r="Z121" s="14"/>
    </row>
    <row r="122" spans="1:26" ht="18" customHeight="1" x14ac:dyDescent="0.55000000000000004">
      <c r="A122" s="92" t="s">
        <v>121</v>
      </c>
      <c r="B122" s="71" t="s">
        <v>377</v>
      </c>
      <c r="C122" s="62"/>
      <c r="D122" s="49"/>
      <c r="E122" s="49"/>
      <c r="F122" s="66"/>
      <c r="G122" s="18"/>
      <c r="H122" s="49"/>
      <c r="I122" s="49"/>
      <c r="J122" s="50"/>
      <c r="K122" s="62"/>
      <c r="L122" s="49"/>
      <c r="M122" s="49"/>
      <c r="N122" s="49"/>
      <c r="O122" s="63" t="e">
        <f t="shared" si="11"/>
        <v>#DIV/0!</v>
      </c>
      <c r="P122" s="63" t="e">
        <f t="shared" si="12"/>
        <v>#DIV/0!</v>
      </c>
      <c r="Q122" s="28"/>
      <c r="R122" s="63" t="e">
        <f t="shared" si="16"/>
        <v>#DIV/0!</v>
      </c>
      <c r="S122" s="63" t="e">
        <f t="shared" si="13"/>
        <v>#DIV/0!</v>
      </c>
      <c r="T122" s="28"/>
      <c r="U122" s="63" t="e">
        <f t="shared" si="17"/>
        <v>#DIV/0!</v>
      </c>
      <c r="V122" s="63" t="e">
        <f t="shared" si="14"/>
        <v>#DIV/0!</v>
      </c>
      <c r="W122" s="28"/>
      <c r="X122" s="63" t="e">
        <f t="shared" si="18"/>
        <v>#DIV/0!</v>
      </c>
      <c r="Y122" s="63" t="e">
        <f t="shared" si="15"/>
        <v>#DIV/0!</v>
      </c>
      <c r="Z122" s="29"/>
    </row>
    <row r="123" spans="1:26" ht="18" customHeight="1" x14ac:dyDescent="0.55000000000000004">
      <c r="A123" s="93"/>
      <c r="B123" s="30" t="s">
        <v>2</v>
      </c>
      <c r="C123" s="59"/>
      <c r="D123" s="32"/>
      <c r="E123" s="32"/>
      <c r="F123" s="67"/>
      <c r="G123" s="51"/>
      <c r="H123" s="32"/>
      <c r="I123" s="32"/>
      <c r="J123" s="52"/>
      <c r="K123" s="59"/>
      <c r="L123" s="32"/>
      <c r="M123" s="32"/>
      <c r="N123" s="32"/>
      <c r="O123" s="46" t="e">
        <f t="shared" si="11"/>
        <v>#DIV/0!</v>
      </c>
      <c r="P123" s="46" t="e">
        <f t="shared" si="12"/>
        <v>#DIV/0!</v>
      </c>
      <c r="Q123" s="26"/>
      <c r="R123" s="46" t="e">
        <f t="shared" si="16"/>
        <v>#DIV/0!</v>
      </c>
      <c r="S123" s="46" t="e">
        <f t="shared" si="13"/>
        <v>#DIV/0!</v>
      </c>
      <c r="T123" s="26"/>
      <c r="U123" s="46" t="e">
        <f t="shared" si="17"/>
        <v>#DIV/0!</v>
      </c>
      <c r="V123" s="46" t="e">
        <f t="shared" si="14"/>
        <v>#DIV/0!</v>
      </c>
      <c r="W123" s="26"/>
      <c r="X123" s="46" t="e">
        <f t="shared" si="18"/>
        <v>#DIV/0!</v>
      </c>
      <c r="Y123" s="46" t="e">
        <f t="shared" si="15"/>
        <v>#DIV/0!</v>
      </c>
      <c r="Z123" s="30"/>
    </row>
    <row r="124" spans="1:26" ht="18" customHeight="1" thickBot="1" x14ac:dyDescent="0.6">
      <c r="A124" s="94"/>
      <c r="B124" s="14" t="s">
        <v>3</v>
      </c>
      <c r="C124" s="64"/>
      <c r="D124" s="53"/>
      <c r="E124" s="53"/>
      <c r="F124" s="68"/>
      <c r="G124" s="19"/>
      <c r="H124" s="53"/>
      <c r="I124" s="53"/>
      <c r="J124" s="54"/>
      <c r="K124" s="64"/>
      <c r="L124" s="53"/>
      <c r="M124" s="53"/>
      <c r="N124" s="53"/>
      <c r="O124" s="48" t="e">
        <f t="shared" si="11"/>
        <v>#DIV/0!</v>
      </c>
      <c r="P124" s="48" t="e">
        <f t="shared" si="12"/>
        <v>#DIV/0!</v>
      </c>
      <c r="Q124" s="31"/>
      <c r="R124" s="48" t="e">
        <f t="shared" si="16"/>
        <v>#DIV/0!</v>
      </c>
      <c r="S124" s="48" t="e">
        <f t="shared" si="13"/>
        <v>#DIV/0!</v>
      </c>
      <c r="T124" s="31"/>
      <c r="U124" s="48" t="e">
        <f t="shared" si="17"/>
        <v>#DIV/0!</v>
      </c>
      <c r="V124" s="48" t="e">
        <f t="shared" si="14"/>
        <v>#DIV/0!</v>
      </c>
      <c r="W124" s="31"/>
      <c r="X124" s="48" t="e">
        <f t="shared" si="18"/>
        <v>#DIV/0!</v>
      </c>
      <c r="Y124" s="48" t="e">
        <f t="shared" si="15"/>
        <v>#DIV/0!</v>
      </c>
      <c r="Z124" s="14"/>
    </row>
    <row r="125" spans="1:26" ht="18" customHeight="1" x14ac:dyDescent="0.55000000000000004">
      <c r="A125" s="33"/>
      <c r="B125"/>
      <c r="O125"/>
      <c r="P125"/>
      <c r="Q125"/>
      <c r="R125"/>
      <c r="S125"/>
      <c r="T125"/>
      <c r="U125"/>
      <c r="V125"/>
      <c r="W125"/>
      <c r="X125"/>
      <c r="Y125"/>
      <c r="Z125"/>
    </row>
    <row r="126" spans="1:26" ht="18" customHeight="1" x14ac:dyDescent="0.55000000000000004">
      <c r="A126" s="33"/>
      <c r="B126"/>
      <c r="O126"/>
      <c r="P126"/>
      <c r="Q126"/>
      <c r="R126"/>
      <c r="S126"/>
      <c r="T126"/>
      <c r="U126"/>
      <c r="V126"/>
      <c r="W126"/>
      <c r="X126"/>
      <c r="Y126"/>
      <c r="Z126"/>
    </row>
    <row r="127" spans="1:26" ht="18" customHeight="1" x14ac:dyDescent="0.55000000000000004">
      <c r="A127" s="33"/>
      <c r="B127"/>
      <c r="O127"/>
      <c r="P127"/>
      <c r="Q127"/>
      <c r="R127"/>
      <c r="S127"/>
      <c r="T127"/>
      <c r="U127"/>
      <c r="V127"/>
      <c r="W127"/>
      <c r="X127"/>
      <c r="Y127"/>
      <c r="Z127"/>
    </row>
    <row r="128" spans="1:26" ht="18" customHeight="1" x14ac:dyDescent="0.55000000000000004">
      <c r="A128" s="33"/>
      <c r="B128"/>
      <c r="O128"/>
      <c r="P128"/>
      <c r="Q128"/>
      <c r="R128"/>
      <c r="S128"/>
      <c r="T128"/>
      <c r="U128"/>
      <c r="V128"/>
      <c r="W128"/>
      <c r="X128"/>
      <c r="Y128"/>
      <c r="Z128"/>
    </row>
    <row r="129" spans="1:26" ht="18" customHeight="1" x14ac:dyDescent="0.55000000000000004">
      <c r="A129" s="33"/>
      <c r="B129"/>
      <c r="O129"/>
      <c r="P129"/>
      <c r="Q129"/>
      <c r="R129"/>
      <c r="S129"/>
      <c r="T129"/>
      <c r="U129"/>
      <c r="V129"/>
      <c r="W129"/>
      <c r="X129"/>
      <c r="Y129"/>
      <c r="Z129"/>
    </row>
    <row r="130" spans="1:26" ht="18" customHeight="1" x14ac:dyDescent="0.55000000000000004">
      <c r="A130" s="33"/>
      <c r="B130"/>
      <c r="O130"/>
      <c r="P130"/>
      <c r="Q130"/>
      <c r="R130"/>
      <c r="S130"/>
      <c r="T130"/>
      <c r="U130"/>
      <c r="V130"/>
      <c r="W130"/>
      <c r="X130"/>
      <c r="Y130"/>
      <c r="Z130"/>
    </row>
    <row r="131" spans="1:26" ht="18" customHeight="1" x14ac:dyDescent="0.55000000000000004">
      <c r="A131" s="33"/>
      <c r="B131"/>
      <c r="O131"/>
      <c r="P131"/>
      <c r="Q131"/>
      <c r="R131"/>
      <c r="S131"/>
      <c r="T131"/>
      <c r="U131"/>
      <c r="V131"/>
      <c r="W131"/>
      <c r="X131"/>
      <c r="Y131"/>
      <c r="Z131"/>
    </row>
    <row r="132" spans="1:26" ht="18" customHeight="1" x14ac:dyDescent="0.55000000000000004">
      <c r="A132" s="33"/>
      <c r="B132"/>
      <c r="O132"/>
      <c r="P132"/>
      <c r="Q132"/>
      <c r="R132"/>
      <c r="S132"/>
      <c r="T132"/>
      <c r="U132"/>
      <c r="V132"/>
      <c r="W132"/>
      <c r="X132"/>
      <c r="Y132"/>
      <c r="Z132"/>
    </row>
    <row r="133" spans="1:26" ht="18" customHeight="1" x14ac:dyDescent="0.55000000000000004">
      <c r="A133" s="33"/>
      <c r="B133"/>
      <c r="O133"/>
      <c r="P133"/>
      <c r="Q133"/>
      <c r="R133"/>
      <c r="S133"/>
      <c r="T133"/>
      <c r="U133"/>
      <c r="V133"/>
      <c r="W133"/>
      <c r="X133"/>
      <c r="Y133"/>
      <c r="Z133"/>
    </row>
    <row r="134" spans="1:26" ht="18" customHeight="1" x14ac:dyDescent="0.55000000000000004">
      <c r="A134" s="33"/>
      <c r="B134"/>
      <c r="O134"/>
      <c r="P134"/>
      <c r="Q134"/>
      <c r="R134"/>
      <c r="S134"/>
      <c r="T134"/>
      <c r="U134"/>
      <c r="V134"/>
      <c r="W134"/>
      <c r="X134"/>
      <c r="Y134"/>
      <c r="Z134"/>
    </row>
    <row r="135" spans="1:26" ht="18" customHeight="1" x14ac:dyDescent="0.55000000000000004">
      <c r="A135" s="33"/>
      <c r="B135"/>
      <c r="O135"/>
      <c r="P135"/>
      <c r="Q135"/>
      <c r="R135"/>
      <c r="S135"/>
      <c r="T135"/>
      <c r="U135"/>
      <c r="V135"/>
      <c r="W135"/>
      <c r="X135"/>
      <c r="Y135"/>
      <c r="Z135"/>
    </row>
    <row r="136" spans="1:26" ht="18" customHeight="1" x14ac:dyDescent="0.55000000000000004">
      <c r="A136" s="33"/>
      <c r="B136"/>
      <c r="O136"/>
      <c r="P136"/>
      <c r="Q136"/>
      <c r="R136"/>
      <c r="S136"/>
      <c r="T136"/>
      <c r="U136"/>
      <c r="V136"/>
      <c r="W136"/>
      <c r="X136"/>
      <c r="Y136"/>
      <c r="Z136"/>
    </row>
    <row r="137" spans="1:26" ht="18" customHeight="1" x14ac:dyDescent="0.55000000000000004">
      <c r="A137" s="33"/>
      <c r="B137"/>
      <c r="O137"/>
      <c r="P137"/>
      <c r="Q137"/>
      <c r="R137"/>
      <c r="S137"/>
      <c r="T137"/>
      <c r="U137"/>
      <c r="V137"/>
      <c r="W137"/>
      <c r="X137"/>
      <c r="Y137"/>
      <c r="Z137"/>
    </row>
    <row r="138" spans="1:26" ht="18" customHeight="1" x14ac:dyDescent="0.55000000000000004">
      <c r="A138" s="33"/>
      <c r="B138"/>
      <c r="O138"/>
      <c r="P138"/>
      <c r="Q138"/>
      <c r="R138"/>
      <c r="S138"/>
      <c r="T138"/>
      <c r="U138"/>
      <c r="V138"/>
      <c r="W138"/>
      <c r="X138"/>
      <c r="Y138"/>
      <c r="Z138"/>
    </row>
    <row r="139" spans="1:26" ht="18" customHeight="1" x14ac:dyDescent="0.55000000000000004">
      <c r="A139" s="33"/>
      <c r="B139"/>
      <c r="O139"/>
      <c r="P139"/>
      <c r="Q139"/>
      <c r="R139"/>
      <c r="S139"/>
      <c r="T139"/>
      <c r="U139"/>
      <c r="V139"/>
      <c r="W139"/>
      <c r="X139"/>
      <c r="Y139"/>
      <c r="Z139"/>
    </row>
    <row r="140" spans="1:26" ht="18" customHeight="1" x14ac:dyDescent="0.55000000000000004">
      <c r="A140" s="33"/>
      <c r="B140"/>
      <c r="O140"/>
      <c r="P140"/>
      <c r="Q140"/>
      <c r="R140"/>
      <c r="S140"/>
      <c r="T140"/>
      <c r="U140"/>
      <c r="V140"/>
      <c r="W140"/>
      <c r="X140"/>
      <c r="Y140"/>
      <c r="Z140"/>
    </row>
    <row r="141" spans="1:26" ht="18" customHeight="1" x14ac:dyDescent="0.55000000000000004">
      <c r="A141" s="33"/>
      <c r="B141"/>
      <c r="O141"/>
      <c r="P141"/>
      <c r="Q141"/>
      <c r="R141"/>
      <c r="S141"/>
      <c r="T141"/>
      <c r="U141"/>
      <c r="V141"/>
      <c r="W141"/>
      <c r="X141"/>
      <c r="Y141"/>
      <c r="Z141"/>
    </row>
    <row r="142" spans="1:26" ht="18" customHeight="1" x14ac:dyDescent="0.55000000000000004">
      <c r="A142" s="33"/>
      <c r="B142"/>
      <c r="O142"/>
      <c r="P142"/>
      <c r="Q142"/>
      <c r="R142"/>
      <c r="S142"/>
      <c r="T142"/>
      <c r="U142"/>
      <c r="V142"/>
      <c r="W142"/>
      <c r="X142"/>
      <c r="Y142"/>
      <c r="Z142"/>
    </row>
    <row r="143" spans="1:26" ht="18" customHeight="1" x14ac:dyDescent="0.55000000000000004">
      <c r="A143" s="33"/>
      <c r="B143"/>
      <c r="O143"/>
      <c r="P143"/>
      <c r="Q143"/>
      <c r="R143"/>
      <c r="S143"/>
      <c r="T143"/>
      <c r="U143"/>
      <c r="V143"/>
      <c r="W143"/>
      <c r="X143"/>
      <c r="Y143"/>
      <c r="Z143"/>
    </row>
    <row r="144" spans="1:26" ht="18" customHeight="1" x14ac:dyDescent="0.55000000000000004">
      <c r="A144" s="33"/>
      <c r="B144"/>
      <c r="O144"/>
      <c r="P144"/>
      <c r="Q144"/>
      <c r="R144"/>
      <c r="S144"/>
      <c r="T144"/>
      <c r="U144"/>
      <c r="V144"/>
      <c r="W144"/>
      <c r="X144"/>
      <c r="Y144"/>
      <c r="Z144"/>
    </row>
    <row r="145" spans="1:26" ht="18" customHeight="1" x14ac:dyDescent="0.55000000000000004">
      <c r="A145" s="33"/>
      <c r="B145"/>
      <c r="O145"/>
      <c r="P145"/>
      <c r="Q145"/>
      <c r="R145"/>
      <c r="S145"/>
      <c r="T145"/>
      <c r="U145"/>
      <c r="V145"/>
      <c r="W145"/>
      <c r="X145"/>
      <c r="Y145"/>
      <c r="Z145"/>
    </row>
    <row r="146" spans="1:26" ht="18" customHeight="1" x14ac:dyDescent="0.55000000000000004">
      <c r="A146" s="33"/>
      <c r="B146"/>
      <c r="O146"/>
      <c r="P146"/>
      <c r="Q146"/>
      <c r="R146"/>
      <c r="S146"/>
      <c r="T146"/>
      <c r="U146"/>
      <c r="V146"/>
      <c r="W146"/>
      <c r="X146"/>
      <c r="Y146"/>
      <c r="Z146"/>
    </row>
    <row r="147" spans="1:26" ht="18" customHeight="1" x14ac:dyDescent="0.55000000000000004">
      <c r="A147" s="33"/>
      <c r="B147"/>
      <c r="O147"/>
      <c r="P147"/>
      <c r="Q147"/>
      <c r="R147"/>
      <c r="S147"/>
      <c r="T147"/>
      <c r="U147"/>
      <c r="V147"/>
      <c r="W147"/>
      <c r="X147"/>
      <c r="Y147"/>
      <c r="Z147"/>
    </row>
    <row r="148" spans="1:26" ht="18" customHeight="1" x14ac:dyDescent="0.55000000000000004">
      <c r="A148" s="33"/>
      <c r="B148"/>
      <c r="O148"/>
      <c r="P148"/>
      <c r="Q148"/>
      <c r="R148"/>
      <c r="S148"/>
      <c r="T148"/>
      <c r="U148"/>
      <c r="V148"/>
      <c r="W148"/>
      <c r="X148"/>
      <c r="Y148"/>
      <c r="Z148"/>
    </row>
    <row r="149" spans="1:26" ht="18" customHeight="1" x14ac:dyDescent="0.55000000000000004">
      <c r="A149" s="33"/>
      <c r="B149"/>
      <c r="O149"/>
      <c r="P149"/>
      <c r="Q149"/>
      <c r="R149"/>
      <c r="S149"/>
      <c r="T149"/>
      <c r="U149"/>
      <c r="V149"/>
      <c r="W149"/>
      <c r="X149"/>
      <c r="Y149"/>
      <c r="Z149"/>
    </row>
    <row r="150" spans="1:26" ht="18" customHeight="1" x14ac:dyDescent="0.55000000000000004">
      <c r="A150" s="33"/>
      <c r="B150"/>
      <c r="O150"/>
      <c r="P150"/>
      <c r="Q150"/>
      <c r="R150"/>
      <c r="S150"/>
      <c r="T150"/>
      <c r="U150"/>
      <c r="V150"/>
      <c r="W150"/>
      <c r="X150"/>
      <c r="Y150"/>
      <c r="Z150"/>
    </row>
    <row r="151" spans="1:26" ht="18" customHeight="1" x14ac:dyDescent="0.55000000000000004">
      <c r="A151" s="33"/>
      <c r="B151"/>
      <c r="O151"/>
      <c r="P151"/>
      <c r="Q151"/>
      <c r="R151"/>
      <c r="S151"/>
      <c r="T151"/>
      <c r="U151"/>
      <c r="V151"/>
      <c r="W151"/>
      <c r="X151"/>
      <c r="Y151"/>
      <c r="Z151"/>
    </row>
    <row r="152" spans="1:26" ht="18" customHeight="1" x14ac:dyDescent="0.55000000000000004">
      <c r="A152" s="33"/>
      <c r="B152"/>
      <c r="O152"/>
      <c r="P152"/>
      <c r="Q152"/>
      <c r="R152"/>
      <c r="S152"/>
      <c r="T152"/>
      <c r="U152"/>
      <c r="V152"/>
      <c r="W152"/>
      <c r="X152"/>
      <c r="Y152"/>
      <c r="Z152"/>
    </row>
    <row r="153" spans="1:26" ht="18" customHeight="1" x14ac:dyDescent="0.55000000000000004">
      <c r="A153" s="33"/>
      <c r="B153"/>
      <c r="O153"/>
      <c r="P153"/>
      <c r="Q153"/>
      <c r="R153"/>
      <c r="S153"/>
      <c r="T153"/>
      <c r="U153"/>
      <c r="V153"/>
      <c r="W153"/>
      <c r="X153"/>
      <c r="Y153"/>
      <c r="Z153"/>
    </row>
    <row r="154" spans="1:26" ht="18" customHeight="1" x14ac:dyDescent="0.55000000000000004">
      <c r="A154" s="33"/>
      <c r="B154"/>
      <c r="O154"/>
      <c r="P154"/>
      <c r="Q154"/>
      <c r="R154"/>
      <c r="S154"/>
      <c r="T154"/>
      <c r="U154"/>
      <c r="V154"/>
      <c r="W154"/>
      <c r="X154"/>
      <c r="Y154"/>
      <c r="Z154"/>
    </row>
    <row r="155" spans="1:26" ht="18" customHeight="1" x14ac:dyDescent="0.55000000000000004">
      <c r="A155" s="33"/>
      <c r="B155"/>
      <c r="O155"/>
      <c r="P155"/>
      <c r="Q155"/>
      <c r="R155"/>
      <c r="S155"/>
      <c r="T155"/>
      <c r="U155"/>
      <c r="V155"/>
      <c r="W155"/>
      <c r="X155"/>
      <c r="Y155"/>
      <c r="Z155"/>
    </row>
    <row r="156" spans="1:26" ht="18" customHeight="1" x14ac:dyDescent="0.55000000000000004">
      <c r="A156" s="33"/>
      <c r="B156"/>
      <c r="O156"/>
      <c r="P156"/>
      <c r="Q156"/>
      <c r="R156"/>
      <c r="S156"/>
      <c r="T156"/>
      <c r="U156"/>
      <c r="V156"/>
      <c r="W156"/>
      <c r="X156"/>
      <c r="Y156"/>
      <c r="Z156"/>
    </row>
    <row r="157" spans="1:26" ht="18" customHeight="1" x14ac:dyDescent="0.55000000000000004">
      <c r="A157" s="33"/>
      <c r="B157"/>
      <c r="O157"/>
      <c r="P157"/>
      <c r="Q157"/>
      <c r="R157"/>
      <c r="S157"/>
      <c r="T157"/>
      <c r="U157"/>
      <c r="V157"/>
      <c r="W157"/>
      <c r="X157"/>
      <c r="Y157"/>
      <c r="Z157"/>
    </row>
    <row r="158" spans="1:26" ht="18" customHeight="1" x14ac:dyDescent="0.55000000000000004">
      <c r="A158" s="33"/>
      <c r="B158"/>
      <c r="O158"/>
      <c r="P158"/>
      <c r="Q158"/>
      <c r="R158"/>
      <c r="S158"/>
      <c r="T158"/>
      <c r="U158"/>
      <c r="V158"/>
      <c r="W158"/>
      <c r="X158"/>
      <c r="Y158"/>
      <c r="Z158"/>
    </row>
    <row r="159" spans="1:26" ht="18" customHeight="1" x14ac:dyDescent="0.55000000000000004">
      <c r="A159" s="33"/>
      <c r="B159"/>
      <c r="O159"/>
      <c r="P159"/>
      <c r="Q159"/>
      <c r="R159"/>
      <c r="S159"/>
      <c r="T159"/>
      <c r="U159"/>
      <c r="V159"/>
      <c r="W159"/>
      <c r="X159"/>
      <c r="Y159"/>
      <c r="Z159"/>
    </row>
    <row r="160" spans="1:26" ht="18" customHeight="1" x14ac:dyDescent="0.55000000000000004">
      <c r="A160" s="33"/>
      <c r="B160"/>
      <c r="O160"/>
      <c r="P160"/>
      <c r="Q160"/>
      <c r="R160"/>
      <c r="S160"/>
      <c r="T160"/>
      <c r="U160"/>
      <c r="V160"/>
      <c r="W160"/>
      <c r="X160"/>
      <c r="Y160"/>
      <c r="Z160"/>
    </row>
    <row r="161" spans="1:26" ht="18" customHeight="1" x14ac:dyDescent="0.55000000000000004">
      <c r="A161" s="33"/>
      <c r="B161"/>
      <c r="O161"/>
      <c r="P161"/>
      <c r="Q161"/>
      <c r="R161"/>
      <c r="S161"/>
      <c r="T161"/>
      <c r="U161"/>
      <c r="V161"/>
      <c r="W161"/>
      <c r="X161"/>
      <c r="Y161"/>
      <c r="Z161"/>
    </row>
    <row r="162" spans="1:26" ht="18" customHeight="1" x14ac:dyDescent="0.55000000000000004">
      <c r="A162" s="33"/>
      <c r="B162"/>
      <c r="O162"/>
      <c r="P162"/>
      <c r="Q162"/>
      <c r="R162"/>
      <c r="S162"/>
      <c r="T162"/>
      <c r="U162"/>
      <c r="V162"/>
      <c r="W162"/>
      <c r="X162"/>
      <c r="Y162"/>
      <c r="Z162"/>
    </row>
    <row r="163" spans="1:26" ht="18" customHeight="1" x14ac:dyDescent="0.55000000000000004">
      <c r="A163" s="33"/>
      <c r="B163"/>
      <c r="O163"/>
      <c r="P163"/>
      <c r="Q163"/>
      <c r="R163"/>
      <c r="S163"/>
      <c r="T163"/>
      <c r="U163"/>
      <c r="V163"/>
      <c r="W163"/>
      <c r="X163"/>
      <c r="Y163"/>
      <c r="Z163"/>
    </row>
    <row r="164" spans="1:26" ht="18" customHeight="1" x14ac:dyDescent="0.55000000000000004">
      <c r="A164" s="33"/>
      <c r="B164"/>
      <c r="O164"/>
      <c r="P164"/>
      <c r="Q164"/>
      <c r="R164"/>
      <c r="S164"/>
      <c r="T164"/>
      <c r="U164"/>
      <c r="V164"/>
      <c r="W164"/>
      <c r="X164"/>
      <c r="Y164"/>
      <c r="Z164"/>
    </row>
  </sheetData>
  <mergeCells count="51">
    <mergeCell ref="A5:A7"/>
    <mergeCell ref="A8:A10"/>
    <mergeCell ref="A11:A13"/>
    <mergeCell ref="A14:A16"/>
    <mergeCell ref="A17:A19"/>
    <mergeCell ref="A20:A22"/>
    <mergeCell ref="A23:A25"/>
    <mergeCell ref="A26:A28"/>
    <mergeCell ref="A29:A31"/>
    <mergeCell ref="A32:A34"/>
    <mergeCell ref="A35:A37"/>
    <mergeCell ref="A38:A40"/>
    <mergeCell ref="A41:A43"/>
    <mergeCell ref="A44:A46"/>
    <mergeCell ref="A47:A49"/>
    <mergeCell ref="A50:A52"/>
    <mergeCell ref="A53:A55"/>
    <mergeCell ref="A56:A58"/>
    <mergeCell ref="A59:A61"/>
    <mergeCell ref="A62:A64"/>
    <mergeCell ref="C3:F3"/>
    <mergeCell ref="G3:J3"/>
    <mergeCell ref="K3:N3"/>
    <mergeCell ref="O3:Q3"/>
    <mergeCell ref="R3:T3"/>
    <mergeCell ref="U3:W3"/>
    <mergeCell ref="X3:Z3"/>
    <mergeCell ref="O4:P4"/>
    <mergeCell ref="R4:S4"/>
    <mergeCell ref="U4:V4"/>
    <mergeCell ref="X4:Y4"/>
    <mergeCell ref="A65:A67"/>
    <mergeCell ref="A68:A70"/>
    <mergeCell ref="A71:A73"/>
    <mergeCell ref="A74:A76"/>
    <mergeCell ref="A77:A79"/>
    <mergeCell ref="A80:A82"/>
    <mergeCell ref="A83:A85"/>
    <mergeCell ref="A86:A88"/>
    <mergeCell ref="A89:A91"/>
    <mergeCell ref="A92:A94"/>
    <mergeCell ref="A95:A97"/>
    <mergeCell ref="A98:A100"/>
    <mergeCell ref="A101:A103"/>
    <mergeCell ref="A104:A106"/>
    <mergeCell ref="A107:A109"/>
    <mergeCell ref="A110:A112"/>
    <mergeCell ref="A113:A115"/>
    <mergeCell ref="A116:A118"/>
    <mergeCell ref="A119:A121"/>
    <mergeCell ref="A122:A124"/>
  </mergeCells>
  <phoneticPr fontId="1"/>
  <pageMargins left="0.7" right="0.7" top="0.75" bottom="0.75" header="0.3" footer="0.3"/>
  <pageSetup paperSize="8"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元データ!$A$5:$A$66</xm:f>
          </x14:formula1>
          <xm:sqref>C4:N4</xm:sqref>
        </x14:dataValidation>
        <x14:dataValidation type="list" allowBlank="1" showInputMessage="1" showErrorMessage="1" xr:uid="{00000000-0002-0000-0200-000001000000}">
          <x14:formula1>
            <xm:f>元データ!$D$3:$F$3</xm:f>
          </x14:formula1>
          <xm:sqref>T5:T124 W5:W124 Z5:Z124 Q5:Q124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66"/>
  <sheetViews>
    <sheetView topLeftCell="A45" zoomScale="115" zoomScaleNormal="115" workbookViewId="0">
      <selection activeCell="A62" sqref="A62"/>
    </sheetView>
  </sheetViews>
  <sheetFormatPr defaultColWidth="22.08203125" defaultRowHeight="81" customHeight="1" x14ac:dyDescent="0.55000000000000004"/>
  <cols>
    <col min="1" max="9" width="22.08203125" style="1"/>
    <col min="10" max="10" width="55.75" style="20" customWidth="1"/>
    <col min="11" max="12" width="55.75" style="1" customWidth="1"/>
    <col min="13" max="16384" width="22.08203125" style="1"/>
  </cols>
  <sheetData>
    <row r="1" spans="1:10" ht="81" customHeight="1" x14ac:dyDescent="0.55000000000000004">
      <c r="A1" s="73" t="s">
        <v>10</v>
      </c>
      <c r="B1" s="73" t="s">
        <v>11</v>
      </c>
      <c r="C1" s="73" t="s">
        <v>12</v>
      </c>
      <c r="D1" s="73" t="s">
        <v>13</v>
      </c>
      <c r="E1" s="73" t="s">
        <v>14</v>
      </c>
      <c r="F1" s="73" t="s">
        <v>15</v>
      </c>
      <c r="G1" s="73" t="s">
        <v>337</v>
      </c>
    </row>
    <row r="2" spans="1:10" ht="81" customHeight="1" x14ac:dyDescent="0.55000000000000004">
      <c r="A2" s="73" t="s">
        <v>9</v>
      </c>
      <c r="B2" s="73" t="s">
        <v>8</v>
      </c>
      <c r="C2" s="73" t="s">
        <v>16</v>
      </c>
    </row>
    <row r="3" spans="1:10" ht="81" customHeight="1" x14ac:dyDescent="0.55000000000000004">
      <c r="A3" s="73">
        <v>1</v>
      </c>
      <c r="B3" s="73">
        <v>2</v>
      </c>
      <c r="C3" s="73">
        <v>3</v>
      </c>
      <c r="D3" s="73" t="s">
        <v>306</v>
      </c>
      <c r="E3" s="73" t="s">
        <v>307</v>
      </c>
      <c r="F3" s="73" t="s">
        <v>308</v>
      </c>
    </row>
    <row r="4" spans="1:10" ht="81" customHeight="1" x14ac:dyDescent="0.55000000000000004">
      <c r="A4" s="74" t="s">
        <v>17</v>
      </c>
      <c r="B4" s="74" t="s">
        <v>374</v>
      </c>
      <c r="C4" s="74" t="s">
        <v>18</v>
      </c>
      <c r="D4" s="74" t="s">
        <v>19</v>
      </c>
      <c r="E4" s="74" t="s">
        <v>20</v>
      </c>
      <c r="F4" s="74" t="s">
        <v>21</v>
      </c>
      <c r="G4" s="74" t="s">
        <v>22</v>
      </c>
      <c r="H4" s="75" t="s">
        <v>375</v>
      </c>
      <c r="I4" s="74" t="s">
        <v>376</v>
      </c>
      <c r="J4" s="1"/>
    </row>
    <row r="5" spans="1:10" ht="81" customHeight="1" x14ac:dyDescent="0.55000000000000004">
      <c r="A5" s="74" t="s">
        <v>182</v>
      </c>
      <c r="B5" s="76" t="s">
        <v>334</v>
      </c>
      <c r="C5" s="76" t="s">
        <v>132</v>
      </c>
      <c r="D5" s="76" t="s">
        <v>451</v>
      </c>
      <c r="E5" s="76" t="s">
        <v>144</v>
      </c>
      <c r="F5" s="76" t="s">
        <v>68</v>
      </c>
      <c r="G5" s="76" t="s">
        <v>51</v>
      </c>
      <c r="H5" s="77" t="s">
        <v>216</v>
      </c>
      <c r="I5" s="76" t="s">
        <v>221</v>
      </c>
      <c r="J5" s="1"/>
    </row>
    <row r="6" spans="1:10" ht="81" customHeight="1" x14ac:dyDescent="0.55000000000000004">
      <c r="A6" s="74" t="s">
        <v>183</v>
      </c>
      <c r="B6" s="76" t="s">
        <v>335</v>
      </c>
      <c r="C6" s="76" t="s">
        <v>132</v>
      </c>
      <c r="D6" s="76" t="s">
        <v>452</v>
      </c>
      <c r="E6" s="76" t="s">
        <v>145</v>
      </c>
      <c r="F6" s="76" t="s">
        <v>68</v>
      </c>
      <c r="G6" s="76" t="s">
        <v>51</v>
      </c>
      <c r="H6" s="77" t="s">
        <v>217</v>
      </c>
      <c r="I6" s="76" t="s">
        <v>385</v>
      </c>
      <c r="J6" s="1"/>
    </row>
    <row r="7" spans="1:10" ht="81" customHeight="1" x14ac:dyDescent="0.55000000000000004">
      <c r="A7" s="74" t="s">
        <v>184</v>
      </c>
      <c r="B7" s="76" t="s">
        <v>386</v>
      </c>
      <c r="C7" s="76" t="s">
        <v>132</v>
      </c>
      <c r="D7" s="76" t="s">
        <v>450</v>
      </c>
      <c r="E7" s="76" t="s">
        <v>400</v>
      </c>
      <c r="F7" s="76" t="s">
        <v>68</v>
      </c>
      <c r="G7" s="76" t="s">
        <v>51</v>
      </c>
      <c r="H7" s="77" t="s">
        <v>218</v>
      </c>
      <c r="I7" s="76" t="s">
        <v>221</v>
      </c>
      <c r="J7" s="1"/>
    </row>
    <row r="8" spans="1:10" ht="81" customHeight="1" x14ac:dyDescent="0.55000000000000004">
      <c r="A8" s="74" t="s">
        <v>185</v>
      </c>
      <c r="B8" s="76" t="s">
        <v>336</v>
      </c>
      <c r="C8" s="76" t="s">
        <v>132</v>
      </c>
      <c r="D8" s="76" t="s">
        <v>453</v>
      </c>
      <c r="E8" s="76" t="s">
        <v>401</v>
      </c>
      <c r="F8" s="76" t="s">
        <v>68</v>
      </c>
      <c r="G8" s="76" t="s">
        <v>51</v>
      </c>
      <c r="H8" s="77" t="s">
        <v>219</v>
      </c>
      <c r="I8" s="76" t="s">
        <v>221</v>
      </c>
      <c r="J8" s="1"/>
    </row>
    <row r="9" spans="1:10" ht="81" customHeight="1" x14ac:dyDescent="0.55000000000000004">
      <c r="A9" s="74" t="s">
        <v>186</v>
      </c>
      <c r="B9" s="76" t="s">
        <v>338</v>
      </c>
      <c r="C9" s="76" t="s">
        <v>132</v>
      </c>
      <c r="D9" s="76" t="s">
        <v>452</v>
      </c>
      <c r="E9" s="76" t="s">
        <v>145</v>
      </c>
      <c r="F9" s="76" t="s">
        <v>68</v>
      </c>
      <c r="G9" s="76" t="s">
        <v>51</v>
      </c>
      <c r="H9" s="77" t="s">
        <v>220</v>
      </c>
      <c r="I9" s="76" t="s">
        <v>221</v>
      </c>
      <c r="J9" s="1"/>
    </row>
    <row r="10" spans="1:10" ht="81" customHeight="1" x14ac:dyDescent="0.55000000000000004">
      <c r="A10" s="74" t="s">
        <v>187</v>
      </c>
      <c r="B10" s="76" t="s">
        <v>339</v>
      </c>
      <c r="C10" s="76" t="s">
        <v>133</v>
      </c>
      <c r="D10" s="76" t="s">
        <v>454</v>
      </c>
      <c r="E10" s="76" t="s">
        <v>146</v>
      </c>
      <c r="F10" s="76" t="s">
        <v>67</v>
      </c>
      <c r="G10" s="76" t="s">
        <v>31</v>
      </c>
      <c r="H10" s="77" t="s">
        <v>222</v>
      </c>
      <c r="I10" s="76" t="s">
        <v>226</v>
      </c>
      <c r="J10" s="1"/>
    </row>
    <row r="11" spans="1:10" ht="81" customHeight="1" x14ac:dyDescent="0.55000000000000004">
      <c r="A11" s="74" t="s">
        <v>188</v>
      </c>
      <c r="B11" s="76" t="s">
        <v>340</v>
      </c>
      <c r="C11" s="76" t="s">
        <v>133</v>
      </c>
      <c r="D11" s="76" t="s">
        <v>455</v>
      </c>
      <c r="E11" s="76" t="s">
        <v>147</v>
      </c>
      <c r="F11" s="76" t="s">
        <v>67</v>
      </c>
      <c r="G11" s="76" t="s">
        <v>31</v>
      </c>
      <c r="H11" s="77" t="s">
        <v>223</v>
      </c>
      <c r="I11" s="76" t="s">
        <v>226</v>
      </c>
      <c r="J11" s="1"/>
    </row>
    <row r="12" spans="1:10" ht="81" customHeight="1" x14ac:dyDescent="0.55000000000000004">
      <c r="A12" s="74" t="s">
        <v>189</v>
      </c>
      <c r="B12" s="76" t="s">
        <v>341</v>
      </c>
      <c r="C12" s="76" t="s">
        <v>133</v>
      </c>
      <c r="D12" s="76" t="s">
        <v>456</v>
      </c>
      <c r="E12" s="76" t="s">
        <v>148</v>
      </c>
      <c r="F12" s="76" t="s">
        <v>67</v>
      </c>
      <c r="G12" s="76" t="s">
        <v>31</v>
      </c>
      <c r="H12" s="77" t="s">
        <v>224</v>
      </c>
      <c r="I12" s="76" t="s">
        <v>226</v>
      </c>
      <c r="J12" s="1"/>
    </row>
    <row r="13" spans="1:10" ht="81" customHeight="1" x14ac:dyDescent="0.55000000000000004">
      <c r="A13" s="74" t="s">
        <v>190</v>
      </c>
      <c r="B13" s="76" t="s">
        <v>342</v>
      </c>
      <c r="C13" s="76" t="s">
        <v>133</v>
      </c>
      <c r="D13" s="76" t="s">
        <v>457</v>
      </c>
      <c r="E13" s="76" t="s">
        <v>149</v>
      </c>
      <c r="F13" s="76" t="s">
        <v>67</v>
      </c>
      <c r="G13" s="76" t="s">
        <v>31</v>
      </c>
      <c r="H13" s="77" t="s">
        <v>225</v>
      </c>
      <c r="I13" s="76" t="s">
        <v>226</v>
      </c>
      <c r="J13" s="1"/>
    </row>
    <row r="14" spans="1:10" ht="81" customHeight="1" x14ac:dyDescent="0.55000000000000004">
      <c r="A14" s="74" t="s">
        <v>191</v>
      </c>
      <c r="B14" s="76" t="s">
        <v>388</v>
      </c>
      <c r="C14" s="76" t="s">
        <v>134</v>
      </c>
      <c r="D14" s="76" t="s">
        <v>447</v>
      </c>
      <c r="E14" s="76" t="s">
        <v>150</v>
      </c>
      <c r="F14" s="76" t="s">
        <v>52</v>
      </c>
      <c r="G14" s="76" t="s">
        <v>402</v>
      </c>
      <c r="H14" s="77" t="s">
        <v>227</v>
      </c>
      <c r="I14" s="76" t="s">
        <v>229</v>
      </c>
      <c r="J14" s="1"/>
    </row>
    <row r="15" spans="1:10" ht="81" customHeight="1" x14ac:dyDescent="0.55000000000000004">
      <c r="A15" s="74" t="s">
        <v>192</v>
      </c>
      <c r="B15" s="76" t="s">
        <v>343</v>
      </c>
      <c r="C15" s="76" t="s">
        <v>134</v>
      </c>
      <c r="D15" s="76" t="s">
        <v>447</v>
      </c>
      <c r="E15" s="76" t="s">
        <v>151</v>
      </c>
      <c r="F15" s="76" t="s">
        <v>52</v>
      </c>
      <c r="G15" s="76" t="s">
        <v>32</v>
      </c>
      <c r="H15" s="77" t="s">
        <v>228</v>
      </c>
      <c r="I15" s="76" t="s">
        <v>229</v>
      </c>
      <c r="J15" s="1"/>
    </row>
    <row r="16" spans="1:10" ht="81" customHeight="1" x14ac:dyDescent="0.55000000000000004">
      <c r="A16" s="74" t="s">
        <v>193</v>
      </c>
      <c r="B16" s="76" t="s">
        <v>344</v>
      </c>
      <c r="C16" s="76" t="s">
        <v>135</v>
      </c>
      <c r="D16" s="76" t="s">
        <v>458</v>
      </c>
      <c r="E16" s="76" t="s">
        <v>152</v>
      </c>
      <c r="F16" s="76" t="s">
        <v>53</v>
      </c>
      <c r="G16" s="76" t="s">
        <v>33</v>
      </c>
      <c r="H16" s="77" t="s">
        <v>230</v>
      </c>
      <c r="I16" s="76" t="s">
        <v>232</v>
      </c>
      <c r="J16" s="1"/>
    </row>
    <row r="17" spans="1:10" ht="81" customHeight="1" x14ac:dyDescent="0.55000000000000004">
      <c r="A17" s="74" t="s">
        <v>194</v>
      </c>
      <c r="B17" s="76" t="s">
        <v>345</v>
      </c>
      <c r="C17" s="76" t="s">
        <v>135</v>
      </c>
      <c r="D17" s="76" t="s">
        <v>438</v>
      </c>
      <c r="E17" s="76" t="s">
        <v>153</v>
      </c>
      <c r="F17" s="76" t="s">
        <v>53</v>
      </c>
      <c r="G17" s="76" t="s">
        <v>33</v>
      </c>
      <c r="H17" s="77" t="s">
        <v>231</v>
      </c>
      <c r="I17" s="76" t="s">
        <v>232</v>
      </c>
      <c r="J17" s="1"/>
    </row>
    <row r="18" spans="1:10" ht="81" customHeight="1" x14ac:dyDescent="0.55000000000000004">
      <c r="A18" s="74" t="s">
        <v>195</v>
      </c>
      <c r="B18" s="76" t="s">
        <v>346</v>
      </c>
      <c r="C18" s="76" t="s">
        <v>136</v>
      </c>
      <c r="D18" s="76" t="s">
        <v>459</v>
      </c>
      <c r="E18" s="76" t="s">
        <v>154</v>
      </c>
      <c r="F18" s="76" t="s">
        <v>45</v>
      </c>
      <c r="G18" s="76" t="s">
        <v>34</v>
      </c>
      <c r="H18" s="77" t="s">
        <v>233</v>
      </c>
      <c r="I18" s="76" t="s">
        <v>235</v>
      </c>
      <c r="J18" s="1"/>
    </row>
    <row r="19" spans="1:10" ht="81" customHeight="1" x14ac:dyDescent="0.55000000000000004">
      <c r="A19" s="74" t="s">
        <v>196</v>
      </c>
      <c r="B19" s="76" t="s">
        <v>347</v>
      </c>
      <c r="C19" s="76" t="s">
        <v>137</v>
      </c>
      <c r="D19" s="76" t="s">
        <v>448</v>
      </c>
      <c r="E19" s="76" t="s">
        <v>155</v>
      </c>
      <c r="F19" s="76" t="s">
        <v>45</v>
      </c>
      <c r="G19" s="76" t="s">
        <v>34</v>
      </c>
      <c r="H19" s="77" t="s">
        <v>234</v>
      </c>
      <c r="I19" s="76" t="s">
        <v>235</v>
      </c>
      <c r="J19" s="1"/>
    </row>
    <row r="20" spans="1:10" ht="81" customHeight="1" x14ac:dyDescent="0.55000000000000004">
      <c r="A20" s="74" t="s">
        <v>197</v>
      </c>
      <c r="B20" s="76" t="s">
        <v>348</v>
      </c>
      <c r="C20" s="76" t="s">
        <v>139</v>
      </c>
      <c r="D20" s="76" t="s">
        <v>461</v>
      </c>
      <c r="E20" s="76" t="s">
        <v>156</v>
      </c>
      <c r="F20" s="76" t="s">
        <v>65</v>
      </c>
      <c r="G20" s="76" t="s">
        <v>64</v>
      </c>
      <c r="H20" s="77" t="s">
        <v>236</v>
      </c>
      <c r="I20" s="76" t="s">
        <v>238</v>
      </c>
      <c r="J20" s="1"/>
    </row>
    <row r="21" spans="1:10" ht="81" customHeight="1" x14ac:dyDescent="0.55000000000000004">
      <c r="A21" s="74" t="s">
        <v>198</v>
      </c>
      <c r="B21" s="76" t="s">
        <v>349</v>
      </c>
      <c r="C21" s="76" t="s">
        <v>138</v>
      </c>
      <c r="D21" s="76" t="s">
        <v>460</v>
      </c>
      <c r="E21" s="76" t="s">
        <v>157</v>
      </c>
      <c r="F21" s="76" t="s">
        <v>65</v>
      </c>
      <c r="G21" s="76" t="s">
        <v>64</v>
      </c>
      <c r="H21" s="77" t="s">
        <v>237</v>
      </c>
      <c r="I21" s="76" t="s">
        <v>238</v>
      </c>
      <c r="J21" s="1"/>
    </row>
    <row r="22" spans="1:10" ht="81" customHeight="1" x14ac:dyDescent="0.55000000000000004">
      <c r="A22" s="74" t="s">
        <v>309</v>
      </c>
      <c r="B22" s="76" t="s">
        <v>462</v>
      </c>
      <c r="C22" s="76" t="s">
        <v>54</v>
      </c>
      <c r="D22" s="76" t="s">
        <v>440</v>
      </c>
      <c r="E22" s="76" t="s">
        <v>158</v>
      </c>
      <c r="F22" s="76" t="s">
        <v>55</v>
      </c>
      <c r="G22" s="76" t="s">
        <v>35</v>
      </c>
      <c r="H22" s="77" t="s">
        <v>240</v>
      </c>
      <c r="I22" s="76" t="s">
        <v>246</v>
      </c>
      <c r="J22" s="1"/>
    </row>
    <row r="23" spans="1:10" ht="81" customHeight="1" x14ac:dyDescent="0.55000000000000004">
      <c r="A23" s="74" t="s">
        <v>310</v>
      </c>
      <c r="B23" s="76" t="s">
        <v>463</v>
      </c>
      <c r="C23" s="76" t="s">
        <v>140</v>
      </c>
      <c r="D23" s="76" t="s">
        <v>440</v>
      </c>
      <c r="E23" s="76" t="s">
        <v>159</v>
      </c>
      <c r="F23" s="76" t="s">
        <v>55</v>
      </c>
      <c r="G23" s="76" t="s">
        <v>35</v>
      </c>
      <c r="H23" s="77" t="s">
        <v>241</v>
      </c>
      <c r="I23" s="76" t="s">
        <v>246</v>
      </c>
      <c r="J23" s="1"/>
    </row>
    <row r="24" spans="1:10" ht="81" customHeight="1" x14ac:dyDescent="0.55000000000000004">
      <c r="A24" s="74" t="s">
        <v>311</v>
      </c>
      <c r="B24" s="76" t="s">
        <v>464</v>
      </c>
      <c r="C24" s="76" t="s">
        <v>140</v>
      </c>
      <c r="D24" s="76" t="s">
        <v>440</v>
      </c>
      <c r="E24" s="76" t="s">
        <v>403</v>
      </c>
      <c r="F24" s="76" t="s">
        <v>55</v>
      </c>
      <c r="G24" s="76" t="s">
        <v>35</v>
      </c>
      <c r="H24" s="77" t="s">
        <v>242</v>
      </c>
      <c r="I24" s="76" t="s">
        <v>246</v>
      </c>
      <c r="J24" s="1"/>
    </row>
    <row r="25" spans="1:10" ht="81" customHeight="1" x14ac:dyDescent="0.55000000000000004">
      <c r="A25" s="74" t="s">
        <v>312</v>
      </c>
      <c r="B25" s="76" t="s">
        <v>465</v>
      </c>
      <c r="C25" s="76" t="s">
        <v>140</v>
      </c>
      <c r="D25" s="76" t="s">
        <v>440</v>
      </c>
      <c r="E25" s="76" t="s">
        <v>404</v>
      </c>
      <c r="F25" s="76" t="s">
        <v>55</v>
      </c>
      <c r="G25" s="76" t="s">
        <v>35</v>
      </c>
      <c r="H25" s="77" t="s">
        <v>243</v>
      </c>
      <c r="I25" s="76" t="s">
        <v>246</v>
      </c>
      <c r="J25" s="1"/>
    </row>
    <row r="26" spans="1:10" ht="81" customHeight="1" x14ac:dyDescent="0.55000000000000004">
      <c r="A26" s="74" t="s">
        <v>313</v>
      </c>
      <c r="B26" s="76" t="s">
        <v>466</v>
      </c>
      <c r="C26" s="76" t="s">
        <v>140</v>
      </c>
      <c r="D26" s="76" t="s">
        <v>440</v>
      </c>
      <c r="E26" s="76" t="s">
        <v>404</v>
      </c>
      <c r="F26" s="76" t="s">
        <v>55</v>
      </c>
      <c r="G26" s="76" t="s">
        <v>35</v>
      </c>
      <c r="H26" s="77" t="s">
        <v>244</v>
      </c>
      <c r="I26" s="76" t="s">
        <v>246</v>
      </c>
      <c r="J26" s="1"/>
    </row>
    <row r="27" spans="1:10" ht="81" customHeight="1" x14ac:dyDescent="0.55000000000000004">
      <c r="A27" s="74" t="s">
        <v>314</v>
      </c>
      <c r="B27" s="76" t="s">
        <v>467</v>
      </c>
      <c r="C27" s="76" t="s">
        <v>140</v>
      </c>
      <c r="D27" s="76" t="s">
        <v>440</v>
      </c>
      <c r="E27" s="76" t="s">
        <v>404</v>
      </c>
      <c r="F27" s="76" t="s">
        <v>55</v>
      </c>
      <c r="G27" s="76" t="s">
        <v>35</v>
      </c>
      <c r="H27" s="77" t="s">
        <v>245</v>
      </c>
      <c r="I27" s="76" t="s">
        <v>246</v>
      </c>
      <c r="J27" s="1"/>
    </row>
    <row r="28" spans="1:10" ht="81" customHeight="1" x14ac:dyDescent="0.55000000000000004">
      <c r="A28" s="74" t="s">
        <v>315</v>
      </c>
      <c r="B28" s="76" t="s">
        <v>468</v>
      </c>
      <c r="C28" s="76" t="s">
        <v>141</v>
      </c>
      <c r="D28" s="76" t="s">
        <v>300</v>
      </c>
      <c r="E28" s="76" t="s">
        <v>405</v>
      </c>
      <c r="F28" s="76" t="s">
        <v>57</v>
      </c>
      <c r="G28" s="76" t="s">
        <v>407</v>
      </c>
      <c r="H28" s="77" t="s">
        <v>247</v>
      </c>
      <c r="I28" s="76" t="s">
        <v>250</v>
      </c>
      <c r="J28" s="1"/>
    </row>
    <row r="29" spans="1:10" ht="81" customHeight="1" x14ac:dyDescent="0.55000000000000004">
      <c r="A29" s="74" t="s">
        <v>316</v>
      </c>
      <c r="B29" s="76" t="s">
        <v>469</v>
      </c>
      <c r="C29" s="76" t="s">
        <v>141</v>
      </c>
      <c r="D29" s="76" t="s">
        <v>56</v>
      </c>
      <c r="E29" s="76" t="s">
        <v>406</v>
      </c>
      <c r="F29" s="76" t="s">
        <v>57</v>
      </c>
      <c r="G29" s="76" t="s">
        <v>408</v>
      </c>
      <c r="H29" s="77" t="s">
        <v>248</v>
      </c>
      <c r="I29" s="76" t="s">
        <v>250</v>
      </c>
      <c r="J29" s="1"/>
    </row>
    <row r="30" spans="1:10" ht="81" customHeight="1" x14ac:dyDescent="0.55000000000000004">
      <c r="A30" s="74" t="s">
        <v>317</v>
      </c>
      <c r="B30" s="76" t="s">
        <v>470</v>
      </c>
      <c r="C30" s="76" t="s">
        <v>141</v>
      </c>
      <c r="D30" s="76" t="s">
        <v>56</v>
      </c>
      <c r="E30" s="76" t="s">
        <v>160</v>
      </c>
      <c r="F30" s="76" t="s">
        <v>57</v>
      </c>
      <c r="G30" s="76" t="s">
        <v>409</v>
      </c>
      <c r="H30" s="77" t="s">
        <v>249</v>
      </c>
      <c r="I30" s="76" t="s">
        <v>250</v>
      </c>
      <c r="J30" s="1"/>
    </row>
    <row r="31" spans="1:10" ht="81" customHeight="1" x14ac:dyDescent="0.55000000000000004">
      <c r="A31" s="74" t="s">
        <v>318</v>
      </c>
      <c r="B31" s="76" t="s">
        <v>471</v>
      </c>
      <c r="C31" s="76" t="s">
        <v>142</v>
      </c>
      <c r="D31" s="76" t="s">
        <v>58</v>
      </c>
      <c r="E31" s="76" t="s">
        <v>411</v>
      </c>
      <c r="F31" s="76" t="s">
        <v>59</v>
      </c>
      <c r="G31" s="76" t="s">
        <v>410</v>
      </c>
      <c r="H31" s="77" t="s">
        <v>251</v>
      </c>
      <c r="I31" s="76" t="s">
        <v>255</v>
      </c>
      <c r="J31" s="1"/>
    </row>
    <row r="32" spans="1:10" ht="81" customHeight="1" x14ac:dyDescent="0.55000000000000004">
      <c r="A32" s="74" t="s">
        <v>319</v>
      </c>
      <c r="B32" s="76" t="s">
        <v>472</v>
      </c>
      <c r="C32" s="76" t="s">
        <v>142</v>
      </c>
      <c r="D32" s="76" t="s">
        <v>434</v>
      </c>
      <c r="E32" s="76" t="s">
        <v>161</v>
      </c>
      <c r="F32" s="76" t="s">
        <v>59</v>
      </c>
      <c r="G32" s="76" t="s">
        <v>36</v>
      </c>
      <c r="H32" s="77" t="s">
        <v>252</v>
      </c>
      <c r="I32" s="76" t="s">
        <v>255</v>
      </c>
      <c r="J32" s="1"/>
    </row>
    <row r="33" spans="1:10" ht="81" customHeight="1" x14ac:dyDescent="0.55000000000000004">
      <c r="A33" s="74" t="s">
        <v>320</v>
      </c>
      <c r="B33" s="76" t="s">
        <v>473</v>
      </c>
      <c r="C33" s="76" t="s">
        <v>142</v>
      </c>
      <c r="D33" s="76" t="s">
        <v>434</v>
      </c>
      <c r="E33" s="76" t="s">
        <v>412</v>
      </c>
      <c r="F33" s="76" t="s">
        <v>59</v>
      </c>
      <c r="G33" s="76" t="s">
        <v>36</v>
      </c>
      <c r="H33" s="77" t="s">
        <v>254</v>
      </c>
      <c r="I33" s="76" t="s">
        <v>255</v>
      </c>
      <c r="J33" s="1"/>
    </row>
    <row r="34" spans="1:10" ht="81" customHeight="1" x14ac:dyDescent="0.55000000000000004">
      <c r="A34" s="74" t="s">
        <v>321</v>
      </c>
      <c r="B34" s="76" t="s">
        <v>474</v>
      </c>
      <c r="C34" s="76" t="s">
        <v>142</v>
      </c>
      <c r="D34" s="76" t="s">
        <v>58</v>
      </c>
      <c r="E34" s="76" t="s">
        <v>413</v>
      </c>
      <c r="F34" s="76" t="s">
        <v>59</v>
      </c>
      <c r="G34" s="76" t="s">
        <v>36</v>
      </c>
      <c r="H34" s="77" t="s">
        <v>253</v>
      </c>
      <c r="I34" s="76" t="s">
        <v>255</v>
      </c>
      <c r="J34" s="1"/>
    </row>
    <row r="35" spans="1:10" ht="81" customHeight="1" x14ac:dyDescent="0.55000000000000004">
      <c r="A35" s="74" t="s">
        <v>322</v>
      </c>
      <c r="B35" s="76" t="s">
        <v>475</v>
      </c>
      <c r="C35" s="76" t="s">
        <v>141</v>
      </c>
      <c r="D35" s="76" t="s">
        <v>60</v>
      </c>
      <c r="E35" s="76" t="s">
        <v>293</v>
      </c>
      <c r="F35" s="76" t="s">
        <v>66</v>
      </c>
      <c r="G35" s="76" t="s">
        <v>443</v>
      </c>
      <c r="H35" s="77" t="s">
        <v>256</v>
      </c>
      <c r="I35" s="76" t="s">
        <v>258</v>
      </c>
      <c r="J35" s="1"/>
    </row>
    <row r="36" spans="1:10" ht="81" customHeight="1" x14ac:dyDescent="0.55000000000000004">
      <c r="A36" s="74" t="s">
        <v>323</v>
      </c>
      <c r="B36" s="76" t="s">
        <v>476</v>
      </c>
      <c r="C36" s="76" t="s">
        <v>141</v>
      </c>
      <c r="D36" s="76" t="s">
        <v>60</v>
      </c>
      <c r="E36" s="76" t="s">
        <v>294</v>
      </c>
      <c r="F36" s="76" t="s">
        <v>66</v>
      </c>
      <c r="G36" s="76" t="s">
        <v>444</v>
      </c>
      <c r="H36" s="77" t="s">
        <v>257</v>
      </c>
      <c r="I36" s="76" t="s">
        <v>258</v>
      </c>
      <c r="J36" s="1"/>
    </row>
    <row r="37" spans="1:10" ht="81" customHeight="1" x14ac:dyDescent="0.55000000000000004">
      <c r="A37" s="74" t="s">
        <v>324</v>
      </c>
      <c r="B37" s="76" t="s">
        <v>477</v>
      </c>
      <c r="C37" s="76" t="s">
        <v>143</v>
      </c>
      <c r="D37" s="76" t="s">
        <v>441</v>
      </c>
      <c r="E37" s="76" t="s">
        <v>162</v>
      </c>
      <c r="F37" s="76" t="s">
        <v>61</v>
      </c>
      <c r="G37" s="76" t="s">
        <v>445</v>
      </c>
      <c r="H37" s="77" t="s">
        <v>259</v>
      </c>
      <c r="I37" s="76" t="s">
        <v>262</v>
      </c>
      <c r="J37" s="1"/>
    </row>
    <row r="38" spans="1:10" ht="81" customHeight="1" x14ac:dyDescent="0.55000000000000004">
      <c r="A38" s="74" t="s">
        <v>325</v>
      </c>
      <c r="B38" s="76" t="s">
        <v>478</v>
      </c>
      <c r="C38" s="76" t="s">
        <v>143</v>
      </c>
      <c r="D38" s="76" t="s">
        <v>441</v>
      </c>
      <c r="E38" s="76" t="s">
        <v>414</v>
      </c>
      <c r="F38" s="76" t="s">
        <v>61</v>
      </c>
      <c r="G38" s="76" t="s">
        <v>446</v>
      </c>
      <c r="H38" s="77" t="s">
        <v>261</v>
      </c>
      <c r="I38" s="76" t="s">
        <v>262</v>
      </c>
      <c r="J38" s="1"/>
    </row>
    <row r="39" spans="1:10" ht="81" customHeight="1" x14ac:dyDescent="0.55000000000000004">
      <c r="A39" s="74" t="s">
        <v>326</v>
      </c>
      <c r="B39" s="76" t="s">
        <v>479</v>
      </c>
      <c r="C39" s="76" t="s">
        <v>143</v>
      </c>
      <c r="D39" s="76" t="s">
        <v>441</v>
      </c>
      <c r="E39" s="76" t="s">
        <v>415</v>
      </c>
      <c r="F39" s="76" t="s">
        <v>61</v>
      </c>
      <c r="G39" s="76" t="s">
        <v>37</v>
      </c>
      <c r="H39" s="77" t="s">
        <v>260</v>
      </c>
      <c r="I39" s="76" t="s">
        <v>262</v>
      </c>
      <c r="J39" s="1"/>
    </row>
    <row r="40" spans="1:10" ht="81" customHeight="1" x14ac:dyDescent="0.55000000000000004">
      <c r="A40" s="74" t="s">
        <v>327</v>
      </c>
      <c r="B40" s="76" t="s">
        <v>480</v>
      </c>
      <c r="C40" s="76" t="s">
        <v>141</v>
      </c>
      <c r="D40" s="76" t="s">
        <v>442</v>
      </c>
      <c r="E40" s="76" t="s">
        <v>163</v>
      </c>
      <c r="F40" s="76" t="s">
        <v>62</v>
      </c>
      <c r="G40" s="76" t="s">
        <v>38</v>
      </c>
      <c r="H40" s="77" t="s">
        <v>263</v>
      </c>
      <c r="I40" s="76" t="s">
        <v>265</v>
      </c>
      <c r="J40" s="1"/>
    </row>
    <row r="41" spans="1:10" ht="81" customHeight="1" x14ac:dyDescent="0.55000000000000004">
      <c r="A41" s="74" t="s">
        <v>328</v>
      </c>
      <c r="B41" s="76" t="s">
        <v>481</v>
      </c>
      <c r="C41" s="76" t="s">
        <v>141</v>
      </c>
      <c r="D41" s="76" t="s">
        <v>442</v>
      </c>
      <c r="E41" s="76" t="s">
        <v>164</v>
      </c>
      <c r="F41" s="76" t="s">
        <v>62</v>
      </c>
      <c r="G41" s="76" t="s">
        <v>38</v>
      </c>
      <c r="H41" s="77" t="s">
        <v>264</v>
      </c>
      <c r="I41" s="76" t="s">
        <v>265</v>
      </c>
      <c r="J41" s="1"/>
    </row>
    <row r="42" spans="1:10" ht="81" customHeight="1" x14ac:dyDescent="0.55000000000000004">
      <c r="A42" s="74" t="s">
        <v>329</v>
      </c>
      <c r="B42" s="76" t="s">
        <v>389</v>
      </c>
      <c r="C42" s="76" t="s">
        <v>360</v>
      </c>
      <c r="D42" s="76" t="s">
        <v>333</v>
      </c>
      <c r="E42" s="76" t="s">
        <v>332</v>
      </c>
      <c r="F42" s="76" t="s">
        <v>330</v>
      </c>
      <c r="G42" s="76" t="s">
        <v>331</v>
      </c>
      <c r="H42" s="77"/>
      <c r="I42" s="76"/>
      <c r="J42" s="1"/>
    </row>
    <row r="43" spans="1:10" ht="81" customHeight="1" x14ac:dyDescent="0.55000000000000004">
      <c r="A43" s="74" t="s">
        <v>350</v>
      </c>
      <c r="B43" s="76" t="s">
        <v>390</v>
      </c>
      <c r="C43" s="76" t="s">
        <v>362</v>
      </c>
      <c r="D43" s="76" t="s">
        <v>361</v>
      </c>
      <c r="E43" s="76" t="s">
        <v>351</v>
      </c>
      <c r="F43" s="76" t="s">
        <v>352</v>
      </c>
      <c r="G43" s="76" t="s">
        <v>353</v>
      </c>
      <c r="H43" s="77"/>
      <c r="I43" s="76"/>
      <c r="J43" s="1"/>
    </row>
    <row r="44" spans="1:10" ht="81" customHeight="1" x14ac:dyDescent="0.55000000000000004">
      <c r="A44" s="74" t="s">
        <v>199</v>
      </c>
      <c r="B44" s="76" t="s">
        <v>391</v>
      </c>
      <c r="C44" s="76" t="s">
        <v>168</v>
      </c>
      <c r="D44" s="76" t="s">
        <v>24</v>
      </c>
      <c r="E44" s="76" t="s">
        <v>165</v>
      </c>
      <c r="F44" s="76" t="s">
        <v>46</v>
      </c>
      <c r="G44" s="76" t="s">
        <v>39</v>
      </c>
      <c r="H44" s="77" t="s">
        <v>266</v>
      </c>
      <c r="I44" s="76" t="s">
        <v>271</v>
      </c>
      <c r="J44" s="1"/>
    </row>
    <row r="45" spans="1:10" ht="81" customHeight="1" x14ac:dyDescent="0.55000000000000004">
      <c r="A45" s="74" t="s">
        <v>200</v>
      </c>
      <c r="B45" s="76" t="s">
        <v>392</v>
      </c>
      <c r="C45" s="76" t="s">
        <v>168</v>
      </c>
      <c r="D45" s="76" t="s">
        <v>435</v>
      </c>
      <c r="E45" s="76" t="s">
        <v>166</v>
      </c>
      <c r="F45" s="76" t="s">
        <v>292</v>
      </c>
      <c r="G45" s="76" t="s">
        <v>39</v>
      </c>
      <c r="H45" s="77" t="s">
        <v>267</v>
      </c>
      <c r="I45" s="76" t="s">
        <v>271</v>
      </c>
      <c r="J45" s="1"/>
    </row>
    <row r="46" spans="1:10" ht="81" customHeight="1" x14ac:dyDescent="0.55000000000000004">
      <c r="A46" s="74" t="s">
        <v>201</v>
      </c>
      <c r="B46" s="76" t="s">
        <v>393</v>
      </c>
      <c r="C46" s="76" t="s">
        <v>168</v>
      </c>
      <c r="D46" s="76" t="s">
        <v>436</v>
      </c>
      <c r="E46" s="76" t="s">
        <v>167</v>
      </c>
      <c r="F46" s="76" t="s">
        <v>46</v>
      </c>
      <c r="G46" s="76" t="s">
        <v>39</v>
      </c>
      <c r="H46" s="77" t="s">
        <v>268</v>
      </c>
      <c r="I46" s="76" t="s">
        <v>271</v>
      </c>
      <c r="J46" s="1"/>
    </row>
    <row r="47" spans="1:10" ht="81" customHeight="1" x14ac:dyDescent="0.55000000000000004">
      <c r="A47" s="74" t="s">
        <v>202</v>
      </c>
      <c r="B47" s="76" t="s">
        <v>394</v>
      </c>
      <c r="C47" s="76" t="s">
        <v>168</v>
      </c>
      <c r="D47" s="76" t="s">
        <v>24</v>
      </c>
      <c r="E47" s="76" t="s">
        <v>167</v>
      </c>
      <c r="F47" s="76" t="s">
        <v>46</v>
      </c>
      <c r="G47" s="76" t="s">
        <v>39</v>
      </c>
      <c r="H47" s="77" t="s">
        <v>269</v>
      </c>
      <c r="I47" s="76" t="s">
        <v>271</v>
      </c>
      <c r="J47" s="1"/>
    </row>
    <row r="48" spans="1:10" ht="81" customHeight="1" x14ac:dyDescent="0.55000000000000004">
      <c r="A48" s="74" t="s">
        <v>203</v>
      </c>
      <c r="B48" s="76" t="s">
        <v>395</v>
      </c>
      <c r="C48" s="76" t="s">
        <v>168</v>
      </c>
      <c r="D48" s="76" t="s">
        <v>24</v>
      </c>
      <c r="E48" s="76" t="s">
        <v>166</v>
      </c>
      <c r="F48" s="76" t="s">
        <v>46</v>
      </c>
      <c r="G48" s="76" t="s">
        <v>39</v>
      </c>
      <c r="H48" s="77" t="s">
        <v>270</v>
      </c>
      <c r="I48" s="76" t="s">
        <v>271</v>
      </c>
      <c r="J48" s="1"/>
    </row>
    <row r="49" spans="1:10" ht="81" customHeight="1" x14ac:dyDescent="0.55000000000000004">
      <c r="A49" s="74" t="s">
        <v>204</v>
      </c>
      <c r="B49" s="76" t="s">
        <v>420</v>
      </c>
      <c r="C49" s="76" t="s">
        <v>169</v>
      </c>
      <c r="D49" s="76" t="s">
        <v>437</v>
      </c>
      <c r="E49" s="76" t="s">
        <v>417</v>
      </c>
      <c r="F49" s="76" t="s">
        <v>47</v>
      </c>
      <c r="G49" s="76" t="s">
        <v>40</v>
      </c>
      <c r="H49" s="77" t="s">
        <v>272</v>
      </c>
      <c r="I49" s="76" t="s">
        <v>275</v>
      </c>
      <c r="J49" s="1"/>
    </row>
    <row r="50" spans="1:10" ht="81" customHeight="1" x14ac:dyDescent="0.55000000000000004">
      <c r="A50" s="74" t="s">
        <v>205</v>
      </c>
      <c r="B50" s="76" t="s">
        <v>396</v>
      </c>
      <c r="C50" s="76" t="s">
        <v>169</v>
      </c>
      <c r="D50" s="76" t="s">
        <v>25</v>
      </c>
      <c r="E50" s="76" t="s">
        <v>416</v>
      </c>
      <c r="F50" s="76" t="s">
        <v>47</v>
      </c>
      <c r="G50" s="76" t="s">
        <v>40</v>
      </c>
      <c r="H50" s="77" t="s">
        <v>273</v>
      </c>
      <c r="I50" s="76" t="s">
        <v>275</v>
      </c>
      <c r="J50" s="1"/>
    </row>
    <row r="51" spans="1:10" ht="81" customHeight="1" x14ac:dyDescent="0.55000000000000004">
      <c r="A51" s="74" t="s">
        <v>206</v>
      </c>
      <c r="B51" s="76" t="s">
        <v>421</v>
      </c>
      <c r="C51" s="76" t="s">
        <v>169</v>
      </c>
      <c r="D51" s="76" t="s">
        <v>437</v>
      </c>
      <c r="E51" s="76" t="s">
        <v>170</v>
      </c>
      <c r="F51" s="76" t="s">
        <v>47</v>
      </c>
      <c r="G51" s="76" t="s">
        <v>40</v>
      </c>
      <c r="H51" s="77" t="s">
        <v>274</v>
      </c>
      <c r="I51" s="76" t="s">
        <v>275</v>
      </c>
      <c r="J51" s="1"/>
    </row>
    <row r="52" spans="1:10" ht="81" customHeight="1" x14ac:dyDescent="0.55000000000000004">
      <c r="A52" s="74" t="s">
        <v>207</v>
      </c>
      <c r="B52" s="76" t="s">
        <v>422</v>
      </c>
      <c r="C52" s="76" t="s">
        <v>298</v>
      </c>
      <c r="D52" s="76" t="s">
        <v>26</v>
      </c>
      <c r="E52" s="76" t="s">
        <v>171</v>
      </c>
      <c r="F52" s="76" t="s">
        <v>48</v>
      </c>
      <c r="G52" s="76" t="s">
        <v>41</v>
      </c>
      <c r="H52" s="77" t="s">
        <v>277</v>
      </c>
      <c r="I52" s="76" t="s">
        <v>280</v>
      </c>
      <c r="J52" s="1"/>
    </row>
    <row r="53" spans="1:10" ht="81" customHeight="1" x14ac:dyDescent="0.55000000000000004">
      <c r="A53" s="74" t="s">
        <v>208</v>
      </c>
      <c r="B53" s="76" t="s">
        <v>423</v>
      </c>
      <c r="C53" s="76" t="s">
        <v>299</v>
      </c>
      <c r="D53" s="76" t="s">
        <v>26</v>
      </c>
      <c r="E53" s="76" t="s">
        <v>172</v>
      </c>
      <c r="F53" s="76" t="s">
        <v>48</v>
      </c>
      <c r="G53" s="76" t="s">
        <v>41</v>
      </c>
      <c r="H53" s="77" t="s">
        <v>276</v>
      </c>
      <c r="I53" s="76" t="s">
        <v>280</v>
      </c>
      <c r="J53" s="1"/>
    </row>
    <row r="54" spans="1:10" ht="81" customHeight="1" x14ac:dyDescent="0.55000000000000004">
      <c r="A54" s="74" t="s">
        <v>209</v>
      </c>
      <c r="B54" s="76" t="s">
        <v>424</v>
      </c>
      <c r="C54" s="76" t="s">
        <v>298</v>
      </c>
      <c r="D54" s="76" t="s">
        <v>26</v>
      </c>
      <c r="E54" s="76" t="s">
        <v>173</v>
      </c>
      <c r="F54" s="76" t="s">
        <v>48</v>
      </c>
      <c r="G54" s="76" t="s">
        <v>41</v>
      </c>
      <c r="H54" s="77" t="s">
        <v>278</v>
      </c>
      <c r="I54" s="76" t="s">
        <v>280</v>
      </c>
      <c r="J54" s="1"/>
    </row>
    <row r="55" spans="1:10" ht="81" customHeight="1" x14ac:dyDescent="0.55000000000000004">
      <c r="A55" s="74" t="s">
        <v>210</v>
      </c>
      <c r="B55" s="76" t="s">
        <v>425</v>
      </c>
      <c r="C55" s="76" t="s">
        <v>298</v>
      </c>
      <c r="D55" s="76" t="s">
        <v>26</v>
      </c>
      <c r="E55" s="76" t="s">
        <v>174</v>
      </c>
      <c r="F55" s="76" t="s">
        <v>48</v>
      </c>
      <c r="G55" s="76" t="s">
        <v>41</v>
      </c>
      <c r="H55" s="77" t="s">
        <v>279</v>
      </c>
      <c r="I55" s="76" t="s">
        <v>280</v>
      </c>
      <c r="J55" s="1"/>
    </row>
    <row r="56" spans="1:10" ht="81" customHeight="1" x14ac:dyDescent="0.55000000000000004">
      <c r="A56" s="74" t="s">
        <v>211</v>
      </c>
      <c r="B56" s="76" t="s">
        <v>426</v>
      </c>
      <c r="C56" s="76" t="s">
        <v>175</v>
      </c>
      <c r="D56" s="76" t="s">
        <v>27</v>
      </c>
      <c r="E56" s="76" t="s">
        <v>176</v>
      </c>
      <c r="F56" s="76" t="s">
        <v>49</v>
      </c>
      <c r="G56" s="76" t="s">
        <v>42</v>
      </c>
      <c r="H56" s="77" t="s">
        <v>281</v>
      </c>
      <c r="I56" s="76" t="s">
        <v>284</v>
      </c>
      <c r="J56" s="1"/>
    </row>
    <row r="57" spans="1:10" ht="81" customHeight="1" x14ac:dyDescent="0.55000000000000004">
      <c r="A57" s="74" t="s">
        <v>212</v>
      </c>
      <c r="B57" s="76" t="s">
        <v>427</v>
      </c>
      <c r="C57" s="76" t="s">
        <v>175</v>
      </c>
      <c r="D57" s="76" t="s">
        <v>27</v>
      </c>
      <c r="E57" s="76" t="s">
        <v>177</v>
      </c>
      <c r="F57" s="76" t="s">
        <v>49</v>
      </c>
      <c r="G57" s="76" t="s">
        <v>42</v>
      </c>
      <c r="H57" s="77" t="s">
        <v>282</v>
      </c>
      <c r="I57" s="76" t="s">
        <v>297</v>
      </c>
      <c r="J57" s="1"/>
    </row>
    <row r="58" spans="1:10" ht="81" customHeight="1" x14ac:dyDescent="0.55000000000000004">
      <c r="A58" s="74" t="s">
        <v>213</v>
      </c>
      <c r="B58" s="76" t="s">
        <v>428</v>
      </c>
      <c r="C58" s="76" t="s">
        <v>175</v>
      </c>
      <c r="D58" s="76" t="s">
        <v>27</v>
      </c>
      <c r="E58" s="76" t="s">
        <v>296</v>
      </c>
      <c r="F58" s="76" t="s">
        <v>49</v>
      </c>
      <c r="G58" s="76" t="s">
        <v>42</v>
      </c>
      <c r="H58" s="77" t="s">
        <v>283</v>
      </c>
      <c r="I58" s="76" t="s">
        <v>297</v>
      </c>
      <c r="J58" s="1"/>
    </row>
    <row r="59" spans="1:10" ht="81" customHeight="1" x14ac:dyDescent="0.55000000000000004">
      <c r="A59" s="74" t="s">
        <v>482</v>
      </c>
      <c r="B59" s="76" t="s">
        <v>429</v>
      </c>
      <c r="C59" s="76" t="s">
        <v>28</v>
      </c>
      <c r="D59" s="76" t="s">
        <v>29</v>
      </c>
      <c r="E59" s="76" t="s">
        <v>418</v>
      </c>
      <c r="F59" s="76" t="s">
        <v>50</v>
      </c>
      <c r="G59" s="76" t="s">
        <v>43</v>
      </c>
      <c r="H59" s="77" t="s">
        <v>285</v>
      </c>
      <c r="I59" s="76" t="s">
        <v>288</v>
      </c>
      <c r="J59" s="1"/>
    </row>
    <row r="60" spans="1:10" ht="81" customHeight="1" x14ac:dyDescent="0.55000000000000004">
      <c r="A60" s="74" t="s">
        <v>483</v>
      </c>
      <c r="B60" s="76" t="s">
        <v>430</v>
      </c>
      <c r="C60" s="76" t="s">
        <v>28</v>
      </c>
      <c r="D60" s="76" t="s">
        <v>29</v>
      </c>
      <c r="E60" s="76" t="s">
        <v>295</v>
      </c>
      <c r="F60" s="76" t="s">
        <v>50</v>
      </c>
      <c r="G60" s="76" t="s">
        <v>43</v>
      </c>
      <c r="H60" s="77" t="s">
        <v>286</v>
      </c>
      <c r="I60" s="76" t="s">
        <v>288</v>
      </c>
      <c r="J60" s="1"/>
    </row>
    <row r="61" spans="1:10" ht="81" customHeight="1" x14ac:dyDescent="0.55000000000000004">
      <c r="A61" s="74" t="s">
        <v>484</v>
      </c>
      <c r="B61" s="76" t="s">
        <v>431</v>
      </c>
      <c r="C61" s="76" t="s">
        <v>28</v>
      </c>
      <c r="D61" s="76" t="s">
        <v>29</v>
      </c>
      <c r="E61" s="76" t="s">
        <v>181</v>
      </c>
      <c r="F61" s="76" t="s">
        <v>50</v>
      </c>
      <c r="G61" s="76" t="s">
        <v>43</v>
      </c>
      <c r="H61" s="77" t="s">
        <v>287</v>
      </c>
      <c r="I61" s="76" t="s">
        <v>288</v>
      </c>
      <c r="J61" s="1"/>
    </row>
    <row r="62" spans="1:10" ht="81" customHeight="1" x14ac:dyDescent="0.55000000000000004">
      <c r="A62" s="74" t="s">
        <v>214</v>
      </c>
      <c r="B62" s="76" t="s">
        <v>432</v>
      </c>
      <c r="C62" s="76" t="s">
        <v>178</v>
      </c>
      <c r="D62" s="76" t="s">
        <v>30</v>
      </c>
      <c r="E62" s="76" t="s">
        <v>179</v>
      </c>
      <c r="F62" s="76" t="s">
        <v>63</v>
      </c>
      <c r="G62" s="76" t="s">
        <v>44</v>
      </c>
      <c r="H62" s="77" t="s">
        <v>289</v>
      </c>
      <c r="I62" s="76" t="s">
        <v>291</v>
      </c>
      <c r="J62" s="1"/>
    </row>
    <row r="63" spans="1:10" ht="81" customHeight="1" x14ac:dyDescent="0.55000000000000004">
      <c r="A63" s="74" t="s">
        <v>215</v>
      </c>
      <c r="B63" s="76" t="s">
        <v>433</v>
      </c>
      <c r="C63" s="76" t="s">
        <v>178</v>
      </c>
      <c r="D63" s="76" t="s">
        <v>30</v>
      </c>
      <c r="E63" s="76" t="s">
        <v>180</v>
      </c>
      <c r="F63" s="76" t="s">
        <v>63</v>
      </c>
      <c r="G63" s="76" t="s">
        <v>44</v>
      </c>
      <c r="H63" s="77" t="s">
        <v>290</v>
      </c>
      <c r="I63" s="76" t="s">
        <v>291</v>
      </c>
      <c r="J63" s="1"/>
    </row>
    <row r="64" spans="1:10" ht="81" customHeight="1" x14ac:dyDescent="0.55000000000000004">
      <c r="A64" s="74" t="s">
        <v>354</v>
      </c>
      <c r="B64" s="76" t="s">
        <v>397</v>
      </c>
      <c r="C64" s="76" t="s">
        <v>358</v>
      </c>
      <c r="D64" s="76" t="s">
        <v>359</v>
      </c>
      <c r="E64" s="76" t="s">
        <v>357</v>
      </c>
      <c r="F64" s="76" t="s">
        <v>356</v>
      </c>
      <c r="G64" s="76" t="s">
        <v>355</v>
      </c>
      <c r="H64" s="77"/>
      <c r="I64" s="76"/>
      <c r="J64" s="1"/>
    </row>
    <row r="65" spans="1:10" ht="81" customHeight="1" x14ac:dyDescent="0.55000000000000004">
      <c r="A65" s="74" t="s">
        <v>363</v>
      </c>
      <c r="B65" s="76" t="s">
        <v>398</v>
      </c>
      <c r="C65" s="76" t="s">
        <v>370</v>
      </c>
      <c r="D65" s="76" t="s">
        <v>371</v>
      </c>
      <c r="E65" s="76" t="s">
        <v>419</v>
      </c>
      <c r="F65" s="76" t="s">
        <v>372</v>
      </c>
      <c r="G65" s="76" t="s">
        <v>373</v>
      </c>
      <c r="H65" s="77"/>
      <c r="I65" s="76"/>
      <c r="J65" s="1"/>
    </row>
    <row r="66" spans="1:10" ht="81" customHeight="1" x14ac:dyDescent="0.55000000000000004">
      <c r="A66" s="74" t="s">
        <v>364</v>
      </c>
      <c r="B66" s="76" t="s">
        <v>399</v>
      </c>
      <c r="C66" s="76" t="s">
        <v>368</v>
      </c>
      <c r="D66" s="76" t="s">
        <v>369</v>
      </c>
      <c r="E66" s="76" t="s">
        <v>365</v>
      </c>
      <c r="F66" s="76" t="s">
        <v>366</v>
      </c>
      <c r="G66" s="76" t="s">
        <v>367</v>
      </c>
      <c r="H66" s="77"/>
      <c r="I66" s="76"/>
      <c r="J66" s="1"/>
    </row>
  </sheetData>
  <sortState xmlns:xlrd2="http://schemas.microsoft.com/office/spreadsheetml/2017/richdata2" ref="A5:G64">
    <sortCondition ref="A64"/>
  </sortState>
  <phoneticPr fontId="1"/>
  <pageMargins left="0.7" right="0.7" top="0.75" bottom="0.75" header="0.3" footer="0.3"/>
  <pageSetup paperSize="9"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030A0"/>
  </sheetPr>
  <dimension ref="A1:J63"/>
  <sheetViews>
    <sheetView topLeftCell="A3" zoomScale="115" zoomScaleNormal="115" workbookViewId="0">
      <selection activeCell="A59" sqref="A59"/>
    </sheetView>
  </sheetViews>
  <sheetFormatPr defaultColWidth="22.08203125" defaultRowHeight="81" customHeight="1" x14ac:dyDescent="0.55000000000000004"/>
  <cols>
    <col min="1" max="9" width="22.08203125" style="1"/>
    <col min="10" max="10" width="55.75" style="20" customWidth="1"/>
    <col min="11" max="12" width="55.75" style="1" customWidth="1"/>
    <col min="13" max="16384" width="22.08203125" style="1"/>
  </cols>
  <sheetData>
    <row r="1" spans="1:10" ht="81" customHeight="1" x14ac:dyDescent="0.55000000000000004">
      <c r="A1" s="74" t="s">
        <v>17</v>
      </c>
      <c r="B1" s="74" t="s">
        <v>374</v>
      </c>
      <c r="C1" s="74" t="s">
        <v>18</v>
      </c>
      <c r="D1" s="74" t="s">
        <v>19</v>
      </c>
      <c r="E1" s="74" t="s">
        <v>20</v>
      </c>
      <c r="F1" s="74" t="s">
        <v>21</v>
      </c>
      <c r="G1" s="74" t="s">
        <v>22</v>
      </c>
      <c r="H1" s="75" t="s">
        <v>375</v>
      </c>
      <c r="I1" s="74" t="s">
        <v>376</v>
      </c>
      <c r="J1" s="1"/>
    </row>
    <row r="2" spans="1:10" ht="81" customHeight="1" x14ac:dyDescent="0.55000000000000004">
      <c r="A2" s="74" t="s">
        <v>182</v>
      </c>
      <c r="B2" s="76" t="s">
        <v>334</v>
      </c>
      <c r="C2" s="76" t="s">
        <v>132</v>
      </c>
      <c r="D2" s="76" t="s">
        <v>451</v>
      </c>
      <c r="E2" s="76" t="s">
        <v>144</v>
      </c>
      <c r="F2" s="76" t="s">
        <v>68</v>
      </c>
      <c r="G2" s="76" t="s">
        <v>51</v>
      </c>
      <c r="H2" s="77" t="s">
        <v>216</v>
      </c>
      <c r="I2" s="76" t="s">
        <v>221</v>
      </c>
      <c r="J2" s="1"/>
    </row>
    <row r="3" spans="1:10" ht="81" customHeight="1" x14ac:dyDescent="0.55000000000000004">
      <c r="A3" s="74" t="s">
        <v>183</v>
      </c>
      <c r="B3" s="76" t="s">
        <v>335</v>
      </c>
      <c r="C3" s="76" t="s">
        <v>132</v>
      </c>
      <c r="D3" s="76" t="s">
        <v>452</v>
      </c>
      <c r="E3" s="76" t="s">
        <v>145</v>
      </c>
      <c r="F3" s="76" t="s">
        <v>68</v>
      </c>
      <c r="G3" s="76" t="s">
        <v>51</v>
      </c>
      <c r="H3" s="77" t="s">
        <v>217</v>
      </c>
      <c r="I3" s="76" t="s">
        <v>385</v>
      </c>
      <c r="J3" s="1"/>
    </row>
    <row r="4" spans="1:10" ht="81" customHeight="1" x14ac:dyDescent="0.55000000000000004">
      <c r="A4" s="74" t="s">
        <v>184</v>
      </c>
      <c r="B4" s="76" t="s">
        <v>386</v>
      </c>
      <c r="C4" s="76" t="s">
        <v>132</v>
      </c>
      <c r="D4" s="76" t="s">
        <v>450</v>
      </c>
      <c r="E4" s="76" t="s">
        <v>400</v>
      </c>
      <c r="F4" s="76" t="s">
        <v>68</v>
      </c>
      <c r="G4" s="76" t="s">
        <v>51</v>
      </c>
      <c r="H4" s="77" t="s">
        <v>218</v>
      </c>
      <c r="I4" s="76" t="s">
        <v>221</v>
      </c>
      <c r="J4" s="1"/>
    </row>
    <row r="5" spans="1:10" ht="81" customHeight="1" x14ac:dyDescent="0.55000000000000004">
      <c r="A5" s="74" t="s">
        <v>185</v>
      </c>
      <c r="B5" s="76" t="s">
        <v>336</v>
      </c>
      <c r="C5" s="76" t="s">
        <v>132</v>
      </c>
      <c r="D5" s="76" t="s">
        <v>453</v>
      </c>
      <c r="E5" s="76" t="s">
        <v>401</v>
      </c>
      <c r="F5" s="76" t="s">
        <v>68</v>
      </c>
      <c r="G5" s="76" t="s">
        <v>51</v>
      </c>
      <c r="H5" s="77" t="s">
        <v>219</v>
      </c>
      <c r="I5" s="76" t="s">
        <v>221</v>
      </c>
      <c r="J5" s="1"/>
    </row>
    <row r="6" spans="1:10" ht="81" customHeight="1" x14ac:dyDescent="0.55000000000000004">
      <c r="A6" s="74" t="s">
        <v>186</v>
      </c>
      <c r="B6" s="76" t="s">
        <v>338</v>
      </c>
      <c r="C6" s="76" t="s">
        <v>132</v>
      </c>
      <c r="D6" s="76" t="s">
        <v>452</v>
      </c>
      <c r="E6" s="76" t="s">
        <v>145</v>
      </c>
      <c r="F6" s="76" t="s">
        <v>68</v>
      </c>
      <c r="G6" s="76" t="s">
        <v>51</v>
      </c>
      <c r="H6" s="77" t="s">
        <v>220</v>
      </c>
      <c r="I6" s="76" t="s">
        <v>221</v>
      </c>
      <c r="J6" s="1"/>
    </row>
    <row r="7" spans="1:10" ht="81" customHeight="1" x14ac:dyDescent="0.55000000000000004">
      <c r="A7" s="74" t="s">
        <v>187</v>
      </c>
      <c r="B7" s="76" t="s">
        <v>339</v>
      </c>
      <c r="C7" s="76" t="s">
        <v>133</v>
      </c>
      <c r="D7" s="76" t="s">
        <v>454</v>
      </c>
      <c r="E7" s="76" t="s">
        <v>146</v>
      </c>
      <c r="F7" s="76" t="s">
        <v>67</v>
      </c>
      <c r="G7" s="76" t="s">
        <v>31</v>
      </c>
      <c r="H7" s="77" t="s">
        <v>222</v>
      </c>
      <c r="I7" s="76" t="s">
        <v>226</v>
      </c>
      <c r="J7" s="1"/>
    </row>
    <row r="8" spans="1:10" ht="81" customHeight="1" x14ac:dyDescent="0.55000000000000004">
      <c r="A8" s="74" t="s">
        <v>188</v>
      </c>
      <c r="B8" s="76" t="s">
        <v>340</v>
      </c>
      <c r="C8" s="76" t="s">
        <v>133</v>
      </c>
      <c r="D8" s="76" t="s">
        <v>455</v>
      </c>
      <c r="E8" s="76" t="s">
        <v>147</v>
      </c>
      <c r="F8" s="76" t="s">
        <v>67</v>
      </c>
      <c r="G8" s="76" t="s">
        <v>31</v>
      </c>
      <c r="H8" s="77" t="s">
        <v>223</v>
      </c>
      <c r="I8" s="76" t="s">
        <v>226</v>
      </c>
      <c r="J8" s="1"/>
    </row>
    <row r="9" spans="1:10" ht="81" customHeight="1" x14ac:dyDescent="0.55000000000000004">
      <c r="A9" s="74" t="s">
        <v>189</v>
      </c>
      <c r="B9" s="76" t="s">
        <v>341</v>
      </c>
      <c r="C9" s="76" t="s">
        <v>133</v>
      </c>
      <c r="D9" s="76" t="s">
        <v>456</v>
      </c>
      <c r="E9" s="76" t="s">
        <v>148</v>
      </c>
      <c r="F9" s="76" t="s">
        <v>67</v>
      </c>
      <c r="G9" s="76" t="s">
        <v>31</v>
      </c>
      <c r="H9" s="77" t="s">
        <v>224</v>
      </c>
      <c r="I9" s="76" t="s">
        <v>226</v>
      </c>
      <c r="J9" s="1"/>
    </row>
    <row r="10" spans="1:10" ht="81" customHeight="1" x14ac:dyDescent="0.55000000000000004">
      <c r="A10" s="74" t="s">
        <v>190</v>
      </c>
      <c r="B10" s="76" t="s">
        <v>342</v>
      </c>
      <c r="C10" s="76" t="s">
        <v>133</v>
      </c>
      <c r="D10" s="76" t="s">
        <v>457</v>
      </c>
      <c r="E10" s="76" t="s">
        <v>149</v>
      </c>
      <c r="F10" s="76" t="s">
        <v>67</v>
      </c>
      <c r="G10" s="76" t="s">
        <v>31</v>
      </c>
      <c r="H10" s="77" t="s">
        <v>225</v>
      </c>
      <c r="I10" s="76" t="s">
        <v>226</v>
      </c>
      <c r="J10" s="1"/>
    </row>
    <row r="11" spans="1:10" ht="81" customHeight="1" x14ac:dyDescent="0.55000000000000004">
      <c r="A11" s="74" t="s">
        <v>191</v>
      </c>
      <c r="B11" s="76" t="s">
        <v>388</v>
      </c>
      <c r="C11" s="76" t="s">
        <v>134</v>
      </c>
      <c r="D11" s="76" t="s">
        <v>447</v>
      </c>
      <c r="E11" s="76" t="s">
        <v>150</v>
      </c>
      <c r="F11" s="76" t="s">
        <v>52</v>
      </c>
      <c r="G11" s="76" t="s">
        <v>402</v>
      </c>
      <c r="H11" s="77" t="s">
        <v>227</v>
      </c>
      <c r="I11" s="76" t="s">
        <v>229</v>
      </c>
      <c r="J11" s="1"/>
    </row>
    <row r="12" spans="1:10" ht="81" customHeight="1" x14ac:dyDescent="0.55000000000000004">
      <c r="A12" s="74" t="s">
        <v>192</v>
      </c>
      <c r="B12" s="76" t="s">
        <v>343</v>
      </c>
      <c r="C12" s="76" t="s">
        <v>134</v>
      </c>
      <c r="D12" s="76" t="s">
        <v>447</v>
      </c>
      <c r="E12" s="76" t="s">
        <v>151</v>
      </c>
      <c r="F12" s="76" t="s">
        <v>52</v>
      </c>
      <c r="G12" s="76" t="s">
        <v>32</v>
      </c>
      <c r="H12" s="77" t="s">
        <v>228</v>
      </c>
      <c r="I12" s="76" t="s">
        <v>229</v>
      </c>
      <c r="J12" s="1"/>
    </row>
    <row r="13" spans="1:10" ht="81" customHeight="1" x14ac:dyDescent="0.55000000000000004">
      <c r="A13" s="74" t="s">
        <v>193</v>
      </c>
      <c r="B13" s="76" t="s">
        <v>344</v>
      </c>
      <c r="C13" s="76" t="s">
        <v>135</v>
      </c>
      <c r="D13" s="76" t="s">
        <v>458</v>
      </c>
      <c r="E13" s="76" t="s">
        <v>152</v>
      </c>
      <c r="F13" s="76" t="s">
        <v>53</v>
      </c>
      <c r="G13" s="76" t="s">
        <v>33</v>
      </c>
      <c r="H13" s="77" t="s">
        <v>230</v>
      </c>
      <c r="I13" s="76" t="s">
        <v>232</v>
      </c>
      <c r="J13" s="1"/>
    </row>
    <row r="14" spans="1:10" ht="81" customHeight="1" x14ac:dyDescent="0.55000000000000004">
      <c r="A14" s="74" t="s">
        <v>194</v>
      </c>
      <c r="B14" s="76" t="s">
        <v>345</v>
      </c>
      <c r="C14" s="76" t="s">
        <v>135</v>
      </c>
      <c r="D14" s="76" t="s">
        <v>438</v>
      </c>
      <c r="E14" s="76" t="s">
        <v>153</v>
      </c>
      <c r="F14" s="76" t="s">
        <v>53</v>
      </c>
      <c r="G14" s="76" t="s">
        <v>33</v>
      </c>
      <c r="H14" s="77" t="s">
        <v>231</v>
      </c>
      <c r="I14" s="76" t="s">
        <v>232</v>
      </c>
      <c r="J14" s="1"/>
    </row>
    <row r="15" spans="1:10" ht="81" customHeight="1" x14ac:dyDescent="0.55000000000000004">
      <c r="A15" s="74" t="s">
        <v>195</v>
      </c>
      <c r="B15" s="76" t="s">
        <v>346</v>
      </c>
      <c r="C15" s="76" t="s">
        <v>136</v>
      </c>
      <c r="D15" s="76" t="s">
        <v>459</v>
      </c>
      <c r="E15" s="76" t="s">
        <v>154</v>
      </c>
      <c r="F15" s="76" t="s">
        <v>45</v>
      </c>
      <c r="G15" s="76" t="s">
        <v>34</v>
      </c>
      <c r="H15" s="77" t="s">
        <v>233</v>
      </c>
      <c r="I15" s="76" t="s">
        <v>235</v>
      </c>
      <c r="J15" s="1"/>
    </row>
    <row r="16" spans="1:10" ht="81" customHeight="1" x14ac:dyDescent="0.55000000000000004">
      <c r="A16" s="74" t="s">
        <v>196</v>
      </c>
      <c r="B16" s="76" t="s">
        <v>347</v>
      </c>
      <c r="C16" s="76" t="s">
        <v>137</v>
      </c>
      <c r="D16" s="76" t="s">
        <v>448</v>
      </c>
      <c r="E16" s="76" t="s">
        <v>155</v>
      </c>
      <c r="F16" s="76" t="s">
        <v>45</v>
      </c>
      <c r="G16" s="76" t="s">
        <v>34</v>
      </c>
      <c r="H16" s="77" t="s">
        <v>234</v>
      </c>
      <c r="I16" s="76" t="s">
        <v>235</v>
      </c>
      <c r="J16" s="1"/>
    </row>
    <row r="17" spans="1:10" ht="81" customHeight="1" x14ac:dyDescent="0.55000000000000004">
      <c r="A17" s="74" t="s">
        <v>197</v>
      </c>
      <c r="B17" s="76" t="s">
        <v>348</v>
      </c>
      <c r="C17" s="76" t="s">
        <v>139</v>
      </c>
      <c r="D17" s="76" t="s">
        <v>439</v>
      </c>
      <c r="E17" s="76" t="s">
        <v>156</v>
      </c>
      <c r="F17" s="76" t="s">
        <v>65</v>
      </c>
      <c r="G17" s="76" t="s">
        <v>64</v>
      </c>
      <c r="H17" s="77" t="s">
        <v>236</v>
      </c>
      <c r="I17" s="76" t="s">
        <v>238</v>
      </c>
      <c r="J17" s="1"/>
    </row>
    <row r="18" spans="1:10" ht="81" customHeight="1" x14ac:dyDescent="0.55000000000000004">
      <c r="A18" s="74" t="s">
        <v>198</v>
      </c>
      <c r="B18" s="76" t="s">
        <v>349</v>
      </c>
      <c r="C18" s="76" t="s">
        <v>138</v>
      </c>
      <c r="D18" s="76" t="s">
        <v>449</v>
      </c>
      <c r="E18" s="76" t="s">
        <v>157</v>
      </c>
      <c r="F18" s="76" t="s">
        <v>65</v>
      </c>
      <c r="G18" s="76" t="s">
        <v>64</v>
      </c>
      <c r="H18" s="77" t="s">
        <v>237</v>
      </c>
      <c r="I18" s="76" t="s">
        <v>238</v>
      </c>
      <c r="J18" s="1"/>
    </row>
    <row r="19" spans="1:10" ht="81" customHeight="1" x14ac:dyDescent="0.55000000000000004">
      <c r="A19" s="74" t="s">
        <v>309</v>
      </c>
      <c r="B19" s="76" t="s">
        <v>462</v>
      </c>
      <c r="C19" s="76" t="s">
        <v>54</v>
      </c>
      <c r="D19" s="76" t="s">
        <v>440</v>
      </c>
      <c r="E19" s="76" t="s">
        <v>158</v>
      </c>
      <c r="F19" s="76" t="s">
        <v>55</v>
      </c>
      <c r="G19" s="76" t="s">
        <v>35</v>
      </c>
      <c r="H19" s="77" t="s">
        <v>240</v>
      </c>
      <c r="I19" s="76" t="s">
        <v>246</v>
      </c>
      <c r="J19" s="1"/>
    </row>
    <row r="20" spans="1:10" ht="81" customHeight="1" x14ac:dyDescent="0.55000000000000004">
      <c r="A20" s="74" t="s">
        <v>310</v>
      </c>
      <c r="B20" s="76" t="s">
        <v>463</v>
      </c>
      <c r="C20" s="76" t="s">
        <v>140</v>
      </c>
      <c r="D20" s="76" t="s">
        <v>440</v>
      </c>
      <c r="E20" s="76" t="s">
        <v>159</v>
      </c>
      <c r="F20" s="76" t="s">
        <v>55</v>
      </c>
      <c r="G20" s="76" t="s">
        <v>35</v>
      </c>
      <c r="H20" s="77" t="s">
        <v>241</v>
      </c>
      <c r="I20" s="76" t="s">
        <v>246</v>
      </c>
      <c r="J20" s="1"/>
    </row>
    <row r="21" spans="1:10" ht="81" customHeight="1" x14ac:dyDescent="0.55000000000000004">
      <c r="A21" s="74" t="s">
        <v>311</v>
      </c>
      <c r="B21" s="76" t="s">
        <v>464</v>
      </c>
      <c r="C21" s="76" t="s">
        <v>140</v>
      </c>
      <c r="D21" s="76" t="s">
        <v>440</v>
      </c>
      <c r="E21" s="76" t="s">
        <v>403</v>
      </c>
      <c r="F21" s="76" t="s">
        <v>55</v>
      </c>
      <c r="G21" s="76" t="s">
        <v>35</v>
      </c>
      <c r="H21" s="77" t="s">
        <v>242</v>
      </c>
      <c r="I21" s="76" t="s">
        <v>246</v>
      </c>
      <c r="J21" s="1"/>
    </row>
    <row r="22" spans="1:10" ht="81" customHeight="1" x14ac:dyDescent="0.55000000000000004">
      <c r="A22" s="74" t="s">
        <v>312</v>
      </c>
      <c r="B22" s="76" t="s">
        <v>465</v>
      </c>
      <c r="C22" s="76" t="s">
        <v>140</v>
      </c>
      <c r="D22" s="76" t="s">
        <v>440</v>
      </c>
      <c r="E22" s="76" t="s">
        <v>404</v>
      </c>
      <c r="F22" s="76" t="s">
        <v>55</v>
      </c>
      <c r="G22" s="76" t="s">
        <v>35</v>
      </c>
      <c r="H22" s="77" t="s">
        <v>243</v>
      </c>
      <c r="I22" s="76" t="s">
        <v>246</v>
      </c>
      <c r="J22" s="1"/>
    </row>
    <row r="23" spans="1:10" ht="81" customHeight="1" x14ac:dyDescent="0.55000000000000004">
      <c r="A23" s="74" t="s">
        <v>313</v>
      </c>
      <c r="B23" s="76" t="s">
        <v>466</v>
      </c>
      <c r="C23" s="76" t="s">
        <v>140</v>
      </c>
      <c r="D23" s="76" t="s">
        <v>440</v>
      </c>
      <c r="E23" s="76" t="s">
        <v>404</v>
      </c>
      <c r="F23" s="76" t="s">
        <v>55</v>
      </c>
      <c r="G23" s="76" t="s">
        <v>35</v>
      </c>
      <c r="H23" s="77" t="s">
        <v>244</v>
      </c>
      <c r="I23" s="76" t="s">
        <v>246</v>
      </c>
      <c r="J23" s="1"/>
    </row>
    <row r="24" spans="1:10" ht="81" customHeight="1" x14ac:dyDescent="0.55000000000000004">
      <c r="A24" s="74" t="s">
        <v>314</v>
      </c>
      <c r="B24" s="76" t="s">
        <v>467</v>
      </c>
      <c r="C24" s="76" t="s">
        <v>140</v>
      </c>
      <c r="D24" s="76" t="s">
        <v>440</v>
      </c>
      <c r="E24" s="76" t="s">
        <v>404</v>
      </c>
      <c r="F24" s="76" t="s">
        <v>55</v>
      </c>
      <c r="G24" s="76" t="s">
        <v>35</v>
      </c>
      <c r="H24" s="77" t="s">
        <v>245</v>
      </c>
      <c r="I24" s="76" t="s">
        <v>246</v>
      </c>
      <c r="J24" s="1"/>
    </row>
    <row r="25" spans="1:10" ht="81" customHeight="1" x14ac:dyDescent="0.55000000000000004">
      <c r="A25" s="74" t="s">
        <v>315</v>
      </c>
      <c r="B25" s="76" t="s">
        <v>468</v>
      </c>
      <c r="C25" s="76" t="s">
        <v>141</v>
      </c>
      <c r="D25" s="76" t="s">
        <v>300</v>
      </c>
      <c r="E25" s="76" t="s">
        <v>405</v>
      </c>
      <c r="F25" s="76" t="s">
        <v>57</v>
      </c>
      <c r="G25" s="76" t="s">
        <v>407</v>
      </c>
      <c r="H25" s="77" t="s">
        <v>247</v>
      </c>
      <c r="I25" s="76" t="s">
        <v>250</v>
      </c>
      <c r="J25" s="1"/>
    </row>
    <row r="26" spans="1:10" ht="81" customHeight="1" x14ac:dyDescent="0.55000000000000004">
      <c r="A26" s="74" t="s">
        <v>316</v>
      </c>
      <c r="B26" s="76" t="s">
        <v>469</v>
      </c>
      <c r="C26" s="76" t="s">
        <v>141</v>
      </c>
      <c r="D26" s="76" t="s">
        <v>56</v>
      </c>
      <c r="E26" s="76" t="s">
        <v>406</v>
      </c>
      <c r="F26" s="76" t="s">
        <v>57</v>
      </c>
      <c r="G26" s="76" t="s">
        <v>408</v>
      </c>
      <c r="H26" s="77" t="s">
        <v>248</v>
      </c>
      <c r="I26" s="76" t="s">
        <v>250</v>
      </c>
      <c r="J26" s="1"/>
    </row>
    <row r="27" spans="1:10" ht="81" customHeight="1" x14ac:dyDescent="0.55000000000000004">
      <c r="A27" s="74" t="s">
        <v>317</v>
      </c>
      <c r="B27" s="76" t="s">
        <v>470</v>
      </c>
      <c r="C27" s="76" t="s">
        <v>141</v>
      </c>
      <c r="D27" s="76" t="s">
        <v>56</v>
      </c>
      <c r="E27" s="76" t="s">
        <v>160</v>
      </c>
      <c r="F27" s="76" t="s">
        <v>57</v>
      </c>
      <c r="G27" s="76" t="s">
        <v>409</v>
      </c>
      <c r="H27" s="77" t="s">
        <v>249</v>
      </c>
      <c r="I27" s="76" t="s">
        <v>250</v>
      </c>
      <c r="J27" s="1"/>
    </row>
    <row r="28" spans="1:10" ht="81" customHeight="1" x14ac:dyDescent="0.55000000000000004">
      <c r="A28" s="74" t="s">
        <v>318</v>
      </c>
      <c r="B28" s="76" t="s">
        <v>471</v>
      </c>
      <c r="C28" s="76" t="s">
        <v>142</v>
      </c>
      <c r="D28" s="76" t="s">
        <v>58</v>
      </c>
      <c r="E28" s="76" t="s">
        <v>411</v>
      </c>
      <c r="F28" s="76" t="s">
        <v>59</v>
      </c>
      <c r="G28" s="76" t="s">
        <v>410</v>
      </c>
      <c r="H28" s="77" t="s">
        <v>251</v>
      </c>
      <c r="I28" s="76" t="s">
        <v>255</v>
      </c>
      <c r="J28" s="1"/>
    </row>
    <row r="29" spans="1:10" ht="81" customHeight="1" x14ac:dyDescent="0.55000000000000004">
      <c r="A29" s="74" t="s">
        <v>319</v>
      </c>
      <c r="B29" s="76" t="s">
        <v>472</v>
      </c>
      <c r="C29" s="76" t="s">
        <v>142</v>
      </c>
      <c r="D29" s="76" t="s">
        <v>434</v>
      </c>
      <c r="E29" s="76" t="s">
        <v>161</v>
      </c>
      <c r="F29" s="76" t="s">
        <v>59</v>
      </c>
      <c r="G29" s="76" t="s">
        <v>36</v>
      </c>
      <c r="H29" s="77" t="s">
        <v>252</v>
      </c>
      <c r="I29" s="76" t="s">
        <v>255</v>
      </c>
      <c r="J29" s="1"/>
    </row>
    <row r="30" spans="1:10" ht="81" customHeight="1" x14ac:dyDescent="0.55000000000000004">
      <c r="A30" s="74" t="s">
        <v>320</v>
      </c>
      <c r="B30" s="76" t="s">
        <v>473</v>
      </c>
      <c r="C30" s="76" t="s">
        <v>142</v>
      </c>
      <c r="D30" s="76" t="s">
        <v>434</v>
      </c>
      <c r="E30" s="76" t="s">
        <v>412</v>
      </c>
      <c r="F30" s="76" t="s">
        <v>59</v>
      </c>
      <c r="G30" s="76" t="s">
        <v>36</v>
      </c>
      <c r="H30" s="77" t="s">
        <v>254</v>
      </c>
      <c r="I30" s="76" t="s">
        <v>255</v>
      </c>
      <c r="J30" s="1"/>
    </row>
    <row r="31" spans="1:10" ht="81" customHeight="1" x14ac:dyDescent="0.55000000000000004">
      <c r="A31" s="74" t="s">
        <v>321</v>
      </c>
      <c r="B31" s="76" t="s">
        <v>474</v>
      </c>
      <c r="C31" s="76" t="s">
        <v>142</v>
      </c>
      <c r="D31" s="76" t="s">
        <v>58</v>
      </c>
      <c r="E31" s="76" t="s">
        <v>413</v>
      </c>
      <c r="F31" s="76" t="s">
        <v>59</v>
      </c>
      <c r="G31" s="76" t="s">
        <v>36</v>
      </c>
      <c r="H31" s="77" t="s">
        <v>253</v>
      </c>
      <c r="I31" s="76" t="s">
        <v>255</v>
      </c>
      <c r="J31" s="1"/>
    </row>
    <row r="32" spans="1:10" ht="81" customHeight="1" x14ac:dyDescent="0.55000000000000004">
      <c r="A32" s="74" t="s">
        <v>322</v>
      </c>
      <c r="B32" s="76" t="s">
        <v>475</v>
      </c>
      <c r="C32" s="76" t="s">
        <v>141</v>
      </c>
      <c r="D32" s="76" t="s">
        <v>60</v>
      </c>
      <c r="E32" s="76" t="s">
        <v>293</v>
      </c>
      <c r="F32" s="76" t="s">
        <v>66</v>
      </c>
      <c r="G32" s="76" t="s">
        <v>443</v>
      </c>
      <c r="H32" s="77" t="s">
        <v>256</v>
      </c>
      <c r="I32" s="76" t="s">
        <v>258</v>
      </c>
      <c r="J32" s="1"/>
    </row>
    <row r="33" spans="1:10" ht="81" customHeight="1" x14ac:dyDescent="0.55000000000000004">
      <c r="A33" s="74" t="s">
        <v>323</v>
      </c>
      <c r="B33" s="76" t="s">
        <v>476</v>
      </c>
      <c r="C33" s="76" t="s">
        <v>141</v>
      </c>
      <c r="D33" s="76" t="s">
        <v>60</v>
      </c>
      <c r="E33" s="76" t="s">
        <v>294</v>
      </c>
      <c r="F33" s="76" t="s">
        <v>66</v>
      </c>
      <c r="G33" s="76" t="s">
        <v>444</v>
      </c>
      <c r="H33" s="77" t="s">
        <v>257</v>
      </c>
      <c r="I33" s="76" t="s">
        <v>258</v>
      </c>
      <c r="J33" s="1"/>
    </row>
    <row r="34" spans="1:10" ht="81" customHeight="1" x14ac:dyDescent="0.55000000000000004">
      <c r="A34" s="74" t="s">
        <v>324</v>
      </c>
      <c r="B34" s="76" t="s">
        <v>477</v>
      </c>
      <c r="C34" s="76" t="s">
        <v>143</v>
      </c>
      <c r="D34" s="76" t="s">
        <v>441</v>
      </c>
      <c r="E34" s="76" t="s">
        <v>162</v>
      </c>
      <c r="F34" s="76" t="s">
        <v>61</v>
      </c>
      <c r="G34" s="76" t="s">
        <v>445</v>
      </c>
      <c r="H34" s="77" t="s">
        <v>259</v>
      </c>
      <c r="I34" s="76" t="s">
        <v>262</v>
      </c>
      <c r="J34" s="1"/>
    </row>
    <row r="35" spans="1:10" ht="81" customHeight="1" x14ac:dyDescent="0.55000000000000004">
      <c r="A35" s="74" t="s">
        <v>325</v>
      </c>
      <c r="B35" s="76" t="s">
        <v>478</v>
      </c>
      <c r="C35" s="76" t="s">
        <v>143</v>
      </c>
      <c r="D35" s="76" t="s">
        <v>441</v>
      </c>
      <c r="E35" s="76" t="s">
        <v>414</v>
      </c>
      <c r="F35" s="76" t="s">
        <v>61</v>
      </c>
      <c r="G35" s="76" t="s">
        <v>446</v>
      </c>
      <c r="H35" s="77" t="s">
        <v>261</v>
      </c>
      <c r="I35" s="76" t="s">
        <v>262</v>
      </c>
      <c r="J35" s="1"/>
    </row>
    <row r="36" spans="1:10" ht="81" customHeight="1" x14ac:dyDescent="0.55000000000000004">
      <c r="A36" s="74" t="s">
        <v>326</v>
      </c>
      <c r="B36" s="76" t="s">
        <v>479</v>
      </c>
      <c r="C36" s="76" t="s">
        <v>143</v>
      </c>
      <c r="D36" s="76" t="s">
        <v>441</v>
      </c>
      <c r="E36" s="76" t="s">
        <v>415</v>
      </c>
      <c r="F36" s="76" t="s">
        <v>61</v>
      </c>
      <c r="G36" s="76" t="s">
        <v>37</v>
      </c>
      <c r="H36" s="77" t="s">
        <v>260</v>
      </c>
      <c r="I36" s="76" t="s">
        <v>262</v>
      </c>
      <c r="J36" s="1"/>
    </row>
    <row r="37" spans="1:10" ht="81" customHeight="1" x14ac:dyDescent="0.55000000000000004">
      <c r="A37" s="74" t="s">
        <v>327</v>
      </c>
      <c r="B37" s="76" t="s">
        <v>480</v>
      </c>
      <c r="C37" s="76" t="s">
        <v>141</v>
      </c>
      <c r="D37" s="76" t="s">
        <v>442</v>
      </c>
      <c r="E37" s="76" t="s">
        <v>163</v>
      </c>
      <c r="F37" s="76" t="s">
        <v>62</v>
      </c>
      <c r="G37" s="76" t="s">
        <v>38</v>
      </c>
      <c r="H37" s="77" t="s">
        <v>263</v>
      </c>
      <c r="I37" s="76" t="s">
        <v>265</v>
      </c>
      <c r="J37" s="1"/>
    </row>
    <row r="38" spans="1:10" ht="81" customHeight="1" x14ac:dyDescent="0.55000000000000004">
      <c r="A38" s="74" t="s">
        <v>328</v>
      </c>
      <c r="B38" s="76" t="s">
        <v>481</v>
      </c>
      <c r="C38" s="76" t="s">
        <v>141</v>
      </c>
      <c r="D38" s="76" t="s">
        <v>442</v>
      </c>
      <c r="E38" s="76" t="s">
        <v>164</v>
      </c>
      <c r="F38" s="76" t="s">
        <v>62</v>
      </c>
      <c r="G38" s="76" t="s">
        <v>38</v>
      </c>
      <c r="H38" s="77" t="s">
        <v>264</v>
      </c>
      <c r="I38" s="76" t="s">
        <v>265</v>
      </c>
      <c r="J38" s="1"/>
    </row>
    <row r="39" spans="1:10" ht="81" customHeight="1" x14ac:dyDescent="0.55000000000000004">
      <c r="A39" s="74" t="s">
        <v>329</v>
      </c>
      <c r="B39" s="76" t="s">
        <v>389</v>
      </c>
      <c r="C39" s="76" t="s">
        <v>360</v>
      </c>
      <c r="D39" s="76" t="s">
        <v>333</v>
      </c>
      <c r="E39" s="76" t="s">
        <v>332</v>
      </c>
      <c r="F39" s="76" t="s">
        <v>330</v>
      </c>
      <c r="G39" s="76" t="s">
        <v>331</v>
      </c>
      <c r="H39" s="77"/>
      <c r="I39" s="76"/>
      <c r="J39" s="1"/>
    </row>
    <row r="40" spans="1:10" ht="81" customHeight="1" x14ac:dyDescent="0.55000000000000004">
      <c r="A40" s="74" t="s">
        <v>350</v>
      </c>
      <c r="B40" s="76" t="s">
        <v>390</v>
      </c>
      <c r="C40" s="76" t="s">
        <v>362</v>
      </c>
      <c r="D40" s="76" t="s">
        <v>361</v>
      </c>
      <c r="E40" s="76" t="s">
        <v>351</v>
      </c>
      <c r="F40" s="76" t="s">
        <v>352</v>
      </c>
      <c r="G40" s="76" t="s">
        <v>353</v>
      </c>
      <c r="H40" s="77"/>
      <c r="I40" s="76"/>
      <c r="J40" s="1"/>
    </row>
    <row r="41" spans="1:10" ht="81" customHeight="1" x14ac:dyDescent="0.55000000000000004">
      <c r="A41" s="74" t="s">
        <v>199</v>
      </c>
      <c r="B41" s="76" t="s">
        <v>391</v>
      </c>
      <c r="C41" s="76" t="s">
        <v>168</v>
      </c>
      <c r="D41" s="76" t="s">
        <v>24</v>
      </c>
      <c r="E41" s="76" t="s">
        <v>165</v>
      </c>
      <c r="F41" s="76" t="s">
        <v>46</v>
      </c>
      <c r="G41" s="76" t="s">
        <v>39</v>
      </c>
      <c r="H41" s="77" t="s">
        <v>266</v>
      </c>
      <c r="I41" s="76" t="s">
        <v>271</v>
      </c>
      <c r="J41" s="1"/>
    </row>
    <row r="42" spans="1:10" ht="81" customHeight="1" x14ac:dyDescent="0.55000000000000004">
      <c r="A42" s="74" t="s">
        <v>200</v>
      </c>
      <c r="B42" s="76" t="s">
        <v>392</v>
      </c>
      <c r="C42" s="76" t="s">
        <v>168</v>
      </c>
      <c r="D42" s="76" t="s">
        <v>435</v>
      </c>
      <c r="E42" s="76" t="s">
        <v>166</v>
      </c>
      <c r="F42" s="76" t="s">
        <v>292</v>
      </c>
      <c r="G42" s="76" t="s">
        <v>39</v>
      </c>
      <c r="H42" s="77" t="s">
        <v>267</v>
      </c>
      <c r="I42" s="76" t="s">
        <v>271</v>
      </c>
      <c r="J42" s="1"/>
    </row>
    <row r="43" spans="1:10" ht="81" customHeight="1" x14ac:dyDescent="0.55000000000000004">
      <c r="A43" s="74" t="s">
        <v>201</v>
      </c>
      <c r="B43" s="76" t="s">
        <v>393</v>
      </c>
      <c r="C43" s="76" t="s">
        <v>168</v>
      </c>
      <c r="D43" s="76" t="s">
        <v>436</v>
      </c>
      <c r="E43" s="76" t="s">
        <v>166</v>
      </c>
      <c r="F43" s="76" t="s">
        <v>46</v>
      </c>
      <c r="G43" s="76" t="s">
        <v>39</v>
      </c>
      <c r="H43" s="77" t="s">
        <v>268</v>
      </c>
      <c r="I43" s="76" t="s">
        <v>271</v>
      </c>
      <c r="J43" s="1"/>
    </row>
    <row r="44" spans="1:10" ht="81" customHeight="1" x14ac:dyDescent="0.55000000000000004">
      <c r="A44" s="74" t="s">
        <v>202</v>
      </c>
      <c r="B44" s="76" t="s">
        <v>394</v>
      </c>
      <c r="C44" s="76" t="s">
        <v>168</v>
      </c>
      <c r="D44" s="76" t="s">
        <v>24</v>
      </c>
      <c r="E44" s="76" t="s">
        <v>166</v>
      </c>
      <c r="F44" s="76" t="s">
        <v>46</v>
      </c>
      <c r="G44" s="76" t="s">
        <v>39</v>
      </c>
      <c r="H44" s="77" t="s">
        <v>269</v>
      </c>
      <c r="I44" s="76" t="s">
        <v>271</v>
      </c>
      <c r="J44" s="1"/>
    </row>
    <row r="45" spans="1:10" ht="81" customHeight="1" x14ac:dyDescent="0.55000000000000004">
      <c r="A45" s="74" t="s">
        <v>203</v>
      </c>
      <c r="B45" s="76" t="s">
        <v>395</v>
      </c>
      <c r="C45" s="76" t="s">
        <v>168</v>
      </c>
      <c r="D45" s="76" t="s">
        <v>24</v>
      </c>
      <c r="E45" s="76" t="s">
        <v>166</v>
      </c>
      <c r="F45" s="76" t="s">
        <v>46</v>
      </c>
      <c r="G45" s="76" t="s">
        <v>39</v>
      </c>
      <c r="H45" s="77" t="s">
        <v>270</v>
      </c>
      <c r="I45" s="76" t="s">
        <v>271</v>
      </c>
      <c r="J45" s="1"/>
    </row>
    <row r="46" spans="1:10" ht="81" customHeight="1" x14ac:dyDescent="0.55000000000000004">
      <c r="A46" s="74" t="s">
        <v>204</v>
      </c>
      <c r="B46" s="76" t="s">
        <v>420</v>
      </c>
      <c r="C46" s="76" t="s">
        <v>169</v>
      </c>
      <c r="D46" s="76" t="s">
        <v>437</v>
      </c>
      <c r="E46" s="76" t="s">
        <v>417</v>
      </c>
      <c r="F46" s="76" t="s">
        <v>47</v>
      </c>
      <c r="G46" s="76" t="s">
        <v>40</v>
      </c>
      <c r="H46" s="77" t="s">
        <v>272</v>
      </c>
      <c r="I46" s="76" t="s">
        <v>275</v>
      </c>
      <c r="J46" s="1"/>
    </row>
    <row r="47" spans="1:10" ht="81" customHeight="1" x14ac:dyDescent="0.55000000000000004">
      <c r="A47" s="74" t="s">
        <v>205</v>
      </c>
      <c r="B47" s="76" t="s">
        <v>396</v>
      </c>
      <c r="C47" s="76" t="s">
        <v>169</v>
      </c>
      <c r="D47" s="76" t="s">
        <v>25</v>
      </c>
      <c r="E47" s="76" t="s">
        <v>416</v>
      </c>
      <c r="F47" s="76" t="s">
        <v>47</v>
      </c>
      <c r="G47" s="76" t="s">
        <v>40</v>
      </c>
      <c r="H47" s="77" t="s">
        <v>273</v>
      </c>
      <c r="I47" s="76" t="s">
        <v>275</v>
      </c>
      <c r="J47" s="1"/>
    </row>
    <row r="48" spans="1:10" ht="81" customHeight="1" x14ac:dyDescent="0.55000000000000004">
      <c r="A48" s="74" t="s">
        <v>206</v>
      </c>
      <c r="B48" s="76" t="s">
        <v>421</v>
      </c>
      <c r="C48" s="76" t="s">
        <v>169</v>
      </c>
      <c r="D48" s="76" t="s">
        <v>437</v>
      </c>
      <c r="E48" s="76" t="s">
        <v>170</v>
      </c>
      <c r="F48" s="76" t="s">
        <v>47</v>
      </c>
      <c r="G48" s="76" t="s">
        <v>40</v>
      </c>
      <c r="H48" s="77" t="s">
        <v>274</v>
      </c>
      <c r="I48" s="76" t="s">
        <v>275</v>
      </c>
      <c r="J48" s="1"/>
    </row>
    <row r="49" spans="1:10" ht="81" customHeight="1" x14ac:dyDescent="0.55000000000000004">
      <c r="A49" s="74" t="s">
        <v>207</v>
      </c>
      <c r="B49" s="76" t="s">
        <v>422</v>
      </c>
      <c r="C49" s="76" t="s">
        <v>298</v>
      </c>
      <c r="D49" s="76" t="s">
        <v>26</v>
      </c>
      <c r="E49" s="76" t="s">
        <v>171</v>
      </c>
      <c r="F49" s="76" t="s">
        <v>48</v>
      </c>
      <c r="G49" s="76" t="s">
        <v>41</v>
      </c>
      <c r="H49" s="77" t="s">
        <v>277</v>
      </c>
      <c r="I49" s="76" t="s">
        <v>280</v>
      </c>
      <c r="J49" s="1"/>
    </row>
    <row r="50" spans="1:10" ht="81" customHeight="1" x14ac:dyDescent="0.55000000000000004">
      <c r="A50" s="74" t="s">
        <v>208</v>
      </c>
      <c r="B50" s="76" t="s">
        <v>423</v>
      </c>
      <c r="C50" s="76" t="s">
        <v>298</v>
      </c>
      <c r="D50" s="76" t="s">
        <v>26</v>
      </c>
      <c r="E50" s="76" t="s">
        <v>172</v>
      </c>
      <c r="F50" s="76" t="s">
        <v>48</v>
      </c>
      <c r="G50" s="76" t="s">
        <v>41</v>
      </c>
      <c r="H50" s="77" t="s">
        <v>276</v>
      </c>
      <c r="I50" s="76" t="s">
        <v>280</v>
      </c>
      <c r="J50" s="1"/>
    </row>
    <row r="51" spans="1:10" ht="81" customHeight="1" x14ac:dyDescent="0.55000000000000004">
      <c r="A51" s="74" t="s">
        <v>209</v>
      </c>
      <c r="B51" s="76" t="s">
        <v>424</v>
      </c>
      <c r="C51" s="76" t="s">
        <v>298</v>
      </c>
      <c r="D51" s="76" t="s">
        <v>26</v>
      </c>
      <c r="E51" s="76" t="s">
        <v>173</v>
      </c>
      <c r="F51" s="76" t="s">
        <v>48</v>
      </c>
      <c r="G51" s="76" t="s">
        <v>41</v>
      </c>
      <c r="H51" s="77" t="s">
        <v>278</v>
      </c>
      <c r="I51" s="76" t="s">
        <v>280</v>
      </c>
      <c r="J51" s="1"/>
    </row>
    <row r="52" spans="1:10" ht="81" customHeight="1" x14ac:dyDescent="0.55000000000000004">
      <c r="A52" s="74" t="s">
        <v>210</v>
      </c>
      <c r="B52" s="76" t="s">
        <v>425</v>
      </c>
      <c r="C52" s="76" t="s">
        <v>298</v>
      </c>
      <c r="D52" s="76" t="s">
        <v>26</v>
      </c>
      <c r="E52" s="76" t="s">
        <v>174</v>
      </c>
      <c r="F52" s="76" t="s">
        <v>48</v>
      </c>
      <c r="G52" s="76" t="s">
        <v>41</v>
      </c>
      <c r="H52" s="77" t="s">
        <v>279</v>
      </c>
      <c r="I52" s="76" t="s">
        <v>280</v>
      </c>
      <c r="J52" s="1"/>
    </row>
    <row r="53" spans="1:10" ht="81" customHeight="1" x14ac:dyDescent="0.55000000000000004">
      <c r="A53" s="74" t="s">
        <v>211</v>
      </c>
      <c r="B53" s="76" t="s">
        <v>426</v>
      </c>
      <c r="C53" s="76" t="s">
        <v>175</v>
      </c>
      <c r="D53" s="76" t="s">
        <v>27</v>
      </c>
      <c r="E53" s="76" t="s">
        <v>176</v>
      </c>
      <c r="F53" s="76" t="s">
        <v>49</v>
      </c>
      <c r="G53" s="76" t="s">
        <v>42</v>
      </c>
      <c r="H53" s="77" t="s">
        <v>281</v>
      </c>
      <c r="I53" s="76" t="s">
        <v>284</v>
      </c>
      <c r="J53" s="1"/>
    </row>
    <row r="54" spans="1:10" ht="81" customHeight="1" x14ac:dyDescent="0.55000000000000004">
      <c r="A54" s="74" t="s">
        <v>212</v>
      </c>
      <c r="B54" s="76" t="s">
        <v>427</v>
      </c>
      <c r="C54" s="76" t="s">
        <v>175</v>
      </c>
      <c r="D54" s="76" t="s">
        <v>27</v>
      </c>
      <c r="E54" s="76" t="s">
        <v>177</v>
      </c>
      <c r="F54" s="76" t="s">
        <v>49</v>
      </c>
      <c r="G54" s="76" t="s">
        <v>42</v>
      </c>
      <c r="H54" s="77" t="s">
        <v>282</v>
      </c>
      <c r="I54" s="76" t="s">
        <v>297</v>
      </c>
      <c r="J54" s="1"/>
    </row>
    <row r="55" spans="1:10" ht="81" customHeight="1" x14ac:dyDescent="0.55000000000000004">
      <c r="A55" s="74" t="s">
        <v>213</v>
      </c>
      <c r="B55" s="76" t="s">
        <v>428</v>
      </c>
      <c r="C55" s="76" t="s">
        <v>175</v>
      </c>
      <c r="D55" s="76" t="s">
        <v>27</v>
      </c>
      <c r="E55" s="76" t="s">
        <v>296</v>
      </c>
      <c r="F55" s="76" t="s">
        <v>49</v>
      </c>
      <c r="G55" s="76" t="s">
        <v>42</v>
      </c>
      <c r="H55" s="77" t="s">
        <v>283</v>
      </c>
      <c r="I55" s="76" t="s">
        <v>297</v>
      </c>
      <c r="J55" s="1"/>
    </row>
    <row r="56" spans="1:10" ht="81" customHeight="1" x14ac:dyDescent="0.55000000000000004">
      <c r="A56" s="74" t="s">
        <v>482</v>
      </c>
      <c r="B56" s="76" t="s">
        <v>429</v>
      </c>
      <c r="C56" s="76" t="s">
        <v>28</v>
      </c>
      <c r="D56" s="76" t="s">
        <v>29</v>
      </c>
      <c r="E56" s="76" t="s">
        <v>418</v>
      </c>
      <c r="F56" s="76" t="s">
        <v>50</v>
      </c>
      <c r="G56" s="76" t="s">
        <v>43</v>
      </c>
      <c r="H56" s="77" t="s">
        <v>285</v>
      </c>
      <c r="I56" s="76" t="s">
        <v>288</v>
      </c>
      <c r="J56" s="1"/>
    </row>
    <row r="57" spans="1:10" ht="81" customHeight="1" x14ac:dyDescent="0.55000000000000004">
      <c r="A57" s="74" t="s">
        <v>483</v>
      </c>
      <c r="B57" s="76" t="s">
        <v>430</v>
      </c>
      <c r="C57" s="76" t="s">
        <v>28</v>
      </c>
      <c r="D57" s="76" t="s">
        <v>29</v>
      </c>
      <c r="E57" s="76" t="s">
        <v>295</v>
      </c>
      <c r="F57" s="76" t="s">
        <v>50</v>
      </c>
      <c r="G57" s="76" t="s">
        <v>43</v>
      </c>
      <c r="H57" s="77" t="s">
        <v>286</v>
      </c>
      <c r="I57" s="76" t="s">
        <v>288</v>
      </c>
      <c r="J57" s="1"/>
    </row>
    <row r="58" spans="1:10" ht="81" customHeight="1" x14ac:dyDescent="0.55000000000000004">
      <c r="A58" s="74" t="s">
        <v>484</v>
      </c>
      <c r="B58" s="76" t="s">
        <v>431</v>
      </c>
      <c r="C58" s="76" t="s">
        <v>28</v>
      </c>
      <c r="D58" s="76" t="s">
        <v>29</v>
      </c>
      <c r="E58" s="76" t="s">
        <v>181</v>
      </c>
      <c r="F58" s="76" t="s">
        <v>50</v>
      </c>
      <c r="G58" s="76" t="s">
        <v>43</v>
      </c>
      <c r="H58" s="77" t="s">
        <v>287</v>
      </c>
      <c r="I58" s="76" t="s">
        <v>288</v>
      </c>
      <c r="J58" s="1"/>
    </row>
    <row r="59" spans="1:10" ht="81" customHeight="1" x14ac:dyDescent="0.55000000000000004">
      <c r="A59" s="74" t="s">
        <v>214</v>
      </c>
      <c r="B59" s="76" t="s">
        <v>432</v>
      </c>
      <c r="C59" s="76" t="s">
        <v>178</v>
      </c>
      <c r="D59" s="76" t="s">
        <v>30</v>
      </c>
      <c r="E59" s="76" t="s">
        <v>179</v>
      </c>
      <c r="F59" s="76" t="s">
        <v>63</v>
      </c>
      <c r="G59" s="76" t="s">
        <v>44</v>
      </c>
      <c r="H59" s="77" t="s">
        <v>289</v>
      </c>
      <c r="I59" s="76" t="s">
        <v>291</v>
      </c>
      <c r="J59" s="1"/>
    </row>
    <row r="60" spans="1:10" ht="81" customHeight="1" x14ac:dyDescent="0.55000000000000004">
      <c r="A60" s="74" t="s">
        <v>215</v>
      </c>
      <c r="B60" s="76" t="s">
        <v>433</v>
      </c>
      <c r="C60" s="76" t="s">
        <v>178</v>
      </c>
      <c r="D60" s="76" t="s">
        <v>30</v>
      </c>
      <c r="E60" s="76" t="s">
        <v>180</v>
      </c>
      <c r="F60" s="76" t="s">
        <v>63</v>
      </c>
      <c r="G60" s="76" t="s">
        <v>44</v>
      </c>
      <c r="H60" s="77" t="s">
        <v>290</v>
      </c>
      <c r="I60" s="76" t="s">
        <v>291</v>
      </c>
      <c r="J60" s="1"/>
    </row>
    <row r="61" spans="1:10" ht="81" customHeight="1" x14ac:dyDescent="0.55000000000000004">
      <c r="A61" s="74" t="s">
        <v>354</v>
      </c>
      <c r="B61" s="76" t="s">
        <v>397</v>
      </c>
      <c r="C61" s="76" t="s">
        <v>358</v>
      </c>
      <c r="D61" s="76" t="s">
        <v>359</v>
      </c>
      <c r="E61" s="76" t="s">
        <v>357</v>
      </c>
      <c r="F61" s="76" t="s">
        <v>356</v>
      </c>
      <c r="G61" s="76" t="s">
        <v>355</v>
      </c>
      <c r="H61" s="77"/>
      <c r="I61" s="76"/>
      <c r="J61" s="1"/>
    </row>
    <row r="62" spans="1:10" ht="81" customHeight="1" x14ac:dyDescent="0.55000000000000004">
      <c r="A62" s="74" t="s">
        <v>363</v>
      </c>
      <c r="B62" s="76" t="s">
        <v>398</v>
      </c>
      <c r="C62" s="76" t="s">
        <v>370</v>
      </c>
      <c r="D62" s="76" t="s">
        <v>371</v>
      </c>
      <c r="E62" s="76" t="s">
        <v>419</v>
      </c>
      <c r="F62" s="76" t="s">
        <v>372</v>
      </c>
      <c r="G62" s="76" t="s">
        <v>373</v>
      </c>
      <c r="H62" s="77"/>
      <c r="I62" s="76"/>
      <c r="J62" s="1"/>
    </row>
    <row r="63" spans="1:10" ht="81" customHeight="1" x14ac:dyDescent="0.55000000000000004">
      <c r="A63" s="74" t="s">
        <v>364</v>
      </c>
      <c r="B63" s="76" t="s">
        <v>399</v>
      </c>
      <c r="C63" s="76" t="s">
        <v>368</v>
      </c>
      <c r="D63" s="76" t="s">
        <v>369</v>
      </c>
      <c r="E63" s="76" t="s">
        <v>365</v>
      </c>
      <c r="F63" s="76" t="s">
        <v>366</v>
      </c>
      <c r="G63" s="76" t="s">
        <v>367</v>
      </c>
      <c r="H63" s="77"/>
      <c r="I63" s="76"/>
      <c r="J63" s="1"/>
    </row>
  </sheetData>
  <phoneticPr fontId="1"/>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①単元評価計画</vt:lpstr>
      <vt:lpstr>②単元評価</vt:lpstr>
      <vt:lpstr>③年間学期末総括評価</vt:lpstr>
      <vt:lpstr>元データ</vt:lpstr>
      <vt:lpstr>学習指導要領</vt:lpstr>
      <vt:lpstr>①単元評価計画!Print_Area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小山　啓太</cp:lastModifiedBy>
  <cp:lastPrinted>2021-09-28T04:26:44Z</cp:lastPrinted>
  <dcterms:created xsi:type="dcterms:W3CDTF">2021-02-18T05:28:24Z</dcterms:created>
  <dcterms:modified xsi:type="dcterms:W3CDTF">2023-09-19T01:34:40Z</dcterms:modified>
</cp:coreProperties>
</file>