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svka.vdi.pref.nagano.lg.jp\課共有\障害者支援課\06_共生社会推進係（旧：自立支援係)\05_福祉就労\001 障がい者就労支援（福祉就労）\04_★工賃調査\★R08（R07年度分）\A型賃金実績調査\"/>
    </mc:Choice>
  </mc:AlternateContent>
  <xr:revisionPtr revIDLastSave="0" documentId="13_ncr:1_{4269CAA3-B090-430F-8617-7F4A3239D27B}" xr6:coauthVersionLast="47" xr6:coauthVersionMax="47" xr10:uidLastSave="{00000000-0000-0000-0000-000000000000}"/>
  <bookViews>
    <workbookView xWindow="-108" yWindow="-108" windowWidth="23256" windowHeight="12456" xr2:uid="{1BC73256-BA7D-4DD5-9203-C53C4735F54A}"/>
  </bookViews>
  <sheets>
    <sheet name="20人以下 " sheetId="5" r:id="rId1"/>
  </sheets>
  <definedNames>
    <definedName name="_xlnm._FilterDatabase" localSheetId="0" hidden="1">'20人以下 '!#REF!</definedName>
    <definedName name="_xlnm.Print_Area" localSheetId="0">'20人以下 '!$B$2:$AV$54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10" i="5" l="1"/>
  <c r="AQ15" i="5"/>
  <c r="AN15" i="5"/>
  <c r="AK15" i="5"/>
  <c r="AH15" i="5"/>
  <c r="AE15" i="5"/>
  <c r="AB15" i="5"/>
  <c r="Y15" i="5"/>
  <c r="V15" i="5"/>
  <c r="S15" i="5"/>
  <c r="P15" i="5"/>
  <c r="M15" i="5"/>
  <c r="J15" i="5"/>
  <c r="P47" i="5"/>
  <c r="AV40" i="5"/>
  <c r="J47" i="5"/>
  <c r="AV37" i="5"/>
  <c r="V47" i="5"/>
  <c r="AV41" i="5"/>
  <c r="AU41" i="5"/>
  <c r="AT41" i="5"/>
  <c r="AT37" i="5"/>
  <c r="AT14" i="5"/>
  <c r="AU14" i="5"/>
  <c r="AU15" i="5"/>
  <c r="AT22" i="5"/>
  <c r="AU22" i="5"/>
  <c r="AV22" i="5"/>
  <c r="BA22" i="5"/>
  <c r="BB22" i="5"/>
  <c r="BC22" i="5"/>
  <c r="BD22" i="5"/>
  <c r="BE22" i="5"/>
  <c r="BF22" i="5"/>
  <c r="BG22" i="5"/>
  <c r="BH22" i="5"/>
  <c r="BI22" i="5"/>
  <c r="BJ22" i="5"/>
  <c r="BK22" i="5"/>
  <c r="BL22" i="5"/>
  <c r="AT23" i="5"/>
  <c r="AU23" i="5"/>
  <c r="AV23" i="5"/>
  <c r="BA23" i="5"/>
  <c r="BM23" i="5"/>
  <c r="BB23" i="5"/>
  <c r="BC23" i="5"/>
  <c r="BD23" i="5"/>
  <c r="BE23" i="5"/>
  <c r="BF23" i="5"/>
  <c r="BG23" i="5"/>
  <c r="BH23" i="5"/>
  <c r="BI23" i="5"/>
  <c r="BJ23" i="5"/>
  <c r="BK23" i="5"/>
  <c r="BL23" i="5"/>
  <c r="AT24" i="5"/>
  <c r="AU24" i="5"/>
  <c r="AV24" i="5"/>
  <c r="BA24" i="5"/>
  <c r="BB24" i="5"/>
  <c r="BM24" i="5"/>
  <c r="BC24" i="5"/>
  <c r="BD24" i="5"/>
  <c r="BE24" i="5"/>
  <c r="BF24" i="5"/>
  <c r="BG24" i="5"/>
  <c r="BH24" i="5"/>
  <c r="BI24" i="5"/>
  <c r="BJ24" i="5"/>
  <c r="BK24" i="5"/>
  <c r="BL24" i="5"/>
  <c r="AT25" i="5"/>
  <c r="AU25" i="5"/>
  <c r="AV25" i="5"/>
  <c r="BA25" i="5"/>
  <c r="BB25" i="5"/>
  <c r="BC25" i="5"/>
  <c r="BD25" i="5"/>
  <c r="BE25" i="5"/>
  <c r="BF25" i="5"/>
  <c r="BG25" i="5"/>
  <c r="BH25" i="5"/>
  <c r="BI25" i="5"/>
  <c r="BJ25" i="5"/>
  <c r="BK25" i="5"/>
  <c r="BL25" i="5"/>
  <c r="AT26" i="5"/>
  <c r="AU26" i="5"/>
  <c r="AV26" i="5"/>
  <c r="BA26" i="5"/>
  <c r="BB26" i="5"/>
  <c r="BC26" i="5"/>
  <c r="BD26" i="5"/>
  <c r="BE26" i="5"/>
  <c r="BF26" i="5"/>
  <c r="BG26" i="5"/>
  <c r="BH26" i="5"/>
  <c r="BI26" i="5"/>
  <c r="BJ26" i="5"/>
  <c r="BK26" i="5"/>
  <c r="BL26" i="5"/>
  <c r="AT27" i="5"/>
  <c r="AU27" i="5"/>
  <c r="AV27" i="5"/>
  <c r="BA27" i="5"/>
  <c r="BB27" i="5"/>
  <c r="BC27" i="5"/>
  <c r="BD27" i="5"/>
  <c r="BE27" i="5"/>
  <c r="BF27" i="5"/>
  <c r="BG27" i="5"/>
  <c r="BH27" i="5"/>
  <c r="BI27" i="5"/>
  <c r="BJ27" i="5"/>
  <c r="BK27" i="5"/>
  <c r="BL27" i="5"/>
  <c r="AT28" i="5"/>
  <c r="AU28" i="5"/>
  <c r="AV28" i="5"/>
  <c r="BA28" i="5"/>
  <c r="BB28" i="5"/>
  <c r="BM28" i="5"/>
  <c r="BC28" i="5"/>
  <c r="BD28" i="5"/>
  <c r="BE28" i="5"/>
  <c r="BF28" i="5"/>
  <c r="BG28" i="5"/>
  <c r="BH28" i="5"/>
  <c r="BI28" i="5"/>
  <c r="BJ28" i="5"/>
  <c r="BK28" i="5"/>
  <c r="BL28" i="5"/>
  <c r="AT29" i="5"/>
  <c r="AU29" i="5"/>
  <c r="AV29" i="5"/>
  <c r="BA29" i="5"/>
  <c r="BM29" i="5"/>
  <c r="BB29" i="5"/>
  <c r="BC29" i="5"/>
  <c r="BD29" i="5"/>
  <c r="BE29" i="5"/>
  <c r="BF29" i="5"/>
  <c r="BG29" i="5"/>
  <c r="BH29" i="5"/>
  <c r="BI29" i="5"/>
  <c r="BJ29" i="5"/>
  <c r="BK29" i="5"/>
  <c r="BL29" i="5"/>
  <c r="AT30" i="5"/>
  <c r="AU30" i="5"/>
  <c r="AV30" i="5"/>
  <c r="BA30" i="5"/>
  <c r="BB30" i="5"/>
  <c r="BM30" i="5"/>
  <c r="BC30" i="5"/>
  <c r="BD30" i="5"/>
  <c r="BE30" i="5"/>
  <c r="BF30" i="5"/>
  <c r="BG30" i="5"/>
  <c r="BH30" i="5"/>
  <c r="BI30" i="5"/>
  <c r="BJ30" i="5"/>
  <c r="BK30" i="5"/>
  <c r="BL30" i="5"/>
  <c r="AT31" i="5"/>
  <c r="AU31" i="5"/>
  <c r="AV31" i="5"/>
  <c r="BA31" i="5"/>
  <c r="BB31" i="5"/>
  <c r="BC31" i="5"/>
  <c r="BD31" i="5"/>
  <c r="BE31" i="5"/>
  <c r="BF31" i="5"/>
  <c r="BG31" i="5"/>
  <c r="BH31" i="5"/>
  <c r="BI31" i="5"/>
  <c r="BJ31" i="5"/>
  <c r="BK31" i="5"/>
  <c r="BL31" i="5"/>
  <c r="AT32" i="5"/>
  <c r="AU32" i="5"/>
  <c r="AV32" i="5"/>
  <c r="BA32" i="5"/>
  <c r="BB32" i="5"/>
  <c r="BC32" i="5"/>
  <c r="BD32" i="5"/>
  <c r="BE32" i="5"/>
  <c r="BF32" i="5"/>
  <c r="BG32" i="5"/>
  <c r="BH32" i="5"/>
  <c r="BI32" i="5"/>
  <c r="BJ32" i="5"/>
  <c r="BK32" i="5"/>
  <c r="BL32" i="5"/>
  <c r="AT33" i="5"/>
  <c r="AU33" i="5"/>
  <c r="AV33" i="5"/>
  <c r="BA33" i="5"/>
  <c r="BM33" i="5"/>
  <c r="BB33" i="5"/>
  <c r="BC33" i="5"/>
  <c r="BD33" i="5"/>
  <c r="BE33" i="5"/>
  <c r="BF33" i="5"/>
  <c r="BG33" i="5"/>
  <c r="BH33" i="5"/>
  <c r="BI33" i="5"/>
  <c r="BJ33" i="5"/>
  <c r="BK33" i="5"/>
  <c r="BL33" i="5"/>
  <c r="AT34" i="5"/>
  <c r="AU34" i="5"/>
  <c r="AV34" i="5"/>
  <c r="BA34" i="5"/>
  <c r="BB34" i="5"/>
  <c r="BC34" i="5"/>
  <c r="BD34" i="5"/>
  <c r="BE34" i="5"/>
  <c r="BF34" i="5"/>
  <c r="BG34" i="5"/>
  <c r="BH34" i="5"/>
  <c r="BI34" i="5"/>
  <c r="BJ34" i="5"/>
  <c r="BK34" i="5"/>
  <c r="BL34" i="5"/>
  <c r="AT35" i="5"/>
  <c r="AU35" i="5"/>
  <c r="AV35" i="5"/>
  <c r="BA35" i="5"/>
  <c r="BB35" i="5"/>
  <c r="BC35" i="5"/>
  <c r="BD35" i="5"/>
  <c r="BE35" i="5"/>
  <c r="BF35" i="5"/>
  <c r="BG35" i="5"/>
  <c r="BH35" i="5"/>
  <c r="BI35" i="5"/>
  <c r="BJ35" i="5"/>
  <c r="BK35" i="5"/>
  <c r="BL35" i="5"/>
  <c r="AT36" i="5"/>
  <c r="AU36" i="5"/>
  <c r="AV36" i="5"/>
  <c r="BA36" i="5"/>
  <c r="BB36" i="5"/>
  <c r="BM36" i="5"/>
  <c r="BC36" i="5"/>
  <c r="BD36" i="5"/>
  <c r="BE36" i="5"/>
  <c r="BF36" i="5"/>
  <c r="BG36" i="5"/>
  <c r="BH36" i="5"/>
  <c r="BI36" i="5"/>
  <c r="BJ36" i="5"/>
  <c r="BK36" i="5"/>
  <c r="BL36" i="5"/>
  <c r="AU37" i="5"/>
  <c r="BA37" i="5"/>
  <c r="BB37" i="5"/>
  <c r="BC37" i="5"/>
  <c r="BD37" i="5"/>
  <c r="BE37" i="5"/>
  <c r="BF37" i="5"/>
  <c r="BG37" i="5"/>
  <c r="BH37" i="5"/>
  <c r="BI37" i="5"/>
  <c r="BJ37" i="5"/>
  <c r="BK37" i="5"/>
  <c r="BL37" i="5"/>
  <c r="AT38" i="5"/>
  <c r="AU38" i="5"/>
  <c r="AV38" i="5"/>
  <c r="BA38" i="5"/>
  <c r="BB38" i="5"/>
  <c r="BC38" i="5"/>
  <c r="BD38" i="5"/>
  <c r="BE38" i="5"/>
  <c r="BF38" i="5"/>
  <c r="BG38" i="5"/>
  <c r="BH38" i="5"/>
  <c r="BI38" i="5"/>
  <c r="BJ38" i="5"/>
  <c r="BK38" i="5"/>
  <c r="BL38" i="5"/>
  <c r="AT39" i="5"/>
  <c r="AU39" i="5"/>
  <c r="AV39" i="5"/>
  <c r="BA39" i="5"/>
  <c r="BB39" i="5"/>
  <c r="BC39" i="5"/>
  <c r="BD39" i="5"/>
  <c r="BE39" i="5"/>
  <c r="BF39" i="5"/>
  <c r="BG39" i="5"/>
  <c r="BH39" i="5"/>
  <c r="BI39" i="5"/>
  <c r="BJ39" i="5"/>
  <c r="BK39" i="5"/>
  <c r="BL39" i="5"/>
  <c r="AT40" i="5"/>
  <c r="AU40" i="5"/>
  <c r="BA40" i="5"/>
  <c r="BM40" i="5"/>
  <c r="BB40" i="5"/>
  <c r="BC40" i="5"/>
  <c r="BD40" i="5"/>
  <c r="BE40" i="5"/>
  <c r="BF40" i="5"/>
  <c r="BG40" i="5"/>
  <c r="BH40" i="5"/>
  <c r="BI40" i="5"/>
  <c r="BJ40" i="5"/>
  <c r="BK40" i="5"/>
  <c r="BL40" i="5"/>
  <c r="BA41" i="5"/>
  <c r="BB41" i="5"/>
  <c r="BC41" i="5"/>
  <c r="BD41" i="5"/>
  <c r="BE41" i="5"/>
  <c r="BF41" i="5"/>
  <c r="BG41" i="5"/>
  <c r="BH41" i="5"/>
  <c r="BI41" i="5"/>
  <c r="BJ41" i="5"/>
  <c r="BK41" i="5"/>
  <c r="BL41" i="5"/>
  <c r="J42" i="5"/>
  <c r="K42" i="5"/>
  <c r="L42" i="5"/>
  <c r="M42" i="5"/>
  <c r="N42" i="5"/>
  <c r="O42" i="5"/>
  <c r="P42" i="5"/>
  <c r="Q42" i="5"/>
  <c r="R42" i="5"/>
  <c r="S42" i="5"/>
  <c r="T42" i="5"/>
  <c r="U42" i="5"/>
  <c r="V42" i="5"/>
  <c r="W42" i="5"/>
  <c r="X42" i="5"/>
  <c r="Y42" i="5"/>
  <c r="Z42" i="5"/>
  <c r="AA42" i="5"/>
  <c r="AB42" i="5"/>
  <c r="AC42" i="5"/>
  <c r="AD42" i="5"/>
  <c r="AE42" i="5"/>
  <c r="AF42" i="5"/>
  <c r="AG42" i="5"/>
  <c r="AH42" i="5"/>
  <c r="AI42" i="5"/>
  <c r="AJ42" i="5"/>
  <c r="AK42" i="5"/>
  <c r="AL42" i="5"/>
  <c r="AM42" i="5"/>
  <c r="AN42" i="5"/>
  <c r="AO42" i="5"/>
  <c r="AP42" i="5"/>
  <c r="AQ42" i="5"/>
  <c r="AR42" i="5"/>
  <c r="AS42" i="5"/>
  <c r="B47" i="5"/>
  <c r="G47" i="5"/>
  <c r="S47" i="5"/>
  <c r="BM39" i="5"/>
  <c r="BM31" i="5"/>
  <c r="BM34" i="5"/>
  <c r="BM27" i="5"/>
  <c r="BM25" i="5"/>
  <c r="BM22" i="5"/>
  <c r="BM41" i="5"/>
  <c r="BM38" i="5"/>
  <c r="BM35" i="5"/>
  <c r="BM32" i="5"/>
  <c r="BM26" i="5"/>
  <c r="BM37" i="5"/>
  <c r="AT15" i="5"/>
  <c r="AU42" i="5"/>
  <c r="AB47" i="5"/>
  <c r="AT42" i="5"/>
  <c r="M47" i="5"/>
  <c r="Y47" i="5"/>
  <c r="AV42" i="5"/>
  <c r="AG47" i="5"/>
  <c r="AJ47" i="5"/>
  <c r="AM47" i="5"/>
</calcChain>
</file>

<file path=xl/sharedStrings.xml><?xml version="1.0" encoding="utf-8"?>
<sst xmlns="http://schemas.openxmlformats.org/spreadsheetml/2006/main" count="255" uniqueCount="146">
  <si>
    <t>（別紙１）</t>
    <rPh sb="1" eb="3">
      <t>ベッシ</t>
    </rPh>
    <phoneticPr fontId="2"/>
  </si>
  <si>
    <t>円</t>
    <rPh sb="0" eb="1">
      <t>エン</t>
    </rPh>
    <phoneticPr fontId="2"/>
  </si>
  <si>
    <t>※事業所毎、サービス種類毎に提出してください。</t>
    <rPh sb="1" eb="3">
      <t>ジギョウ</t>
    </rPh>
    <rPh sb="3" eb="4">
      <t>ショ</t>
    </rPh>
    <rPh sb="4" eb="5">
      <t>ゴト</t>
    </rPh>
    <rPh sb="10" eb="12">
      <t>シュルイ</t>
    </rPh>
    <rPh sb="12" eb="13">
      <t>ゴト</t>
    </rPh>
    <rPh sb="14" eb="16">
      <t>テイシュツ</t>
    </rPh>
    <phoneticPr fontId="2"/>
  </si>
  <si>
    <t>事業所名</t>
    <rPh sb="0" eb="2">
      <t>ジギョウ</t>
    </rPh>
    <rPh sb="2" eb="3">
      <t>ショ</t>
    </rPh>
    <rPh sb="3" eb="4">
      <t>メイ</t>
    </rPh>
    <phoneticPr fontId="2"/>
  </si>
  <si>
    <t>事業の種類　　　　　　　　　　　　　</t>
    <rPh sb="0" eb="2">
      <t>ジギョウ</t>
    </rPh>
    <rPh sb="3" eb="5">
      <t>シュルイ</t>
    </rPh>
    <phoneticPr fontId="2"/>
  </si>
  <si>
    <t>就労実績</t>
    <rPh sb="0" eb="2">
      <t>シュウロウ</t>
    </rPh>
    <rPh sb="2" eb="4">
      <t>ジッセキ</t>
    </rPh>
    <phoneticPr fontId="2"/>
  </si>
  <si>
    <t>時間</t>
    <rPh sb="0" eb="2">
      <t>ジカン</t>
    </rPh>
    <phoneticPr fontId="2"/>
  </si>
  <si>
    <t>５月</t>
    <rPh sb="1" eb="2">
      <t>ツキ</t>
    </rPh>
    <phoneticPr fontId="2"/>
  </si>
  <si>
    <t>６月</t>
    <rPh sb="1" eb="2">
      <t>ツキ</t>
    </rPh>
    <phoneticPr fontId="2"/>
  </si>
  <si>
    <t>７月</t>
    <rPh sb="1" eb="2">
      <t>ツキ</t>
    </rPh>
    <phoneticPr fontId="2"/>
  </si>
  <si>
    <t>８月</t>
    <rPh sb="1" eb="2">
      <t>ツキ</t>
    </rPh>
    <phoneticPr fontId="2"/>
  </si>
  <si>
    <t>９月</t>
    <rPh sb="1" eb="2">
      <t>ツキ</t>
    </rPh>
    <phoneticPr fontId="2"/>
  </si>
  <si>
    <t>１０月</t>
    <rPh sb="2" eb="3">
      <t>ツキ</t>
    </rPh>
    <phoneticPr fontId="2"/>
  </si>
  <si>
    <t>１１月</t>
    <rPh sb="2" eb="3">
      <t>ツキ</t>
    </rPh>
    <phoneticPr fontId="2"/>
  </si>
  <si>
    <t>１２月</t>
    <rPh sb="2" eb="3">
      <t>ツキ</t>
    </rPh>
    <phoneticPr fontId="2"/>
  </si>
  <si>
    <t>各月の開所日数</t>
    <rPh sb="0" eb="2">
      <t>カクツキ</t>
    </rPh>
    <rPh sb="3" eb="5">
      <t>カイショ</t>
    </rPh>
    <rPh sb="5" eb="7">
      <t>ニッスウ</t>
    </rPh>
    <phoneticPr fontId="2"/>
  </si>
  <si>
    <t>日</t>
    <rPh sb="0" eb="1">
      <t>ヒ</t>
    </rPh>
    <phoneticPr fontId="2"/>
  </si>
  <si>
    <t>1月</t>
    <rPh sb="1" eb="2">
      <t>ツキ</t>
    </rPh>
    <phoneticPr fontId="2"/>
  </si>
  <si>
    <t>２月</t>
    <rPh sb="1" eb="2">
      <t>ツキ</t>
    </rPh>
    <phoneticPr fontId="2"/>
  </si>
  <si>
    <t>３月</t>
    <rPh sb="1" eb="2">
      <t>ツキ</t>
    </rPh>
    <phoneticPr fontId="2"/>
  </si>
  <si>
    <t>計</t>
    <rPh sb="0" eb="1">
      <t>ケイ</t>
    </rPh>
    <phoneticPr fontId="2"/>
  </si>
  <si>
    <t>月給</t>
    <rPh sb="0" eb="2">
      <t>ゲッキュウ</t>
    </rPh>
    <phoneticPr fontId="2"/>
  </si>
  <si>
    <t>（延人月）</t>
    <rPh sb="1" eb="2">
      <t>ノ</t>
    </rPh>
    <rPh sb="2" eb="3">
      <t>ヒト</t>
    </rPh>
    <rPh sb="3" eb="4">
      <t>ツキ</t>
    </rPh>
    <phoneticPr fontId="2"/>
  </si>
  <si>
    <t>総労働時間</t>
    <rPh sb="0" eb="1">
      <t>ソウ</t>
    </rPh>
    <rPh sb="1" eb="3">
      <t>ロウドウ</t>
    </rPh>
    <rPh sb="3" eb="5">
      <t>ジカン</t>
    </rPh>
    <phoneticPr fontId="2"/>
  </si>
  <si>
    <t>対象者数①</t>
    <rPh sb="0" eb="2">
      <t>タイショウ</t>
    </rPh>
    <rPh sb="2" eb="3">
      <t>シャ</t>
    </rPh>
    <rPh sb="3" eb="4">
      <t>スウ</t>
    </rPh>
    <phoneticPr fontId="2"/>
  </si>
  <si>
    <t>時給換算額④</t>
    <rPh sb="0" eb="2">
      <t>ジキュウ</t>
    </rPh>
    <rPh sb="2" eb="4">
      <t>カンサン</t>
    </rPh>
    <rPh sb="4" eb="5">
      <t>ガク</t>
    </rPh>
    <phoneticPr fontId="2"/>
  </si>
  <si>
    <t>（延人日）</t>
    <rPh sb="1" eb="2">
      <t>ノ</t>
    </rPh>
    <rPh sb="2" eb="3">
      <t>ヒト</t>
    </rPh>
    <rPh sb="3" eb="4">
      <t>ヒ</t>
    </rPh>
    <phoneticPr fontId="2"/>
  </si>
  <si>
    <t>人</t>
    <rPh sb="0" eb="1">
      <t>ヒト</t>
    </rPh>
    <phoneticPr fontId="2"/>
  </si>
  <si>
    <t>利用開始年月日</t>
    <rPh sb="0" eb="2">
      <t>リヨウ</t>
    </rPh>
    <rPh sb="2" eb="4">
      <t>カイシ</t>
    </rPh>
    <rPh sb="4" eb="7">
      <t>ネンガッピ</t>
    </rPh>
    <phoneticPr fontId="2"/>
  </si>
  <si>
    <t>利用終了年月日</t>
    <rPh sb="0" eb="2">
      <t>リヨウ</t>
    </rPh>
    <rPh sb="2" eb="4">
      <t>シュウリョウ</t>
    </rPh>
    <rPh sb="4" eb="7">
      <t>ネンガッピ</t>
    </rPh>
    <phoneticPr fontId="2"/>
  </si>
  <si>
    <t>事業所の就労時間　</t>
    <rPh sb="0" eb="2">
      <t>ジギョウ</t>
    </rPh>
    <rPh sb="2" eb="3">
      <t>ショ</t>
    </rPh>
    <rPh sb="4" eb="6">
      <t>シュウロウ</t>
    </rPh>
    <rPh sb="6" eb="8">
      <t>ジカン</t>
    </rPh>
    <phoneticPr fontId="2"/>
  </si>
  <si>
    <t>時</t>
    <rPh sb="0" eb="1">
      <t>トキ</t>
    </rPh>
    <phoneticPr fontId="2"/>
  </si>
  <si>
    <t>分から</t>
    <rPh sb="0" eb="1">
      <t>フン</t>
    </rPh>
    <phoneticPr fontId="2"/>
  </si>
  <si>
    <t>分まで</t>
    <rPh sb="0" eb="1">
      <t>フン</t>
    </rPh>
    <phoneticPr fontId="2"/>
  </si>
  <si>
    <t>日数</t>
    <rPh sb="0" eb="1">
      <t>ヒ</t>
    </rPh>
    <rPh sb="1" eb="2">
      <t>カズ</t>
    </rPh>
    <phoneticPr fontId="2"/>
  </si>
  <si>
    <t>　 数②</t>
    <rPh sb="2" eb="3">
      <t>カズ</t>
    </rPh>
    <phoneticPr fontId="2"/>
  </si>
  <si>
    <t>(③÷②）　　　円</t>
    <rPh sb="8" eb="9">
      <t>エン</t>
    </rPh>
    <phoneticPr fontId="2"/>
  </si>
  <si>
    <t>対象者数⑤</t>
    <rPh sb="0" eb="2">
      <t>タイショウ</t>
    </rPh>
    <rPh sb="2" eb="3">
      <t>シャ</t>
    </rPh>
    <rPh sb="3" eb="4">
      <t>スウ</t>
    </rPh>
    <phoneticPr fontId="2"/>
  </si>
  <si>
    <t>数⑥</t>
    <rPh sb="0" eb="1">
      <t>カズ</t>
    </rPh>
    <phoneticPr fontId="2"/>
  </si>
  <si>
    <t>総額⑦　　　円</t>
    <rPh sb="0" eb="2">
      <t>ソウガク</t>
    </rPh>
    <rPh sb="6" eb="7">
      <t>エン</t>
    </rPh>
    <phoneticPr fontId="2"/>
  </si>
  <si>
    <t>時給換算額⑧</t>
    <rPh sb="0" eb="2">
      <t>ジキュウ</t>
    </rPh>
    <rPh sb="2" eb="4">
      <t>カンサン</t>
    </rPh>
    <rPh sb="4" eb="5">
      <t>ガク</t>
    </rPh>
    <phoneticPr fontId="2"/>
  </si>
  <si>
    <t>(⑦÷⑥）　　　円</t>
    <rPh sb="8" eb="9">
      <t>エン</t>
    </rPh>
    <phoneticPr fontId="2"/>
  </si>
  <si>
    <t>総額⑩</t>
    <rPh sb="0" eb="2">
      <t>ソウガク</t>
    </rPh>
    <phoneticPr fontId="2"/>
  </si>
  <si>
    <t>時給換算額⑪</t>
    <rPh sb="0" eb="2">
      <t>ジキュウ</t>
    </rPh>
    <rPh sb="2" eb="4">
      <t>カンサン</t>
    </rPh>
    <rPh sb="4" eb="5">
      <t>ガク</t>
    </rPh>
    <phoneticPr fontId="2"/>
  </si>
  <si>
    <t>(⑩÷⑨）　　円</t>
    <rPh sb="7" eb="8">
      <t>エン</t>
    </rPh>
    <phoneticPr fontId="2"/>
  </si>
  <si>
    <t>本報告表作成者氏名</t>
    <rPh sb="0" eb="1">
      <t>ホン</t>
    </rPh>
    <rPh sb="1" eb="3">
      <t>ホウコク</t>
    </rPh>
    <rPh sb="3" eb="4">
      <t>ヒョウ</t>
    </rPh>
    <rPh sb="4" eb="7">
      <t>サクセイシャ</t>
    </rPh>
    <rPh sb="7" eb="9">
      <t>シメイ</t>
    </rPh>
    <phoneticPr fontId="2"/>
  </si>
  <si>
    <t>日給</t>
    <rPh sb="0" eb="2">
      <t>ニッキュウ</t>
    </rPh>
    <phoneticPr fontId="2"/>
  </si>
  <si>
    <t>時給</t>
    <rPh sb="0" eb="2">
      <t>ジキュウ</t>
    </rPh>
    <phoneticPr fontId="2"/>
  </si>
  <si>
    <r>
      <t>氏名</t>
    </r>
    <r>
      <rPr>
        <sz val="9"/>
        <rFont val="ＭＳ Ｐゴシック"/>
        <family val="3"/>
        <charset val="128"/>
      </rPr>
      <t>　　　　　　　　　　　</t>
    </r>
    <rPh sb="0" eb="2">
      <t>シメイ</t>
    </rPh>
    <phoneticPr fontId="2"/>
  </si>
  <si>
    <t>（</t>
    <phoneticPr fontId="2"/>
  </si>
  <si>
    <t>枚中　　</t>
    <rPh sb="0" eb="1">
      <t>マイ</t>
    </rPh>
    <rPh sb="1" eb="2">
      <t>ナカ</t>
    </rPh>
    <phoneticPr fontId="2"/>
  </si>
  <si>
    <t>枚目）</t>
    <rPh sb="0" eb="1">
      <t>マイ</t>
    </rPh>
    <rPh sb="1" eb="2">
      <t>メ</t>
    </rPh>
    <phoneticPr fontId="2"/>
  </si>
  <si>
    <t>&gt;0</t>
    <phoneticPr fontId="2"/>
  </si>
  <si>
    <t>作成年月日</t>
    <rPh sb="0" eb="2">
      <t>サクセイ</t>
    </rPh>
    <rPh sb="2" eb="5">
      <t>ネンガッピ</t>
    </rPh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</si>
  <si>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</si>
  <si>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</si>
  <si>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総額③  　円</t>
    <rPh sb="0" eb="2">
      <t>ソウガク</t>
    </rPh>
    <rPh sb="6" eb="7">
      <t>エン</t>
    </rPh>
    <phoneticPr fontId="2"/>
  </si>
  <si>
    <t>※着色部分のみ入力願います。</t>
    <rPh sb="1" eb="3">
      <t>チャクショク</t>
    </rPh>
    <rPh sb="3" eb="5">
      <t>ブブン</t>
    </rPh>
    <rPh sb="7" eb="9">
      <t>ニュウリョク</t>
    </rPh>
    <rPh sb="9" eb="10">
      <t>ネガ</t>
    </rPh>
    <phoneticPr fontId="2"/>
  </si>
  <si>
    <t>各月の実人員数</t>
    <rPh sb="0" eb="2">
      <t>カクツキ</t>
    </rPh>
    <rPh sb="3" eb="4">
      <t>ジツ</t>
    </rPh>
    <rPh sb="4" eb="6">
      <t>ジンイン</t>
    </rPh>
    <rPh sb="6" eb="7">
      <t>スウ</t>
    </rPh>
    <phoneticPr fontId="2"/>
  </si>
  <si>
    <t>事業所の電話番号</t>
    <rPh sb="0" eb="3">
      <t>ジギョウショ</t>
    </rPh>
    <rPh sb="4" eb="6">
      <t>デンワ</t>
    </rPh>
    <rPh sb="6" eb="8">
      <t>バンゴウ</t>
    </rPh>
    <phoneticPr fontId="2"/>
  </si>
  <si>
    <t>作業の内容</t>
    <rPh sb="0" eb="2">
      <t>サギョウ</t>
    </rPh>
    <rPh sb="3" eb="5">
      <t>ナイヨウ</t>
    </rPh>
    <phoneticPr fontId="2"/>
  </si>
  <si>
    <t>※５　シートの改造（行の挿入、縮尺の拡大等）はしないでください。</t>
    <rPh sb="7" eb="9">
      <t>カイゾウ</t>
    </rPh>
    <rPh sb="10" eb="11">
      <t>ギョウ</t>
    </rPh>
    <rPh sb="12" eb="14">
      <t>ソウニュウ</t>
    </rPh>
    <rPh sb="15" eb="17">
      <t>シュクシャク</t>
    </rPh>
    <rPh sb="18" eb="20">
      <t>カクダイ</t>
    </rPh>
    <rPh sb="20" eb="21">
      <t>トウ</t>
    </rPh>
    <phoneticPr fontId="2"/>
  </si>
  <si>
    <t>４月　※３</t>
    <rPh sb="1" eb="2">
      <t>ツキ</t>
    </rPh>
    <phoneticPr fontId="2"/>
  </si>
  <si>
    <t>対象者数（延人時）</t>
    <rPh sb="0" eb="2">
      <t>タイショウ</t>
    </rPh>
    <rPh sb="2" eb="3">
      <t>シャ</t>
    </rPh>
    <rPh sb="3" eb="4">
      <t>スウ</t>
    </rPh>
    <phoneticPr fontId="2"/>
  </si>
  <si>
    <t>総労働時間⑨</t>
    <rPh sb="0" eb="1">
      <t>ソウ</t>
    </rPh>
    <rPh sb="1" eb="3">
      <t>ロウドウ</t>
    </rPh>
    <rPh sb="3" eb="5">
      <t>ジカン</t>
    </rPh>
    <phoneticPr fontId="2"/>
  </si>
  <si>
    <t>農福連携</t>
    <rPh sb="0" eb="4">
      <t>ノウフクレンケイ</t>
    </rPh>
    <phoneticPr fontId="2"/>
  </si>
  <si>
    <t>収入の割合</t>
    <rPh sb="0" eb="2">
      <t>シュウニュウ</t>
    </rPh>
    <rPh sb="3" eb="5">
      <t>ワリアイ</t>
    </rPh>
    <phoneticPr fontId="2"/>
  </si>
  <si>
    <t>実施の有無</t>
    <rPh sb="0" eb="2">
      <t>ジッシ</t>
    </rPh>
    <rPh sb="3" eb="5">
      <t>ウム</t>
    </rPh>
    <phoneticPr fontId="2"/>
  </si>
  <si>
    <t>令和</t>
    <rPh sb="0" eb="2">
      <t>レイワ</t>
    </rPh>
    <phoneticPr fontId="2"/>
  </si>
  <si>
    <t>在宅利用</t>
    <rPh sb="0" eb="2">
      <t>ザイタク</t>
    </rPh>
    <rPh sb="2" eb="4">
      <t>リヨウ</t>
    </rPh>
    <phoneticPr fontId="2"/>
  </si>
  <si>
    <t>利用者の割合</t>
    <rPh sb="0" eb="3">
      <t>リヨウシャ</t>
    </rPh>
    <rPh sb="4" eb="6">
      <t>ワリアイ</t>
    </rPh>
    <phoneticPr fontId="2"/>
  </si>
  <si>
    <t>年度  賃金実績報告表</t>
    <rPh sb="0" eb="2">
      <t>ネンド</t>
    </rPh>
    <rPh sb="4" eb="6">
      <t>チンギン</t>
    </rPh>
    <rPh sb="6" eb="8">
      <t>ジッセキ</t>
    </rPh>
    <rPh sb="8" eb="10">
      <t>ホウコク</t>
    </rPh>
    <rPh sb="10" eb="11">
      <t>ヒョウ</t>
    </rPh>
    <phoneticPr fontId="2"/>
  </si>
  <si>
    <t>就労支援事業収入額（Ａ）</t>
    <rPh sb="0" eb="2">
      <t>シュウロウ</t>
    </rPh>
    <rPh sb="2" eb="4">
      <t>シエン</t>
    </rPh>
    <rPh sb="4" eb="6">
      <t>ジギョウ</t>
    </rPh>
    <rPh sb="6" eb="8">
      <t>シュウニュウ</t>
    </rPh>
    <rPh sb="8" eb="9">
      <t>ガク</t>
    </rPh>
    <phoneticPr fontId="2"/>
  </si>
  <si>
    <t>就労支援事業支出額（Ｂ）</t>
    <rPh sb="0" eb="2">
      <t>シュウロウ</t>
    </rPh>
    <rPh sb="2" eb="4">
      <t>シエン</t>
    </rPh>
    <rPh sb="4" eb="6">
      <t>ジギョウ</t>
    </rPh>
    <rPh sb="6" eb="8">
      <t>シシュツ</t>
    </rPh>
    <rPh sb="8" eb="9">
      <t>ガク</t>
    </rPh>
    <phoneticPr fontId="2"/>
  </si>
  <si>
    <t>就労支援事業収支額（Ｃ＝Ａ－Ｂ）</t>
    <rPh sb="0" eb="2">
      <t>シュウロウ</t>
    </rPh>
    <rPh sb="2" eb="4">
      <t>シエン</t>
    </rPh>
    <rPh sb="4" eb="6">
      <t>ジギョウ</t>
    </rPh>
    <rPh sb="6" eb="8">
      <t>シュウシ</t>
    </rPh>
    <rPh sb="8" eb="9">
      <t>ガク</t>
    </rPh>
    <phoneticPr fontId="2"/>
  </si>
  <si>
    <t>積立金の有無</t>
    <rPh sb="0" eb="2">
      <t>ツミタテ</t>
    </rPh>
    <rPh sb="2" eb="3">
      <t>キン</t>
    </rPh>
    <rPh sb="4" eb="6">
      <t>ウム</t>
    </rPh>
    <phoneticPr fontId="2"/>
  </si>
  <si>
    <t>利用者定員</t>
    <rPh sb="0" eb="3">
      <t>リヨウシャ</t>
    </rPh>
    <rPh sb="3" eb="5">
      <t>テイイン</t>
    </rPh>
    <phoneticPr fontId="2"/>
  </si>
  <si>
    <t>名</t>
    <rPh sb="0" eb="1">
      <t>メイ</t>
    </rPh>
    <phoneticPr fontId="2"/>
  </si>
  <si>
    <t>就労継続支援A型</t>
  </si>
  <si>
    <t>賃金形態　　　　※２</t>
    <rPh sb="0" eb="2">
      <t>チンギン</t>
    </rPh>
    <rPh sb="2" eb="4">
      <t>ケイタイ</t>
    </rPh>
    <phoneticPr fontId="2"/>
  </si>
  <si>
    <t>賃金月額</t>
    <rPh sb="0" eb="2">
      <t>チンギン</t>
    </rPh>
    <rPh sb="2" eb="4">
      <t>ゲツガク</t>
    </rPh>
    <phoneticPr fontId="2"/>
  </si>
  <si>
    <t>※１　月の中途において、利用開始又は終了した者の当該月の賃金は、賃金実績から除外してください。</t>
    <rPh sb="3" eb="4">
      <t>ツキ</t>
    </rPh>
    <rPh sb="5" eb="7">
      <t>チュウト</t>
    </rPh>
    <rPh sb="12" eb="14">
      <t>リヨウ</t>
    </rPh>
    <rPh sb="14" eb="16">
      <t>カイシ</t>
    </rPh>
    <rPh sb="16" eb="17">
      <t>マタ</t>
    </rPh>
    <rPh sb="18" eb="20">
      <t>シュウリョウ</t>
    </rPh>
    <rPh sb="22" eb="23">
      <t>モノ</t>
    </rPh>
    <rPh sb="24" eb="26">
      <t>トウガイ</t>
    </rPh>
    <rPh sb="26" eb="27">
      <t>ツキ</t>
    </rPh>
    <rPh sb="28" eb="30">
      <t>チンギン</t>
    </rPh>
    <rPh sb="32" eb="34">
      <t>チンギン</t>
    </rPh>
    <rPh sb="34" eb="36">
      <t>ジッセキ</t>
    </rPh>
    <rPh sb="38" eb="40">
      <t>ジョガイ</t>
    </rPh>
    <phoneticPr fontId="2"/>
  </si>
  <si>
    <t>※４　「賃金」には、賃金・給与・手当・賞与、その他名称を問わず、事業者が利用者に支払う全てのものをいいます。</t>
    <rPh sb="4" eb="6">
      <t>チンギン</t>
    </rPh>
    <rPh sb="5" eb="6">
      <t>コウチン</t>
    </rPh>
    <rPh sb="10" eb="12">
      <t>チンギン</t>
    </rPh>
    <rPh sb="13" eb="15">
      <t>キュウヨ</t>
    </rPh>
    <rPh sb="16" eb="17">
      <t>テ</t>
    </rPh>
    <rPh sb="17" eb="18">
      <t>ア</t>
    </rPh>
    <rPh sb="19" eb="21">
      <t>ショウヨ</t>
    </rPh>
    <rPh sb="24" eb="25">
      <t>タ</t>
    </rPh>
    <rPh sb="25" eb="27">
      <t>メイショウ</t>
    </rPh>
    <rPh sb="28" eb="29">
      <t>ト</t>
    </rPh>
    <rPh sb="32" eb="35">
      <t>ジギョウシャ</t>
    </rPh>
    <rPh sb="36" eb="39">
      <t>リヨウシャ</t>
    </rPh>
    <rPh sb="40" eb="42">
      <t>シハラ</t>
    </rPh>
    <rPh sb="43" eb="44">
      <t>スベ</t>
    </rPh>
    <phoneticPr fontId="2"/>
  </si>
  <si>
    <t>賃金実績（厚労省報告用、月額）</t>
    <rPh sb="0" eb="2">
      <t>チンギン</t>
    </rPh>
    <rPh sb="2" eb="4">
      <t>ジッセキ</t>
    </rPh>
    <rPh sb="5" eb="8">
      <t>コウロウショウ</t>
    </rPh>
    <rPh sb="8" eb="10">
      <t>ホウコク</t>
    </rPh>
    <rPh sb="10" eb="11">
      <t>ヨウ</t>
    </rPh>
    <rPh sb="12" eb="14">
      <t>ゲツガク</t>
    </rPh>
    <phoneticPr fontId="2"/>
  </si>
  <si>
    <t>賃金総額/対象者延月数　　円</t>
    <rPh sb="0" eb="2">
      <t>チンギン</t>
    </rPh>
    <rPh sb="2" eb="4">
      <t>ソウガク</t>
    </rPh>
    <rPh sb="5" eb="7">
      <t>タイショウ</t>
    </rPh>
    <rPh sb="7" eb="8">
      <t>シャ</t>
    </rPh>
    <rPh sb="8" eb="9">
      <t>ノ</t>
    </rPh>
    <rPh sb="9" eb="10">
      <t>ツキ</t>
    </rPh>
    <rPh sb="10" eb="11">
      <t>スウ</t>
    </rPh>
    <rPh sb="13" eb="14">
      <t>エン</t>
    </rPh>
    <phoneticPr fontId="2"/>
  </si>
  <si>
    <t>賃金実績（厚労省報告用、時給）</t>
    <rPh sb="0" eb="2">
      <t>チンギン</t>
    </rPh>
    <rPh sb="2" eb="4">
      <t>ジッセキ</t>
    </rPh>
    <rPh sb="5" eb="8">
      <t>コウロウショウ</t>
    </rPh>
    <rPh sb="8" eb="11">
      <t>ホウコクヨウ</t>
    </rPh>
    <rPh sb="12" eb="14">
      <t>ジキュウ</t>
    </rPh>
    <phoneticPr fontId="2"/>
  </si>
  <si>
    <t>賃金</t>
    <rPh sb="0" eb="2">
      <t>チンギン</t>
    </rPh>
    <phoneticPr fontId="2"/>
  </si>
  <si>
    <t>日給者の平均賃金</t>
    <rPh sb="0" eb="2">
      <t>ニッキュウ</t>
    </rPh>
    <rPh sb="2" eb="3">
      <t>シャ</t>
    </rPh>
    <rPh sb="4" eb="6">
      <t>ヘイキン</t>
    </rPh>
    <rPh sb="6" eb="8">
      <t>チンギン</t>
    </rPh>
    <phoneticPr fontId="2"/>
  </si>
  <si>
    <t>月給者の平均賃金</t>
    <rPh sb="0" eb="2">
      <t>ゲッキュウ</t>
    </rPh>
    <rPh sb="2" eb="3">
      <t>シャ</t>
    </rPh>
    <rPh sb="4" eb="6">
      <t>ヘイキン</t>
    </rPh>
    <rPh sb="6" eb="8">
      <t>チンギン</t>
    </rPh>
    <phoneticPr fontId="2"/>
  </si>
  <si>
    <t>月額賃金</t>
    <rPh sb="0" eb="2">
      <t>ゲツガク</t>
    </rPh>
    <rPh sb="2" eb="4">
      <t>チンギン</t>
    </rPh>
    <phoneticPr fontId="2"/>
  </si>
  <si>
    <t>日額賃金</t>
    <rPh sb="0" eb="2">
      <t>ニチガク</t>
    </rPh>
    <rPh sb="2" eb="4">
      <t>チンギン</t>
    </rPh>
    <phoneticPr fontId="2"/>
  </si>
  <si>
    <t>2020.3.2</t>
  </si>
  <si>
    <t>時給</t>
  </si>
  <si>
    <t>2023.8.1</t>
    <phoneticPr fontId="2"/>
  </si>
  <si>
    <t>2023.9.3</t>
    <phoneticPr fontId="2"/>
  </si>
  <si>
    <t>2023.9.15</t>
    <phoneticPr fontId="2"/>
  </si>
  <si>
    <t>2023.10.1</t>
    <phoneticPr fontId="2"/>
  </si>
  <si>
    <t>2023.8.5</t>
    <phoneticPr fontId="2"/>
  </si>
  <si>
    <t>2019.8.1</t>
    <phoneticPr fontId="2"/>
  </si>
  <si>
    <t>2023.5.31</t>
    <phoneticPr fontId="2"/>
  </si>
  <si>
    <t>2018.4.1</t>
    <phoneticPr fontId="2"/>
  </si>
  <si>
    <t>2019.9.23</t>
    <phoneticPr fontId="2"/>
  </si>
  <si>
    <t>2020.10.1</t>
    <phoneticPr fontId="2"/>
  </si>
  <si>
    <t>2019.2.15</t>
    <phoneticPr fontId="2"/>
  </si>
  <si>
    <t>2022.6.6</t>
    <phoneticPr fontId="2"/>
  </si>
  <si>
    <t>2022.5.24</t>
    <phoneticPr fontId="2"/>
  </si>
  <si>
    <t>A・B</t>
    <phoneticPr fontId="2"/>
  </si>
  <si>
    <t>N・J</t>
    <phoneticPr fontId="2"/>
  </si>
  <si>
    <t>F・O</t>
    <phoneticPr fontId="2"/>
  </si>
  <si>
    <t>H・R</t>
    <phoneticPr fontId="2"/>
  </si>
  <si>
    <t>T・I</t>
    <phoneticPr fontId="2"/>
  </si>
  <si>
    <t>E・G</t>
    <phoneticPr fontId="2"/>
  </si>
  <si>
    <t>Y・C</t>
    <phoneticPr fontId="2"/>
  </si>
  <si>
    <t>O・K</t>
    <phoneticPr fontId="2"/>
  </si>
  <si>
    <t>J・M</t>
    <phoneticPr fontId="2"/>
  </si>
  <si>
    <t>Y・A</t>
    <phoneticPr fontId="2"/>
  </si>
  <si>
    <t>A・D</t>
    <phoneticPr fontId="2"/>
  </si>
  <si>
    <t>Y・E</t>
    <phoneticPr fontId="2"/>
  </si>
  <si>
    <t>O・A</t>
    <phoneticPr fontId="2"/>
  </si>
  <si>
    <t>U・H</t>
    <phoneticPr fontId="2"/>
  </si>
  <si>
    <t>I・T</t>
    <phoneticPr fontId="2"/>
  </si>
  <si>
    <t>I・A</t>
    <phoneticPr fontId="2"/>
  </si>
  <si>
    <t>Y・K</t>
    <phoneticPr fontId="2"/>
  </si>
  <si>
    <t>T・U</t>
    <phoneticPr fontId="2"/>
  </si>
  <si>
    <t>N・A</t>
    <phoneticPr fontId="2"/>
  </si>
  <si>
    <t>農業、精密部品の組立、パン製造販売</t>
    <rPh sb="0" eb="2">
      <t>ノウギョウ</t>
    </rPh>
    <rPh sb="3" eb="5">
      <t>セイミツ</t>
    </rPh>
    <rPh sb="5" eb="7">
      <t>ブヒン</t>
    </rPh>
    <rPh sb="8" eb="10">
      <t>クミタテ</t>
    </rPh>
    <rPh sb="13" eb="15">
      <t>セイゾウ</t>
    </rPh>
    <rPh sb="15" eb="17">
      <t>ハンバイ</t>
    </rPh>
    <phoneticPr fontId="2"/>
  </si>
  <si>
    <t>026-235-7105</t>
    <phoneticPr fontId="2"/>
  </si>
  <si>
    <t>長野　太郎</t>
    <rPh sb="0" eb="2">
      <t>ナガノ</t>
    </rPh>
    <rPh sb="3" eb="5">
      <t>タロウ</t>
    </rPh>
    <phoneticPr fontId="2"/>
  </si>
  <si>
    <t>2019.5.23</t>
    <phoneticPr fontId="2"/>
  </si>
  <si>
    <t>2020.6.24</t>
    <phoneticPr fontId="2"/>
  </si>
  <si>
    <t>2022.7.26</t>
    <phoneticPr fontId="2"/>
  </si>
  <si>
    <t>2017.5.23</t>
    <phoneticPr fontId="2"/>
  </si>
  <si>
    <t>2023.2.25</t>
    <phoneticPr fontId="2"/>
  </si>
  <si>
    <t>2019.9.12</t>
    <phoneticPr fontId="2"/>
  </si>
  <si>
    <t>○</t>
  </si>
  <si>
    <t>就労継続支援A型　〇〇の〇〇</t>
    <rPh sb="0" eb="6">
      <t>シュウロウケイゾクシエン</t>
    </rPh>
    <rPh sb="7" eb="8">
      <t>ガタ</t>
    </rPh>
    <phoneticPr fontId="2"/>
  </si>
  <si>
    <t>○令和７年度の賃金実績額</t>
    <rPh sb="1" eb="3">
      <t>レイワ</t>
    </rPh>
    <rPh sb="4" eb="6">
      <t>ネンド</t>
    </rPh>
    <rPh sb="7" eb="9">
      <t>チンギン</t>
    </rPh>
    <rPh sb="9" eb="11">
      <t>ジッセキ</t>
    </rPh>
    <rPh sb="11" eb="12">
      <t>ガク</t>
    </rPh>
    <phoneticPr fontId="2"/>
  </si>
  <si>
    <t>※２　「令和７年度の賃金実績額」中、「賃金形態」欄は、対象者の賃金支給形態に応じ「時給・日給・月給」のうちいずれかを記載してください。（「時給・日給・月給」とは賃金を算定する形態をいう。）</t>
    <rPh sb="4" eb="6">
      <t>レイワ</t>
    </rPh>
    <rPh sb="7" eb="9">
      <t>ネンド</t>
    </rPh>
    <rPh sb="10" eb="12">
      <t>チンギン</t>
    </rPh>
    <rPh sb="12" eb="14">
      <t>ジッセキ</t>
    </rPh>
    <rPh sb="14" eb="15">
      <t>ガク</t>
    </rPh>
    <rPh sb="16" eb="17">
      <t>ナカ</t>
    </rPh>
    <rPh sb="19" eb="21">
      <t>チンギン</t>
    </rPh>
    <rPh sb="21" eb="23">
      <t>ケイタイ</t>
    </rPh>
    <rPh sb="24" eb="25">
      <t>ラン</t>
    </rPh>
    <rPh sb="27" eb="30">
      <t>タイショウシャ</t>
    </rPh>
    <rPh sb="31" eb="33">
      <t>チンギン</t>
    </rPh>
    <rPh sb="33" eb="35">
      <t>シキュウ</t>
    </rPh>
    <rPh sb="35" eb="37">
      <t>ケイタイ</t>
    </rPh>
    <rPh sb="38" eb="39">
      <t>オウ</t>
    </rPh>
    <rPh sb="41" eb="43">
      <t>ジキュウ</t>
    </rPh>
    <rPh sb="44" eb="46">
      <t>ニッキュウ</t>
    </rPh>
    <rPh sb="47" eb="49">
      <t>ゲッキュウ</t>
    </rPh>
    <rPh sb="58" eb="60">
      <t>キサイ</t>
    </rPh>
    <rPh sb="69" eb="71">
      <t>ジキュウ</t>
    </rPh>
    <rPh sb="72" eb="74">
      <t>ニッキュウ</t>
    </rPh>
    <rPh sb="75" eb="77">
      <t>ゲッキュウ</t>
    </rPh>
    <rPh sb="80" eb="82">
      <t>チンギン</t>
    </rPh>
    <rPh sb="83" eb="85">
      <t>サンテイ</t>
    </rPh>
    <rPh sb="87" eb="89">
      <t>ケイタイ</t>
    </rPh>
    <phoneticPr fontId="2"/>
  </si>
  <si>
    <r>
      <t>※３　「令和７年度の賃金実績額」中、「就労実績」欄には、①</t>
    </r>
    <r>
      <rPr>
        <u/>
        <sz val="9"/>
        <rFont val="ＭＳ Ｐゴシック"/>
        <family val="3"/>
        <charset val="128"/>
      </rPr>
      <t>時給又は月給の者</t>
    </r>
    <r>
      <rPr>
        <sz val="9"/>
        <rFont val="ＭＳ Ｐゴシック"/>
        <family val="3"/>
        <charset val="128"/>
      </rPr>
      <t>は１か月あたりの</t>
    </r>
    <r>
      <rPr>
        <u/>
        <sz val="9"/>
        <rFont val="ＭＳ Ｐゴシック"/>
        <family val="3"/>
        <charset val="128"/>
      </rPr>
      <t>就労時間数を「時間」欄に</t>
    </r>
    <r>
      <rPr>
        <sz val="9"/>
        <rFont val="ＭＳ Ｐゴシック"/>
        <family val="3"/>
        <charset val="128"/>
      </rPr>
      <t>、②</t>
    </r>
    <r>
      <rPr>
        <u/>
        <sz val="9"/>
        <rFont val="ＭＳ Ｐゴシック"/>
        <family val="3"/>
        <charset val="128"/>
      </rPr>
      <t>日給の者</t>
    </r>
    <r>
      <rPr>
        <sz val="9"/>
        <rFont val="ＭＳ Ｐゴシック"/>
        <family val="3"/>
        <charset val="128"/>
      </rPr>
      <t>は１か月あたりの</t>
    </r>
    <r>
      <rPr>
        <u/>
        <sz val="9"/>
        <rFont val="ＭＳ Ｐゴシック"/>
        <family val="3"/>
        <charset val="128"/>
      </rPr>
      <t>就労時間数を「時間」欄、勤労日数を「日数」欄</t>
    </r>
    <r>
      <rPr>
        <sz val="9"/>
        <rFont val="ＭＳ Ｐゴシック"/>
        <family val="3"/>
        <charset val="128"/>
      </rPr>
      <t>に記入してください。</t>
    </r>
    <rPh sb="4" eb="6">
      <t>レイワ</t>
    </rPh>
    <rPh sb="8" eb="9">
      <t>ド</t>
    </rPh>
    <rPh sb="10" eb="12">
      <t>チンギン</t>
    </rPh>
    <rPh sb="12" eb="14">
      <t>ジッセキ</t>
    </rPh>
    <rPh sb="14" eb="15">
      <t>ガク</t>
    </rPh>
    <rPh sb="16" eb="17">
      <t>ナカ</t>
    </rPh>
    <rPh sb="19" eb="21">
      <t>シュウロウ</t>
    </rPh>
    <rPh sb="21" eb="23">
      <t>ジッセキ</t>
    </rPh>
    <rPh sb="24" eb="25">
      <t>ラン</t>
    </rPh>
    <rPh sb="29" eb="31">
      <t>ジキュウ</t>
    </rPh>
    <rPh sb="31" eb="32">
      <t>マタ</t>
    </rPh>
    <rPh sb="33" eb="35">
      <t>ゲッキュウ</t>
    </rPh>
    <rPh sb="36" eb="37">
      <t>モノ</t>
    </rPh>
    <rPh sb="40" eb="41">
      <t>ゲツ</t>
    </rPh>
    <rPh sb="45" eb="47">
      <t>シュウロウ</t>
    </rPh>
    <rPh sb="47" eb="49">
      <t>ジカン</t>
    </rPh>
    <rPh sb="49" eb="50">
      <t>スウ</t>
    </rPh>
    <rPh sb="52" eb="54">
      <t>ジカン</t>
    </rPh>
    <rPh sb="55" eb="56">
      <t>ラン</t>
    </rPh>
    <rPh sb="59" eb="61">
      <t>ニッキュウ</t>
    </rPh>
    <rPh sb="62" eb="63">
      <t>モノ</t>
    </rPh>
    <rPh sb="66" eb="67">
      <t>ゲツ</t>
    </rPh>
    <rPh sb="71" eb="73">
      <t>シュウロウ</t>
    </rPh>
    <rPh sb="73" eb="75">
      <t>ジカン</t>
    </rPh>
    <rPh sb="75" eb="76">
      <t>スウ</t>
    </rPh>
    <rPh sb="78" eb="80">
      <t>ジカン</t>
    </rPh>
    <rPh sb="81" eb="82">
      <t>ラン</t>
    </rPh>
    <rPh sb="83" eb="85">
      <t>キンロウ</t>
    </rPh>
    <rPh sb="85" eb="87">
      <t>ニッスウ</t>
    </rPh>
    <rPh sb="89" eb="91">
      <t>ニッスウ</t>
    </rPh>
    <rPh sb="92" eb="93">
      <t>ラン</t>
    </rPh>
    <rPh sb="94" eb="96">
      <t>キニュウ</t>
    </rPh>
    <phoneticPr fontId="2"/>
  </si>
  <si>
    <t>〇</t>
  </si>
  <si>
    <t>農福連携を実施している場合の詳細</t>
    <rPh sb="0" eb="4">
      <t>ノウフクレンケイ</t>
    </rPh>
    <rPh sb="5" eb="7">
      <t>ジッシ</t>
    </rPh>
    <rPh sb="11" eb="13">
      <t>バアイ</t>
    </rPh>
    <rPh sb="14" eb="16">
      <t>ショウサイ</t>
    </rPh>
    <phoneticPr fontId="2"/>
  </si>
  <si>
    <t>作業環境</t>
    <rPh sb="0" eb="4">
      <t>サギョウカンキョウ</t>
    </rPh>
    <phoneticPr fontId="2"/>
  </si>
  <si>
    <t>屋外と屋内</t>
  </si>
  <si>
    <t>作業の内容（自由記述）</t>
    <rPh sb="0" eb="2">
      <t>サギョウ</t>
    </rPh>
    <rPh sb="3" eb="5">
      <t>ナイヨウ</t>
    </rPh>
    <rPh sb="6" eb="10">
      <t>ジユウキジュツ</t>
    </rPh>
    <phoneticPr fontId="2"/>
  </si>
  <si>
    <t>※就労支援事業会計の状況、農福連携の実施の有無及び収入割合（％）、在宅利用の実施の有無及び利用者割合（％）、農福連携をしている場合の作業環境、作業内容の詳細も漏れなく記載してください。</t>
    <phoneticPr fontId="2"/>
  </si>
  <si>
    <t>野菜・果樹等の栽培・栽培補助、収穫作業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</si>
</sst>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14"/>
      <name val="ＭＳ Ｐゴシック"/>
      <family val="3"/>
      <charset val="128"/>
    </font>
    <font>
      <u/>
      <sz val="9"/>
      <name val="ＭＳ Ｐゴシック"/>
      <family val="3"/>
      <charset val="128"/>
    </font>
    <font>
      <b/>
      <sz val="10"/>
      <name val="ＭＳ Ｐゴシック"/>
      <family val="3"/>
      <charset val="128"/>
    </font>
    <font>
      <b/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0"/>
      <name val="ＭＳ Ｐゴシック"/>
      <family val="3"/>
      <charset val="128"/>
      <scheme val="minor"/>
    </font>
    <font>
      <b/>
      <sz val="18"/>
      <color theme="3"/>
      <name val="ＭＳ Ｐゴシック"/>
      <family val="3"/>
      <charset val="128"/>
      <scheme val="major"/>
    </font>
    <font>
      <b/>
      <sz val="11"/>
      <color theme="0"/>
      <name val="ＭＳ Ｐゴシック"/>
      <family val="3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rgb="FFFA7D00"/>
      <name val="ＭＳ Ｐゴシック"/>
      <family val="3"/>
      <charset val="128"/>
      <scheme val="minor"/>
    </font>
    <font>
      <sz val="11"/>
      <color rgb="FF9C0006"/>
      <name val="ＭＳ Ｐゴシック"/>
      <family val="3"/>
      <charset val="128"/>
      <scheme val="minor"/>
    </font>
    <font>
      <b/>
      <sz val="11"/>
      <color rgb="FFFA7D00"/>
      <name val="ＭＳ Ｐゴシック"/>
      <family val="3"/>
      <charset val="128"/>
      <scheme val="minor"/>
    </font>
    <font>
      <sz val="11"/>
      <color indexed="10"/>
      <name val="ＭＳ Ｐゴシック"/>
      <family val="3"/>
      <charset val="128"/>
      <scheme val="minor"/>
    </font>
    <font>
      <b/>
      <sz val="15"/>
      <color theme="3"/>
      <name val="ＭＳ Ｐゴシック"/>
      <family val="3"/>
      <charset val="128"/>
      <scheme val="minor"/>
    </font>
    <font>
      <b/>
      <sz val="13"/>
      <color theme="3"/>
      <name val="ＭＳ Ｐゴシック"/>
      <family val="3"/>
      <charset val="128"/>
      <scheme val="minor"/>
    </font>
    <font>
      <b/>
      <sz val="11"/>
      <color theme="3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1"/>
      <color rgb="FF3F3F3F"/>
      <name val="ＭＳ Ｐゴシック"/>
      <family val="3"/>
      <charset val="128"/>
      <scheme val="minor"/>
    </font>
    <font>
      <i/>
      <sz val="11"/>
      <color rgb="FF7F7F7F"/>
      <name val="ＭＳ Ｐゴシック"/>
      <family val="3"/>
      <charset val="128"/>
      <scheme val="minor"/>
    </font>
    <font>
      <sz val="11"/>
      <color rgb="FF3F3F76"/>
      <name val="ＭＳ Ｐゴシック"/>
      <family val="3"/>
      <charset val="128"/>
      <scheme val="minor"/>
    </font>
    <font>
      <sz val="11"/>
      <color rgb="FF006100"/>
      <name val="ＭＳ Ｐゴシック"/>
      <family val="3"/>
      <charset val="128"/>
      <scheme val="minor"/>
    </font>
    <font>
      <b/>
      <u/>
      <sz val="9"/>
      <color rgb="FFFF0000"/>
      <name val="ＭＳ Ｐゴシック"/>
      <family val="3"/>
      <charset val="128"/>
    </font>
    <font>
      <b/>
      <sz val="9"/>
      <color rgb="FFFF0000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b/>
      <sz val="8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theme="4" tint="0.59996337778862885"/>
        <bgColor indexed="64"/>
      </patternFill>
    </fill>
    <fill>
      <patternFill patternType="solid">
        <fgColor theme="5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88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5422223578601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6">
    <xf numFmtId="0" fontId="0" fillId="0" borderId="0">
      <alignment vertical="center"/>
    </xf>
    <xf numFmtId="0" fontId="10" fillId="2" borderId="0" applyNumberFormat="0" applyBorder="0" applyAlignment="0" applyProtection="0"/>
    <xf numFmtId="0" fontId="10" fillId="3" borderId="0" applyNumberFormat="0" applyBorder="0" applyAlignment="0" applyProtection="0"/>
    <xf numFmtId="0" fontId="10" fillId="4" borderId="0" applyNumberFormat="0" applyBorder="0" applyAlignment="0" applyProtection="0"/>
    <xf numFmtId="0" fontId="10" fillId="5" borderId="0" applyNumberFormat="0" applyBorder="0" applyAlignment="0" applyProtection="0"/>
    <xf numFmtId="0" fontId="10" fillId="12" borderId="0" applyNumberFormat="0" applyBorder="0" applyAlignment="0" applyProtection="0"/>
    <xf numFmtId="0" fontId="10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7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1" fillId="19" borderId="0" applyNumberFormat="0" applyBorder="0" applyAlignment="0" applyProtection="0"/>
    <xf numFmtId="0" fontId="11" fillId="20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21" borderId="0" applyNumberFormat="0" applyBorder="0" applyAlignment="0" applyProtection="0"/>
    <xf numFmtId="0" fontId="11" fillId="9" borderId="0" applyNumberFormat="0" applyBorder="0" applyAlignment="0" applyProtection="0"/>
    <xf numFmtId="0" fontId="11" fillId="22" borderId="0" applyNumberFormat="0" applyBorder="0" applyAlignment="0" applyProtection="0"/>
    <xf numFmtId="0" fontId="11" fillId="23" borderId="0" applyNumberFormat="0" applyBorder="0" applyAlignment="0" applyProtection="0"/>
    <xf numFmtId="0" fontId="11" fillId="24" borderId="0" applyNumberFormat="0" applyBorder="0" applyAlignment="0" applyProtection="0"/>
    <xf numFmtId="0" fontId="11" fillId="25" borderId="0" applyNumberFormat="0" applyBorder="0" applyAlignment="0" applyProtection="0"/>
    <xf numFmtId="0" fontId="11" fillId="26" borderId="0" applyNumberFormat="0" applyBorder="0" applyAlignment="0" applyProtection="0"/>
    <xf numFmtId="0" fontId="11" fillId="27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28" borderId="79" applyNumberFormat="0" applyAlignment="0" applyProtection="0"/>
    <xf numFmtId="0" fontId="14" fillId="29" borderId="0" applyNumberFormat="0" applyBorder="0" applyAlignment="0" applyProtection="0"/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/>
    <xf numFmtId="0" fontId="1" fillId="11" borderId="80" applyNumberFormat="0" applyFont="0" applyAlignment="0" applyProtection="0"/>
    <xf numFmtId="0" fontId="15" fillId="0" borderId="81" applyNumberFormat="0" applyFill="0" applyAlignment="0" applyProtection="0"/>
    <xf numFmtId="0" fontId="16" fillId="30" borderId="0" applyNumberFormat="0" applyBorder="0" applyAlignment="0" applyProtection="0"/>
    <xf numFmtId="0" fontId="17" fillId="31" borderId="82" applyNumberFormat="0" applyAlignment="0" applyProtection="0"/>
    <xf numFmtId="0" fontId="18" fillId="0" borderId="0" applyNumberFormat="0" applyFill="0" applyBorder="0" applyAlignment="0" applyProtection="0"/>
    <xf numFmtId="38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9" fillId="0" borderId="83" applyNumberFormat="0" applyFill="0" applyAlignment="0" applyProtection="0"/>
    <xf numFmtId="0" fontId="20" fillId="0" borderId="84" applyNumberFormat="0" applyFill="0" applyAlignment="0" applyProtection="0"/>
    <xf numFmtId="0" fontId="21" fillId="0" borderId="85" applyNumberFormat="0" applyFill="0" applyAlignment="0" applyProtection="0"/>
    <xf numFmtId="0" fontId="21" fillId="0" borderId="0" applyNumberFormat="0" applyFill="0" applyBorder="0" applyAlignment="0" applyProtection="0"/>
    <xf numFmtId="0" fontId="22" fillId="0" borderId="86" applyNumberFormat="0" applyFill="0" applyAlignment="0" applyProtection="0"/>
    <xf numFmtId="0" fontId="23" fillId="31" borderId="87" applyNumberFormat="0" applyAlignment="0" applyProtection="0"/>
    <xf numFmtId="0" fontId="24" fillId="0" borderId="0" applyNumberFormat="0" applyFill="0" applyBorder="0" applyAlignment="0" applyProtection="0"/>
    <xf numFmtId="0" fontId="25" fillId="6" borderId="82" applyNumberFormat="0" applyAlignment="0" applyProtection="0"/>
    <xf numFmtId="0" fontId="26" fillId="32" borderId="0" applyNumberFormat="0" applyBorder="0" applyAlignment="0" applyProtection="0"/>
  </cellStyleXfs>
  <cellXfs count="253">
    <xf numFmtId="0" fontId="0" fillId="0" borderId="0" xfId="0">
      <alignment vertical="center"/>
    </xf>
    <xf numFmtId="0" fontId="0" fillId="10" borderId="1" xfId="0" applyFill="1" applyBorder="1" applyAlignment="1" applyProtection="1">
      <alignment vertical="center"/>
      <protection locked="0"/>
    </xf>
    <xf numFmtId="38" fontId="3" fillId="10" borderId="2" xfId="35" applyFont="1" applyFill="1" applyBorder="1" applyProtection="1">
      <alignment vertical="center"/>
      <protection locked="0"/>
    </xf>
    <xf numFmtId="38" fontId="4" fillId="10" borderId="1" xfId="35" applyFont="1" applyFill="1" applyBorder="1" applyProtection="1">
      <alignment vertical="center"/>
      <protection locked="0"/>
    </xf>
    <xf numFmtId="38" fontId="4" fillId="10" borderId="1" xfId="35" applyFont="1" applyFill="1" applyBorder="1" applyAlignment="1" applyProtection="1">
      <alignment horizontal="center" vertical="center"/>
      <protection locked="0"/>
    </xf>
    <xf numFmtId="38" fontId="3" fillId="10" borderId="3" xfId="35" applyFont="1" applyFill="1" applyBorder="1" applyAlignment="1" applyProtection="1">
      <alignment horizontal="center" vertical="center"/>
      <protection locked="0"/>
    </xf>
    <xf numFmtId="38" fontId="3" fillId="10" borderId="0" xfId="35" applyFont="1" applyFill="1" applyBorder="1" applyProtection="1">
      <alignment vertical="center"/>
      <protection locked="0"/>
    </xf>
    <xf numFmtId="38" fontId="3" fillId="10" borderId="4" xfId="35" applyFont="1" applyFill="1" applyBorder="1" applyProtection="1">
      <alignment vertical="center"/>
      <protection locked="0"/>
    </xf>
    <xf numFmtId="38" fontId="3" fillId="10" borderId="5" xfId="35" applyFont="1" applyFill="1" applyBorder="1" applyProtection="1">
      <alignment vertical="center"/>
      <protection locked="0"/>
    </xf>
    <xf numFmtId="38" fontId="4" fillId="10" borderId="5" xfId="35" applyFont="1" applyFill="1" applyBorder="1" applyProtection="1">
      <alignment vertical="center"/>
      <protection locked="0"/>
    </xf>
    <xf numFmtId="38" fontId="3" fillId="10" borderId="6" xfId="35" applyFont="1" applyFill="1" applyBorder="1" applyAlignment="1" applyProtection="1">
      <alignment horizontal="center" vertical="center"/>
      <protection locked="0"/>
    </xf>
    <xf numFmtId="38" fontId="3" fillId="10" borderId="1" xfId="35" applyFont="1" applyFill="1" applyBorder="1" applyProtection="1">
      <alignment vertical="center"/>
      <protection locked="0"/>
    </xf>
    <xf numFmtId="38" fontId="3" fillId="10" borderId="7" xfId="35" applyFont="1" applyFill="1" applyBorder="1" applyProtection="1">
      <alignment vertical="center"/>
      <protection locked="0"/>
    </xf>
    <xf numFmtId="38" fontId="3" fillId="10" borderId="8" xfId="35" applyFont="1" applyFill="1" applyBorder="1" applyProtection="1">
      <alignment vertical="center"/>
      <protection locked="0"/>
    </xf>
    <xf numFmtId="38" fontId="3" fillId="10" borderId="9" xfId="35" applyFont="1" applyFill="1" applyBorder="1" applyAlignment="1" applyProtection="1">
      <alignment horizontal="center" vertical="center"/>
      <protection locked="0"/>
    </xf>
    <xf numFmtId="38" fontId="3" fillId="10" borderId="10" xfId="35" applyFont="1" applyFill="1" applyBorder="1" applyProtection="1">
      <alignment vertical="center"/>
      <protection locked="0"/>
    </xf>
    <xf numFmtId="38" fontId="3" fillId="10" borderId="11" xfId="35" applyFont="1" applyFill="1" applyBorder="1" applyProtection="1">
      <alignment vertical="center"/>
      <protection locked="0"/>
    </xf>
    <xf numFmtId="38" fontId="3" fillId="10" borderId="12" xfId="35" applyFont="1" applyFill="1" applyBorder="1" applyProtection="1">
      <alignment vertical="center"/>
      <protection locked="0"/>
    </xf>
    <xf numFmtId="38" fontId="3" fillId="0" borderId="0" xfId="35" applyFont="1" applyProtection="1">
      <alignment vertical="center"/>
    </xf>
    <xf numFmtId="38" fontId="3" fillId="0" borderId="0" xfId="35" applyFont="1" applyAlignment="1" applyProtection="1">
      <alignment horizontal="right" vertical="center"/>
    </xf>
    <xf numFmtId="38" fontId="3" fillId="10" borderId="0" xfId="35" applyFont="1" applyFill="1" applyProtection="1">
      <alignment vertical="center"/>
    </xf>
    <xf numFmtId="38" fontId="6" fillId="0" borderId="0" xfId="35" applyFont="1" applyAlignment="1" applyProtection="1">
      <alignment horizontal="right" vertical="center"/>
    </xf>
    <xf numFmtId="38" fontId="6" fillId="0" borderId="0" xfId="35" applyFont="1" applyProtection="1">
      <alignment vertical="center"/>
    </xf>
    <xf numFmtId="38" fontId="3" fillId="0" borderId="1" xfId="35" applyFont="1" applyBorder="1" applyProtection="1">
      <alignment vertical="center"/>
    </xf>
    <xf numFmtId="0" fontId="0" fillId="0" borderId="1" xfId="0" applyBorder="1" applyAlignment="1" applyProtection="1">
      <alignment vertical="center"/>
    </xf>
    <xf numFmtId="38" fontId="4" fillId="0" borderId="2" xfId="35" applyFont="1" applyBorder="1" applyProtection="1">
      <alignment vertical="center"/>
    </xf>
    <xf numFmtId="38" fontId="4" fillId="0" borderId="13" xfId="35" applyFont="1" applyBorder="1" applyProtection="1">
      <alignment vertical="center"/>
    </xf>
    <xf numFmtId="38" fontId="4" fillId="0" borderId="1" xfId="35" applyFont="1" applyFill="1" applyBorder="1" applyProtection="1">
      <alignment vertical="center"/>
    </xf>
    <xf numFmtId="38" fontId="4" fillId="0" borderId="1" xfId="35" applyFont="1" applyFill="1" applyBorder="1" applyAlignment="1" applyProtection="1">
      <alignment horizontal="center" vertical="center"/>
    </xf>
    <xf numFmtId="38" fontId="4" fillId="0" borderId="13" xfId="35" applyFont="1" applyFill="1" applyBorder="1" applyAlignment="1" applyProtection="1">
      <alignment horizontal="center" vertical="center"/>
    </xf>
    <xf numFmtId="38" fontId="3" fillId="0" borderId="14" xfId="35" applyFont="1" applyBorder="1" applyAlignment="1" applyProtection="1">
      <alignment horizontal="center" vertical="center"/>
    </xf>
    <xf numFmtId="38" fontId="3" fillId="0" borderId="15" xfId="35" applyFont="1" applyBorder="1" applyAlignment="1" applyProtection="1">
      <alignment horizontal="center" vertical="center"/>
    </xf>
    <xf numFmtId="38" fontId="3" fillId="0" borderId="1" xfId="35" applyFont="1" applyBorder="1" applyAlignment="1" applyProtection="1">
      <alignment horizontal="center" vertical="center"/>
    </xf>
    <xf numFmtId="38" fontId="3" fillId="0" borderId="16" xfId="35" applyFont="1" applyBorder="1" applyAlignment="1" applyProtection="1">
      <alignment horizontal="center" vertical="center"/>
    </xf>
    <xf numFmtId="38" fontId="3" fillId="0" borderId="17" xfId="35" applyFont="1" applyBorder="1" applyAlignment="1" applyProtection="1">
      <alignment horizontal="right" vertical="center"/>
    </xf>
    <xf numFmtId="38" fontId="3" fillId="0" borderId="18" xfId="35" applyFont="1" applyBorder="1" applyAlignment="1" applyProtection="1">
      <alignment horizontal="right" vertical="center"/>
    </xf>
    <xf numFmtId="38" fontId="3" fillId="0" borderId="19" xfId="35" applyFont="1" applyBorder="1" applyAlignment="1" applyProtection="1">
      <alignment horizontal="right" vertical="center"/>
    </xf>
    <xf numFmtId="38" fontId="3" fillId="0" borderId="20" xfId="35" applyFont="1" applyBorder="1" applyProtection="1">
      <alignment vertical="center"/>
    </xf>
    <xf numFmtId="38" fontId="3" fillId="0" borderId="21" xfId="35" applyFont="1" applyBorder="1" applyProtection="1">
      <alignment vertical="center"/>
    </xf>
    <xf numFmtId="38" fontId="3" fillId="0" borderId="22" xfId="35" applyFont="1" applyBorder="1" applyProtection="1">
      <alignment vertical="center"/>
    </xf>
    <xf numFmtId="38" fontId="3" fillId="0" borderId="23" xfId="35" applyFont="1" applyBorder="1" applyProtection="1">
      <alignment vertical="center"/>
    </xf>
    <xf numFmtId="38" fontId="3" fillId="0" borderId="24" xfId="35" applyFont="1" applyBorder="1" applyProtection="1">
      <alignment vertical="center"/>
    </xf>
    <xf numFmtId="38" fontId="3" fillId="0" borderId="25" xfId="35" applyFont="1" applyBorder="1" applyProtection="1">
      <alignment vertical="center"/>
    </xf>
    <xf numFmtId="38" fontId="3" fillId="0" borderId="7" xfId="35" applyFont="1" applyBorder="1" applyProtection="1">
      <alignment vertical="center"/>
    </xf>
    <xf numFmtId="38" fontId="3" fillId="0" borderId="16" xfId="35" applyFont="1" applyBorder="1" applyProtection="1">
      <alignment vertical="center"/>
    </xf>
    <xf numFmtId="38" fontId="3" fillId="0" borderId="26" xfId="35" applyFont="1" applyBorder="1" applyProtection="1">
      <alignment vertical="center"/>
    </xf>
    <xf numFmtId="38" fontId="3" fillId="0" borderId="11" xfId="35" applyFont="1" applyBorder="1" applyProtection="1">
      <alignment vertical="center"/>
    </xf>
    <xf numFmtId="38" fontId="3" fillId="0" borderId="27" xfId="35" applyFont="1" applyBorder="1" applyProtection="1">
      <alignment vertical="center"/>
    </xf>
    <xf numFmtId="38" fontId="5" fillId="0" borderId="28" xfId="35" applyFont="1" applyBorder="1" applyProtection="1">
      <alignment vertical="center"/>
    </xf>
    <xf numFmtId="38" fontId="5" fillId="0" borderId="29" xfId="35" applyFont="1" applyBorder="1" applyProtection="1">
      <alignment vertical="center"/>
    </xf>
    <xf numFmtId="38" fontId="5" fillId="0" borderId="30" xfId="35" applyFont="1" applyBorder="1" applyProtection="1">
      <alignment vertical="center"/>
    </xf>
    <xf numFmtId="38" fontId="5" fillId="0" borderId="31" xfId="35" applyFont="1" applyBorder="1" applyProtection="1">
      <alignment vertical="center"/>
    </xf>
    <xf numFmtId="38" fontId="5" fillId="0" borderId="32" xfId="35" applyFont="1" applyBorder="1" applyProtection="1">
      <alignment vertical="center"/>
    </xf>
    <xf numFmtId="38" fontId="5" fillId="0" borderId="33" xfId="35" applyFont="1" applyBorder="1" applyProtection="1">
      <alignment vertical="center"/>
    </xf>
    <xf numFmtId="38" fontId="3" fillId="0" borderId="34" xfId="35" applyFont="1" applyBorder="1" applyProtection="1">
      <alignment vertical="center"/>
    </xf>
    <xf numFmtId="38" fontId="3" fillId="0" borderId="0" xfId="35" applyFont="1" applyBorder="1" applyProtection="1">
      <alignment vertical="center"/>
    </xf>
    <xf numFmtId="38" fontId="3" fillId="0" borderId="35" xfId="35" applyFont="1" applyBorder="1" applyProtection="1">
      <alignment vertical="center"/>
    </xf>
    <xf numFmtId="38" fontId="3" fillId="0" borderId="21" xfId="35" applyFont="1" applyBorder="1" applyAlignment="1" applyProtection="1">
      <alignment horizontal="left" vertical="center"/>
    </xf>
    <xf numFmtId="38" fontId="3" fillId="0" borderId="36" xfId="35" applyFont="1" applyBorder="1" applyProtection="1">
      <alignment vertical="center"/>
    </xf>
    <xf numFmtId="38" fontId="3" fillId="0" borderId="37" xfId="35" applyFont="1" applyBorder="1" applyProtection="1">
      <alignment vertical="center"/>
    </xf>
    <xf numFmtId="38" fontId="3" fillId="0" borderId="37" xfId="35" applyFont="1" applyBorder="1" applyAlignment="1" applyProtection="1">
      <alignment horizontal="left" vertical="center"/>
    </xf>
    <xf numFmtId="38" fontId="3" fillId="33" borderId="37" xfId="35" applyFont="1" applyFill="1" applyBorder="1" applyProtection="1">
      <alignment vertical="center"/>
    </xf>
    <xf numFmtId="38" fontId="27" fillId="0" borderId="0" xfId="35" applyFont="1" applyProtection="1">
      <alignment vertical="center"/>
    </xf>
    <xf numFmtId="38" fontId="4" fillId="0" borderId="0" xfId="35" applyFont="1" applyFill="1" applyBorder="1" applyAlignment="1" applyProtection="1">
      <alignment horizontal="center" vertical="center"/>
    </xf>
    <xf numFmtId="38" fontId="8" fillId="0" borderId="0" xfId="35" applyFont="1" applyProtection="1">
      <alignment vertical="center"/>
    </xf>
    <xf numFmtId="38" fontId="9" fillId="0" borderId="0" xfId="35" applyFont="1" applyProtection="1">
      <alignment vertical="center"/>
    </xf>
    <xf numFmtId="38" fontId="28" fillId="0" borderId="0" xfId="35" applyFont="1" applyFill="1" applyBorder="1" applyAlignment="1" applyProtection="1">
      <alignment horizontal="center" vertical="center"/>
    </xf>
    <xf numFmtId="9" fontId="28" fillId="0" borderId="0" xfId="28" applyFont="1" applyFill="1" applyBorder="1" applyAlignment="1" applyProtection="1">
      <alignment horizontal="center" vertical="center"/>
    </xf>
    <xf numFmtId="38" fontId="3" fillId="10" borderId="1" xfId="36" applyFont="1" applyFill="1" applyBorder="1" applyAlignment="1" applyProtection="1">
      <alignment vertical="center"/>
      <protection locked="0"/>
    </xf>
    <xf numFmtId="38" fontId="3" fillId="10" borderId="7" xfId="36" applyFont="1" applyFill="1" applyBorder="1" applyAlignment="1" applyProtection="1">
      <alignment vertical="center"/>
      <protection locked="0"/>
    </xf>
    <xf numFmtId="38" fontId="3" fillId="10" borderId="8" xfId="36" applyFont="1" applyFill="1" applyBorder="1" applyAlignment="1" applyProtection="1">
      <alignment vertical="center"/>
      <protection locked="0"/>
    </xf>
    <xf numFmtId="38" fontId="3" fillId="10" borderId="8" xfId="36" applyFont="1" applyFill="1" applyBorder="1" applyAlignment="1" applyProtection="1">
      <alignment horizontal="right" vertical="center"/>
      <protection locked="0"/>
    </xf>
    <xf numFmtId="38" fontId="3" fillId="0" borderId="2" xfId="35" applyFont="1" applyBorder="1" applyProtection="1">
      <alignment vertical="center"/>
    </xf>
    <xf numFmtId="38" fontId="31" fillId="0" borderId="38" xfId="35" applyFont="1" applyFill="1" applyBorder="1" applyAlignment="1" applyProtection="1">
      <alignment horizontal="center" vertical="center"/>
    </xf>
    <xf numFmtId="38" fontId="31" fillId="0" borderId="10" xfId="35" applyFont="1" applyFill="1" applyBorder="1" applyAlignment="1" applyProtection="1">
      <alignment horizontal="center" vertical="center"/>
    </xf>
    <xf numFmtId="38" fontId="31" fillId="0" borderId="39" xfId="35" applyFont="1" applyFill="1" applyBorder="1" applyAlignment="1" applyProtection="1">
      <alignment horizontal="center" vertical="center"/>
    </xf>
    <xf numFmtId="38" fontId="31" fillId="0" borderId="36" xfId="35" applyFont="1" applyFill="1" applyBorder="1" applyAlignment="1" applyProtection="1">
      <alignment horizontal="center" vertical="center"/>
    </xf>
    <xf numFmtId="38" fontId="31" fillId="0" borderId="37" xfId="35" applyFont="1" applyFill="1" applyBorder="1" applyAlignment="1" applyProtection="1">
      <alignment horizontal="center" vertical="center"/>
    </xf>
    <xf numFmtId="38" fontId="31" fillId="0" borderId="48" xfId="35" applyFont="1" applyFill="1" applyBorder="1" applyAlignment="1" applyProtection="1">
      <alignment horizontal="center" vertical="center"/>
    </xf>
    <xf numFmtId="38" fontId="29" fillId="0" borderId="2" xfId="35" applyFont="1" applyBorder="1" applyAlignment="1" applyProtection="1">
      <alignment horizontal="center" vertical="center" wrapText="1"/>
    </xf>
    <xf numFmtId="38" fontId="29" fillId="0" borderId="1" xfId="35" applyFont="1" applyBorder="1" applyAlignment="1" applyProtection="1">
      <alignment horizontal="center" vertical="center" wrapText="1"/>
    </xf>
    <xf numFmtId="38" fontId="29" fillId="0" borderId="13" xfId="35" applyFont="1" applyBorder="1" applyAlignment="1" applyProtection="1">
      <alignment horizontal="center" vertical="center" wrapText="1"/>
    </xf>
    <xf numFmtId="38" fontId="29" fillId="0" borderId="2" xfId="35" applyFont="1" applyBorder="1" applyAlignment="1" applyProtection="1">
      <alignment horizontal="center" vertical="center"/>
    </xf>
    <xf numFmtId="38" fontId="29" fillId="0" borderId="1" xfId="35" applyFont="1" applyBorder="1" applyAlignment="1" applyProtection="1">
      <alignment horizontal="center" vertical="center"/>
    </xf>
    <xf numFmtId="38" fontId="29" fillId="0" borderId="13" xfId="35" applyFont="1" applyBorder="1" applyAlignment="1" applyProtection="1">
      <alignment horizontal="center" vertical="center"/>
    </xf>
    <xf numFmtId="38" fontId="28" fillId="34" borderId="2" xfId="35" applyFont="1" applyFill="1" applyBorder="1" applyAlignment="1" applyProtection="1">
      <alignment horizontal="center" vertical="center"/>
    </xf>
    <xf numFmtId="38" fontId="28" fillId="34" borderId="1" xfId="35" applyFont="1" applyFill="1" applyBorder="1" applyAlignment="1" applyProtection="1">
      <alignment horizontal="center" vertical="center"/>
    </xf>
    <xf numFmtId="38" fontId="28" fillId="34" borderId="13" xfId="35" applyFont="1" applyFill="1" applyBorder="1" applyAlignment="1" applyProtection="1">
      <alignment horizontal="center" vertical="center"/>
    </xf>
    <xf numFmtId="38" fontId="6" fillId="10" borderId="0" xfId="35" applyFont="1" applyFill="1" applyAlignment="1" applyProtection="1">
      <alignment horizontal="center" vertical="center"/>
    </xf>
    <xf numFmtId="38" fontId="3" fillId="0" borderId="38" xfId="35" applyFont="1" applyBorder="1" applyAlignment="1" applyProtection="1">
      <alignment horizontal="right" vertical="center"/>
    </xf>
    <xf numFmtId="38" fontId="3" fillId="0" borderId="10" xfId="35" applyFont="1" applyBorder="1" applyAlignment="1" applyProtection="1">
      <alignment horizontal="right" vertical="center"/>
    </xf>
    <xf numFmtId="0" fontId="0" fillId="0" borderId="39" xfId="0" applyBorder="1" applyAlignment="1" applyProtection="1">
      <alignment horizontal="right" vertical="center"/>
    </xf>
    <xf numFmtId="0" fontId="0" fillId="0" borderId="40" xfId="0" applyBorder="1" applyAlignment="1" applyProtection="1">
      <alignment vertical="center"/>
    </xf>
    <xf numFmtId="0" fontId="0" fillId="0" borderId="41" xfId="0" applyBorder="1" applyAlignment="1" applyProtection="1">
      <alignment vertical="center"/>
    </xf>
    <xf numFmtId="0" fontId="0" fillId="0" borderId="42" xfId="0" applyBorder="1" applyAlignment="1" applyProtection="1">
      <alignment vertical="center"/>
    </xf>
    <xf numFmtId="38" fontId="3" fillId="0" borderId="2" xfId="35" applyFont="1" applyBorder="1" applyAlignment="1" applyProtection="1">
      <alignment horizontal="center" vertical="center"/>
    </xf>
    <xf numFmtId="0" fontId="0" fillId="0" borderId="1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38" fontId="5" fillId="0" borderId="43" xfId="35" applyFont="1" applyBorder="1" applyAlignment="1" applyProtection="1">
      <alignment horizontal="left" vertical="center"/>
    </xf>
    <xf numFmtId="38" fontId="5" fillId="0" borderId="44" xfId="35" applyFont="1" applyBorder="1" applyAlignment="1" applyProtection="1">
      <alignment horizontal="left" vertical="center"/>
    </xf>
    <xf numFmtId="38" fontId="3" fillId="0" borderId="12" xfId="35" applyFont="1" applyBorder="1" applyAlignment="1" applyProtection="1">
      <alignment vertical="center" wrapText="1"/>
    </xf>
    <xf numFmtId="0" fontId="0" fillId="0" borderId="5" xfId="0" applyBorder="1" applyAlignment="1" applyProtection="1">
      <alignment vertical="center" wrapText="1"/>
    </xf>
    <xf numFmtId="38" fontId="3" fillId="0" borderId="45" xfId="35" applyFont="1" applyBorder="1" applyAlignment="1" applyProtection="1">
      <alignment vertical="center" wrapText="1"/>
    </xf>
    <xf numFmtId="0" fontId="0" fillId="0" borderId="46" xfId="0" applyBorder="1" applyAlignment="1" applyProtection="1">
      <alignment vertical="center" wrapText="1"/>
    </xf>
    <xf numFmtId="0" fontId="0" fillId="0" borderId="47" xfId="0" applyBorder="1" applyAlignment="1" applyProtection="1">
      <alignment vertical="center" wrapText="1"/>
    </xf>
    <xf numFmtId="38" fontId="3" fillId="10" borderId="58" xfId="35" applyFont="1" applyFill="1" applyBorder="1" applyAlignment="1" applyProtection="1">
      <alignment horizontal="center" vertical="center"/>
      <protection locked="0"/>
    </xf>
    <xf numFmtId="38" fontId="3" fillId="10" borderId="59" xfId="35" applyFont="1" applyFill="1" applyBorder="1" applyAlignment="1" applyProtection="1">
      <alignment horizontal="center" vertical="center"/>
      <protection locked="0"/>
    </xf>
    <xf numFmtId="38" fontId="3" fillId="10" borderId="2" xfId="35" applyFont="1" applyFill="1" applyBorder="1" applyAlignment="1" applyProtection="1">
      <alignment vertical="center"/>
      <protection locked="0"/>
    </xf>
    <xf numFmtId="0" fontId="0" fillId="10" borderId="1" xfId="0" applyFill="1" applyBorder="1" applyAlignment="1" applyProtection="1">
      <alignment vertical="center"/>
      <protection locked="0"/>
    </xf>
    <xf numFmtId="0" fontId="0" fillId="10" borderId="13" xfId="0" applyFill="1" applyBorder="1" applyAlignment="1" applyProtection="1">
      <alignment vertical="center"/>
      <protection locked="0"/>
    </xf>
    <xf numFmtId="0" fontId="4" fillId="10" borderId="2" xfId="35" applyNumberFormat="1" applyFont="1" applyFill="1" applyBorder="1" applyAlignment="1" applyProtection="1">
      <alignment vertical="center"/>
      <protection locked="0"/>
    </xf>
    <xf numFmtId="0" fontId="0" fillId="10" borderId="1" xfId="0" applyNumberFormat="1" applyFill="1" applyBorder="1" applyAlignment="1" applyProtection="1">
      <alignment vertical="center"/>
      <protection locked="0"/>
    </xf>
    <xf numFmtId="38" fontId="3" fillId="10" borderId="1" xfId="35" applyFont="1" applyFill="1" applyBorder="1" applyAlignment="1" applyProtection="1">
      <alignment vertical="center"/>
      <protection locked="0"/>
    </xf>
    <xf numFmtId="38" fontId="3" fillId="0" borderId="2" xfId="35" applyFont="1" applyBorder="1" applyAlignment="1" applyProtection="1">
      <alignment vertical="center"/>
    </xf>
    <xf numFmtId="0" fontId="0" fillId="0" borderId="1" xfId="0" applyBorder="1" applyAlignment="1" applyProtection="1">
      <alignment vertical="center"/>
    </xf>
    <xf numFmtId="0" fontId="0" fillId="0" borderId="13" xfId="0" applyBorder="1" applyAlignment="1" applyProtection="1">
      <alignment vertical="center"/>
    </xf>
    <xf numFmtId="38" fontId="3" fillId="0" borderId="2" xfId="35" applyFont="1" applyBorder="1" applyAlignment="1" applyProtection="1">
      <alignment horizontal="left" vertical="center"/>
    </xf>
    <xf numFmtId="0" fontId="0" fillId="0" borderId="1" xfId="0" applyBorder="1" applyAlignment="1" applyProtection="1">
      <alignment horizontal="left" vertical="center"/>
    </xf>
    <xf numFmtId="0" fontId="0" fillId="0" borderId="13" xfId="0" applyBorder="1" applyAlignment="1" applyProtection="1">
      <alignment horizontal="left" vertical="center"/>
    </xf>
    <xf numFmtId="38" fontId="3" fillId="0" borderId="26" xfId="35" applyFont="1" applyBorder="1" applyAlignment="1" applyProtection="1">
      <alignment vertical="center"/>
    </xf>
    <xf numFmtId="38" fontId="3" fillId="0" borderId="10" xfId="35" applyFont="1" applyBorder="1" applyAlignment="1" applyProtection="1">
      <alignment vertical="center"/>
    </xf>
    <xf numFmtId="38" fontId="3" fillId="0" borderId="39" xfId="35" applyFont="1" applyBorder="1" applyAlignment="1" applyProtection="1">
      <alignment vertical="center"/>
    </xf>
    <xf numFmtId="0" fontId="0" fillId="0" borderId="54" xfId="0" applyBorder="1" applyAlignment="1" applyProtection="1">
      <alignment vertical="center"/>
    </xf>
    <xf numFmtId="38" fontId="3" fillId="0" borderId="38" xfId="35" applyFont="1" applyBorder="1" applyAlignment="1" applyProtection="1">
      <alignment vertical="center"/>
    </xf>
    <xf numFmtId="0" fontId="0" fillId="0" borderId="10" xfId="0" applyBorder="1" applyAlignment="1" applyProtection="1">
      <alignment horizontal="right" vertical="center"/>
    </xf>
    <xf numFmtId="38" fontId="3" fillId="0" borderId="36" xfId="35" applyFont="1" applyBorder="1" applyAlignment="1" applyProtection="1">
      <alignment vertical="center"/>
    </xf>
    <xf numFmtId="0" fontId="0" fillId="0" borderId="37" xfId="0" applyBorder="1" applyAlignment="1" applyProtection="1">
      <alignment vertical="center"/>
    </xf>
    <xf numFmtId="0" fontId="0" fillId="0" borderId="48" xfId="0" applyBorder="1" applyAlignment="1" applyProtection="1">
      <alignment vertical="center"/>
    </xf>
    <xf numFmtId="38" fontId="3" fillId="0" borderId="49" xfId="35" applyFont="1" applyBorder="1" applyAlignment="1" applyProtection="1">
      <alignment horizontal="left" vertical="center"/>
    </xf>
    <xf numFmtId="38" fontId="3" fillId="0" borderId="14" xfId="35" applyFont="1" applyBorder="1" applyAlignment="1" applyProtection="1">
      <alignment horizontal="left" vertical="center"/>
    </xf>
    <xf numFmtId="38" fontId="3" fillId="0" borderId="50" xfId="35" applyFont="1" applyBorder="1" applyAlignment="1" applyProtection="1">
      <alignment horizontal="left" vertical="center"/>
    </xf>
    <xf numFmtId="38" fontId="3" fillId="0" borderId="49" xfId="35" applyFont="1" applyBorder="1" applyAlignment="1" applyProtection="1">
      <alignment vertical="center"/>
    </xf>
    <xf numFmtId="0" fontId="0" fillId="0" borderId="14" xfId="0" applyBorder="1" applyAlignment="1" applyProtection="1">
      <alignment vertical="center"/>
    </xf>
    <xf numFmtId="0" fontId="0" fillId="0" borderId="15" xfId="0" applyBorder="1" applyAlignment="1" applyProtection="1">
      <alignment vertical="center"/>
    </xf>
    <xf numFmtId="38" fontId="3" fillId="0" borderId="55" xfId="35" applyFont="1" applyBorder="1" applyAlignment="1" applyProtection="1">
      <alignment horizontal="left" vertical="center"/>
    </xf>
    <xf numFmtId="0" fontId="0" fillId="0" borderId="14" xfId="0" applyBorder="1" applyAlignment="1" applyProtection="1">
      <alignment horizontal="left" vertical="center"/>
    </xf>
    <xf numFmtId="0" fontId="0" fillId="0" borderId="50" xfId="0" applyBorder="1" applyAlignment="1" applyProtection="1">
      <alignment horizontal="left" vertical="center"/>
    </xf>
    <xf numFmtId="38" fontId="3" fillId="33" borderId="0" xfId="35" applyFont="1" applyFill="1" applyBorder="1" applyAlignment="1" applyProtection="1">
      <alignment vertical="center"/>
    </xf>
    <xf numFmtId="0" fontId="0" fillId="33" borderId="0" xfId="0" applyFill="1" applyBorder="1" applyAlignment="1" applyProtection="1">
      <alignment vertical="center"/>
    </xf>
    <xf numFmtId="0" fontId="0" fillId="33" borderId="68" xfId="0" applyFill="1" applyBorder="1" applyAlignment="1" applyProtection="1">
      <alignment vertical="center"/>
    </xf>
    <xf numFmtId="38" fontId="28" fillId="0" borderId="2" xfId="35" applyFont="1" applyBorder="1" applyAlignment="1" applyProtection="1">
      <alignment horizontal="center" vertical="center"/>
    </xf>
    <xf numFmtId="38" fontId="28" fillId="0" borderId="1" xfId="35" applyFont="1" applyBorder="1" applyAlignment="1" applyProtection="1">
      <alignment horizontal="center" vertical="center"/>
    </xf>
    <xf numFmtId="38" fontId="28" fillId="0" borderId="13" xfId="35" applyFont="1" applyBorder="1" applyAlignment="1" applyProtection="1">
      <alignment horizontal="center" vertical="center"/>
    </xf>
    <xf numFmtId="38" fontId="28" fillId="34" borderId="24" xfId="35" applyFont="1" applyFill="1" applyBorder="1" applyAlignment="1" applyProtection="1">
      <alignment horizontal="center" vertical="center"/>
    </xf>
    <xf numFmtId="0" fontId="30" fillId="0" borderId="2" xfId="0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/>
    </xf>
    <xf numFmtId="0" fontId="30" fillId="0" borderId="13" xfId="0" applyFont="1" applyBorder="1" applyAlignment="1">
      <alignment horizontal="center" vertical="center"/>
    </xf>
    <xf numFmtId="38" fontId="29" fillId="10" borderId="24" xfId="35" applyFont="1" applyFill="1" applyBorder="1" applyAlignment="1" applyProtection="1">
      <alignment horizontal="center" vertical="center"/>
      <protection locked="0"/>
    </xf>
    <xf numFmtId="9" fontId="28" fillId="34" borderId="24" xfId="28" applyFont="1" applyFill="1" applyBorder="1" applyAlignment="1" applyProtection="1">
      <alignment horizontal="center" vertical="center"/>
    </xf>
    <xf numFmtId="38" fontId="3" fillId="0" borderId="21" xfId="35" applyFont="1" applyBorder="1" applyAlignment="1" applyProtection="1">
      <alignment horizontal="left" vertical="center"/>
    </xf>
    <xf numFmtId="0" fontId="0" fillId="0" borderId="37" xfId="0" applyBorder="1" applyAlignment="1" applyProtection="1">
      <alignment horizontal="left" vertical="center"/>
    </xf>
    <xf numFmtId="0" fontId="0" fillId="0" borderId="48" xfId="0" applyBorder="1" applyAlignment="1" applyProtection="1">
      <alignment horizontal="left" vertical="center"/>
    </xf>
    <xf numFmtId="38" fontId="3" fillId="0" borderId="36" xfId="35" applyFont="1" applyBorder="1" applyAlignment="1" applyProtection="1">
      <alignment horizontal="left" vertical="center"/>
    </xf>
    <xf numFmtId="38" fontId="5" fillId="10" borderId="2" xfId="35" applyFont="1" applyFill="1" applyBorder="1" applyAlignment="1" applyProtection="1">
      <alignment vertical="center"/>
      <protection locked="0"/>
    </xf>
    <xf numFmtId="0" fontId="5" fillId="10" borderId="13" xfId="0" applyFont="1" applyFill="1" applyBorder="1" applyAlignment="1" applyProtection="1">
      <alignment vertical="center"/>
      <protection locked="0"/>
    </xf>
    <xf numFmtId="38" fontId="3" fillId="0" borderId="32" xfId="35" applyFont="1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28" xfId="0" applyBorder="1" applyAlignment="1" applyProtection="1">
      <alignment vertical="center"/>
    </xf>
    <xf numFmtId="0" fontId="0" fillId="0" borderId="51" xfId="0" applyBorder="1" applyAlignment="1" applyProtection="1">
      <alignment vertical="center"/>
    </xf>
    <xf numFmtId="38" fontId="5" fillId="10" borderId="52" xfId="35" applyFont="1" applyFill="1" applyBorder="1" applyAlignment="1" applyProtection="1">
      <alignment vertical="center"/>
      <protection locked="0"/>
    </xf>
    <xf numFmtId="0" fontId="5" fillId="10" borderId="53" xfId="0" applyFont="1" applyFill="1" applyBorder="1" applyAlignment="1" applyProtection="1">
      <alignment vertical="center"/>
      <protection locked="0"/>
    </xf>
    <xf numFmtId="38" fontId="3" fillId="10" borderId="38" xfId="35" applyFont="1" applyFill="1" applyBorder="1" applyAlignment="1" applyProtection="1">
      <alignment vertical="center"/>
      <protection locked="0"/>
    </xf>
    <xf numFmtId="0" fontId="0" fillId="10" borderId="39" xfId="0" applyFill="1" applyBorder="1" applyAlignment="1" applyProtection="1">
      <alignment vertical="center"/>
      <protection locked="0"/>
    </xf>
    <xf numFmtId="38" fontId="3" fillId="0" borderId="56" xfId="35" applyFont="1" applyBorder="1" applyAlignment="1" applyProtection="1">
      <alignment vertical="center" wrapText="1"/>
    </xf>
    <xf numFmtId="0" fontId="0" fillId="0" borderId="4" xfId="0" applyBorder="1" applyAlignment="1" applyProtection="1">
      <alignment vertical="center" wrapText="1"/>
    </xf>
    <xf numFmtId="0" fontId="0" fillId="0" borderId="57" xfId="0" applyBorder="1" applyAlignment="1" applyProtection="1">
      <alignment vertical="center" wrapText="1"/>
    </xf>
    <xf numFmtId="38" fontId="3" fillId="0" borderId="1" xfId="35" applyFont="1" applyBorder="1" applyAlignment="1" applyProtection="1">
      <alignment horizontal="center" vertical="center"/>
    </xf>
    <xf numFmtId="38" fontId="3" fillId="0" borderId="13" xfId="35" applyFont="1" applyBorder="1" applyAlignment="1" applyProtection="1">
      <alignment horizontal="center" vertical="center"/>
    </xf>
    <xf numFmtId="38" fontId="3" fillId="0" borderId="25" xfId="35" applyFont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38" fontId="3" fillId="0" borderId="61" xfId="35" applyFont="1" applyBorder="1" applyAlignment="1" applyProtection="1">
      <alignment vertical="center" wrapText="1"/>
    </xf>
    <xf numFmtId="0" fontId="0" fillId="0" borderId="62" xfId="0" applyBorder="1" applyAlignment="1" applyProtection="1">
      <alignment vertical="center" wrapText="1"/>
    </xf>
    <xf numFmtId="38" fontId="3" fillId="0" borderId="63" xfId="35" applyFont="1" applyBorder="1" applyAlignment="1" applyProtection="1">
      <alignment vertical="center" wrapText="1"/>
    </xf>
    <xf numFmtId="0" fontId="0" fillId="0" borderId="64" xfId="0" applyBorder="1" applyAlignment="1" applyProtection="1">
      <alignment vertical="center" wrapText="1"/>
    </xf>
    <xf numFmtId="0" fontId="0" fillId="0" borderId="65" xfId="0" applyBorder="1" applyAlignment="1" applyProtection="1">
      <alignment vertical="center" wrapText="1"/>
    </xf>
    <xf numFmtId="38" fontId="5" fillId="0" borderId="66" xfId="35" applyFont="1" applyBorder="1" applyAlignment="1" applyProtection="1">
      <alignment horizontal="left" vertical="center"/>
    </xf>
    <xf numFmtId="38" fontId="3" fillId="0" borderId="67" xfId="35" applyFont="1" applyBorder="1" applyAlignment="1" applyProtection="1">
      <alignment vertical="center" wrapText="1"/>
    </xf>
    <xf numFmtId="0" fontId="0" fillId="0" borderId="34" xfId="0" applyBorder="1" applyAlignment="1" applyProtection="1">
      <alignment vertical="center" wrapText="1"/>
    </xf>
    <xf numFmtId="38" fontId="3" fillId="0" borderId="60" xfId="35" applyFont="1" applyBorder="1" applyAlignment="1" applyProtection="1">
      <alignment horizontal="center" vertical="center"/>
    </xf>
    <xf numFmtId="38" fontId="3" fillId="0" borderId="59" xfId="35" applyFont="1" applyBorder="1" applyAlignment="1" applyProtection="1">
      <alignment horizontal="center" vertical="center"/>
    </xf>
    <xf numFmtId="38" fontId="3" fillId="10" borderId="2" xfId="35" applyFont="1" applyFill="1" applyBorder="1" applyAlignment="1" applyProtection="1">
      <alignment horizontal="center" vertical="center"/>
      <protection locked="0"/>
    </xf>
    <xf numFmtId="38" fontId="3" fillId="10" borderId="1" xfId="35" applyFont="1" applyFill="1" applyBorder="1" applyAlignment="1" applyProtection="1">
      <alignment horizontal="center" vertical="center"/>
      <protection locked="0"/>
    </xf>
    <xf numFmtId="38" fontId="3" fillId="0" borderId="9" xfId="35" applyFont="1" applyBorder="1" applyAlignment="1" applyProtection="1">
      <alignment vertical="center" wrapText="1"/>
    </xf>
    <xf numFmtId="0" fontId="0" fillId="0" borderId="3" xfId="0" applyBorder="1" applyAlignment="1" applyProtection="1">
      <alignment vertical="center" wrapText="1"/>
    </xf>
    <xf numFmtId="0" fontId="0" fillId="0" borderId="69" xfId="0" applyBorder="1" applyAlignment="1" applyProtection="1">
      <alignment vertical="center" wrapText="1"/>
    </xf>
    <xf numFmtId="38" fontId="3" fillId="0" borderId="70" xfId="35" applyFont="1" applyBorder="1" applyAlignment="1" applyProtection="1">
      <alignment vertical="center" wrapText="1"/>
    </xf>
    <xf numFmtId="0" fontId="0" fillId="0" borderId="35" xfId="0" applyBorder="1" applyAlignment="1" applyProtection="1">
      <alignment vertical="center" wrapText="1"/>
    </xf>
    <xf numFmtId="0" fontId="0" fillId="0" borderId="71" xfId="0" applyBorder="1" applyAlignment="1" applyProtection="1">
      <alignment vertical="center" wrapText="1"/>
    </xf>
    <xf numFmtId="0" fontId="0" fillId="0" borderId="50" xfId="0" applyBorder="1" applyAlignment="1" applyProtection="1">
      <alignment vertical="center"/>
    </xf>
    <xf numFmtId="38" fontId="3" fillId="0" borderId="72" xfId="35" applyFont="1" applyBorder="1" applyAlignment="1" applyProtection="1">
      <alignment horizontal="center" vertical="center"/>
    </xf>
    <xf numFmtId="0" fontId="0" fillId="0" borderId="73" xfId="0" applyBorder="1" applyAlignment="1" applyProtection="1">
      <alignment horizontal="center" vertical="center"/>
    </xf>
    <xf numFmtId="0" fontId="0" fillId="0" borderId="74" xfId="0" applyBorder="1" applyAlignment="1" applyProtection="1">
      <alignment horizontal="center" vertical="center"/>
    </xf>
    <xf numFmtId="38" fontId="3" fillId="0" borderId="38" xfId="35" applyFont="1" applyBorder="1" applyAlignment="1" applyProtection="1">
      <alignment vertical="center" wrapText="1"/>
    </xf>
    <xf numFmtId="0" fontId="0" fillId="0" borderId="39" xfId="0" applyBorder="1" applyAlignment="1" applyProtection="1">
      <alignment vertical="center" wrapText="1"/>
    </xf>
    <xf numFmtId="0" fontId="0" fillId="0" borderId="75" xfId="0" applyBorder="1" applyAlignment="1" applyProtection="1">
      <alignment vertical="center" wrapText="1"/>
    </xf>
    <xf numFmtId="0" fontId="0" fillId="0" borderId="68" xfId="0" applyBorder="1" applyAlignment="1" applyProtection="1">
      <alignment vertical="center" wrapText="1"/>
    </xf>
    <xf numFmtId="0" fontId="0" fillId="0" borderId="40" xfId="0" applyBorder="1" applyAlignment="1" applyProtection="1">
      <alignment vertical="center" wrapText="1"/>
    </xf>
    <xf numFmtId="0" fontId="0" fillId="0" borderId="42" xfId="0" applyBorder="1" applyAlignment="1" applyProtection="1">
      <alignment vertical="center" wrapText="1"/>
    </xf>
    <xf numFmtId="38" fontId="3" fillId="10" borderId="36" xfId="35" applyFont="1" applyFill="1" applyBorder="1" applyAlignment="1" applyProtection="1">
      <alignment vertical="center"/>
      <protection locked="0"/>
    </xf>
    <xf numFmtId="0" fontId="0" fillId="10" borderId="48" xfId="0" applyFill="1" applyBorder="1" applyAlignment="1" applyProtection="1">
      <alignment vertical="center"/>
      <protection locked="0"/>
    </xf>
    <xf numFmtId="38" fontId="4" fillId="0" borderId="26" xfId="35" applyFont="1" applyBorder="1" applyAlignment="1" applyProtection="1">
      <alignment horizontal="center" vertical="center" wrapText="1"/>
    </xf>
    <xf numFmtId="0" fontId="0" fillId="0" borderId="10" xfId="0" applyBorder="1" applyAlignment="1" applyProtection="1">
      <alignment horizontal="center" vertical="center" wrapText="1"/>
    </xf>
    <xf numFmtId="0" fontId="0" fillId="0" borderId="39" xfId="0" applyBorder="1" applyAlignment="1" applyProtection="1">
      <alignment horizontal="center" vertical="center" wrapText="1"/>
    </xf>
    <xf numFmtId="0" fontId="0" fillId="0" borderId="20" xfId="0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 wrapText="1"/>
    </xf>
    <xf numFmtId="0" fontId="0" fillId="0" borderId="68" xfId="0" applyBorder="1" applyAlignment="1" applyProtection="1">
      <alignment horizontal="center" vertical="center" wrapText="1"/>
    </xf>
    <xf numFmtId="0" fontId="0" fillId="0" borderId="54" xfId="0" applyBorder="1" applyAlignment="1" applyProtection="1">
      <alignment horizontal="center" vertical="center" wrapText="1"/>
    </xf>
    <xf numFmtId="0" fontId="0" fillId="0" borderId="41" xfId="0" applyBorder="1" applyAlignment="1" applyProtection="1">
      <alignment horizontal="center" vertical="center" wrapText="1"/>
    </xf>
    <xf numFmtId="0" fontId="0" fillId="0" borderId="42" xfId="0" applyBorder="1" applyAlignment="1" applyProtection="1">
      <alignment horizontal="center" vertical="center" wrapText="1"/>
    </xf>
    <xf numFmtId="38" fontId="5" fillId="10" borderId="36" xfId="35" applyFont="1" applyFill="1" applyBorder="1" applyAlignment="1" applyProtection="1">
      <alignment vertical="center"/>
      <protection locked="0"/>
    </xf>
    <xf numFmtId="0" fontId="5" fillId="10" borderId="48" xfId="0" applyFont="1" applyFill="1" applyBorder="1" applyAlignment="1" applyProtection="1">
      <alignment vertical="center"/>
      <protection locked="0"/>
    </xf>
    <xf numFmtId="0" fontId="0" fillId="0" borderId="59" xfId="0" applyBorder="1" applyAlignment="1" applyProtection="1">
      <alignment horizontal="center" vertical="center"/>
    </xf>
    <xf numFmtId="0" fontId="0" fillId="0" borderId="78" xfId="0" applyBorder="1" applyAlignment="1" applyProtection="1">
      <alignment horizontal="center" vertical="center"/>
    </xf>
    <xf numFmtId="38" fontId="3" fillId="33" borderId="49" xfId="35" applyFont="1" applyFill="1" applyBorder="1" applyAlignment="1" applyProtection="1">
      <alignment vertical="center"/>
    </xf>
    <xf numFmtId="38" fontId="3" fillId="33" borderId="14" xfId="35" applyFont="1" applyFill="1" applyBorder="1" applyAlignment="1" applyProtection="1">
      <alignment vertical="center"/>
    </xf>
    <xf numFmtId="0" fontId="0" fillId="33" borderId="14" xfId="0" applyFill="1" applyBorder="1" applyAlignment="1" applyProtection="1">
      <alignment vertical="center"/>
    </xf>
    <xf numFmtId="0" fontId="0" fillId="33" borderId="50" xfId="0" applyFill="1" applyBorder="1" applyAlignment="1" applyProtection="1">
      <alignment vertical="center"/>
    </xf>
    <xf numFmtId="0" fontId="0" fillId="0" borderId="10" xfId="0" applyBorder="1" applyAlignment="1" applyProtection="1">
      <alignment vertical="center"/>
    </xf>
    <xf numFmtId="38" fontId="3" fillId="33" borderId="36" xfId="35" applyFont="1" applyFill="1" applyBorder="1" applyAlignment="1" applyProtection="1">
      <alignment vertical="center"/>
    </xf>
    <xf numFmtId="0" fontId="0" fillId="33" borderId="37" xfId="0" applyFill="1" applyBorder="1" applyAlignment="1" applyProtection="1">
      <alignment vertical="center"/>
    </xf>
    <xf numFmtId="0" fontId="0" fillId="33" borderId="48" xfId="0" applyFill="1" applyBorder="1" applyAlignment="1" applyProtection="1">
      <alignment vertical="center"/>
    </xf>
    <xf numFmtId="0" fontId="0" fillId="33" borderId="0" xfId="0" applyFill="1" applyAlignment="1" applyProtection="1">
      <alignment vertical="center"/>
    </xf>
    <xf numFmtId="0" fontId="0" fillId="0" borderId="39" xfId="0" applyBorder="1" applyAlignment="1" applyProtection="1">
      <alignment vertical="center"/>
    </xf>
    <xf numFmtId="38" fontId="3" fillId="33" borderId="72" xfId="35" applyFont="1" applyFill="1" applyBorder="1" applyAlignment="1" applyProtection="1">
      <alignment horizontal="center" vertical="center"/>
    </xf>
    <xf numFmtId="0" fontId="0" fillId="33" borderId="73" xfId="0" applyFill="1" applyBorder="1" applyAlignment="1" applyProtection="1">
      <alignment vertical="center"/>
    </xf>
    <xf numFmtId="0" fontId="0" fillId="33" borderId="74" xfId="0" applyFill="1" applyBorder="1" applyAlignment="1" applyProtection="1">
      <alignment vertical="center"/>
    </xf>
    <xf numFmtId="38" fontId="3" fillId="0" borderId="37" xfId="35" applyFont="1" applyBorder="1" applyAlignment="1" applyProtection="1">
      <alignment vertical="center"/>
    </xf>
    <xf numFmtId="38" fontId="3" fillId="0" borderId="48" xfId="35" applyFont="1" applyBorder="1" applyAlignment="1" applyProtection="1">
      <alignment vertical="center"/>
    </xf>
    <xf numFmtId="38" fontId="3" fillId="0" borderId="14" xfId="35" applyFont="1" applyBorder="1" applyAlignment="1" applyProtection="1">
      <alignment vertical="center"/>
    </xf>
    <xf numFmtId="38" fontId="3" fillId="0" borderId="50" xfId="35" applyFont="1" applyBorder="1" applyAlignment="1" applyProtection="1">
      <alignment vertical="center"/>
    </xf>
    <xf numFmtId="38" fontId="4" fillId="10" borderId="2" xfId="35" applyFont="1" applyFill="1" applyBorder="1" applyAlignment="1" applyProtection="1">
      <alignment horizontal="right" vertical="center"/>
      <protection locked="0"/>
    </xf>
    <xf numFmtId="0" fontId="0" fillId="10" borderId="1" xfId="0" applyFill="1" applyBorder="1" applyAlignment="1" applyProtection="1">
      <alignment horizontal="right" vertical="center"/>
      <protection locked="0"/>
    </xf>
    <xf numFmtId="38" fontId="29" fillId="0" borderId="24" xfId="35" applyFont="1" applyBorder="1" applyAlignment="1" applyProtection="1">
      <alignment horizontal="center" vertical="center"/>
    </xf>
    <xf numFmtId="38" fontId="3" fillId="0" borderId="26" xfId="35" applyFont="1" applyBorder="1" applyAlignment="1" applyProtection="1">
      <alignment horizontal="right" vertical="center"/>
    </xf>
    <xf numFmtId="0" fontId="0" fillId="0" borderId="27" xfId="0" applyBorder="1" applyAlignment="1" applyProtection="1">
      <alignment vertical="center"/>
    </xf>
    <xf numFmtId="0" fontId="0" fillId="0" borderId="76" xfId="0" applyBorder="1" applyAlignment="1" applyProtection="1">
      <alignment vertical="center"/>
    </xf>
    <xf numFmtId="38" fontId="3" fillId="33" borderId="55" xfId="35" applyFont="1" applyFill="1" applyBorder="1" applyAlignment="1" applyProtection="1">
      <alignment horizontal="center" vertical="center"/>
    </xf>
    <xf numFmtId="0" fontId="0" fillId="33" borderId="14" xfId="0" applyFill="1" applyBorder="1" applyAlignment="1" applyProtection="1">
      <alignment horizontal="center" vertical="center"/>
    </xf>
    <xf numFmtId="0" fontId="0" fillId="33" borderId="15" xfId="0" applyFill="1" applyBorder="1" applyAlignment="1" applyProtection="1">
      <alignment horizontal="center" vertical="center"/>
    </xf>
    <xf numFmtId="38" fontId="3" fillId="33" borderId="20" xfId="35" applyFont="1" applyFill="1" applyBorder="1" applyAlignment="1" applyProtection="1">
      <alignment horizontal="center" vertical="center"/>
    </xf>
    <xf numFmtId="0" fontId="0" fillId="33" borderId="0" xfId="0" applyFill="1" applyBorder="1" applyAlignment="1" applyProtection="1">
      <alignment horizontal="center" vertical="center"/>
    </xf>
    <xf numFmtId="0" fontId="0" fillId="33" borderId="77" xfId="0" applyFill="1" applyBorder="1" applyAlignment="1" applyProtection="1">
      <alignment horizontal="center" vertical="center"/>
    </xf>
    <xf numFmtId="0" fontId="0" fillId="33" borderId="21" xfId="0" applyFill="1" applyBorder="1" applyAlignment="1" applyProtection="1">
      <alignment vertical="center"/>
    </xf>
    <xf numFmtId="0" fontId="0" fillId="33" borderId="23" xfId="0" applyFill="1" applyBorder="1" applyAlignment="1" applyProtection="1">
      <alignment vertical="center"/>
    </xf>
    <xf numFmtId="38" fontId="28" fillId="0" borderId="2" xfId="35" applyFont="1" applyFill="1" applyBorder="1" applyAlignment="1" applyProtection="1">
      <alignment horizontal="center" vertical="center"/>
      <protection locked="0"/>
    </xf>
    <xf numFmtId="38" fontId="28" fillId="0" borderId="1" xfId="35" applyFont="1" applyFill="1" applyBorder="1" applyAlignment="1" applyProtection="1">
      <alignment horizontal="center" vertical="center"/>
      <protection locked="0"/>
    </xf>
    <xf numFmtId="38" fontId="28" fillId="0" borderId="13" xfId="35" applyFont="1" applyFill="1" applyBorder="1" applyAlignment="1" applyProtection="1">
      <alignment horizontal="center" vertical="center"/>
      <protection locked="0"/>
    </xf>
    <xf numFmtId="38" fontId="32" fillId="34" borderId="38" xfId="35" applyFont="1" applyFill="1" applyBorder="1" applyAlignment="1" applyProtection="1">
      <alignment horizontal="center" vertical="center"/>
    </xf>
    <xf numFmtId="38" fontId="32" fillId="34" borderId="10" xfId="35" applyFont="1" applyFill="1" applyBorder="1" applyAlignment="1" applyProtection="1">
      <alignment horizontal="center" vertical="center"/>
    </xf>
    <xf numFmtId="38" fontId="32" fillId="34" borderId="39" xfId="35" applyFont="1" applyFill="1" applyBorder="1" applyAlignment="1" applyProtection="1">
      <alignment horizontal="center" vertical="center"/>
    </xf>
    <xf numFmtId="38" fontId="32" fillId="34" borderId="36" xfId="35" applyFont="1" applyFill="1" applyBorder="1" applyAlignment="1" applyProtection="1">
      <alignment horizontal="center" vertical="center"/>
    </xf>
    <xf numFmtId="38" fontId="32" fillId="34" borderId="37" xfId="35" applyFont="1" applyFill="1" applyBorder="1" applyAlignment="1" applyProtection="1">
      <alignment horizontal="center" vertical="center"/>
    </xf>
    <xf numFmtId="38" fontId="32" fillId="34" borderId="48" xfId="35" applyFont="1" applyFill="1" applyBorder="1" applyAlignment="1" applyProtection="1">
      <alignment horizontal="center" vertical="center"/>
    </xf>
  </cellXfs>
  <cellStyles count="46">
    <cellStyle name="20% - アクセント 1 2" xfId="1" xr:uid="{82A0FC56-EDDD-472D-B563-772FA28A8561}"/>
    <cellStyle name="20% - アクセント 2 2" xfId="2" xr:uid="{3596D7EE-9E7B-4ADF-8B1A-B903E7066FA2}"/>
    <cellStyle name="20% - アクセント 3 2" xfId="3" xr:uid="{EF5C3F20-7333-44F1-AE3F-1537B4D17741}"/>
    <cellStyle name="20% - アクセント 4 2" xfId="4" xr:uid="{F2DC7AF6-7E06-4016-A180-4A8B75BD3364}"/>
    <cellStyle name="20% - アクセント 5 2" xfId="5" xr:uid="{88573FA0-0E8B-45F6-B707-1F1A1B62D25E}"/>
    <cellStyle name="20% - アクセント 6 2" xfId="6" xr:uid="{DE4D929C-349D-4BCD-A209-523139D94F68}"/>
    <cellStyle name="40% - アクセント 1 2" xfId="7" xr:uid="{D18B8CB1-4F4F-420E-8789-6D3256C80F22}"/>
    <cellStyle name="40% - アクセント 2 2" xfId="8" xr:uid="{C3525294-1F6B-4CB0-A23F-4DC19C54B464}"/>
    <cellStyle name="40% - アクセント 3 2" xfId="9" xr:uid="{378EE20B-BD44-462A-A7BB-7DD4D15F0122}"/>
    <cellStyle name="40% - アクセント 4 2" xfId="10" xr:uid="{8165C0CF-8574-4924-8C01-62E993B2DE09}"/>
    <cellStyle name="40% - アクセント 5 2" xfId="11" xr:uid="{D6282B00-9B25-4654-8B84-D44AF58511D6}"/>
    <cellStyle name="40% - アクセント 6 2" xfId="12" xr:uid="{3230FDB9-0A1B-4D02-A4E6-4B1AEC7B8894}"/>
    <cellStyle name="60% - アクセント 1 2" xfId="13" xr:uid="{3F465347-6121-466A-8265-A1446C8E8B2C}"/>
    <cellStyle name="60% - アクセント 2 2" xfId="14" xr:uid="{1BBD05EC-EF24-4131-905A-16812D7AE7A3}"/>
    <cellStyle name="60% - アクセント 3 2" xfId="15" xr:uid="{A4114B1F-9330-457A-A8DB-CBC4D7BDC8F9}"/>
    <cellStyle name="60% - アクセント 4 2" xfId="16" xr:uid="{BBFFFACE-085D-44A9-A5CF-D929EC9EC043}"/>
    <cellStyle name="60% - アクセント 5 2" xfId="17" xr:uid="{3A5C20FA-1980-4DD1-BEF4-FF0E0B8FD0B6}"/>
    <cellStyle name="60% - アクセント 6 2" xfId="18" xr:uid="{D82199FD-EFA5-4CE9-8D00-2B03A12622F0}"/>
    <cellStyle name="アクセント 1 2" xfId="19" xr:uid="{81971368-4DBA-4476-95B2-9EDDDE6C9085}"/>
    <cellStyle name="アクセント 2 2" xfId="20" xr:uid="{CF32C629-5792-4D09-9522-224915408DD8}"/>
    <cellStyle name="アクセント 3 2" xfId="21" xr:uid="{CB938EB5-8DF3-44C4-BACE-96E5438C2CEE}"/>
    <cellStyle name="アクセント 4 2" xfId="22" xr:uid="{EB55B526-A128-47DF-89C7-C6F349C4FE74}"/>
    <cellStyle name="アクセント 5 2" xfId="23" xr:uid="{276618A3-45F8-43C9-9B3A-DBEFB79C0C62}"/>
    <cellStyle name="アクセント 6 2" xfId="24" xr:uid="{37CB4925-F735-4AB3-9311-3AEEC448DB5C}"/>
    <cellStyle name="タイトル 2" xfId="25" xr:uid="{86098800-534C-4B33-AE63-5E3F7C3937D7}"/>
    <cellStyle name="チェック セル 2" xfId="26" xr:uid="{F297EC27-BB00-4A04-B8EA-B140DDA425E1}"/>
    <cellStyle name="どちらでもない 2" xfId="27" xr:uid="{C1F1E33F-3CEF-4EC5-A049-F85560F3DBA5}"/>
    <cellStyle name="パーセント" xfId="28" builtinId="5"/>
    <cellStyle name="パーセント 2" xfId="29" xr:uid="{8EDDBED3-DD86-4713-9432-1CDBA4656551}"/>
    <cellStyle name="メモ 2" xfId="30" xr:uid="{69440F3D-8B9D-4404-A592-118462CA475F}"/>
    <cellStyle name="リンク セル 2" xfId="31" xr:uid="{EACBEE17-0025-4A6D-801B-963D88D1CEE9}"/>
    <cellStyle name="悪い 2" xfId="32" xr:uid="{B48F564B-F87C-4B15-9A50-8E99F2E9EE7D}"/>
    <cellStyle name="計算 2" xfId="33" xr:uid="{5DDB7BE8-7414-480B-97B9-7B22407C9BBE}"/>
    <cellStyle name="警告文 2" xfId="34" xr:uid="{74F92CE0-3D08-469B-A2F9-0EBE4C308ED8}"/>
    <cellStyle name="桁区切り" xfId="35" builtinId="6"/>
    <cellStyle name="桁区切り 2" xfId="36" xr:uid="{69535E0A-3CB1-4D56-9AF2-A58B62ACCDD6}"/>
    <cellStyle name="見出し 1 2" xfId="37" xr:uid="{7A910E8C-61BC-4988-BA0B-4E369DB889C1}"/>
    <cellStyle name="見出し 2 2" xfId="38" xr:uid="{90FC8FB5-6AFF-4543-917D-85361431CE57}"/>
    <cellStyle name="見出し 3 2" xfId="39" xr:uid="{1AE26B58-8CE2-47EF-AFB5-09419EB506E3}"/>
    <cellStyle name="見出し 4 2" xfId="40" xr:uid="{41CED3F7-7CEF-4EFB-A4F6-5F2FA7B9016E}"/>
    <cellStyle name="集計 2" xfId="41" xr:uid="{9426AE7A-ED20-4C99-8569-ADE961671366}"/>
    <cellStyle name="出力 2" xfId="42" xr:uid="{D92E7DE9-C311-4CA1-9713-2DB30B84E84D}"/>
    <cellStyle name="説明文 2" xfId="43" xr:uid="{8E5AA738-B899-4217-B81B-2C6942EEB2F6}"/>
    <cellStyle name="入力 2" xfId="44" xr:uid="{D5102060-F02D-462F-8293-5E531A11EBD9}"/>
    <cellStyle name="標準" xfId="0" builtinId="0"/>
    <cellStyle name="良い 2" xfId="45" xr:uid="{7B472DD0-A699-472D-9D0C-52E766BB12E4}"/>
  </cellStyles>
  <dxfs count="2">
    <dxf>
      <font>
        <condense val="0"/>
        <extend val="0"/>
        <color indexed="23"/>
      </font>
    </dxf>
    <dxf>
      <font>
        <condense val="0"/>
        <extend val="0"/>
        <color indexed="23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916FE-7AA9-4D4A-A584-734F4D235CF4}">
  <sheetPr>
    <pageSetUpPr fitToPage="1"/>
  </sheetPr>
  <dimension ref="A1:BM90"/>
  <sheetViews>
    <sheetView showGridLines="0" tabSelected="1" topLeftCell="E6" zoomScale="90" zoomScaleNormal="90" zoomScaleSheetLayoutView="100" workbookViewId="0">
      <selection activeCell="BO11" sqref="BO11"/>
    </sheetView>
  </sheetViews>
  <sheetFormatPr defaultColWidth="9" defaultRowHeight="10.8" x14ac:dyDescent="0.2"/>
  <cols>
    <col min="1" max="1" width="0.21875" style="18" customWidth="1"/>
    <col min="2" max="2" width="2.44140625" style="18" customWidth="1"/>
    <col min="3" max="3" width="6.33203125" style="18" customWidth="1"/>
    <col min="4" max="4" width="13" style="18" customWidth="1"/>
    <col min="5" max="5" width="3.88671875" style="18" customWidth="1"/>
    <col min="6" max="6" width="3" style="18" customWidth="1"/>
    <col min="7" max="7" width="3.77734375" style="18" customWidth="1"/>
    <col min="8" max="8" width="3.33203125" style="18" customWidth="1"/>
    <col min="9" max="9" width="3.77734375" style="18" customWidth="1"/>
    <col min="10" max="10" width="2.33203125" style="18" customWidth="1"/>
    <col min="11" max="11" width="4.109375" style="18" customWidth="1"/>
    <col min="12" max="12" width="6.6640625" style="18" customWidth="1"/>
    <col min="13" max="13" width="2.33203125" style="18" customWidth="1"/>
    <col min="14" max="14" width="4.109375" style="18" customWidth="1"/>
    <col min="15" max="15" width="6.6640625" style="18" customWidth="1"/>
    <col min="16" max="16" width="2.33203125" style="18" customWidth="1"/>
    <col min="17" max="17" width="4.109375" style="18" customWidth="1"/>
    <col min="18" max="18" width="6.6640625" style="18" customWidth="1"/>
    <col min="19" max="19" width="2.33203125" style="18" customWidth="1"/>
    <col min="20" max="20" width="4.109375" style="18" customWidth="1"/>
    <col min="21" max="21" width="6.6640625" style="18" customWidth="1"/>
    <col min="22" max="22" width="2.33203125" style="18" customWidth="1"/>
    <col min="23" max="23" width="4.109375" style="18" customWidth="1"/>
    <col min="24" max="24" width="6.6640625" style="18" customWidth="1"/>
    <col min="25" max="25" width="2.33203125" style="18" customWidth="1"/>
    <col min="26" max="26" width="4.109375" style="18" customWidth="1"/>
    <col min="27" max="27" width="6.6640625" style="18" customWidth="1"/>
    <col min="28" max="28" width="2.33203125" style="18" customWidth="1"/>
    <col min="29" max="29" width="4.109375" style="18" customWidth="1"/>
    <col min="30" max="30" width="6.6640625" style="18" customWidth="1"/>
    <col min="31" max="31" width="2.33203125" style="18" customWidth="1"/>
    <col min="32" max="32" width="8.33203125" style="18" customWidth="1"/>
    <col min="33" max="33" width="6.6640625" style="18" customWidth="1"/>
    <col min="34" max="34" width="3.33203125" style="18" customWidth="1"/>
    <col min="35" max="35" width="4.109375" style="18" customWidth="1"/>
    <col min="36" max="36" width="6.6640625" style="18" customWidth="1"/>
    <col min="37" max="37" width="2.33203125" style="18" customWidth="1"/>
    <col min="38" max="38" width="4.109375" style="18" customWidth="1"/>
    <col min="39" max="39" width="6.6640625" style="18" customWidth="1"/>
    <col min="40" max="40" width="3.6640625" style="18" customWidth="1"/>
    <col min="41" max="41" width="4.109375" style="18" customWidth="1"/>
    <col min="42" max="42" width="6.6640625" style="18" customWidth="1"/>
    <col min="43" max="43" width="3.6640625" style="18" customWidth="1"/>
    <col min="44" max="44" width="4.109375" style="18" customWidth="1"/>
    <col min="45" max="45" width="6.6640625" style="18" customWidth="1"/>
    <col min="46" max="46" width="3.33203125" style="18" customWidth="1"/>
    <col min="47" max="47" width="5.109375" style="18" customWidth="1"/>
    <col min="48" max="48" width="7.6640625" style="18" customWidth="1"/>
    <col min="49" max="50" width="3.6640625" style="18" customWidth="1"/>
    <col min="51" max="51" width="7.109375" style="18" hidden="1" customWidth="1"/>
    <col min="52" max="65" width="3.6640625" style="18" hidden="1" customWidth="1"/>
    <col min="66" max="72" width="3.6640625" style="18" customWidth="1"/>
    <col min="73" max="16384" width="9" style="18"/>
  </cols>
  <sheetData>
    <row r="1" spans="1:49" ht="0.75" customHeight="1" x14ac:dyDescent="0.2"/>
    <row r="2" spans="1:49" ht="13.5" customHeight="1" x14ac:dyDescent="0.2">
      <c r="B2" s="18" t="s">
        <v>0</v>
      </c>
      <c r="AQ2" s="19" t="s">
        <v>49</v>
      </c>
      <c r="AR2" s="20"/>
      <c r="AS2" s="18" t="s">
        <v>50</v>
      </c>
      <c r="AT2" s="20"/>
      <c r="AU2" s="18" t="s">
        <v>51</v>
      </c>
    </row>
    <row r="3" spans="1:49" ht="21" customHeight="1" x14ac:dyDescent="0.2">
      <c r="B3" s="18" t="s">
        <v>57</v>
      </c>
      <c r="U3" s="21" t="s">
        <v>68</v>
      </c>
      <c r="V3" s="88">
        <v>7</v>
      </c>
      <c r="W3" s="88"/>
      <c r="X3" s="22" t="s">
        <v>71</v>
      </c>
    </row>
    <row r="4" spans="1:49" ht="19.5" customHeight="1" x14ac:dyDescent="0.2">
      <c r="B4" s="18" t="s">
        <v>2</v>
      </c>
      <c r="S4" s="22"/>
      <c r="AM4" s="25" t="s">
        <v>53</v>
      </c>
      <c r="AN4" s="26"/>
      <c r="AO4" s="110">
        <v>2026</v>
      </c>
      <c r="AP4" s="111"/>
      <c r="AQ4" s="27" t="s">
        <v>54</v>
      </c>
      <c r="AR4" s="3"/>
      <c r="AS4" s="28" t="s">
        <v>55</v>
      </c>
      <c r="AT4" s="4"/>
      <c r="AU4" s="29" t="s">
        <v>16</v>
      </c>
    </row>
    <row r="5" spans="1:49" ht="24.75" customHeight="1" x14ac:dyDescent="0.2">
      <c r="J5" s="95" t="s">
        <v>3</v>
      </c>
      <c r="K5" s="96"/>
      <c r="L5" s="97"/>
      <c r="M5" s="107" t="s">
        <v>135</v>
      </c>
      <c r="N5" s="112"/>
      <c r="O5" s="112"/>
      <c r="P5" s="112"/>
      <c r="Q5" s="112"/>
      <c r="R5" s="112"/>
      <c r="S5" s="112"/>
      <c r="T5" s="112"/>
      <c r="U5" s="108"/>
      <c r="V5" s="108"/>
      <c r="W5" s="109"/>
      <c r="X5" s="116" t="s">
        <v>4</v>
      </c>
      <c r="Y5" s="117"/>
      <c r="Z5" s="118"/>
      <c r="AA5" s="107" t="s">
        <v>78</v>
      </c>
      <c r="AB5" s="108"/>
      <c r="AC5" s="108"/>
      <c r="AD5" s="108"/>
      <c r="AE5" s="108"/>
      <c r="AF5" s="108"/>
      <c r="AG5" s="108"/>
      <c r="AH5" s="109"/>
      <c r="AI5" s="23" t="s">
        <v>60</v>
      </c>
      <c r="AJ5" s="23"/>
      <c r="AK5" s="107" t="s">
        <v>125</v>
      </c>
      <c r="AL5" s="108"/>
      <c r="AM5" s="108"/>
      <c r="AN5" s="108"/>
      <c r="AO5" s="108"/>
      <c r="AP5" s="108"/>
      <c r="AQ5" s="108"/>
      <c r="AR5" s="108"/>
      <c r="AS5" s="108"/>
      <c r="AT5" s="108"/>
      <c r="AU5" s="109"/>
    </row>
    <row r="6" spans="1:49" ht="18.75" customHeight="1" x14ac:dyDescent="0.2">
      <c r="J6" s="95" t="s">
        <v>30</v>
      </c>
      <c r="K6" s="96"/>
      <c r="L6" s="96"/>
      <c r="M6" s="96"/>
      <c r="N6" s="97"/>
      <c r="O6" s="2">
        <v>9</v>
      </c>
      <c r="P6" s="24" t="s">
        <v>31</v>
      </c>
      <c r="Q6" s="108">
        <v>0</v>
      </c>
      <c r="R6" s="108"/>
      <c r="S6" s="114" t="s">
        <v>32</v>
      </c>
      <c r="T6" s="114"/>
      <c r="U6" s="1">
        <v>17</v>
      </c>
      <c r="V6" s="24" t="s">
        <v>31</v>
      </c>
      <c r="W6" s="108">
        <v>30</v>
      </c>
      <c r="X6" s="108"/>
      <c r="Y6" s="114" t="s">
        <v>33</v>
      </c>
      <c r="Z6" s="114"/>
      <c r="AA6" s="115"/>
      <c r="AB6" s="113" t="s">
        <v>45</v>
      </c>
      <c r="AC6" s="114"/>
      <c r="AD6" s="114"/>
      <c r="AE6" s="114"/>
      <c r="AF6" s="115"/>
      <c r="AG6" s="107" t="s">
        <v>127</v>
      </c>
      <c r="AH6" s="108"/>
      <c r="AI6" s="108"/>
      <c r="AJ6" s="109"/>
      <c r="AK6" s="113" t="s">
        <v>59</v>
      </c>
      <c r="AL6" s="114"/>
      <c r="AM6" s="114"/>
      <c r="AN6" s="115"/>
      <c r="AO6" s="107" t="s">
        <v>126</v>
      </c>
      <c r="AP6" s="108"/>
      <c r="AQ6" s="108"/>
      <c r="AR6" s="108"/>
      <c r="AS6" s="108"/>
      <c r="AT6" s="108"/>
      <c r="AU6" s="109"/>
    </row>
    <row r="7" spans="1:49" ht="5.25" customHeight="1" x14ac:dyDescent="0.2"/>
    <row r="8" spans="1:49" ht="5.25" customHeight="1" x14ac:dyDescent="0.2"/>
    <row r="9" spans="1:49" ht="24" customHeight="1" x14ac:dyDescent="0.2">
      <c r="B9" s="82" t="s">
        <v>72</v>
      </c>
      <c r="C9" s="83"/>
      <c r="D9" s="83"/>
      <c r="E9" s="83"/>
      <c r="F9" s="83"/>
      <c r="G9" s="83"/>
      <c r="H9" s="83"/>
      <c r="I9" s="84"/>
      <c r="J9" s="82" t="s">
        <v>73</v>
      </c>
      <c r="K9" s="83"/>
      <c r="L9" s="83"/>
      <c r="M9" s="83"/>
      <c r="N9" s="83"/>
      <c r="O9" s="83"/>
      <c r="P9" s="84"/>
      <c r="Q9" s="244" t="s">
        <v>74</v>
      </c>
      <c r="R9" s="245"/>
      <c r="S9" s="245"/>
      <c r="T9" s="245"/>
      <c r="U9" s="245"/>
      <c r="V9" s="246"/>
      <c r="W9" s="144" t="s">
        <v>75</v>
      </c>
      <c r="X9" s="145"/>
      <c r="Y9" s="145"/>
      <c r="Z9" s="145"/>
      <c r="AA9" s="146"/>
      <c r="AC9" s="232" t="s">
        <v>65</v>
      </c>
      <c r="AD9" s="232"/>
      <c r="AE9" s="232"/>
      <c r="AF9" s="232"/>
      <c r="AG9" s="140" t="s">
        <v>69</v>
      </c>
      <c r="AH9" s="141"/>
      <c r="AI9" s="141"/>
      <c r="AJ9" s="142"/>
      <c r="AL9" s="79" t="s">
        <v>140</v>
      </c>
      <c r="AM9" s="80"/>
      <c r="AN9" s="80"/>
      <c r="AO9" s="80"/>
      <c r="AP9" s="80"/>
      <c r="AQ9" s="80"/>
      <c r="AR9" s="80"/>
      <c r="AS9" s="80"/>
      <c r="AT9" s="80"/>
      <c r="AU9" s="80"/>
      <c r="AV9" s="81"/>
      <c r="AW9" s="63"/>
    </row>
    <row r="10" spans="1:49" ht="21" customHeight="1" x14ac:dyDescent="0.2">
      <c r="B10" s="147">
        <v>29876542</v>
      </c>
      <c r="C10" s="147"/>
      <c r="D10" s="147"/>
      <c r="E10" s="147"/>
      <c r="F10" s="147"/>
      <c r="G10" s="147"/>
      <c r="H10" s="147"/>
      <c r="I10" s="147"/>
      <c r="J10" s="147">
        <v>15277001</v>
      </c>
      <c r="K10" s="147"/>
      <c r="L10" s="147"/>
      <c r="M10" s="147"/>
      <c r="N10" s="147"/>
      <c r="O10" s="147"/>
      <c r="P10" s="147"/>
      <c r="Q10" s="147">
        <f>B10-J10</f>
        <v>14599541</v>
      </c>
      <c r="R10" s="147"/>
      <c r="S10" s="147"/>
      <c r="T10" s="147"/>
      <c r="U10" s="147"/>
      <c r="V10" s="147"/>
      <c r="W10" s="147" t="s">
        <v>134</v>
      </c>
      <c r="X10" s="147"/>
      <c r="Y10" s="147"/>
      <c r="Z10" s="147"/>
      <c r="AA10" s="147"/>
      <c r="AC10" s="82" t="s">
        <v>67</v>
      </c>
      <c r="AD10" s="84"/>
      <c r="AE10" s="82" t="s">
        <v>66</v>
      </c>
      <c r="AF10" s="84"/>
      <c r="AG10" s="82" t="s">
        <v>67</v>
      </c>
      <c r="AH10" s="84"/>
      <c r="AI10" s="82" t="s">
        <v>70</v>
      </c>
      <c r="AJ10" s="84"/>
      <c r="AL10" s="82" t="s">
        <v>141</v>
      </c>
      <c r="AM10" s="83"/>
      <c r="AN10" s="83"/>
      <c r="AO10" s="84"/>
      <c r="AP10" s="85" t="s">
        <v>142</v>
      </c>
      <c r="AQ10" s="86"/>
      <c r="AR10" s="86"/>
      <c r="AS10" s="86"/>
      <c r="AT10" s="86"/>
      <c r="AU10" s="86"/>
      <c r="AV10" s="87"/>
    </row>
    <row r="11" spans="1:49" ht="26.25" customHeight="1" x14ac:dyDescent="0.2">
      <c r="AC11" s="143" t="s">
        <v>139</v>
      </c>
      <c r="AD11" s="143"/>
      <c r="AE11" s="148">
        <v>0.2</v>
      </c>
      <c r="AF11" s="148"/>
      <c r="AG11" s="143" t="s">
        <v>139</v>
      </c>
      <c r="AH11" s="143"/>
      <c r="AI11" s="148">
        <v>0</v>
      </c>
      <c r="AJ11" s="148"/>
      <c r="AL11" s="73" t="s">
        <v>143</v>
      </c>
      <c r="AM11" s="74"/>
      <c r="AN11" s="74"/>
      <c r="AO11" s="75"/>
      <c r="AP11" s="247" t="s">
        <v>145</v>
      </c>
      <c r="AQ11" s="248"/>
      <c r="AR11" s="248"/>
      <c r="AS11" s="248"/>
      <c r="AT11" s="248"/>
      <c r="AU11" s="248"/>
      <c r="AV11" s="249"/>
    </row>
    <row r="12" spans="1:49" ht="22.5" customHeight="1" x14ac:dyDescent="0.2">
      <c r="B12" s="72" t="s">
        <v>76</v>
      </c>
      <c r="C12" s="26"/>
      <c r="D12" s="230">
        <v>20</v>
      </c>
      <c r="E12" s="231"/>
      <c r="F12" s="29" t="s">
        <v>77</v>
      </c>
      <c r="AG12" s="66"/>
      <c r="AH12" s="66"/>
      <c r="AI12" s="67"/>
      <c r="AJ12" s="67"/>
      <c r="AL12" s="76"/>
      <c r="AM12" s="77"/>
      <c r="AN12" s="77"/>
      <c r="AO12" s="78"/>
      <c r="AP12" s="250"/>
      <c r="AQ12" s="251"/>
      <c r="AR12" s="251"/>
      <c r="AS12" s="251"/>
      <c r="AT12" s="251"/>
      <c r="AU12" s="251"/>
      <c r="AV12" s="252"/>
    </row>
    <row r="13" spans="1:49" ht="31.5" customHeight="1" thickBot="1" x14ac:dyDescent="0.25">
      <c r="A13" s="64" t="s">
        <v>136</v>
      </c>
      <c r="B13" s="65"/>
      <c r="C13" s="65"/>
      <c r="D13" s="65"/>
      <c r="E13" s="65"/>
      <c r="F13" s="65"/>
      <c r="G13" s="65"/>
      <c r="H13" s="65" t="s">
        <v>144</v>
      </c>
    </row>
    <row r="14" spans="1:49" ht="13.2" x14ac:dyDescent="0.2">
      <c r="B14" s="178" t="s">
        <v>15</v>
      </c>
      <c r="C14" s="211"/>
      <c r="D14" s="211"/>
      <c r="E14" s="211"/>
      <c r="F14" s="211"/>
      <c r="G14" s="211"/>
      <c r="H14" s="211"/>
      <c r="I14" s="212"/>
      <c r="J14" s="106">
        <v>21</v>
      </c>
      <c r="K14" s="106"/>
      <c r="L14" s="30" t="s">
        <v>16</v>
      </c>
      <c r="M14" s="105">
        <v>22</v>
      </c>
      <c r="N14" s="106"/>
      <c r="O14" s="30" t="s">
        <v>16</v>
      </c>
      <c r="P14" s="105">
        <v>20</v>
      </c>
      <c r="Q14" s="106"/>
      <c r="R14" s="30" t="s">
        <v>16</v>
      </c>
      <c r="S14" s="105">
        <v>22</v>
      </c>
      <c r="T14" s="106"/>
      <c r="U14" s="30" t="s">
        <v>16</v>
      </c>
      <c r="V14" s="105">
        <v>20</v>
      </c>
      <c r="W14" s="106"/>
      <c r="X14" s="30" t="s">
        <v>16</v>
      </c>
      <c r="Y14" s="105">
        <v>21</v>
      </c>
      <c r="Z14" s="106"/>
      <c r="AA14" s="30" t="s">
        <v>16</v>
      </c>
      <c r="AB14" s="105">
        <v>23</v>
      </c>
      <c r="AC14" s="106"/>
      <c r="AD14" s="30" t="s">
        <v>16</v>
      </c>
      <c r="AE14" s="105">
        <v>21</v>
      </c>
      <c r="AF14" s="106"/>
      <c r="AG14" s="30" t="s">
        <v>16</v>
      </c>
      <c r="AH14" s="105">
        <v>20</v>
      </c>
      <c r="AI14" s="106"/>
      <c r="AJ14" s="30" t="s">
        <v>16</v>
      </c>
      <c r="AK14" s="105">
        <v>21</v>
      </c>
      <c r="AL14" s="106"/>
      <c r="AM14" s="30" t="s">
        <v>16</v>
      </c>
      <c r="AN14" s="105">
        <v>20</v>
      </c>
      <c r="AO14" s="106"/>
      <c r="AP14" s="30" t="s">
        <v>16</v>
      </c>
      <c r="AQ14" s="105">
        <v>22</v>
      </c>
      <c r="AR14" s="106"/>
      <c r="AS14" s="30" t="s">
        <v>16</v>
      </c>
      <c r="AT14" s="178">
        <f>SUM(J14,M14,P14,S14,V14,Y14,AB14,AE14,AH14,AK14,AN14,AQ14)</f>
        <v>253</v>
      </c>
      <c r="AU14" s="179">
        <f>SUM(K14,N14,Q14,T14,W14,Z14,AC14,AF14,AI14,AL14,AO14,AR14)</f>
        <v>0</v>
      </c>
      <c r="AV14" s="31" t="s">
        <v>16</v>
      </c>
    </row>
    <row r="15" spans="1:49" ht="13.5" customHeight="1" x14ac:dyDescent="0.2">
      <c r="B15" s="168" t="s">
        <v>58</v>
      </c>
      <c r="C15" s="96"/>
      <c r="D15" s="96"/>
      <c r="E15" s="96"/>
      <c r="F15" s="96"/>
      <c r="G15" s="96"/>
      <c r="H15" s="96"/>
      <c r="I15" s="169"/>
      <c r="J15" s="181">
        <f>COUNTA(K22:K41)</f>
        <v>14</v>
      </c>
      <c r="K15" s="181"/>
      <c r="L15" s="32" t="s">
        <v>27</v>
      </c>
      <c r="M15" s="180">
        <f>COUNTA(N22:N41)</f>
        <v>14</v>
      </c>
      <c r="N15" s="181"/>
      <c r="O15" s="32" t="s">
        <v>27</v>
      </c>
      <c r="P15" s="180">
        <f>COUNTA(Q22:Q41)</f>
        <v>12</v>
      </c>
      <c r="Q15" s="181"/>
      <c r="R15" s="32" t="s">
        <v>27</v>
      </c>
      <c r="S15" s="180">
        <f>COUNTA(T22:T41)</f>
        <v>12</v>
      </c>
      <c r="T15" s="181"/>
      <c r="U15" s="32" t="s">
        <v>27</v>
      </c>
      <c r="V15" s="180">
        <f>COUNTA(W22:W41)</f>
        <v>12</v>
      </c>
      <c r="W15" s="181"/>
      <c r="X15" s="32" t="s">
        <v>27</v>
      </c>
      <c r="Y15" s="180">
        <f>COUNTA(Z22:Z41)</f>
        <v>12</v>
      </c>
      <c r="Z15" s="181"/>
      <c r="AA15" s="32" t="s">
        <v>27</v>
      </c>
      <c r="AB15" s="180">
        <f>COUNTA(AC22:AC41)</f>
        <v>16</v>
      </c>
      <c r="AC15" s="181"/>
      <c r="AD15" s="32" t="s">
        <v>27</v>
      </c>
      <c r="AE15" s="180">
        <f>COUNTA(AF22:AF41)</f>
        <v>16</v>
      </c>
      <c r="AF15" s="181"/>
      <c r="AG15" s="32" t="s">
        <v>27</v>
      </c>
      <c r="AH15" s="180">
        <f>COUNTA(AI22:AI41)</f>
        <v>16</v>
      </c>
      <c r="AI15" s="181"/>
      <c r="AJ15" s="32" t="s">
        <v>27</v>
      </c>
      <c r="AK15" s="180">
        <f>COUNTA(AL22:AL41)</f>
        <v>16</v>
      </c>
      <c r="AL15" s="181"/>
      <c r="AM15" s="32" t="s">
        <v>27</v>
      </c>
      <c r="AN15" s="180">
        <f>COUNTA(AO22:AO41)</f>
        <v>16</v>
      </c>
      <c r="AO15" s="181"/>
      <c r="AP15" s="32" t="s">
        <v>27</v>
      </c>
      <c r="AQ15" s="180">
        <f>COUNTA(AR22:AR41)</f>
        <v>16</v>
      </c>
      <c r="AR15" s="181"/>
      <c r="AS15" s="32" t="s">
        <v>27</v>
      </c>
      <c r="AT15" s="168">
        <f>SUM(J15,M15,P15,S15,V15,Y15,AB15,AE15,AH15,AK15,AN15,AQ15)</f>
        <v>172</v>
      </c>
      <c r="AU15" s="166">
        <f>SUM(K15,N15,Q15,T15,W15,Z15,AC15,AF15,AI15,AL15,AO15,AR15)</f>
        <v>0</v>
      </c>
      <c r="AV15" s="33" t="s">
        <v>27</v>
      </c>
    </row>
    <row r="16" spans="1:49" ht="13.2" x14ac:dyDescent="0.2">
      <c r="B16" s="200" t="s">
        <v>48</v>
      </c>
      <c r="C16" s="201"/>
      <c r="D16" s="202"/>
      <c r="E16" s="192" t="s">
        <v>28</v>
      </c>
      <c r="F16" s="193"/>
      <c r="G16" s="192" t="s">
        <v>29</v>
      </c>
      <c r="H16" s="193"/>
      <c r="I16" s="182" t="s">
        <v>79</v>
      </c>
      <c r="J16" s="166" t="s">
        <v>62</v>
      </c>
      <c r="K16" s="96"/>
      <c r="L16" s="97"/>
      <c r="M16" s="95" t="s">
        <v>7</v>
      </c>
      <c r="N16" s="96"/>
      <c r="O16" s="97"/>
      <c r="P16" s="95" t="s">
        <v>8</v>
      </c>
      <c r="Q16" s="166"/>
      <c r="R16" s="167"/>
      <c r="S16" s="95" t="s">
        <v>9</v>
      </c>
      <c r="T16" s="96"/>
      <c r="U16" s="97"/>
      <c r="V16" s="95" t="s">
        <v>10</v>
      </c>
      <c r="W16" s="166"/>
      <c r="X16" s="167"/>
      <c r="Y16" s="95" t="s">
        <v>11</v>
      </c>
      <c r="Z16" s="96"/>
      <c r="AA16" s="97"/>
      <c r="AB16" s="95" t="s">
        <v>12</v>
      </c>
      <c r="AC16" s="166"/>
      <c r="AD16" s="167"/>
      <c r="AE16" s="95" t="s">
        <v>13</v>
      </c>
      <c r="AF16" s="96"/>
      <c r="AG16" s="97"/>
      <c r="AH16" s="95" t="s">
        <v>14</v>
      </c>
      <c r="AI16" s="96"/>
      <c r="AJ16" s="97"/>
      <c r="AK16" s="95" t="s">
        <v>17</v>
      </c>
      <c r="AL16" s="96"/>
      <c r="AM16" s="97"/>
      <c r="AN16" s="95" t="s">
        <v>18</v>
      </c>
      <c r="AO16" s="166"/>
      <c r="AP16" s="167"/>
      <c r="AQ16" s="95" t="s">
        <v>19</v>
      </c>
      <c r="AR16" s="96"/>
      <c r="AS16" s="96"/>
      <c r="AT16" s="168" t="s">
        <v>20</v>
      </c>
      <c r="AU16" s="96"/>
      <c r="AV16" s="169"/>
    </row>
    <row r="17" spans="2:65" ht="11.25" customHeight="1" x14ac:dyDescent="0.2">
      <c r="B17" s="203"/>
      <c r="C17" s="204"/>
      <c r="D17" s="205"/>
      <c r="E17" s="194"/>
      <c r="F17" s="195"/>
      <c r="G17" s="194"/>
      <c r="H17" s="195"/>
      <c r="I17" s="183"/>
      <c r="J17" s="175" t="s">
        <v>5</v>
      </c>
      <c r="K17" s="99"/>
      <c r="L17" s="100" t="s">
        <v>80</v>
      </c>
      <c r="M17" s="98" t="s">
        <v>5</v>
      </c>
      <c r="N17" s="99"/>
      <c r="O17" s="100" t="s">
        <v>80</v>
      </c>
      <c r="P17" s="98" t="s">
        <v>5</v>
      </c>
      <c r="Q17" s="99"/>
      <c r="R17" s="100" t="s">
        <v>80</v>
      </c>
      <c r="S17" s="98" t="s">
        <v>5</v>
      </c>
      <c r="T17" s="99"/>
      <c r="U17" s="100" t="s">
        <v>80</v>
      </c>
      <c r="V17" s="98" t="s">
        <v>5</v>
      </c>
      <c r="W17" s="99"/>
      <c r="X17" s="100" t="s">
        <v>80</v>
      </c>
      <c r="Y17" s="98" t="s">
        <v>5</v>
      </c>
      <c r="Z17" s="99"/>
      <c r="AA17" s="100" t="s">
        <v>80</v>
      </c>
      <c r="AB17" s="98" t="s">
        <v>5</v>
      </c>
      <c r="AC17" s="99"/>
      <c r="AD17" s="100" t="s">
        <v>80</v>
      </c>
      <c r="AE17" s="98" t="s">
        <v>5</v>
      </c>
      <c r="AF17" s="99"/>
      <c r="AG17" s="100" t="s">
        <v>80</v>
      </c>
      <c r="AH17" s="98" t="s">
        <v>5</v>
      </c>
      <c r="AI17" s="99"/>
      <c r="AJ17" s="100" t="s">
        <v>80</v>
      </c>
      <c r="AK17" s="98" t="s">
        <v>5</v>
      </c>
      <c r="AL17" s="99"/>
      <c r="AM17" s="100" t="s">
        <v>80</v>
      </c>
      <c r="AN17" s="98" t="s">
        <v>5</v>
      </c>
      <c r="AO17" s="99"/>
      <c r="AP17" s="100" t="s">
        <v>80</v>
      </c>
      <c r="AQ17" s="98" t="s">
        <v>5</v>
      </c>
      <c r="AR17" s="99"/>
      <c r="AS17" s="176" t="s">
        <v>80</v>
      </c>
      <c r="AT17" s="175" t="s">
        <v>5</v>
      </c>
      <c r="AU17" s="99"/>
      <c r="AV17" s="170" t="s">
        <v>80</v>
      </c>
    </row>
    <row r="18" spans="2:65" ht="11.25" customHeight="1" x14ac:dyDescent="0.2">
      <c r="B18" s="203"/>
      <c r="C18" s="204"/>
      <c r="D18" s="205"/>
      <c r="E18" s="194"/>
      <c r="F18" s="195"/>
      <c r="G18" s="194"/>
      <c r="H18" s="195"/>
      <c r="I18" s="183"/>
      <c r="J18" s="185" t="s">
        <v>34</v>
      </c>
      <c r="K18" s="163" t="s">
        <v>6</v>
      </c>
      <c r="L18" s="101"/>
      <c r="M18" s="102" t="s">
        <v>34</v>
      </c>
      <c r="N18" s="163" t="s">
        <v>6</v>
      </c>
      <c r="O18" s="101"/>
      <c r="P18" s="102" t="s">
        <v>34</v>
      </c>
      <c r="Q18" s="163" t="s">
        <v>6</v>
      </c>
      <c r="R18" s="101"/>
      <c r="S18" s="102" t="s">
        <v>34</v>
      </c>
      <c r="T18" s="163" t="s">
        <v>6</v>
      </c>
      <c r="U18" s="101"/>
      <c r="V18" s="102" t="s">
        <v>34</v>
      </c>
      <c r="W18" s="163" t="s">
        <v>6</v>
      </c>
      <c r="X18" s="101"/>
      <c r="Y18" s="102" t="s">
        <v>34</v>
      </c>
      <c r="Z18" s="163" t="s">
        <v>6</v>
      </c>
      <c r="AA18" s="101"/>
      <c r="AB18" s="102" t="s">
        <v>34</v>
      </c>
      <c r="AC18" s="163" t="s">
        <v>6</v>
      </c>
      <c r="AD18" s="101"/>
      <c r="AE18" s="102" t="s">
        <v>34</v>
      </c>
      <c r="AF18" s="163" t="s">
        <v>6</v>
      </c>
      <c r="AG18" s="101"/>
      <c r="AH18" s="102" t="s">
        <v>34</v>
      </c>
      <c r="AI18" s="163" t="s">
        <v>6</v>
      </c>
      <c r="AJ18" s="101"/>
      <c r="AK18" s="102" t="s">
        <v>34</v>
      </c>
      <c r="AL18" s="163" t="s">
        <v>6</v>
      </c>
      <c r="AM18" s="101"/>
      <c r="AN18" s="102" t="s">
        <v>34</v>
      </c>
      <c r="AO18" s="163" t="s">
        <v>6</v>
      </c>
      <c r="AP18" s="101"/>
      <c r="AQ18" s="102" t="s">
        <v>34</v>
      </c>
      <c r="AR18" s="163" t="s">
        <v>6</v>
      </c>
      <c r="AS18" s="177"/>
      <c r="AT18" s="172" t="s">
        <v>34</v>
      </c>
      <c r="AU18" s="163" t="s">
        <v>6</v>
      </c>
      <c r="AV18" s="171"/>
    </row>
    <row r="19" spans="2:65" ht="11.25" customHeight="1" x14ac:dyDescent="0.2">
      <c r="B19" s="203"/>
      <c r="C19" s="204"/>
      <c r="D19" s="205"/>
      <c r="E19" s="194"/>
      <c r="F19" s="195"/>
      <c r="G19" s="194"/>
      <c r="H19" s="195"/>
      <c r="I19" s="183"/>
      <c r="J19" s="186"/>
      <c r="K19" s="164"/>
      <c r="L19" s="101"/>
      <c r="M19" s="103"/>
      <c r="N19" s="164"/>
      <c r="O19" s="101"/>
      <c r="P19" s="103"/>
      <c r="Q19" s="164"/>
      <c r="R19" s="101"/>
      <c r="S19" s="103"/>
      <c r="T19" s="164"/>
      <c r="U19" s="101"/>
      <c r="V19" s="103"/>
      <c r="W19" s="164"/>
      <c r="X19" s="101"/>
      <c r="Y19" s="103"/>
      <c r="Z19" s="164"/>
      <c r="AA19" s="101"/>
      <c r="AB19" s="103"/>
      <c r="AC19" s="164"/>
      <c r="AD19" s="101"/>
      <c r="AE19" s="103"/>
      <c r="AF19" s="164"/>
      <c r="AG19" s="101"/>
      <c r="AH19" s="103"/>
      <c r="AI19" s="164"/>
      <c r="AJ19" s="101"/>
      <c r="AK19" s="103"/>
      <c r="AL19" s="164"/>
      <c r="AM19" s="101"/>
      <c r="AN19" s="103"/>
      <c r="AO19" s="164"/>
      <c r="AP19" s="101"/>
      <c r="AQ19" s="103"/>
      <c r="AR19" s="164"/>
      <c r="AS19" s="177"/>
      <c r="AT19" s="173"/>
      <c r="AU19" s="164"/>
      <c r="AV19" s="171"/>
    </row>
    <row r="20" spans="2:65" ht="11.25" customHeight="1" x14ac:dyDescent="0.2">
      <c r="B20" s="203"/>
      <c r="C20" s="204"/>
      <c r="D20" s="205"/>
      <c r="E20" s="194"/>
      <c r="F20" s="195"/>
      <c r="G20" s="194"/>
      <c r="H20" s="195"/>
      <c r="I20" s="183"/>
      <c r="J20" s="186"/>
      <c r="K20" s="164"/>
      <c r="L20" s="101"/>
      <c r="M20" s="103"/>
      <c r="N20" s="164"/>
      <c r="O20" s="101"/>
      <c r="P20" s="103"/>
      <c r="Q20" s="164"/>
      <c r="R20" s="101"/>
      <c r="S20" s="103"/>
      <c r="T20" s="164"/>
      <c r="U20" s="101"/>
      <c r="V20" s="103"/>
      <c r="W20" s="164"/>
      <c r="X20" s="101"/>
      <c r="Y20" s="103"/>
      <c r="Z20" s="164"/>
      <c r="AA20" s="101"/>
      <c r="AB20" s="103"/>
      <c r="AC20" s="164"/>
      <c r="AD20" s="101"/>
      <c r="AE20" s="103"/>
      <c r="AF20" s="164"/>
      <c r="AG20" s="101"/>
      <c r="AH20" s="103"/>
      <c r="AI20" s="164"/>
      <c r="AJ20" s="101"/>
      <c r="AK20" s="103"/>
      <c r="AL20" s="164"/>
      <c r="AM20" s="101"/>
      <c r="AN20" s="103"/>
      <c r="AO20" s="164"/>
      <c r="AP20" s="101"/>
      <c r="AQ20" s="103"/>
      <c r="AR20" s="164"/>
      <c r="AS20" s="177"/>
      <c r="AT20" s="173"/>
      <c r="AU20" s="164"/>
      <c r="AV20" s="171"/>
    </row>
    <row r="21" spans="2:65" ht="11.25" customHeight="1" thickBot="1" x14ac:dyDescent="0.25">
      <c r="B21" s="206"/>
      <c r="C21" s="207"/>
      <c r="D21" s="208"/>
      <c r="E21" s="196"/>
      <c r="F21" s="197"/>
      <c r="G21" s="196"/>
      <c r="H21" s="197"/>
      <c r="I21" s="184"/>
      <c r="J21" s="187"/>
      <c r="K21" s="165"/>
      <c r="L21" s="34" t="s">
        <v>1</v>
      </c>
      <c r="M21" s="104"/>
      <c r="N21" s="165"/>
      <c r="O21" s="34" t="s">
        <v>1</v>
      </c>
      <c r="P21" s="104"/>
      <c r="Q21" s="165"/>
      <c r="R21" s="34" t="s">
        <v>1</v>
      </c>
      <c r="S21" s="104"/>
      <c r="T21" s="165"/>
      <c r="U21" s="34" t="s">
        <v>1</v>
      </c>
      <c r="V21" s="104"/>
      <c r="W21" s="165"/>
      <c r="X21" s="34" t="s">
        <v>1</v>
      </c>
      <c r="Y21" s="104"/>
      <c r="Z21" s="165"/>
      <c r="AA21" s="34" t="s">
        <v>1</v>
      </c>
      <c r="AB21" s="104"/>
      <c r="AC21" s="165"/>
      <c r="AD21" s="34" t="s">
        <v>1</v>
      </c>
      <c r="AE21" s="104"/>
      <c r="AF21" s="165"/>
      <c r="AG21" s="34" t="s">
        <v>1</v>
      </c>
      <c r="AH21" s="104"/>
      <c r="AI21" s="165"/>
      <c r="AJ21" s="34" t="s">
        <v>1</v>
      </c>
      <c r="AK21" s="104"/>
      <c r="AL21" s="165"/>
      <c r="AM21" s="34" t="s">
        <v>1</v>
      </c>
      <c r="AN21" s="104"/>
      <c r="AO21" s="165"/>
      <c r="AP21" s="34" t="s">
        <v>1</v>
      </c>
      <c r="AQ21" s="104"/>
      <c r="AR21" s="165"/>
      <c r="AS21" s="35" t="s">
        <v>1</v>
      </c>
      <c r="AT21" s="174"/>
      <c r="AU21" s="165"/>
      <c r="AV21" s="36" t="s">
        <v>1</v>
      </c>
    </row>
    <row r="22" spans="2:65" ht="18" customHeight="1" x14ac:dyDescent="0.2">
      <c r="B22" s="37">
        <v>1</v>
      </c>
      <c r="C22" s="198" t="s">
        <v>106</v>
      </c>
      <c r="D22" s="199"/>
      <c r="E22" s="209" t="s">
        <v>100</v>
      </c>
      <c r="F22" s="210"/>
      <c r="G22" s="209"/>
      <c r="H22" s="210"/>
      <c r="I22" s="5" t="s">
        <v>92</v>
      </c>
      <c r="J22" s="6"/>
      <c r="K22" s="7">
        <v>78</v>
      </c>
      <c r="L22" s="8">
        <v>66300</v>
      </c>
      <c r="M22" s="6"/>
      <c r="N22" s="7">
        <v>77.5</v>
      </c>
      <c r="O22" s="9">
        <v>85875</v>
      </c>
      <c r="P22" s="6"/>
      <c r="Q22" s="7">
        <v>121</v>
      </c>
      <c r="R22" s="9">
        <v>102850</v>
      </c>
      <c r="S22" s="6"/>
      <c r="T22" s="7">
        <v>119.5</v>
      </c>
      <c r="U22" s="9">
        <v>101575</v>
      </c>
      <c r="V22" s="6"/>
      <c r="W22" s="7">
        <v>112.5</v>
      </c>
      <c r="X22" s="9">
        <v>95625</v>
      </c>
      <c r="Y22" s="6"/>
      <c r="Z22" s="7">
        <v>109</v>
      </c>
      <c r="AA22" s="9">
        <v>92650</v>
      </c>
      <c r="AB22" s="6"/>
      <c r="AC22" s="7">
        <v>123</v>
      </c>
      <c r="AD22" s="9">
        <v>104550</v>
      </c>
      <c r="AE22" s="6"/>
      <c r="AF22" s="7">
        <v>120.25</v>
      </c>
      <c r="AG22" s="9">
        <v>122213</v>
      </c>
      <c r="AH22" s="6"/>
      <c r="AI22" s="7">
        <v>113.5</v>
      </c>
      <c r="AJ22" s="9">
        <v>116475</v>
      </c>
      <c r="AK22" s="6"/>
      <c r="AL22" s="7">
        <v>98</v>
      </c>
      <c r="AM22" s="9">
        <v>83300</v>
      </c>
      <c r="AN22" s="6"/>
      <c r="AO22" s="7">
        <v>80</v>
      </c>
      <c r="AP22" s="9">
        <v>68000</v>
      </c>
      <c r="AQ22" s="6"/>
      <c r="AR22" s="7">
        <v>105</v>
      </c>
      <c r="AS22" s="9">
        <v>89250</v>
      </c>
      <c r="AT22" s="38">
        <f t="shared" ref="AT22:AT40" si="0">SUM(J22,M22,P22,S22,V22,Y22,AB22,AE22,AH22,AK22,AN22,AQ22)</f>
        <v>0</v>
      </c>
      <c r="AU22" s="39">
        <f t="shared" ref="AU22:AU40" si="1">SUM(K22,N22,Q22,T22,W22,Z22,AC22,AF22,AI22,AL22,AO22,AR22)</f>
        <v>1257.25</v>
      </c>
      <c r="AV22" s="40">
        <f t="shared" ref="AV22:AV40" si="2">SUM(L22,O22,R22,U22,X22,AA22,AD22,AG22,AJ22,AM22,AP22,AS22)</f>
        <v>1128663</v>
      </c>
      <c r="BA22" s="41">
        <f t="shared" ref="BA22:BA41" si="3">K22</f>
        <v>78</v>
      </c>
      <c r="BB22" s="41">
        <f t="shared" ref="BB22:BB41" si="4">N22</f>
        <v>77.5</v>
      </c>
      <c r="BC22" s="41">
        <f t="shared" ref="BC22:BC41" si="5">Q22</f>
        <v>121</v>
      </c>
      <c r="BD22" s="41">
        <f t="shared" ref="BD22:BD41" si="6">T22</f>
        <v>119.5</v>
      </c>
      <c r="BE22" s="41">
        <f t="shared" ref="BE22:BE41" si="7">W22</f>
        <v>112.5</v>
      </c>
      <c r="BF22" s="41">
        <f t="shared" ref="BF22:BF41" si="8">Z22</f>
        <v>109</v>
      </c>
      <c r="BG22" s="41">
        <f t="shared" ref="BG22:BG41" si="9">AC22</f>
        <v>123</v>
      </c>
      <c r="BH22" s="41">
        <f t="shared" ref="BH22:BH41" si="10">AF22</f>
        <v>120.25</v>
      </c>
      <c r="BI22" s="41">
        <f t="shared" ref="BI22:BI41" si="11">AI22</f>
        <v>113.5</v>
      </c>
      <c r="BJ22" s="41">
        <f t="shared" ref="BJ22:BJ41" si="12">AL22</f>
        <v>98</v>
      </c>
      <c r="BK22" s="41">
        <f t="shared" ref="BK22:BK41" si="13">AO22</f>
        <v>80</v>
      </c>
      <c r="BL22" s="41">
        <f t="shared" ref="BL22:BL41" si="14">AR22</f>
        <v>105</v>
      </c>
      <c r="BM22" s="41">
        <f t="shared" ref="BM22:BM41" si="15">COUNTIF(BA22:BL22,$AY$23)</f>
        <v>12</v>
      </c>
    </row>
    <row r="23" spans="2:65" ht="18" customHeight="1" x14ac:dyDescent="0.2">
      <c r="B23" s="42">
        <v>2</v>
      </c>
      <c r="C23" s="107" t="s">
        <v>107</v>
      </c>
      <c r="D23" s="109"/>
      <c r="E23" s="153" t="s">
        <v>91</v>
      </c>
      <c r="F23" s="154"/>
      <c r="G23" s="153" t="s">
        <v>97</v>
      </c>
      <c r="H23" s="154"/>
      <c r="I23" s="10" t="s">
        <v>92</v>
      </c>
      <c r="J23" s="11"/>
      <c r="K23" s="12">
        <v>58</v>
      </c>
      <c r="L23" s="13">
        <v>48875</v>
      </c>
      <c r="M23" s="11"/>
      <c r="N23" s="12">
        <v>49</v>
      </c>
      <c r="O23" s="13">
        <v>41438</v>
      </c>
      <c r="P23" s="11"/>
      <c r="Q23" s="12">
        <v>72</v>
      </c>
      <c r="R23" s="13">
        <v>80775</v>
      </c>
      <c r="S23" s="11"/>
      <c r="T23" s="12">
        <v>39</v>
      </c>
      <c r="U23" s="13">
        <v>32725</v>
      </c>
      <c r="V23" s="11"/>
      <c r="W23" s="12"/>
      <c r="X23" s="13"/>
      <c r="Y23" s="11"/>
      <c r="Z23" s="12"/>
      <c r="AA23" s="13"/>
      <c r="AB23" s="11"/>
      <c r="AC23" s="12"/>
      <c r="AD23" s="13"/>
      <c r="AE23" s="11"/>
      <c r="AF23" s="12"/>
      <c r="AG23" s="13"/>
      <c r="AH23" s="11"/>
      <c r="AI23" s="12"/>
      <c r="AJ23" s="13"/>
      <c r="AK23" s="11"/>
      <c r="AL23" s="12"/>
      <c r="AM23" s="13"/>
      <c r="AN23" s="11"/>
      <c r="AO23" s="12"/>
      <c r="AP23" s="13"/>
      <c r="AQ23" s="11"/>
      <c r="AR23" s="12"/>
      <c r="AS23" s="13"/>
      <c r="AT23" s="42">
        <f t="shared" si="0"/>
        <v>0</v>
      </c>
      <c r="AU23" s="43">
        <f t="shared" si="1"/>
        <v>218</v>
      </c>
      <c r="AV23" s="44">
        <f t="shared" si="2"/>
        <v>203813</v>
      </c>
      <c r="AY23" s="41" t="s">
        <v>52</v>
      </c>
      <c r="BA23" s="41">
        <f t="shared" si="3"/>
        <v>58</v>
      </c>
      <c r="BB23" s="41">
        <f t="shared" si="4"/>
        <v>49</v>
      </c>
      <c r="BC23" s="41">
        <f t="shared" si="5"/>
        <v>72</v>
      </c>
      <c r="BD23" s="41">
        <f t="shared" si="6"/>
        <v>39</v>
      </c>
      <c r="BE23" s="41">
        <f t="shared" si="7"/>
        <v>0</v>
      </c>
      <c r="BF23" s="41">
        <f t="shared" si="8"/>
        <v>0</v>
      </c>
      <c r="BG23" s="41">
        <f t="shared" si="9"/>
        <v>0</v>
      </c>
      <c r="BH23" s="41">
        <f t="shared" si="10"/>
        <v>0</v>
      </c>
      <c r="BI23" s="41">
        <f t="shared" si="11"/>
        <v>0</v>
      </c>
      <c r="BJ23" s="41">
        <f t="shared" si="12"/>
        <v>0</v>
      </c>
      <c r="BK23" s="41">
        <f t="shared" si="13"/>
        <v>0</v>
      </c>
      <c r="BL23" s="41">
        <f t="shared" si="14"/>
        <v>0</v>
      </c>
      <c r="BM23" s="41">
        <f t="shared" si="15"/>
        <v>4</v>
      </c>
    </row>
    <row r="24" spans="2:65" ht="18" customHeight="1" x14ac:dyDescent="0.2">
      <c r="B24" s="42">
        <v>3</v>
      </c>
      <c r="C24" s="107" t="s">
        <v>108</v>
      </c>
      <c r="D24" s="109"/>
      <c r="E24" s="153" t="s">
        <v>101</v>
      </c>
      <c r="F24" s="154"/>
      <c r="G24" s="153"/>
      <c r="H24" s="154"/>
      <c r="I24" s="10" t="s">
        <v>92</v>
      </c>
      <c r="J24" s="11"/>
      <c r="K24" s="12">
        <v>72.5</v>
      </c>
      <c r="L24" s="13">
        <v>61625</v>
      </c>
      <c r="M24" s="11"/>
      <c r="N24" s="12">
        <v>86</v>
      </c>
      <c r="O24" s="13">
        <v>83100</v>
      </c>
      <c r="P24" s="11"/>
      <c r="Q24" s="12">
        <v>93.5</v>
      </c>
      <c r="R24" s="13">
        <v>79475</v>
      </c>
      <c r="S24" s="11"/>
      <c r="T24" s="12">
        <v>73</v>
      </c>
      <c r="U24" s="13">
        <v>62050</v>
      </c>
      <c r="V24" s="11"/>
      <c r="W24" s="12">
        <v>88</v>
      </c>
      <c r="X24" s="13">
        <v>74800</v>
      </c>
      <c r="Y24" s="11"/>
      <c r="Z24" s="12">
        <v>86</v>
      </c>
      <c r="AA24" s="13">
        <v>83100</v>
      </c>
      <c r="AB24" s="11"/>
      <c r="AC24" s="12">
        <v>101</v>
      </c>
      <c r="AD24" s="13">
        <v>85850</v>
      </c>
      <c r="AE24" s="11"/>
      <c r="AF24" s="12">
        <v>100.75</v>
      </c>
      <c r="AG24" s="13">
        <v>115638</v>
      </c>
      <c r="AH24" s="11"/>
      <c r="AI24" s="12">
        <v>120.5</v>
      </c>
      <c r="AJ24" s="13">
        <v>122425</v>
      </c>
      <c r="AK24" s="11"/>
      <c r="AL24" s="12">
        <v>107.25</v>
      </c>
      <c r="AM24" s="13">
        <v>101163</v>
      </c>
      <c r="AN24" s="11"/>
      <c r="AO24" s="12">
        <v>108.5</v>
      </c>
      <c r="AP24" s="13">
        <v>92225</v>
      </c>
      <c r="AQ24" s="11"/>
      <c r="AR24" s="12">
        <v>125.5</v>
      </c>
      <c r="AS24" s="13">
        <v>106675</v>
      </c>
      <c r="AT24" s="42">
        <f t="shared" si="0"/>
        <v>0</v>
      </c>
      <c r="AU24" s="43">
        <f t="shared" si="1"/>
        <v>1162.5</v>
      </c>
      <c r="AV24" s="44">
        <f t="shared" si="2"/>
        <v>1068126</v>
      </c>
      <c r="BA24" s="41">
        <f t="shared" si="3"/>
        <v>72.5</v>
      </c>
      <c r="BB24" s="41">
        <f t="shared" si="4"/>
        <v>86</v>
      </c>
      <c r="BC24" s="41">
        <f t="shared" si="5"/>
        <v>93.5</v>
      </c>
      <c r="BD24" s="41">
        <f t="shared" si="6"/>
        <v>73</v>
      </c>
      <c r="BE24" s="41">
        <f t="shared" si="7"/>
        <v>88</v>
      </c>
      <c r="BF24" s="41">
        <f t="shared" si="8"/>
        <v>86</v>
      </c>
      <c r="BG24" s="41">
        <f t="shared" si="9"/>
        <v>101</v>
      </c>
      <c r="BH24" s="41">
        <f t="shared" si="10"/>
        <v>100.75</v>
      </c>
      <c r="BI24" s="41">
        <f t="shared" si="11"/>
        <v>120.5</v>
      </c>
      <c r="BJ24" s="41">
        <f t="shared" si="12"/>
        <v>107.25</v>
      </c>
      <c r="BK24" s="41">
        <f t="shared" si="13"/>
        <v>108.5</v>
      </c>
      <c r="BL24" s="41">
        <f t="shared" si="14"/>
        <v>125.5</v>
      </c>
      <c r="BM24" s="41">
        <f t="shared" si="15"/>
        <v>12</v>
      </c>
    </row>
    <row r="25" spans="2:65" ht="18" customHeight="1" x14ac:dyDescent="0.2">
      <c r="B25" s="42">
        <v>4</v>
      </c>
      <c r="C25" s="107" t="s">
        <v>109</v>
      </c>
      <c r="D25" s="109"/>
      <c r="E25" s="153" t="s">
        <v>102</v>
      </c>
      <c r="F25" s="154"/>
      <c r="G25" s="153"/>
      <c r="H25" s="154"/>
      <c r="I25" s="10" t="s">
        <v>92</v>
      </c>
      <c r="J25" s="11"/>
      <c r="K25" s="12">
        <v>69.25</v>
      </c>
      <c r="L25" s="13">
        <v>58863</v>
      </c>
      <c r="M25" s="11"/>
      <c r="N25" s="12">
        <v>65</v>
      </c>
      <c r="O25" s="13">
        <v>65250</v>
      </c>
      <c r="P25" s="11"/>
      <c r="Q25" s="12">
        <v>75.5</v>
      </c>
      <c r="R25" s="13">
        <v>64175</v>
      </c>
      <c r="S25" s="11"/>
      <c r="T25" s="12">
        <v>65</v>
      </c>
      <c r="U25" s="13">
        <v>55250</v>
      </c>
      <c r="V25" s="11"/>
      <c r="W25" s="12">
        <v>78</v>
      </c>
      <c r="X25" s="13">
        <v>86300</v>
      </c>
      <c r="Y25" s="11"/>
      <c r="Z25" s="12">
        <v>87.75</v>
      </c>
      <c r="AA25" s="13">
        <v>84588</v>
      </c>
      <c r="AB25" s="11"/>
      <c r="AC25" s="12">
        <v>88.5</v>
      </c>
      <c r="AD25" s="13">
        <v>75225</v>
      </c>
      <c r="AE25" s="11"/>
      <c r="AF25" s="12">
        <v>88</v>
      </c>
      <c r="AG25" s="13">
        <v>104800</v>
      </c>
      <c r="AH25" s="11"/>
      <c r="AI25" s="12">
        <v>85.75</v>
      </c>
      <c r="AJ25" s="13">
        <v>82888</v>
      </c>
      <c r="AK25" s="11"/>
      <c r="AL25" s="12">
        <v>92.25</v>
      </c>
      <c r="AM25" s="13">
        <v>78413</v>
      </c>
      <c r="AN25" s="11"/>
      <c r="AO25" s="12">
        <v>86</v>
      </c>
      <c r="AP25" s="13">
        <v>73100</v>
      </c>
      <c r="AQ25" s="11"/>
      <c r="AR25" s="12">
        <v>92</v>
      </c>
      <c r="AS25" s="13">
        <v>98200</v>
      </c>
      <c r="AT25" s="42">
        <f t="shared" si="0"/>
        <v>0</v>
      </c>
      <c r="AU25" s="43">
        <f t="shared" si="1"/>
        <v>973</v>
      </c>
      <c r="AV25" s="44">
        <f t="shared" si="2"/>
        <v>927052</v>
      </c>
      <c r="AZ25" s="41" t="s">
        <v>21</v>
      </c>
      <c r="BA25" s="41">
        <f t="shared" si="3"/>
        <v>69.25</v>
      </c>
      <c r="BB25" s="41">
        <f t="shared" si="4"/>
        <v>65</v>
      </c>
      <c r="BC25" s="41">
        <f t="shared" si="5"/>
        <v>75.5</v>
      </c>
      <c r="BD25" s="41">
        <f t="shared" si="6"/>
        <v>65</v>
      </c>
      <c r="BE25" s="41">
        <f t="shared" si="7"/>
        <v>78</v>
      </c>
      <c r="BF25" s="41">
        <f t="shared" si="8"/>
        <v>87.75</v>
      </c>
      <c r="BG25" s="41">
        <f t="shared" si="9"/>
        <v>88.5</v>
      </c>
      <c r="BH25" s="41">
        <f t="shared" si="10"/>
        <v>88</v>
      </c>
      <c r="BI25" s="41">
        <f t="shared" si="11"/>
        <v>85.75</v>
      </c>
      <c r="BJ25" s="41">
        <f t="shared" si="12"/>
        <v>92.25</v>
      </c>
      <c r="BK25" s="41">
        <f t="shared" si="13"/>
        <v>86</v>
      </c>
      <c r="BL25" s="41">
        <f t="shared" si="14"/>
        <v>92</v>
      </c>
      <c r="BM25" s="41">
        <f t="shared" si="15"/>
        <v>12</v>
      </c>
    </row>
    <row r="26" spans="2:65" ht="18" customHeight="1" x14ac:dyDescent="0.2">
      <c r="B26" s="42">
        <v>5</v>
      </c>
      <c r="C26" s="107" t="s">
        <v>110</v>
      </c>
      <c r="D26" s="109"/>
      <c r="E26" s="153" t="s">
        <v>98</v>
      </c>
      <c r="F26" s="154"/>
      <c r="G26" s="153" t="s">
        <v>99</v>
      </c>
      <c r="H26" s="154"/>
      <c r="I26" s="10" t="s">
        <v>92</v>
      </c>
      <c r="J26" s="11"/>
      <c r="K26" s="12">
        <v>75</v>
      </c>
      <c r="L26" s="13">
        <v>63750</v>
      </c>
      <c r="M26" s="11"/>
      <c r="N26" s="12">
        <v>17</v>
      </c>
      <c r="O26" s="13">
        <v>14450</v>
      </c>
      <c r="P26" s="11"/>
      <c r="Q26" s="12"/>
      <c r="R26" s="13"/>
      <c r="S26" s="11"/>
      <c r="T26" s="12"/>
      <c r="U26" s="13"/>
      <c r="V26" s="11"/>
      <c r="W26" s="12"/>
      <c r="X26" s="13"/>
      <c r="Y26" s="11"/>
      <c r="Z26" s="12"/>
      <c r="AA26" s="13"/>
      <c r="AB26" s="11"/>
      <c r="AC26" s="12"/>
      <c r="AD26" s="13"/>
      <c r="AE26" s="11"/>
      <c r="AF26" s="12"/>
      <c r="AG26" s="13"/>
      <c r="AH26" s="11"/>
      <c r="AI26" s="12"/>
      <c r="AJ26" s="13"/>
      <c r="AK26" s="11"/>
      <c r="AL26" s="12"/>
      <c r="AM26" s="13"/>
      <c r="AN26" s="11"/>
      <c r="AO26" s="12"/>
      <c r="AP26" s="13"/>
      <c r="AQ26" s="11"/>
      <c r="AR26" s="12"/>
      <c r="AS26" s="13"/>
      <c r="AT26" s="42">
        <f t="shared" si="0"/>
        <v>0</v>
      </c>
      <c r="AU26" s="43">
        <f t="shared" si="1"/>
        <v>92</v>
      </c>
      <c r="AV26" s="44">
        <f t="shared" si="2"/>
        <v>78200</v>
      </c>
      <c r="AZ26" s="41" t="s">
        <v>46</v>
      </c>
      <c r="BA26" s="41">
        <f t="shared" si="3"/>
        <v>75</v>
      </c>
      <c r="BB26" s="41">
        <f t="shared" si="4"/>
        <v>17</v>
      </c>
      <c r="BC26" s="41">
        <f t="shared" si="5"/>
        <v>0</v>
      </c>
      <c r="BD26" s="41">
        <f t="shared" si="6"/>
        <v>0</v>
      </c>
      <c r="BE26" s="41">
        <f t="shared" si="7"/>
        <v>0</v>
      </c>
      <c r="BF26" s="41">
        <f t="shared" si="8"/>
        <v>0</v>
      </c>
      <c r="BG26" s="41">
        <f t="shared" si="9"/>
        <v>0</v>
      </c>
      <c r="BH26" s="41">
        <f t="shared" si="10"/>
        <v>0</v>
      </c>
      <c r="BI26" s="41">
        <f t="shared" si="11"/>
        <v>0</v>
      </c>
      <c r="BJ26" s="41">
        <f t="shared" si="12"/>
        <v>0</v>
      </c>
      <c r="BK26" s="41">
        <f t="shared" si="13"/>
        <v>0</v>
      </c>
      <c r="BL26" s="41">
        <f t="shared" si="14"/>
        <v>0</v>
      </c>
      <c r="BM26" s="41">
        <f t="shared" si="15"/>
        <v>2</v>
      </c>
    </row>
    <row r="27" spans="2:65" ht="18" customHeight="1" x14ac:dyDescent="0.2">
      <c r="B27" s="42">
        <v>6</v>
      </c>
      <c r="C27" s="107" t="s">
        <v>111</v>
      </c>
      <c r="D27" s="109"/>
      <c r="E27" s="153" t="s">
        <v>103</v>
      </c>
      <c r="F27" s="154"/>
      <c r="G27" s="153"/>
      <c r="H27" s="154"/>
      <c r="I27" s="10" t="s">
        <v>92</v>
      </c>
      <c r="J27" s="11"/>
      <c r="K27" s="12">
        <v>78</v>
      </c>
      <c r="L27" s="13">
        <v>66300</v>
      </c>
      <c r="M27" s="11"/>
      <c r="N27" s="12">
        <v>74.5</v>
      </c>
      <c r="O27" s="13">
        <v>63325</v>
      </c>
      <c r="P27" s="11"/>
      <c r="Q27" s="12">
        <v>83</v>
      </c>
      <c r="R27" s="13">
        <v>70550</v>
      </c>
      <c r="S27" s="11"/>
      <c r="T27" s="12">
        <v>111.75</v>
      </c>
      <c r="U27" s="13">
        <v>94988</v>
      </c>
      <c r="V27" s="11"/>
      <c r="W27" s="12">
        <v>126</v>
      </c>
      <c r="X27" s="13">
        <v>107100</v>
      </c>
      <c r="Y27" s="11"/>
      <c r="Z27" s="12">
        <v>134.25</v>
      </c>
      <c r="AA27" s="13">
        <v>114113</v>
      </c>
      <c r="AB27" s="11"/>
      <c r="AC27" s="12">
        <v>134</v>
      </c>
      <c r="AD27" s="13">
        <v>113900</v>
      </c>
      <c r="AE27" s="11"/>
      <c r="AF27" s="12">
        <v>102</v>
      </c>
      <c r="AG27" s="13">
        <v>106700</v>
      </c>
      <c r="AH27" s="11"/>
      <c r="AI27" s="12">
        <v>83</v>
      </c>
      <c r="AJ27" s="13">
        <v>90550</v>
      </c>
      <c r="AK27" s="11"/>
      <c r="AL27" s="12">
        <v>92</v>
      </c>
      <c r="AM27" s="13">
        <v>98200</v>
      </c>
      <c r="AN27" s="11"/>
      <c r="AO27" s="12">
        <v>101.5</v>
      </c>
      <c r="AP27" s="13">
        <v>106275</v>
      </c>
      <c r="AQ27" s="11"/>
      <c r="AR27" s="12">
        <v>100.5</v>
      </c>
      <c r="AS27" s="13">
        <v>105425</v>
      </c>
      <c r="AT27" s="42">
        <f t="shared" si="0"/>
        <v>0</v>
      </c>
      <c r="AU27" s="43">
        <f t="shared" si="1"/>
        <v>1220.5</v>
      </c>
      <c r="AV27" s="44">
        <f t="shared" si="2"/>
        <v>1137426</v>
      </c>
      <c r="AZ27" s="41" t="s">
        <v>47</v>
      </c>
      <c r="BA27" s="41">
        <f t="shared" si="3"/>
        <v>78</v>
      </c>
      <c r="BB27" s="41">
        <f t="shared" si="4"/>
        <v>74.5</v>
      </c>
      <c r="BC27" s="41">
        <f t="shared" si="5"/>
        <v>83</v>
      </c>
      <c r="BD27" s="41">
        <f t="shared" si="6"/>
        <v>111.75</v>
      </c>
      <c r="BE27" s="41">
        <f t="shared" si="7"/>
        <v>126</v>
      </c>
      <c r="BF27" s="41">
        <f t="shared" si="8"/>
        <v>134.25</v>
      </c>
      <c r="BG27" s="41">
        <f t="shared" si="9"/>
        <v>134</v>
      </c>
      <c r="BH27" s="41">
        <f t="shared" si="10"/>
        <v>102</v>
      </c>
      <c r="BI27" s="41">
        <f t="shared" si="11"/>
        <v>83</v>
      </c>
      <c r="BJ27" s="41">
        <f t="shared" si="12"/>
        <v>92</v>
      </c>
      <c r="BK27" s="41">
        <f t="shared" si="13"/>
        <v>101.5</v>
      </c>
      <c r="BL27" s="41">
        <f t="shared" si="14"/>
        <v>100.5</v>
      </c>
      <c r="BM27" s="41">
        <f t="shared" si="15"/>
        <v>12</v>
      </c>
    </row>
    <row r="28" spans="2:65" ht="18" customHeight="1" x14ac:dyDescent="0.2">
      <c r="B28" s="42">
        <v>7</v>
      </c>
      <c r="C28" s="107" t="s">
        <v>112</v>
      </c>
      <c r="D28" s="109"/>
      <c r="E28" s="153" t="s">
        <v>104</v>
      </c>
      <c r="F28" s="154"/>
      <c r="G28" s="153"/>
      <c r="H28" s="154"/>
      <c r="I28" s="10" t="s">
        <v>92</v>
      </c>
      <c r="J28" s="11"/>
      <c r="K28" s="12">
        <v>83</v>
      </c>
      <c r="L28" s="13">
        <v>70550</v>
      </c>
      <c r="M28" s="11"/>
      <c r="N28" s="12">
        <v>6</v>
      </c>
      <c r="O28" s="13">
        <v>5100</v>
      </c>
      <c r="P28" s="11"/>
      <c r="Q28" s="12"/>
      <c r="R28" s="13"/>
      <c r="S28" s="11"/>
      <c r="T28" s="12"/>
      <c r="U28" s="13"/>
      <c r="V28" s="11"/>
      <c r="W28" s="12"/>
      <c r="X28" s="13"/>
      <c r="Y28" s="11"/>
      <c r="Z28" s="12"/>
      <c r="AA28" s="13"/>
      <c r="AB28" s="11"/>
      <c r="AC28" s="12"/>
      <c r="AD28" s="13"/>
      <c r="AE28" s="11"/>
      <c r="AF28" s="12"/>
      <c r="AG28" s="13"/>
      <c r="AH28" s="11"/>
      <c r="AI28" s="12"/>
      <c r="AJ28" s="13"/>
      <c r="AK28" s="11"/>
      <c r="AL28" s="12"/>
      <c r="AM28" s="13"/>
      <c r="AN28" s="11"/>
      <c r="AO28" s="12"/>
      <c r="AP28" s="13"/>
      <c r="AQ28" s="11"/>
      <c r="AR28" s="12"/>
      <c r="AS28" s="13"/>
      <c r="AT28" s="42">
        <f t="shared" si="0"/>
        <v>0</v>
      </c>
      <c r="AU28" s="43">
        <f t="shared" si="1"/>
        <v>89</v>
      </c>
      <c r="AV28" s="44">
        <f t="shared" si="2"/>
        <v>75650</v>
      </c>
      <c r="BA28" s="41">
        <f t="shared" si="3"/>
        <v>83</v>
      </c>
      <c r="BB28" s="41">
        <f t="shared" si="4"/>
        <v>6</v>
      </c>
      <c r="BC28" s="41">
        <f t="shared" si="5"/>
        <v>0</v>
      </c>
      <c r="BD28" s="41">
        <f t="shared" si="6"/>
        <v>0</v>
      </c>
      <c r="BE28" s="41">
        <f t="shared" si="7"/>
        <v>0</v>
      </c>
      <c r="BF28" s="41">
        <f t="shared" si="8"/>
        <v>0</v>
      </c>
      <c r="BG28" s="41">
        <f t="shared" si="9"/>
        <v>0</v>
      </c>
      <c r="BH28" s="41">
        <f t="shared" si="10"/>
        <v>0</v>
      </c>
      <c r="BI28" s="41">
        <f t="shared" si="11"/>
        <v>0</v>
      </c>
      <c r="BJ28" s="41">
        <f t="shared" si="12"/>
        <v>0</v>
      </c>
      <c r="BK28" s="41">
        <f t="shared" si="13"/>
        <v>0</v>
      </c>
      <c r="BL28" s="41">
        <f t="shared" si="14"/>
        <v>0</v>
      </c>
      <c r="BM28" s="41">
        <f t="shared" si="15"/>
        <v>2</v>
      </c>
    </row>
    <row r="29" spans="2:65" ht="18" customHeight="1" x14ac:dyDescent="0.2">
      <c r="B29" s="42">
        <v>8</v>
      </c>
      <c r="C29" s="107" t="s">
        <v>113</v>
      </c>
      <c r="D29" s="109"/>
      <c r="E29" s="153" t="s">
        <v>105</v>
      </c>
      <c r="F29" s="154"/>
      <c r="G29" s="153"/>
      <c r="H29" s="154"/>
      <c r="I29" s="10" t="s">
        <v>92</v>
      </c>
      <c r="J29" s="11"/>
      <c r="K29" s="12">
        <v>105</v>
      </c>
      <c r="L29" s="13">
        <v>89250</v>
      </c>
      <c r="M29" s="11"/>
      <c r="N29" s="12">
        <v>80</v>
      </c>
      <c r="O29" s="13">
        <v>68000</v>
      </c>
      <c r="P29" s="11"/>
      <c r="Q29" s="12">
        <v>69</v>
      </c>
      <c r="R29" s="13">
        <v>58650</v>
      </c>
      <c r="S29" s="11"/>
      <c r="T29" s="12">
        <v>109.25</v>
      </c>
      <c r="U29" s="13">
        <v>92863</v>
      </c>
      <c r="V29" s="11"/>
      <c r="W29" s="12">
        <v>112</v>
      </c>
      <c r="X29" s="13">
        <v>115200</v>
      </c>
      <c r="Y29" s="11"/>
      <c r="Z29" s="12">
        <v>134.25</v>
      </c>
      <c r="AA29" s="13">
        <v>124113</v>
      </c>
      <c r="AB29" s="11"/>
      <c r="AC29" s="12">
        <v>161</v>
      </c>
      <c r="AD29" s="13">
        <v>136850</v>
      </c>
      <c r="AE29" s="11"/>
      <c r="AF29" s="12">
        <v>146</v>
      </c>
      <c r="AG29" s="13">
        <v>124100</v>
      </c>
      <c r="AH29" s="11"/>
      <c r="AI29" s="12">
        <v>114.5</v>
      </c>
      <c r="AJ29" s="13">
        <v>97325</v>
      </c>
      <c r="AK29" s="11"/>
      <c r="AL29" s="12">
        <v>100</v>
      </c>
      <c r="AM29" s="13">
        <v>85000</v>
      </c>
      <c r="AN29" s="11"/>
      <c r="AO29" s="12">
        <v>106.25</v>
      </c>
      <c r="AP29" s="13">
        <v>110313</v>
      </c>
      <c r="AQ29" s="11"/>
      <c r="AR29" s="12">
        <v>98.25</v>
      </c>
      <c r="AS29" s="13">
        <v>83513</v>
      </c>
      <c r="AT29" s="42">
        <f t="shared" si="0"/>
        <v>0</v>
      </c>
      <c r="AU29" s="43">
        <f t="shared" si="1"/>
        <v>1335.5</v>
      </c>
      <c r="AV29" s="44">
        <f t="shared" si="2"/>
        <v>1185177</v>
      </c>
      <c r="BA29" s="41">
        <f t="shared" si="3"/>
        <v>105</v>
      </c>
      <c r="BB29" s="41">
        <f t="shared" si="4"/>
        <v>80</v>
      </c>
      <c r="BC29" s="41">
        <f t="shared" si="5"/>
        <v>69</v>
      </c>
      <c r="BD29" s="41">
        <f t="shared" si="6"/>
        <v>109.25</v>
      </c>
      <c r="BE29" s="41">
        <f t="shared" si="7"/>
        <v>112</v>
      </c>
      <c r="BF29" s="41">
        <f t="shared" si="8"/>
        <v>134.25</v>
      </c>
      <c r="BG29" s="41">
        <f t="shared" si="9"/>
        <v>161</v>
      </c>
      <c r="BH29" s="41">
        <f t="shared" si="10"/>
        <v>146</v>
      </c>
      <c r="BI29" s="41">
        <f t="shared" si="11"/>
        <v>114.5</v>
      </c>
      <c r="BJ29" s="41">
        <f t="shared" si="12"/>
        <v>100</v>
      </c>
      <c r="BK29" s="41">
        <f t="shared" si="13"/>
        <v>106.25</v>
      </c>
      <c r="BL29" s="41">
        <f t="shared" si="14"/>
        <v>98.25</v>
      </c>
      <c r="BM29" s="41">
        <f t="shared" si="15"/>
        <v>12</v>
      </c>
    </row>
    <row r="30" spans="2:65" ht="18" customHeight="1" x14ac:dyDescent="0.2">
      <c r="B30" s="42">
        <v>9</v>
      </c>
      <c r="C30" s="107" t="s">
        <v>114</v>
      </c>
      <c r="D30" s="109"/>
      <c r="E30" s="153" t="s">
        <v>128</v>
      </c>
      <c r="F30" s="154"/>
      <c r="G30" s="153"/>
      <c r="H30" s="154"/>
      <c r="I30" s="10" t="s">
        <v>92</v>
      </c>
      <c r="J30" s="68"/>
      <c r="K30" s="69">
        <v>84</v>
      </c>
      <c r="L30" s="70">
        <v>79864</v>
      </c>
      <c r="M30" s="68"/>
      <c r="N30" s="69">
        <v>84</v>
      </c>
      <c r="O30" s="70">
        <v>80064</v>
      </c>
      <c r="P30" s="68"/>
      <c r="Q30" s="69">
        <v>88</v>
      </c>
      <c r="R30" s="70">
        <v>80464</v>
      </c>
      <c r="S30" s="68"/>
      <c r="T30" s="69">
        <v>84</v>
      </c>
      <c r="U30" s="70">
        <v>89864</v>
      </c>
      <c r="V30" s="68"/>
      <c r="W30" s="69">
        <v>92</v>
      </c>
      <c r="X30" s="70">
        <v>83576</v>
      </c>
      <c r="Y30" s="68"/>
      <c r="Z30" s="69">
        <v>88</v>
      </c>
      <c r="AA30" s="70">
        <v>90264</v>
      </c>
      <c r="AB30" s="68"/>
      <c r="AC30" s="69">
        <v>88</v>
      </c>
      <c r="AD30" s="70">
        <v>95936</v>
      </c>
      <c r="AE30" s="68"/>
      <c r="AF30" s="69">
        <v>88</v>
      </c>
      <c r="AG30" s="70">
        <v>93104</v>
      </c>
      <c r="AH30" s="68"/>
      <c r="AI30" s="69">
        <v>88</v>
      </c>
      <c r="AJ30" s="70">
        <v>95536</v>
      </c>
      <c r="AK30" s="68"/>
      <c r="AL30" s="69">
        <v>72</v>
      </c>
      <c r="AM30" s="70">
        <v>86736</v>
      </c>
      <c r="AN30" s="68"/>
      <c r="AO30" s="69">
        <v>80</v>
      </c>
      <c r="AP30" s="70">
        <v>86440</v>
      </c>
      <c r="AQ30" s="68"/>
      <c r="AR30" s="69">
        <v>92.5</v>
      </c>
      <c r="AS30" s="71">
        <v>87590</v>
      </c>
      <c r="AT30" s="42">
        <f t="shared" si="0"/>
        <v>0</v>
      </c>
      <c r="AU30" s="43">
        <f t="shared" si="1"/>
        <v>1028.5</v>
      </c>
      <c r="AV30" s="44">
        <f t="shared" si="2"/>
        <v>1049438</v>
      </c>
      <c r="BA30" s="41">
        <f t="shared" si="3"/>
        <v>84</v>
      </c>
      <c r="BB30" s="41">
        <f t="shared" si="4"/>
        <v>84</v>
      </c>
      <c r="BC30" s="41">
        <f t="shared" si="5"/>
        <v>88</v>
      </c>
      <c r="BD30" s="41">
        <f t="shared" si="6"/>
        <v>84</v>
      </c>
      <c r="BE30" s="41">
        <f t="shared" si="7"/>
        <v>92</v>
      </c>
      <c r="BF30" s="41">
        <f t="shared" si="8"/>
        <v>88</v>
      </c>
      <c r="BG30" s="41">
        <f t="shared" si="9"/>
        <v>88</v>
      </c>
      <c r="BH30" s="41">
        <f t="shared" si="10"/>
        <v>88</v>
      </c>
      <c r="BI30" s="41">
        <f t="shared" si="11"/>
        <v>88</v>
      </c>
      <c r="BJ30" s="41">
        <f t="shared" si="12"/>
        <v>72</v>
      </c>
      <c r="BK30" s="41">
        <f t="shared" si="13"/>
        <v>80</v>
      </c>
      <c r="BL30" s="41">
        <f t="shared" si="14"/>
        <v>92.5</v>
      </c>
      <c r="BM30" s="41">
        <f t="shared" si="15"/>
        <v>12</v>
      </c>
    </row>
    <row r="31" spans="2:65" ht="18" customHeight="1" x14ac:dyDescent="0.2">
      <c r="B31" s="42">
        <v>10</v>
      </c>
      <c r="C31" s="107" t="s">
        <v>115</v>
      </c>
      <c r="D31" s="109"/>
      <c r="E31" s="153" t="s">
        <v>129</v>
      </c>
      <c r="F31" s="154"/>
      <c r="G31" s="153"/>
      <c r="H31" s="154"/>
      <c r="I31" s="10" t="s">
        <v>92</v>
      </c>
      <c r="J31" s="68"/>
      <c r="K31" s="69">
        <v>73</v>
      </c>
      <c r="L31" s="70">
        <v>75230</v>
      </c>
      <c r="M31" s="68"/>
      <c r="N31" s="69">
        <v>69</v>
      </c>
      <c r="O31" s="70">
        <v>62182</v>
      </c>
      <c r="P31" s="68"/>
      <c r="Q31" s="69">
        <v>41</v>
      </c>
      <c r="R31" s="70">
        <v>39510</v>
      </c>
      <c r="S31" s="68"/>
      <c r="T31" s="69">
        <v>92</v>
      </c>
      <c r="U31" s="70">
        <v>95354</v>
      </c>
      <c r="V31" s="68"/>
      <c r="W31" s="69">
        <v>92</v>
      </c>
      <c r="X31" s="70">
        <v>91544</v>
      </c>
      <c r="Y31" s="68"/>
      <c r="Z31" s="69">
        <v>98</v>
      </c>
      <c r="AA31" s="70">
        <v>99943</v>
      </c>
      <c r="AB31" s="68"/>
      <c r="AC31" s="69">
        <v>48</v>
      </c>
      <c r="AD31" s="70">
        <v>43584</v>
      </c>
      <c r="AE31" s="68"/>
      <c r="AF31" s="69">
        <v>80</v>
      </c>
      <c r="AG31" s="70">
        <v>83040</v>
      </c>
      <c r="AH31" s="68"/>
      <c r="AI31" s="69">
        <v>84</v>
      </c>
      <c r="AJ31" s="70">
        <v>85036</v>
      </c>
      <c r="AK31" s="68"/>
      <c r="AL31" s="69">
        <v>92</v>
      </c>
      <c r="AM31" s="70">
        <v>94536</v>
      </c>
      <c r="AN31" s="68"/>
      <c r="AO31" s="69">
        <v>80</v>
      </c>
      <c r="AP31" s="70">
        <v>82840</v>
      </c>
      <c r="AQ31" s="68"/>
      <c r="AR31" s="69">
        <v>92</v>
      </c>
      <c r="AS31" s="71">
        <v>84136</v>
      </c>
      <c r="AT31" s="42">
        <f t="shared" si="0"/>
        <v>0</v>
      </c>
      <c r="AU31" s="43">
        <f t="shared" si="1"/>
        <v>941</v>
      </c>
      <c r="AV31" s="44">
        <f t="shared" si="2"/>
        <v>936935</v>
      </c>
      <c r="BA31" s="41">
        <f t="shared" si="3"/>
        <v>73</v>
      </c>
      <c r="BB31" s="41">
        <f t="shared" si="4"/>
        <v>69</v>
      </c>
      <c r="BC31" s="41">
        <f t="shared" si="5"/>
        <v>41</v>
      </c>
      <c r="BD31" s="41">
        <f t="shared" si="6"/>
        <v>92</v>
      </c>
      <c r="BE31" s="41">
        <f t="shared" si="7"/>
        <v>92</v>
      </c>
      <c r="BF31" s="41">
        <f t="shared" si="8"/>
        <v>98</v>
      </c>
      <c r="BG31" s="41">
        <f t="shared" si="9"/>
        <v>48</v>
      </c>
      <c r="BH31" s="41">
        <f t="shared" si="10"/>
        <v>80</v>
      </c>
      <c r="BI31" s="41">
        <f t="shared" si="11"/>
        <v>84</v>
      </c>
      <c r="BJ31" s="41">
        <f t="shared" si="12"/>
        <v>92</v>
      </c>
      <c r="BK31" s="41">
        <f t="shared" si="13"/>
        <v>80</v>
      </c>
      <c r="BL31" s="41">
        <f t="shared" si="14"/>
        <v>92</v>
      </c>
      <c r="BM31" s="41">
        <f t="shared" si="15"/>
        <v>12</v>
      </c>
    </row>
    <row r="32" spans="2:65" ht="18" customHeight="1" x14ac:dyDescent="0.2">
      <c r="B32" s="42">
        <v>11</v>
      </c>
      <c r="C32" s="107" t="s">
        <v>116</v>
      </c>
      <c r="D32" s="109"/>
      <c r="E32" s="153" t="s">
        <v>130</v>
      </c>
      <c r="F32" s="154"/>
      <c r="G32" s="153"/>
      <c r="H32" s="154"/>
      <c r="I32" s="10" t="s">
        <v>92</v>
      </c>
      <c r="J32" s="68"/>
      <c r="K32" s="69">
        <v>88</v>
      </c>
      <c r="L32" s="70">
        <v>78964</v>
      </c>
      <c r="M32" s="68"/>
      <c r="N32" s="69">
        <v>80</v>
      </c>
      <c r="O32" s="70">
        <v>80940</v>
      </c>
      <c r="P32" s="68"/>
      <c r="Q32" s="69">
        <v>88</v>
      </c>
      <c r="R32" s="70">
        <v>98464</v>
      </c>
      <c r="S32" s="68"/>
      <c r="T32" s="69">
        <v>88</v>
      </c>
      <c r="U32" s="70">
        <v>88164</v>
      </c>
      <c r="V32" s="68"/>
      <c r="W32" s="69">
        <v>76</v>
      </c>
      <c r="X32" s="70">
        <v>81440</v>
      </c>
      <c r="Y32" s="68"/>
      <c r="Z32" s="69">
        <v>88</v>
      </c>
      <c r="AA32" s="70">
        <v>88464</v>
      </c>
      <c r="AB32" s="68"/>
      <c r="AC32" s="69">
        <v>92.5</v>
      </c>
      <c r="AD32" s="70">
        <v>85390</v>
      </c>
      <c r="AE32" s="68"/>
      <c r="AF32" s="69">
        <v>88</v>
      </c>
      <c r="AG32" s="70">
        <v>91204</v>
      </c>
      <c r="AH32" s="68"/>
      <c r="AI32" s="69">
        <v>92</v>
      </c>
      <c r="AJ32" s="70">
        <v>84836</v>
      </c>
      <c r="AK32" s="68"/>
      <c r="AL32" s="69">
        <v>88</v>
      </c>
      <c r="AM32" s="70">
        <v>94536</v>
      </c>
      <c r="AN32" s="68"/>
      <c r="AO32" s="69">
        <v>80</v>
      </c>
      <c r="AP32" s="70">
        <v>73840</v>
      </c>
      <c r="AQ32" s="68"/>
      <c r="AR32" s="69">
        <v>92</v>
      </c>
      <c r="AS32" s="71">
        <v>84336</v>
      </c>
      <c r="AT32" s="42">
        <f t="shared" si="0"/>
        <v>0</v>
      </c>
      <c r="AU32" s="43">
        <f t="shared" si="1"/>
        <v>1040.5</v>
      </c>
      <c r="AV32" s="44">
        <f t="shared" si="2"/>
        <v>1030578</v>
      </c>
      <c r="BA32" s="41">
        <f t="shared" si="3"/>
        <v>88</v>
      </c>
      <c r="BB32" s="41">
        <f t="shared" si="4"/>
        <v>80</v>
      </c>
      <c r="BC32" s="41">
        <f t="shared" si="5"/>
        <v>88</v>
      </c>
      <c r="BD32" s="41">
        <f t="shared" si="6"/>
        <v>88</v>
      </c>
      <c r="BE32" s="41">
        <f t="shared" si="7"/>
        <v>76</v>
      </c>
      <c r="BF32" s="41">
        <f t="shared" si="8"/>
        <v>88</v>
      </c>
      <c r="BG32" s="41">
        <f t="shared" si="9"/>
        <v>92.5</v>
      </c>
      <c r="BH32" s="41">
        <f t="shared" si="10"/>
        <v>88</v>
      </c>
      <c r="BI32" s="41">
        <f t="shared" si="11"/>
        <v>92</v>
      </c>
      <c r="BJ32" s="41">
        <f t="shared" si="12"/>
        <v>88</v>
      </c>
      <c r="BK32" s="41">
        <f t="shared" si="13"/>
        <v>80</v>
      </c>
      <c r="BL32" s="41">
        <f t="shared" si="14"/>
        <v>92</v>
      </c>
      <c r="BM32" s="41">
        <f t="shared" si="15"/>
        <v>12</v>
      </c>
    </row>
    <row r="33" spans="2:65" ht="18" customHeight="1" x14ac:dyDescent="0.2">
      <c r="B33" s="42">
        <v>12</v>
      </c>
      <c r="C33" s="107" t="s">
        <v>117</v>
      </c>
      <c r="D33" s="109"/>
      <c r="E33" s="153" t="s">
        <v>131</v>
      </c>
      <c r="F33" s="154"/>
      <c r="G33" s="153"/>
      <c r="H33" s="154"/>
      <c r="I33" s="10" t="s">
        <v>92</v>
      </c>
      <c r="J33" s="68"/>
      <c r="K33" s="69">
        <v>84</v>
      </c>
      <c r="L33" s="70">
        <v>75452</v>
      </c>
      <c r="M33" s="68"/>
      <c r="N33" s="69">
        <v>88</v>
      </c>
      <c r="O33" s="70">
        <v>89064</v>
      </c>
      <c r="P33" s="68"/>
      <c r="Q33" s="69">
        <v>84</v>
      </c>
      <c r="R33" s="70">
        <v>85552</v>
      </c>
      <c r="S33" s="68"/>
      <c r="T33" s="69">
        <v>80.5</v>
      </c>
      <c r="U33" s="70">
        <v>82279</v>
      </c>
      <c r="V33" s="68"/>
      <c r="W33" s="69">
        <v>76</v>
      </c>
      <c r="X33" s="70">
        <v>78528</v>
      </c>
      <c r="Y33" s="68"/>
      <c r="Z33" s="69">
        <v>88</v>
      </c>
      <c r="AA33" s="70">
        <v>89264</v>
      </c>
      <c r="AB33" s="68"/>
      <c r="AC33" s="69">
        <v>76</v>
      </c>
      <c r="AD33" s="70">
        <v>84040</v>
      </c>
      <c r="AE33" s="68"/>
      <c r="AF33" s="69">
        <v>84</v>
      </c>
      <c r="AG33" s="70">
        <v>81704</v>
      </c>
      <c r="AH33" s="68"/>
      <c r="AI33" s="69">
        <v>84</v>
      </c>
      <c r="AJ33" s="70">
        <v>97972</v>
      </c>
      <c r="AK33" s="68"/>
      <c r="AL33" s="69">
        <v>80</v>
      </c>
      <c r="AM33" s="70">
        <v>88072</v>
      </c>
      <c r="AN33" s="68"/>
      <c r="AO33" s="69">
        <v>72</v>
      </c>
      <c r="AP33" s="70">
        <v>87176</v>
      </c>
      <c r="AQ33" s="68"/>
      <c r="AR33" s="69">
        <v>79.5</v>
      </c>
      <c r="AS33" s="71">
        <v>73986</v>
      </c>
      <c r="AT33" s="42">
        <f t="shared" si="0"/>
        <v>0</v>
      </c>
      <c r="AU33" s="43">
        <f t="shared" si="1"/>
        <v>976</v>
      </c>
      <c r="AV33" s="44">
        <f t="shared" si="2"/>
        <v>1013089</v>
      </c>
      <c r="BA33" s="41">
        <f t="shared" si="3"/>
        <v>84</v>
      </c>
      <c r="BB33" s="41">
        <f t="shared" si="4"/>
        <v>88</v>
      </c>
      <c r="BC33" s="41">
        <f t="shared" si="5"/>
        <v>84</v>
      </c>
      <c r="BD33" s="41">
        <f t="shared" si="6"/>
        <v>80.5</v>
      </c>
      <c r="BE33" s="41">
        <f t="shared" si="7"/>
        <v>76</v>
      </c>
      <c r="BF33" s="41">
        <f t="shared" si="8"/>
        <v>88</v>
      </c>
      <c r="BG33" s="41">
        <f t="shared" si="9"/>
        <v>76</v>
      </c>
      <c r="BH33" s="41">
        <f t="shared" si="10"/>
        <v>84</v>
      </c>
      <c r="BI33" s="41">
        <f t="shared" si="11"/>
        <v>84</v>
      </c>
      <c r="BJ33" s="41">
        <f t="shared" si="12"/>
        <v>80</v>
      </c>
      <c r="BK33" s="41">
        <f t="shared" si="13"/>
        <v>72</v>
      </c>
      <c r="BL33" s="41">
        <f t="shared" si="14"/>
        <v>79.5</v>
      </c>
      <c r="BM33" s="41">
        <f t="shared" si="15"/>
        <v>12</v>
      </c>
    </row>
    <row r="34" spans="2:65" ht="18" customHeight="1" x14ac:dyDescent="0.2">
      <c r="B34" s="42">
        <v>13</v>
      </c>
      <c r="C34" s="107" t="s">
        <v>118</v>
      </c>
      <c r="D34" s="109"/>
      <c r="E34" s="153" t="s">
        <v>132</v>
      </c>
      <c r="F34" s="154"/>
      <c r="G34" s="153"/>
      <c r="H34" s="154"/>
      <c r="I34" s="10" t="s">
        <v>92</v>
      </c>
      <c r="J34" s="68"/>
      <c r="K34" s="69">
        <v>84</v>
      </c>
      <c r="L34" s="70">
        <v>76549</v>
      </c>
      <c r="M34" s="68"/>
      <c r="N34" s="69">
        <v>76</v>
      </c>
      <c r="O34" s="70">
        <v>81640</v>
      </c>
      <c r="P34" s="68"/>
      <c r="Q34" s="69">
        <v>76</v>
      </c>
      <c r="R34" s="70">
        <v>71840</v>
      </c>
      <c r="S34" s="68"/>
      <c r="T34" s="69">
        <v>72</v>
      </c>
      <c r="U34" s="70">
        <v>68228</v>
      </c>
      <c r="V34" s="68"/>
      <c r="W34" s="69">
        <v>84</v>
      </c>
      <c r="X34" s="70">
        <v>98564</v>
      </c>
      <c r="Y34" s="68"/>
      <c r="Z34" s="69">
        <v>76</v>
      </c>
      <c r="AA34" s="70">
        <v>85452</v>
      </c>
      <c r="AB34" s="68"/>
      <c r="AC34" s="69">
        <v>88</v>
      </c>
      <c r="AD34" s="70">
        <v>85236</v>
      </c>
      <c r="AE34" s="68"/>
      <c r="AF34" s="69">
        <v>74</v>
      </c>
      <c r="AG34" s="70">
        <v>91204</v>
      </c>
      <c r="AH34" s="68"/>
      <c r="AI34" s="69">
        <v>88</v>
      </c>
      <c r="AJ34" s="70">
        <v>84236</v>
      </c>
      <c r="AK34" s="68"/>
      <c r="AL34" s="69">
        <v>76</v>
      </c>
      <c r="AM34" s="70">
        <v>83740</v>
      </c>
      <c r="AN34" s="68"/>
      <c r="AO34" s="69">
        <v>72</v>
      </c>
      <c r="AP34" s="70">
        <v>80308</v>
      </c>
      <c r="AQ34" s="68"/>
      <c r="AR34" s="69">
        <v>88</v>
      </c>
      <c r="AS34" s="71">
        <v>84936</v>
      </c>
      <c r="AT34" s="42">
        <f t="shared" si="0"/>
        <v>0</v>
      </c>
      <c r="AU34" s="43">
        <f t="shared" si="1"/>
        <v>954</v>
      </c>
      <c r="AV34" s="44">
        <f t="shared" si="2"/>
        <v>991933</v>
      </c>
      <c r="BA34" s="41">
        <f t="shared" si="3"/>
        <v>84</v>
      </c>
      <c r="BB34" s="41">
        <f t="shared" si="4"/>
        <v>76</v>
      </c>
      <c r="BC34" s="41">
        <f t="shared" si="5"/>
        <v>76</v>
      </c>
      <c r="BD34" s="41">
        <f t="shared" si="6"/>
        <v>72</v>
      </c>
      <c r="BE34" s="41">
        <f t="shared" si="7"/>
        <v>84</v>
      </c>
      <c r="BF34" s="41">
        <f t="shared" si="8"/>
        <v>76</v>
      </c>
      <c r="BG34" s="41">
        <f t="shared" si="9"/>
        <v>88</v>
      </c>
      <c r="BH34" s="41">
        <f t="shared" si="10"/>
        <v>74</v>
      </c>
      <c r="BI34" s="41">
        <f t="shared" si="11"/>
        <v>88</v>
      </c>
      <c r="BJ34" s="41">
        <f t="shared" si="12"/>
        <v>76</v>
      </c>
      <c r="BK34" s="41">
        <f t="shared" si="13"/>
        <v>72</v>
      </c>
      <c r="BL34" s="41">
        <f t="shared" si="14"/>
        <v>88</v>
      </c>
      <c r="BM34" s="41">
        <f t="shared" si="15"/>
        <v>12</v>
      </c>
    </row>
    <row r="35" spans="2:65" ht="18" customHeight="1" x14ac:dyDescent="0.2">
      <c r="B35" s="42">
        <v>14</v>
      </c>
      <c r="C35" s="107" t="s">
        <v>119</v>
      </c>
      <c r="D35" s="109"/>
      <c r="E35" s="153" t="s">
        <v>133</v>
      </c>
      <c r="F35" s="154"/>
      <c r="G35" s="153"/>
      <c r="H35" s="154"/>
      <c r="I35" s="10" t="s">
        <v>92</v>
      </c>
      <c r="J35" s="68"/>
      <c r="K35" s="69">
        <v>87</v>
      </c>
      <c r="L35" s="70">
        <v>78864</v>
      </c>
      <c r="M35" s="68"/>
      <c r="N35" s="69">
        <v>88</v>
      </c>
      <c r="O35" s="70">
        <v>89164</v>
      </c>
      <c r="P35" s="68"/>
      <c r="Q35" s="69">
        <v>84</v>
      </c>
      <c r="R35" s="70">
        <v>78864</v>
      </c>
      <c r="S35" s="68"/>
      <c r="T35" s="69">
        <v>88</v>
      </c>
      <c r="U35" s="70">
        <v>89064</v>
      </c>
      <c r="V35" s="68"/>
      <c r="W35" s="69">
        <v>92</v>
      </c>
      <c r="X35" s="70">
        <v>82976</v>
      </c>
      <c r="Y35" s="68"/>
      <c r="Z35" s="69">
        <v>84</v>
      </c>
      <c r="AA35" s="70">
        <v>89364</v>
      </c>
      <c r="AB35" s="68"/>
      <c r="AC35" s="69">
        <v>92</v>
      </c>
      <c r="AD35" s="70">
        <v>85236</v>
      </c>
      <c r="AE35" s="68"/>
      <c r="AF35" s="69">
        <v>84</v>
      </c>
      <c r="AG35" s="70">
        <v>81904</v>
      </c>
      <c r="AH35" s="68"/>
      <c r="AI35" s="69">
        <v>92</v>
      </c>
      <c r="AJ35" s="70">
        <v>95536</v>
      </c>
      <c r="AK35" s="68"/>
      <c r="AL35" s="69">
        <v>80</v>
      </c>
      <c r="AM35" s="70">
        <v>78072</v>
      </c>
      <c r="AN35" s="68"/>
      <c r="AO35" s="69">
        <v>76</v>
      </c>
      <c r="AP35" s="70">
        <v>74340</v>
      </c>
      <c r="AQ35" s="68"/>
      <c r="AR35" s="69">
        <v>88</v>
      </c>
      <c r="AS35" s="71">
        <v>85636</v>
      </c>
      <c r="AT35" s="42">
        <f t="shared" si="0"/>
        <v>0</v>
      </c>
      <c r="AU35" s="43">
        <f t="shared" si="1"/>
        <v>1035</v>
      </c>
      <c r="AV35" s="44">
        <f t="shared" si="2"/>
        <v>1009020</v>
      </c>
      <c r="BA35" s="41">
        <f t="shared" si="3"/>
        <v>87</v>
      </c>
      <c r="BB35" s="41">
        <f t="shared" si="4"/>
        <v>88</v>
      </c>
      <c r="BC35" s="41">
        <f t="shared" si="5"/>
        <v>84</v>
      </c>
      <c r="BD35" s="41">
        <f t="shared" si="6"/>
        <v>88</v>
      </c>
      <c r="BE35" s="41">
        <f t="shared" si="7"/>
        <v>92</v>
      </c>
      <c r="BF35" s="41">
        <f t="shared" si="8"/>
        <v>84</v>
      </c>
      <c r="BG35" s="41">
        <f t="shared" si="9"/>
        <v>92</v>
      </c>
      <c r="BH35" s="41">
        <f t="shared" si="10"/>
        <v>84</v>
      </c>
      <c r="BI35" s="41">
        <f t="shared" si="11"/>
        <v>92</v>
      </c>
      <c r="BJ35" s="41">
        <f t="shared" si="12"/>
        <v>80</v>
      </c>
      <c r="BK35" s="41">
        <f t="shared" si="13"/>
        <v>76</v>
      </c>
      <c r="BL35" s="41">
        <f t="shared" si="14"/>
        <v>88</v>
      </c>
      <c r="BM35" s="41">
        <f t="shared" si="15"/>
        <v>12</v>
      </c>
    </row>
    <row r="36" spans="2:65" ht="18" customHeight="1" x14ac:dyDescent="0.2">
      <c r="B36" s="42">
        <v>15</v>
      </c>
      <c r="C36" s="107" t="s">
        <v>120</v>
      </c>
      <c r="D36" s="109"/>
      <c r="E36" s="153" t="s">
        <v>93</v>
      </c>
      <c r="F36" s="154"/>
      <c r="G36" s="153"/>
      <c r="H36" s="154"/>
      <c r="I36" s="10" t="s">
        <v>92</v>
      </c>
      <c r="J36" s="11"/>
      <c r="K36" s="12"/>
      <c r="L36" s="13"/>
      <c r="M36" s="11"/>
      <c r="N36" s="12"/>
      <c r="O36" s="13"/>
      <c r="P36" s="11"/>
      <c r="Q36" s="12"/>
      <c r="R36" s="13"/>
      <c r="S36" s="11"/>
      <c r="T36" s="12"/>
      <c r="U36" s="13"/>
      <c r="V36" s="11"/>
      <c r="W36" s="12">
        <v>78</v>
      </c>
      <c r="X36" s="13">
        <v>76300</v>
      </c>
      <c r="Y36" s="11"/>
      <c r="Z36" s="12">
        <v>80.25</v>
      </c>
      <c r="AA36" s="13">
        <v>88213</v>
      </c>
      <c r="AB36" s="11"/>
      <c r="AC36" s="12">
        <v>91.5</v>
      </c>
      <c r="AD36" s="13">
        <v>87775</v>
      </c>
      <c r="AE36" s="11"/>
      <c r="AF36" s="12">
        <v>86</v>
      </c>
      <c r="AG36" s="13">
        <v>93100</v>
      </c>
      <c r="AH36" s="11"/>
      <c r="AI36" s="12">
        <v>83</v>
      </c>
      <c r="AJ36" s="13">
        <v>70550</v>
      </c>
      <c r="AK36" s="11"/>
      <c r="AL36" s="12">
        <v>84.25</v>
      </c>
      <c r="AM36" s="13">
        <v>91613</v>
      </c>
      <c r="AN36" s="11"/>
      <c r="AO36" s="12">
        <v>86</v>
      </c>
      <c r="AP36" s="13">
        <v>83100</v>
      </c>
      <c r="AQ36" s="11"/>
      <c r="AR36" s="12">
        <v>92</v>
      </c>
      <c r="AS36" s="13">
        <v>78200</v>
      </c>
      <c r="AT36" s="42">
        <f t="shared" si="0"/>
        <v>0</v>
      </c>
      <c r="AU36" s="43">
        <f t="shared" si="1"/>
        <v>681</v>
      </c>
      <c r="AV36" s="44">
        <f t="shared" si="2"/>
        <v>668851</v>
      </c>
      <c r="BA36" s="41">
        <f t="shared" si="3"/>
        <v>0</v>
      </c>
      <c r="BB36" s="41">
        <f t="shared" si="4"/>
        <v>0</v>
      </c>
      <c r="BC36" s="41">
        <f t="shared" si="5"/>
        <v>0</v>
      </c>
      <c r="BD36" s="41">
        <f t="shared" si="6"/>
        <v>0</v>
      </c>
      <c r="BE36" s="41">
        <f t="shared" si="7"/>
        <v>78</v>
      </c>
      <c r="BF36" s="41">
        <f t="shared" si="8"/>
        <v>80.25</v>
      </c>
      <c r="BG36" s="41">
        <f t="shared" si="9"/>
        <v>91.5</v>
      </c>
      <c r="BH36" s="41">
        <f t="shared" si="10"/>
        <v>86</v>
      </c>
      <c r="BI36" s="41">
        <f t="shared" si="11"/>
        <v>83</v>
      </c>
      <c r="BJ36" s="41">
        <f t="shared" si="12"/>
        <v>84.25</v>
      </c>
      <c r="BK36" s="41">
        <f t="shared" si="13"/>
        <v>86</v>
      </c>
      <c r="BL36" s="41">
        <f t="shared" si="14"/>
        <v>92</v>
      </c>
      <c r="BM36" s="41">
        <f t="shared" si="15"/>
        <v>8</v>
      </c>
    </row>
    <row r="37" spans="2:65" ht="18" customHeight="1" x14ac:dyDescent="0.2">
      <c r="B37" s="42">
        <v>16</v>
      </c>
      <c r="C37" s="107" t="s">
        <v>121</v>
      </c>
      <c r="D37" s="109"/>
      <c r="E37" s="153" t="s">
        <v>94</v>
      </c>
      <c r="F37" s="154"/>
      <c r="G37" s="153"/>
      <c r="H37" s="154"/>
      <c r="I37" s="10" t="s">
        <v>92</v>
      </c>
      <c r="J37" s="11"/>
      <c r="K37" s="12"/>
      <c r="L37" s="13"/>
      <c r="M37" s="11"/>
      <c r="N37" s="12"/>
      <c r="O37" s="13"/>
      <c r="P37" s="11"/>
      <c r="Q37" s="12"/>
      <c r="R37" s="13"/>
      <c r="S37" s="11"/>
      <c r="T37" s="12"/>
      <c r="U37" s="13"/>
      <c r="V37" s="11"/>
      <c r="W37" s="12"/>
      <c r="X37" s="13"/>
      <c r="Y37" s="11"/>
      <c r="Z37" s="12"/>
      <c r="AA37" s="13"/>
      <c r="AB37" s="11"/>
      <c r="AC37" s="12">
        <v>87.75</v>
      </c>
      <c r="AD37" s="13">
        <v>94588</v>
      </c>
      <c r="AE37" s="11"/>
      <c r="AF37" s="12">
        <v>86</v>
      </c>
      <c r="AG37" s="13">
        <v>93100</v>
      </c>
      <c r="AH37" s="11"/>
      <c r="AI37" s="12">
        <v>83</v>
      </c>
      <c r="AJ37" s="13">
        <v>80550</v>
      </c>
      <c r="AK37" s="11"/>
      <c r="AL37" s="12">
        <v>82</v>
      </c>
      <c r="AM37" s="13">
        <v>69700</v>
      </c>
      <c r="AN37" s="11"/>
      <c r="AO37" s="12">
        <v>90</v>
      </c>
      <c r="AP37" s="13">
        <v>98000</v>
      </c>
      <c r="AQ37" s="11"/>
      <c r="AR37" s="12">
        <v>90</v>
      </c>
      <c r="AS37" s="13">
        <v>76500</v>
      </c>
      <c r="AT37" s="42">
        <f t="shared" si="0"/>
        <v>0</v>
      </c>
      <c r="AU37" s="43">
        <f t="shared" si="1"/>
        <v>518.75</v>
      </c>
      <c r="AV37" s="44">
        <f t="shared" si="2"/>
        <v>512438</v>
      </c>
      <c r="BA37" s="41">
        <f t="shared" si="3"/>
        <v>0</v>
      </c>
      <c r="BB37" s="41">
        <f t="shared" si="4"/>
        <v>0</v>
      </c>
      <c r="BC37" s="41">
        <f t="shared" si="5"/>
        <v>0</v>
      </c>
      <c r="BD37" s="41">
        <f t="shared" si="6"/>
        <v>0</v>
      </c>
      <c r="BE37" s="41">
        <f t="shared" si="7"/>
        <v>0</v>
      </c>
      <c r="BF37" s="41">
        <f t="shared" si="8"/>
        <v>0</v>
      </c>
      <c r="BG37" s="41">
        <f t="shared" si="9"/>
        <v>87.75</v>
      </c>
      <c r="BH37" s="41">
        <f t="shared" si="10"/>
        <v>86</v>
      </c>
      <c r="BI37" s="41">
        <f t="shared" si="11"/>
        <v>83</v>
      </c>
      <c r="BJ37" s="41">
        <f t="shared" si="12"/>
        <v>82</v>
      </c>
      <c r="BK37" s="41">
        <f t="shared" si="13"/>
        <v>90</v>
      </c>
      <c r="BL37" s="41">
        <f t="shared" si="14"/>
        <v>90</v>
      </c>
      <c r="BM37" s="41">
        <f t="shared" si="15"/>
        <v>6</v>
      </c>
    </row>
    <row r="38" spans="2:65" ht="18" customHeight="1" x14ac:dyDescent="0.2">
      <c r="B38" s="42">
        <v>17</v>
      </c>
      <c r="C38" s="107" t="s">
        <v>122</v>
      </c>
      <c r="D38" s="109"/>
      <c r="E38" s="153" t="s">
        <v>95</v>
      </c>
      <c r="F38" s="154"/>
      <c r="G38" s="153"/>
      <c r="H38" s="154"/>
      <c r="I38" s="10" t="s">
        <v>92</v>
      </c>
      <c r="J38" s="11"/>
      <c r="K38" s="12"/>
      <c r="L38" s="13"/>
      <c r="M38" s="11"/>
      <c r="N38" s="12"/>
      <c r="O38" s="13"/>
      <c r="P38" s="11"/>
      <c r="Q38" s="12"/>
      <c r="R38" s="13"/>
      <c r="S38" s="11"/>
      <c r="T38" s="12"/>
      <c r="U38" s="13"/>
      <c r="V38" s="11"/>
      <c r="W38" s="12"/>
      <c r="X38" s="13"/>
      <c r="Y38" s="11"/>
      <c r="Z38" s="12"/>
      <c r="AA38" s="13"/>
      <c r="AB38" s="11"/>
      <c r="AC38" s="12">
        <v>94</v>
      </c>
      <c r="AD38" s="13">
        <v>99900</v>
      </c>
      <c r="AE38" s="11"/>
      <c r="AF38" s="12">
        <v>96.75</v>
      </c>
      <c r="AG38" s="13">
        <v>82238</v>
      </c>
      <c r="AH38" s="11"/>
      <c r="AI38" s="12">
        <v>78.5</v>
      </c>
      <c r="AJ38" s="13">
        <v>86725</v>
      </c>
      <c r="AK38" s="11"/>
      <c r="AL38" s="12">
        <v>92</v>
      </c>
      <c r="AM38" s="13">
        <v>98200</v>
      </c>
      <c r="AN38" s="11"/>
      <c r="AO38" s="12">
        <v>111</v>
      </c>
      <c r="AP38" s="13">
        <v>94350</v>
      </c>
      <c r="AQ38" s="11"/>
      <c r="AR38" s="12">
        <v>134.25</v>
      </c>
      <c r="AS38" s="13">
        <v>114113</v>
      </c>
      <c r="AT38" s="42">
        <f t="shared" si="0"/>
        <v>0</v>
      </c>
      <c r="AU38" s="43">
        <f t="shared" si="1"/>
        <v>606.5</v>
      </c>
      <c r="AV38" s="44">
        <f t="shared" si="2"/>
        <v>575526</v>
      </c>
      <c r="BA38" s="41">
        <f t="shared" si="3"/>
        <v>0</v>
      </c>
      <c r="BB38" s="41">
        <f t="shared" si="4"/>
        <v>0</v>
      </c>
      <c r="BC38" s="41">
        <f t="shared" si="5"/>
        <v>0</v>
      </c>
      <c r="BD38" s="41">
        <f t="shared" si="6"/>
        <v>0</v>
      </c>
      <c r="BE38" s="41">
        <f t="shared" si="7"/>
        <v>0</v>
      </c>
      <c r="BF38" s="41">
        <f t="shared" si="8"/>
        <v>0</v>
      </c>
      <c r="BG38" s="41">
        <f t="shared" si="9"/>
        <v>94</v>
      </c>
      <c r="BH38" s="41">
        <f t="shared" si="10"/>
        <v>96.75</v>
      </c>
      <c r="BI38" s="41">
        <f t="shared" si="11"/>
        <v>78.5</v>
      </c>
      <c r="BJ38" s="41">
        <f t="shared" si="12"/>
        <v>92</v>
      </c>
      <c r="BK38" s="41">
        <f t="shared" si="13"/>
        <v>111</v>
      </c>
      <c r="BL38" s="41">
        <f t="shared" si="14"/>
        <v>134.25</v>
      </c>
      <c r="BM38" s="41">
        <f t="shared" si="15"/>
        <v>6</v>
      </c>
    </row>
    <row r="39" spans="2:65" ht="18" customHeight="1" x14ac:dyDescent="0.2">
      <c r="B39" s="42">
        <v>18</v>
      </c>
      <c r="C39" s="107" t="s">
        <v>123</v>
      </c>
      <c r="D39" s="109"/>
      <c r="E39" s="153" t="s">
        <v>96</v>
      </c>
      <c r="F39" s="154"/>
      <c r="G39" s="153"/>
      <c r="H39" s="154"/>
      <c r="I39" s="10" t="s">
        <v>92</v>
      </c>
      <c r="J39" s="11"/>
      <c r="K39" s="12"/>
      <c r="L39" s="13"/>
      <c r="M39" s="11"/>
      <c r="N39" s="12"/>
      <c r="O39" s="13"/>
      <c r="P39" s="11"/>
      <c r="Q39" s="12"/>
      <c r="R39" s="13"/>
      <c r="S39" s="11"/>
      <c r="T39" s="12"/>
      <c r="U39" s="13"/>
      <c r="V39" s="11"/>
      <c r="W39" s="12"/>
      <c r="X39" s="13"/>
      <c r="Y39" s="11"/>
      <c r="Z39" s="12"/>
      <c r="AA39" s="13"/>
      <c r="AB39" s="11"/>
      <c r="AC39" s="12">
        <v>90</v>
      </c>
      <c r="AD39" s="13">
        <v>86500</v>
      </c>
      <c r="AE39" s="11"/>
      <c r="AF39" s="12">
        <v>80</v>
      </c>
      <c r="AG39" s="13">
        <v>98000</v>
      </c>
      <c r="AH39" s="11"/>
      <c r="AI39" s="12">
        <v>76</v>
      </c>
      <c r="AJ39" s="13">
        <v>84600</v>
      </c>
      <c r="AK39" s="11"/>
      <c r="AL39" s="12">
        <v>71</v>
      </c>
      <c r="AM39" s="13">
        <v>80350</v>
      </c>
      <c r="AN39" s="11"/>
      <c r="AO39" s="12">
        <v>54.25</v>
      </c>
      <c r="AP39" s="13">
        <v>46113</v>
      </c>
      <c r="AQ39" s="11"/>
      <c r="AR39" s="12">
        <v>38</v>
      </c>
      <c r="AS39" s="13">
        <v>32300</v>
      </c>
      <c r="AT39" s="42">
        <f t="shared" si="0"/>
        <v>0</v>
      </c>
      <c r="AU39" s="43">
        <f t="shared" si="1"/>
        <v>409.25</v>
      </c>
      <c r="AV39" s="44">
        <f t="shared" si="2"/>
        <v>427863</v>
      </c>
      <c r="BA39" s="41">
        <f t="shared" si="3"/>
        <v>0</v>
      </c>
      <c r="BB39" s="41">
        <f t="shared" si="4"/>
        <v>0</v>
      </c>
      <c r="BC39" s="41">
        <f t="shared" si="5"/>
        <v>0</v>
      </c>
      <c r="BD39" s="41">
        <f t="shared" si="6"/>
        <v>0</v>
      </c>
      <c r="BE39" s="41">
        <f t="shared" si="7"/>
        <v>0</v>
      </c>
      <c r="BF39" s="41">
        <f t="shared" si="8"/>
        <v>0</v>
      </c>
      <c r="BG39" s="41">
        <f t="shared" si="9"/>
        <v>90</v>
      </c>
      <c r="BH39" s="41">
        <f t="shared" si="10"/>
        <v>80</v>
      </c>
      <c r="BI39" s="41">
        <f t="shared" si="11"/>
        <v>76</v>
      </c>
      <c r="BJ39" s="41">
        <f t="shared" si="12"/>
        <v>71</v>
      </c>
      <c r="BK39" s="41">
        <f t="shared" si="13"/>
        <v>54.25</v>
      </c>
      <c r="BL39" s="41">
        <f t="shared" si="14"/>
        <v>38</v>
      </c>
      <c r="BM39" s="41">
        <f t="shared" si="15"/>
        <v>6</v>
      </c>
    </row>
    <row r="40" spans="2:65" ht="18" customHeight="1" x14ac:dyDescent="0.2">
      <c r="B40" s="42">
        <v>19</v>
      </c>
      <c r="C40" s="107" t="s">
        <v>124</v>
      </c>
      <c r="D40" s="109"/>
      <c r="E40" s="153" t="s">
        <v>96</v>
      </c>
      <c r="F40" s="154"/>
      <c r="G40" s="153"/>
      <c r="H40" s="154"/>
      <c r="I40" s="10" t="s">
        <v>92</v>
      </c>
      <c r="J40" s="11"/>
      <c r="K40" s="12"/>
      <c r="L40" s="13"/>
      <c r="M40" s="11"/>
      <c r="N40" s="12"/>
      <c r="O40" s="13"/>
      <c r="P40" s="11"/>
      <c r="Q40" s="12"/>
      <c r="R40" s="13"/>
      <c r="S40" s="11"/>
      <c r="T40" s="12"/>
      <c r="U40" s="13"/>
      <c r="V40" s="11"/>
      <c r="W40" s="12"/>
      <c r="X40" s="13"/>
      <c r="Y40" s="11"/>
      <c r="Z40" s="12"/>
      <c r="AA40" s="13"/>
      <c r="AB40" s="11"/>
      <c r="AC40" s="12">
        <v>107</v>
      </c>
      <c r="AD40" s="13">
        <v>90950</v>
      </c>
      <c r="AE40" s="11"/>
      <c r="AF40" s="12">
        <v>109</v>
      </c>
      <c r="AG40" s="13">
        <v>92650</v>
      </c>
      <c r="AH40" s="11"/>
      <c r="AI40" s="12">
        <v>106</v>
      </c>
      <c r="AJ40" s="13">
        <v>90100</v>
      </c>
      <c r="AK40" s="11"/>
      <c r="AL40" s="12">
        <v>92</v>
      </c>
      <c r="AM40" s="13">
        <v>98200</v>
      </c>
      <c r="AN40" s="11"/>
      <c r="AO40" s="12">
        <v>100</v>
      </c>
      <c r="AP40" s="13">
        <v>95000</v>
      </c>
      <c r="AQ40" s="11"/>
      <c r="AR40" s="12">
        <v>109.25</v>
      </c>
      <c r="AS40" s="13">
        <v>112863</v>
      </c>
      <c r="AT40" s="42">
        <f t="shared" si="0"/>
        <v>0</v>
      </c>
      <c r="AU40" s="43">
        <f t="shared" si="1"/>
        <v>623.25</v>
      </c>
      <c r="AV40" s="44">
        <f t="shared" si="2"/>
        <v>579763</v>
      </c>
      <c r="BA40" s="41">
        <f t="shared" si="3"/>
        <v>0</v>
      </c>
      <c r="BB40" s="41">
        <f t="shared" si="4"/>
        <v>0</v>
      </c>
      <c r="BC40" s="41">
        <f t="shared" si="5"/>
        <v>0</v>
      </c>
      <c r="BD40" s="41">
        <f t="shared" si="6"/>
        <v>0</v>
      </c>
      <c r="BE40" s="41">
        <f t="shared" si="7"/>
        <v>0</v>
      </c>
      <c r="BF40" s="41">
        <f t="shared" si="8"/>
        <v>0</v>
      </c>
      <c r="BG40" s="41">
        <f t="shared" si="9"/>
        <v>107</v>
      </c>
      <c r="BH40" s="41">
        <f t="shared" si="10"/>
        <v>109</v>
      </c>
      <c r="BI40" s="41">
        <f t="shared" si="11"/>
        <v>106</v>
      </c>
      <c r="BJ40" s="41">
        <f t="shared" si="12"/>
        <v>92</v>
      </c>
      <c r="BK40" s="41">
        <f t="shared" si="13"/>
        <v>100</v>
      </c>
      <c r="BL40" s="41">
        <f t="shared" si="14"/>
        <v>109.25</v>
      </c>
      <c r="BM40" s="41">
        <f t="shared" si="15"/>
        <v>6</v>
      </c>
    </row>
    <row r="41" spans="2:65" ht="18" customHeight="1" thickBot="1" x14ac:dyDescent="0.25">
      <c r="B41" s="45">
        <v>20</v>
      </c>
      <c r="C41" s="161"/>
      <c r="D41" s="162"/>
      <c r="E41" s="159"/>
      <c r="F41" s="160"/>
      <c r="G41" s="159"/>
      <c r="H41" s="160"/>
      <c r="I41" s="14"/>
      <c r="J41" s="15"/>
      <c r="K41" s="16"/>
      <c r="L41" s="17"/>
      <c r="M41" s="15"/>
      <c r="N41" s="16"/>
      <c r="O41" s="17"/>
      <c r="P41" s="15"/>
      <c r="Q41" s="16"/>
      <c r="R41" s="17"/>
      <c r="S41" s="15"/>
      <c r="T41" s="16"/>
      <c r="U41" s="17"/>
      <c r="V41" s="15"/>
      <c r="W41" s="16"/>
      <c r="X41" s="17"/>
      <c r="Y41" s="15"/>
      <c r="Z41" s="16"/>
      <c r="AA41" s="17"/>
      <c r="AB41" s="15"/>
      <c r="AC41" s="16"/>
      <c r="AD41" s="17"/>
      <c r="AE41" s="15"/>
      <c r="AF41" s="16"/>
      <c r="AG41" s="17"/>
      <c r="AH41" s="15"/>
      <c r="AI41" s="16"/>
      <c r="AJ41" s="17"/>
      <c r="AK41" s="15"/>
      <c r="AL41" s="16"/>
      <c r="AM41" s="17"/>
      <c r="AN41" s="15"/>
      <c r="AO41" s="16"/>
      <c r="AP41" s="17"/>
      <c r="AQ41" s="15"/>
      <c r="AR41" s="16"/>
      <c r="AS41" s="17"/>
      <c r="AT41" s="45">
        <f>SUM(J41,M41,P41,S41,V41,Y41,AB41,AE41,AH41,AK41,AN41,AQ41)</f>
        <v>0</v>
      </c>
      <c r="AU41" s="46">
        <f>SUM(K41,N41,Q41,T41,W41,Z41,AC41,AF41,AI41,AL41,AO41,AR41)</f>
        <v>0</v>
      </c>
      <c r="AV41" s="47">
        <f>SUM(L41,O41,R41,U41,X41,AA41,AD41,AG41,AJ41,AM41,AP41,AS41)</f>
        <v>0</v>
      </c>
      <c r="BA41" s="41">
        <f t="shared" si="3"/>
        <v>0</v>
      </c>
      <c r="BB41" s="41">
        <f t="shared" si="4"/>
        <v>0</v>
      </c>
      <c r="BC41" s="41">
        <f t="shared" si="5"/>
        <v>0</v>
      </c>
      <c r="BD41" s="41">
        <f t="shared" si="6"/>
        <v>0</v>
      </c>
      <c r="BE41" s="41">
        <f t="shared" si="7"/>
        <v>0</v>
      </c>
      <c r="BF41" s="41">
        <f t="shared" si="8"/>
        <v>0</v>
      </c>
      <c r="BG41" s="41">
        <f t="shared" si="9"/>
        <v>0</v>
      </c>
      <c r="BH41" s="41">
        <f t="shared" si="10"/>
        <v>0</v>
      </c>
      <c r="BI41" s="41">
        <f t="shared" si="11"/>
        <v>0</v>
      </c>
      <c r="BJ41" s="41">
        <f t="shared" si="12"/>
        <v>0</v>
      </c>
      <c r="BK41" s="41">
        <f t="shared" si="13"/>
        <v>0</v>
      </c>
      <c r="BL41" s="41">
        <f t="shared" si="14"/>
        <v>0</v>
      </c>
      <c r="BM41" s="41">
        <f t="shared" si="15"/>
        <v>0</v>
      </c>
    </row>
    <row r="42" spans="2:65" ht="18" customHeight="1" thickTop="1" thickBot="1" x14ac:dyDescent="0.25">
      <c r="B42" s="155" t="s">
        <v>20</v>
      </c>
      <c r="C42" s="156"/>
      <c r="D42" s="156"/>
      <c r="E42" s="157"/>
      <c r="F42" s="157"/>
      <c r="G42" s="157"/>
      <c r="H42" s="157"/>
      <c r="I42" s="158"/>
      <c r="J42" s="48">
        <f t="shared" ref="J42:AV42" si="16">SUM(J22:J41)</f>
        <v>0</v>
      </c>
      <c r="K42" s="49">
        <f t="shared" si="16"/>
        <v>1118.75</v>
      </c>
      <c r="L42" s="50">
        <f t="shared" si="16"/>
        <v>990436</v>
      </c>
      <c r="M42" s="48">
        <f t="shared" si="16"/>
        <v>0</v>
      </c>
      <c r="N42" s="49">
        <f t="shared" si="16"/>
        <v>940</v>
      </c>
      <c r="O42" s="50">
        <f t="shared" si="16"/>
        <v>909592</v>
      </c>
      <c r="P42" s="48">
        <f t="shared" si="16"/>
        <v>0</v>
      </c>
      <c r="Q42" s="49">
        <f t="shared" si="16"/>
        <v>975</v>
      </c>
      <c r="R42" s="50">
        <f t="shared" si="16"/>
        <v>911169</v>
      </c>
      <c r="S42" s="48">
        <f t="shared" si="16"/>
        <v>0</v>
      </c>
      <c r="T42" s="49">
        <f t="shared" si="16"/>
        <v>1022</v>
      </c>
      <c r="U42" s="50">
        <f t="shared" si="16"/>
        <v>952404</v>
      </c>
      <c r="V42" s="48">
        <f t="shared" si="16"/>
        <v>0</v>
      </c>
      <c r="W42" s="49">
        <f t="shared" si="16"/>
        <v>1106.5</v>
      </c>
      <c r="X42" s="50">
        <f t="shared" si="16"/>
        <v>1071953</v>
      </c>
      <c r="Y42" s="48">
        <f t="shared" si="16"/>
        <v>0</v>
      </c>
      <c r="Z42" s="49">
        <f t="shared" si="16"/>
        <v>1153.5</v>
      </c>
      <c r="AA42" s="50">
        <f t="shared" si="16"/>
        <v>1129528</v>
      </c>
      <c r="AB42" s="48">
        <f t="shared" si="16"/>
        <v>0</v>
      </c>
      <c r="AC42" s="49">
        <f t="shared" si="16"/>
        <v>1562.25</v>
      </c>
      <c r="AD42" s="50">
        <f t="shared" si="16"/>
        <v>1455510</v>
      </c>
      <c r="AE42" s="48">
        <f t="shared" si="16"/>
        <v>0</v>
      </c>
      <c r="AF42" s="49">
        <f t="shared" si="16"/>
        <v>1512.75</v>
      </c>
      <c r="AG42" s="50">
        <f t="shared" si="16"/>
        <v>1554699</v>
      </c>
      <c r="AH42" s="48">
        <f t="shared" si="16"/>
        <v>0</v>
      </c>
      <c r="AI42" s="49">
        <f t="shared" si="16"/>
        <v>1471.75</v>
      </c>
      <c r="AJ42" s="50">
        <f t="shared" si="16"/>
        <v>1465340</v>
      </c>
      <c r="AK42" s="48">
        <f t="shared" si="16"/>
        <v>0</v>
      </c>
      <c r="AL42" s="49">
        <f t="shared" si="16"/>
        <v>1398.75</v>
      </c>
      <c r="AM42" s="50">
        <f t="shared" si="16"/>
        <v>1409831</v>
      </c>
      <c r="AN42" s="48">
        <f t="shared" si="16"/>
        <v>0</v>
      </c>
      <c r="AO42" s="49">
        <f t="shared" si="16"/>
        <v>1383.5</v>
      </c>
      <c r="AP42" s="50">
        <f t="shared" si="16"/>
        <v>1351420</v>
      </c>
      <c r="AQ42" s="48">
        <f t="shared" si="16"/>
        <v>0</v>
      </c>
      <c r="AR42" s="49">
        <f t="shared" si="16"/>
        <v>1516.75</v>
      </c>
      <c r="AS42" s="51">
        <f t="shared" si="16"/>
        <v>1397659</v>
      </c>
      <c r="AT42" s="52">
        <f t="shared" si="16"/>
        <v>0</v>
      </c>
      <c r="AU42" s="49">
        <f>SUM(AU22:AU41)</f>
        <v>15161.5</v>
      </c>
      <c r="AV42" s="53">
        <f t="shared" si="16"/>
        <v>14599541</v>
      </c>
    </row>
    <row r="43" spans="2:65" ht="14.25" customHeight="1" thickBot="1" x14ac:dyDescent="0.25">
      <c r="U43" s="54"/>
      <c r="V43" s="55"/>
      <c r="W43" s="56"/>
    </row>
    <row r="44" spans="2:65" ht="12.75" customHeight="1" thickBot="1" x14ac:dyDescent="0.25">
      <c r="B44" s="189" t="s">
        <v>88</v>
      </c>
      <c r="C44" s="190"/>
      <c r="D44" s="190"/>
      <c r="E44" s="190"/>
      <c r="F44" s="190"/>
      <c r="G44" s="190"/>
      <c r="H44" s="190"/>
      <c r="I44" s="190"/>
      <c r="J44" s="190"/>
      <c r="K44" s="190"/>
      <c r="L44" s="190"/>
      <c r="M44" s="190"/>
      <c r="N44" s="190"/>
      <c r="O44" s="191"/>
      <c r="P44" s="189" t="s">
        <v>87</v>
      </c>
      <c r="Q44" s="190"/>
      <c r="R44" s="190"/>
      <c r="S44" s="190"/>
      <c r="T44" s="190"/>
      <c r="U44" s="190"/>
      <c r="V44" s="190"/>
      <c r="W44" s="190"/>
      <c r="X44" s="190"/>
      <c r="Y44" s="190"/>
      <c r="Z44" s="190"/>
      <c r="AA44" s="191"/>
      <c r="AB44" s="223" t="s">
        <v>85</v>
      </c>
      <c r="AC44" s="224"/>
      <c r="AD44" s="224"/>
      <c r="AE44" s="224"/>
      <c r="AF44" s="224"/>
      <c r="AG44" s="224"/>
      <c r="AH44" s="224"/>
      <c r="AI44" s="224"/>
      <c r="AJ44" s="224"/>
      <c r="AK44" s="224"/>
      <c r="AL44" s="225"/>
      <c r="AM44" s="236" t="s">
        <v>83</v>
      </c>
      <c r="AN44" s="237"/>
      <c r="AO44" s="237"/>
      <c r="AP44" s="237"/>
      <c r="AQ44" s="238"/>
    </row>
    <row r="45" spans="2:65" ht="12.75" customHeight="1" x14ac:dyDescent="0.2">
      <c r="B45" s="134" t="s">
        <v>24</v>
      </c>
      <c r="C45" s="135"/>
      <c r="D45" s="135"/>
      <c r="E45" s="135"/>
      <c r="F45" s="136"/>
      <c r="G45" s="128" t="s">
        <v>23</v>
      </c>
      <c r="H45" s="135"/>
      <c r="I45" s="136"/>
      <c r="J45" s="128" t="s">
        <v>89</v>
      </c>
      <c r="K45" s="129"/>
      <c r="L45" s="130"/>
      <c r="M45" s="131" t="s">
        <v>25</v>
      </c>
      <c r="N45" s="132"/>
      <c r="O45" s="133"/>
      <c r="P45" s="134" t="s">
        <v>37</v>
      </c>
      <c r="Q45" s="135"/>
      <c r="R45" s="136"/>
      <c r="S45" s="131" t="s">
        <v>23</v>
      </c>
      <c r="T45" s="132"/>
      <c r="U45" s="188"/>
      <c r="V45" s="131" t="s">
        <v>90</v>
      </c>
      <c r="W45" s="228"/>
      <c r="X45" s="229"/>
      <c r="Y45" s="131" t="s">
        <v>40</v>
      </c>
      <c r="Z45" s="132"/>
      <c r="AA45" s="133"/>
      <c r="AB45" s="137" t="s">
        <v>63</v>
      </c>
      <c r="AC45" s="138"/>
      <c r="AD45" s="138"/>
      <c r="AE45" s="138"/>
      <c r="AF45" s="139"/>
      <c r="AG45" s="213" t="s">
        <v>86</v>
      </c>
      <c r="AH45" s="215"/>
      <c r="AI45" s="216"/>
      <c r="AJ45" s="213" t="s">
        <v>43</v>
      </c>
      <c r="AK45" s="214"/>
      <c r="AL45" s="214"/>
      <c r="AM45" s="239" t="s">
        <v>84</v>
      </c>
      <c r="AN45" s="240"/>
      <c r="AO45" s="240"/>
      <c r="AP45" s="240"/>
      <c r="AQ45" s="241"/>
    </row>
    <row r="46" spans="2:65" ht="11.25" customHeight="1" x14ac:dyDescent="0.2">
      <c r="B46" s="149" t="s">
        <v>22</v>
      </c>
      <c r="C46" s="150"/>
      <c r="D46" s="150"/>
      <c r="E46" s="150"/>
      <c r="F46" s="151"/>
      <c r="G46" s="152" t="s">
        <v>35</v>
      </c>
      <c r="H46" s="150"/>
      <c r="I46" s="151"/>
      <c r="J46" s="125" t="s">
        <v>56</v>
      </c>
      <c r="K46" s="226"/>
      <c r="L46" s="227"/>
      <c r="M46" s="58" t="s">
        <v>36</v>
      </c>
      <c r="N46" s="59"/>
      <c r="O46" s="59"/>
      <c r="P46" s="57" t="s">
        <v>26</v>
      </c>
      <c r="Q46" s="60"/>
      <c r="R46" s="60"/>
      <c r="S46" s="125" t="s">
        <v>38</v>
      </c>
      <c r="T46" s="126"/>
      <c r="U46" s="127"/>
      <c r="V46" s="59" t="s">
        <v>39</v>
      </c>
      <c r="W46" s="59"/>
      <c r="X46" s="59"/>
      <c r="Y46" s="58" t="s">
        <v>41</v>
      </c>
      <c r="Z46" s="59"/>
      <c r="AA46" s="40"/>
      <c r="AB46" s="137" t="s">
        <v>64</v>
      </c>
      <c r="AC46" s="221"/>
      <c r="AD46" s="221"/>
      <c r="AE46" s="221"/>
      <c r="AF46" s="139"/>
      <c r="AG46" s="218" t="s">
        <v>42</v>
      </c>
      <c r="AH46" s="219"/>
      <c r="AI46" s="220"/>
      <c r="AJ46" s="61" t="s">
        <v>44</v>
      </c>
      <c r="AK46" s="61"/>
      <c r="AL46" s="61"/>
      <c r="AM46" s="242"/>
      <c r="AN46" s="219"/>
      <c r="AO46" s="219"/>
      <c r="AP46" s="219"/>
      <c r="AQ46" s="243"/>
    </row>
    <row r="47" spans="2:65" ht="18" customHeight="1" x14ac:dyDescent="0.2">
      <c r="B47" s="119">
        <f>SUMIF($I$22:$I$41,$AZ$25,$BM$22:$BM$41)</f>
        <v>0</v>
      </c>
      <c r="C47" s="120"/>
      <c r="D47" s="120"/>
      <c r="E47" s="120"/>
      <c r="F47" s="121"/>
      <c r="G47" s="123">
        <f>SUMIF($I$22:$I$41,$AZ$25,$AU$22:$AU$41)</f>
        <v>0</v>
      </c>
      <c r="H47" s="120"/>
      <c r="I47" s="121"/>
      <c r="J47" s="89">
        <f>SUMIF($I$22:$I$41,$AZ$25,$AV$22:$AV$41)</f>
        <v>0</v>
      </c>
      <c r="K47" s="90"/>
      <c r="L47" s="91"/>
      <c r="M47" s="89" t="e">
        <f>ROUND($J$47/$G$47,0)</f>
        <v>#DIV/0!</v>
      </c>
      <c r="N47" s="90"/>
      <c r="O47" s="124"/>
      <c r="P47" s="119">
        <f>SUMIF($I$22:$I$41,$AZ$26,$AT$22:$AT$41)</f>
        <v>0</v>
      </c>
      <c r="Q47" s="120"/>
      <c r="R47" s="121"/>
      <c r="S47" s="123">
        <f>SUMIF($I$22:$I$41,$AZ$26,$AU$22:$AU$41)</f>
        <v>0</v>
      </c>
      <c r="T47" s="120"/>
      <c r="U47" s="121"/>
      <c r="V47" s="89">
        <f>SUMIF($I$22:$I$41,$AZ$26,$AV$22:$AV$41)</f>
        <v>0</v>
      </c>
      <c r="W47" s="90"/>
      <c r="X47" s="91"/>
      <c r="Y47" s="89" t="e">
        <f>ROUND($V$47/$S$47,0)</f>
        <v>#DIV/0!</v>
      </c>
      <c r="Z47" s="90"/>
      <c r="AA47" s="124"/>
      <c r="AB47" s="119">
        <f>SUM(AU42)</f>
        <v>15161.5</v>
      </c>
      <c r="AC47" s="217"/>
      <c r="AD47" s="217"/>
      <c r="AE47" s="217"/>
      <c r="AF47" s="222"/>
      <c r="AG47" s="123">
        <f>AV42</f>
        <v>14599541</v>
      </c>
      <c r="AH47" s="217"/>
      <c r="AI47" s="222"/>
      <c r="AJ47" s="89">
        <f>ROUND($AG$47/$AB$47,0)</f>
        <v>963</v>
      </c>
      <c r="AK47" s="217"/>
      <c r="AL47" s="217"/>
      <c r="AM47" s="233">
        <f>AV42/AT15</f>
        <v>84881.05232558139</v>
      </c>
      <c r="AN47" s="217"/>
      <c r="AO47" s="217"/>
      <c r="AP47" s="217"/>
      <c r="AQ47" s="234"/>
    </row>
    <row r="48" spans="2:65" ht="18" customHeight="1" thickBot="1" x14ac:dyDescent="0.25">
      <c r="B48" s="122"/>
      <c r="C48" s="93"/>
      <c r="D48" s="93"/>
      <c r="E48" s="93"/>
      <c r="F48" s="94"/>
      <c r="G48" s="92"/>
      <c r="H48" s="93"/>
      <c r="I48" s="94"/>
      <c r="J48" s="92"/>
      <c r="K48" s="93"/>
      <c r="L48" s="94"/>
      <c r="M48" s="92"/>
      <c r="N48" s="93"/>
      <c r="O48" s="93"/>
      <c r="P48" s="122"/>
      <c r="Q48" s="93"/>
      <c r="R48" s="94"/>
      <c r="S48" s="92"/>
      <c r="T48" s="93"/>
      <c r="U48" s="94"/>
      <c r="V48" s="92"/>
      <c r="W48" s="93"/>
      <c r="X48" s="94"/>
      <c r="Y48" s="92"/>
      <c r="Z48" s="93"/>
      <c r="AA48" s="93"/>
      <c r="AB48" s="122"/>
      <c r="AC48" s="93"/>
      <c r="AD48" s="93"/>
      <c r="AE48" s="93"/>
      <c r="AF48" s="94"/>
      <c r="AG48" s="92"/>
      <c r="AH48" s="93"/>
      <c r="AI48" s="94"/>
      <c r="AJ48" s="92"/>
      <c r="AK48" s="93"/>
      <c r="AL48" s="93"/>
      <c r="AM48" s="122"/>
      <c r="AN48" s="93"/>
      <c r="AO48" s="93"/>
      <c r="AP48" s="93"/>
      <c r="AQ48" s="235"/>
    </row>
    <row r="49" spans="2:2" ht="18" customHeight="1" x14ac:dyDescent="0.2">
      <c r="B49" s="18" t="s">
        <v>81</v>
      </c>
    </row>
    <row r="50" spans="2:2" ht="18" customHeight="1" x14ac:dyDescent="0.2">
      <c r="B50" s="18" t="s">
        <v>137</v>
      </c>
    </row>
    <row r="51" spans="2:2" ht="18" customHeight="1" x14ac:dyDescent="0.2">
      <c r="B51" s="18" t="s">
        <v>138</v>
      </c>
    </row>
    <row r="52" spans="2:2" ht="18" customHeight="1" x14ac:dyDescent="0.2">
      <c r="B52" s="18" t="s">
        <v>82</v>
      </c>
    </row>
    <row r="53" spans="2:2" ht="18" customHeight="1" x14ac:dyDescent="0.2">
      <c r="B53" s="18" t="s">
        <v>61</v>
      </c>
    </row>
    <row r="54" spans="2:2" ht="18" customHeight="1" x14ac:dyDescent="0.2">
      <c r="B54" s="62"/>
    </row>
    <row r="55" spans="2:2" ht="20.100000000000001" customHeight="1" x14ac:dyDescent="0.2"/>
    <row r="56" spans="2:2" ht="20.100000000000001" customHeight="1" x14ac:dyDescent="0.2"/>
    <row r="57" spans="2:2" ht="20.100000000000001" customHeight="1" x14ac:dyDescent="0.2"/>
    <row r="58" spans="2:2" ht="20.100000000000001" customHeight="1" x14ac:dyDescent="0.2"/>
    <row r="59" spans="2:2" ht="20.100000000000001" customHeight="1" x14ac:dyDescent="0.2"/>
    <row r="60" spans="2:2" ht="20.100000000000001" customHeight="1" x14ac:dyDescent="0.2"/>
    <row r="61" spans="2:2" ht="20.100000000000001" customHeight="1" x14ac:dyDescent="0.2"/>
    <row r="62" spans="2:2" ht="20.100000000000001" customHeight="1" x14ac:dyDescent="0.2"/>
    <row r="63" spans="2:2" ht="20.100000000000001" customHeight="1" x14ac:dyDescent="0.2"/>
    <row r="64" spans="2:2" ht="20.100000000000001" customHeight="1" x14ac:dyDescent="0.2"/>
    <row r="65" ht="20.100000000000001" customHeight="1" x14ac:dyDescent="0.2"/>
    <row r="66" ht="20.100000000000001" customHeight="1" x14ac:dyDescent="0.2"/>
    <row r="67" ht="20.100000000000001" customHeight="1" x14ac:dyDescent="0.2"/>
    <row r="68" ht="20.100000000000001" customHeight="1" x14ac:dyDescent="0.2"/>
    <row r="69" ht="20.100000000000001" customHeight="1" x14ac:dyDescent="0.2"/>
    <row r="70" ht="20.100000000000001" customHeight="1" x14ac:dyDescent="0.2"/>
    <row r="71" ht="20.100000000000001" customHeight="1" x14ac:dyDescent="0.2"/>
    <row r="72" ht="20.100000000000001" customHeight="1" x14ac:dyDescent="0.2"/>
    <row r="73" ht="20.100000000000001" customHeight="1" x14ac:dyDescent="0.2"/>
    <row r="74" ht="20.100000000000001" customHeight="1" x14ac:dyDescent="0.2"/>
    <row r="75" ht="20.100000000000001" customHeight="1" x14ac:dyDescent="0.2"/>
    <row r="76" ht="20.100000000000001" customHeight="1" x14ac:dyDescent="0.2"/>
    <row r="77" ht="20.100000000000001" customHeight="1" x14ac:dyDescent="0.2"/>
    <row r="78" ht="20.100000000000001" customHeight="1" x14ac:dyDescent="0.2"/>
    <row r="79" ht="20.100000000000001" customHeight="1" x14ac:dyDescent="0.2"/>
    <row r="80" ht="20.100000000000001" customHeight="1" x14ac:dyDescent="0.2"/>
    <row r="81" ht="20.100000000000001" customHeight="1" x14ac:dyDescent="0.2"/>
    <row r="82" ht="20.100000000000001" customHeight="1" x14ac:dyDescent="0.2"/>
    <row r="83" ht="20.100000000000001" customHeight="1" x14ac:dyDescent="0.2"/>
    <row r="84" ht="20.100000000000001" customHeight="1" x14ac:dyDescent="0.2"/>
    <row r="85" ht="20.100000000000001" customHeight="1" x14ac:dyDescent="0.2"/>
    <row r="86" ht="20.100000000000001" customHeight="1" x14ac:dyDescent="0.2"/>
    <row r="87" ht="20.100000000000001" customHeight="1" x14ac:dyDescent="0.2"/>
    <row r="88" ht="20.100000000000001" customHeight="1" x14ac:dyDescent="0.2"/>
    <row r="89" ht="20.100000000000001" customHeight="1" x14ac:dyDescent="0.2"/>
    <row r="90" ht="20.100000000000001" customHeight="1" x14ac:dyDescent="0.2"/>
  </sheetData>
  <protectedRanges>
    <protectedRange sqref="AN3 AR2 AT2 AK5 AO6 AT4 AR4 AO4 AG6 AA5 W6 M5 U6 V3 Q6 O6 AH9" name="範囲1"/>
    <protectedRange sqref="AN3 J14:J15 M14:M15 P14:P15 S14:S15 V14:V15 Y14:Y15 AB14:AB15 AE14:AE15 AH14:AH15 AK14:AK15 AN14:AN15 AQ14:AQ15 C22:AS41" name="範囲2"/>
    <protectedRange sqref="M9" name="範囲1_2"/>
    <protectedRange sqref="D12" name="範囲1_1_1"/>
    <protectedRange sqref="AQ9:AQ10" name="範囲1_4_1"/>
  </protectedRanges>
  <mergeCells count="232">
    <mergeCell ref="AC9:AF9"/>
    <mergeCell ref="AM47:AQ48"/>
    <mergeCell ref="AM44:AQ44"/>
    <mergeCell ref="AM45:AQ46"/>
    <mergeCell ref="AC10:AD10"/>
    <mergeCell ref="AE10:AF10"/>
    <mergeCell ref="AC11:AD11"/>
    <mergeCell ref="AE11:AF11"/>
    <mergeCell ref="J9:P9"/>
    <mergeCell ref="Q9:V9"/>
    <mergeCell ref="AK18:AK21"/>
    <mergeCell ref="AB16:AD16"/>
    <mergeCell ref="AH16:AJ16"/>
    <mergeCell ref="AI18:AI21"/>
    <mergeCell ref="AB14:AC14"/>
    <mergeCell ref="AE14:AF14"/>
    <mergeCell ref="P15:Q15"/>
    <mergeCell ref="Y17:Z17"/>
    <mergeCell ref="AH18:AH21"/>
    <mergeCell ref="AB18:AB21"/>
    <mergeCell ref="AB15:AC15"/>
    <mergeCell ref="AH15:AI15"/>
    <mergeCell ref="AD17:AD20"/>
    <mergeCell ref="AJ45:AL45"/>
    <mergeCell ref="AG45:AI45"/>
    <mergeCell ref="AJ47:AL48"/>
    <mergeCell ref="AG46:AI46"/>
    <mergeCell ref="Y47:AA48"/>
    <mergeCell ref="Y45:AA45"/>
    <mergeCell ref="AB46:AF46"/>
    <mergeCell ref="AB47:AF48"/>
    <mergeCell ref="B15:I15"/>
    <mergeCell ref="AG47:AI48"/>
    <mergeCell ref="P44:AA44"/>
    <mergeCell ref="AB44:AL44"/>
    <mergeCell ref="P17:Q17"/>
    <mergeCell ref="Y15:Z15"/>
    <mergeCell ref="AE15:AF15"/>
    <mergeCell ref="AH17:AI17"/>
    <mergeCell ref="B47:F48"/>
    <mergeCell ref="G47:I48"/>
    <mergeCell ref="J46:L46"/>
    <mergeCell ref="M16:O16"/>
    <mergeCell ref="L17:L20"/>
    <mergeCell ref="V45:X45"/>
    <mergeCell ref="C23:D23"/>
    <mergeCell ref="C24:D24"/>
    <mergeCell ref="J15:K15"/>
    <mergeCell ref="G28:H28"/>
    <mergeCell ref="E29:F29"/>
    <mergeCell ref="G29:H29"/>
    <mergeCell ref="B9:I9"/>
    <mergeCell ref="B10:I10"/>
    <mergeCell ref="J10:P10"/>
    <mergeCell ref="B14:I14"/>
    <mergeCell ref="C37:D37"/>
    <mergeCell ref="M14:N14"/>
    <mergeCell ref="M15:N15"/>
    <mergeCell ref="D12:E12"/>
    <mergeCell ref="E16:F21"/>
    <mergeCell ref="G16:H21"/>
    <mergeCell ref="M18:M21"/>
    <mergeCell ref="N18:N21"/>
    <mergeCell ref="C22:D22"/>
    <mergeCell ref="O17:O20"/>
    <mergeCell ref="C31:D31"/>
    <mergeCell ref="C32:D32"/>
    <mergeCell ref="B16:D21"/>
    <mergeCell ref="E22:F22"/>
    <mergeCell ref="G22:H22"/>
    <mergeCell ref="C26:D26"/>
    <mergeCell ref="C27:D27"/>
    <mergeCell ref="C28:D28"/>
    <mergeCell ref="C38:D38"/>
    <mergeCell ref="E25:F25"/>
    <mergeCell ref="C30:D30"/>
    <mergeCell ref="S45:U45"/>
    <mergeCell ref="E36:F36"/>
    <mergeCell ref="G36:H36"/>
    <mergeCell ref="E37:F37"/>
    <mergeCell ref="G37:H37"/>
    <mergeCell ref="E38:F38"/>
    <mergeCell ref="G38:H38"/>
    <mergeCell ref="E39:F39"/>
    <mergeCell ref="G39:H39"/>
    <mergeCell ref="C39:D39"/>
    <mergeCell ref="B44:O44"/>
    <mergeCell ref="E23:F23"/>
    <mergeCell ref="E31:F31"/>
    <mergeCell ref="I16:I21"/>
    <mergeCell ref="J18:J21"/>
    <mergeCell ref="K18:K21"/>
    <mergeCell ref="J17:K17"/>
    <mergeCell ref="E24:F24"/>
    <mergeCell ref="C35:D35"/>
    <mergeCell ref="C36:D36"/>
    <mergeCell ref="C33:D33"/>
    <mergeCell ref="C34:D34"/>
    <mergeCell ref="C29:D29"/>
    <mergeCell ref="G31:H31"/>
    <mergeCell ref="E35:F35"/>
    <mergeCell ref="E33:F33"/>
    <mergeCell ref="G33:H33"/>
    <mergeCell ref="E34:F34"/>
    <mergeCell ref="G30:H30"/>
    <mergeCell ref="G32:H32"/>
    <mergeCell ref="G34:H34"/>
    <mergeCell ref="G23:H23"/>
    <mergeCell ref="E30:F30"/>
    <mergeCell ref="G25:H25"/>
    <mergeCell ref="C25:D25"/>
    <mergeCell ref="AT14:AU14"/>
    <mergeCell ref="AT15:AU15"/>
    <mergeCell ref="P14:Q14"/>
    <mergeCell ref="S14:T14"/>
    <mergeCell ref="V14:W14"/>
    <mergeCell ref="S15:T15"/>
    <mergeCell ref="V15:W15"/>
    <mergeCell ref="AK15:AL15"/>
    <mergeCell ref="AH14:AI14"/>
    <mergeCell ref="AQ15:AR15"/>
    <mergeCell ref="AN15:AO15"/>
    <mergeCell ref="AN14:AO14"/>
    <mergeCell ref="AQ14:AR14"/>
    <mergeCell ref="Y14:Z14"/>
    <mergeCell ref="AT16:AV16"/>
    <mergeCell ref="J16:L16"/>
    <mergeCell ref="P16:R16"/>
    <mergeCell ref="S16:U16"/>
    <mergeCell ref="V16:X16"/>
    <mergeCell ref="G35:H35"/>
    <mergeCell ref="E32:F32"/>
    <mergeCell ref="E28:F28"/>
    <mergeCell ref="Y16:AA16"/>
    <mergeCell ref="S18:S21"/>
    <mergeCell ref="T18:T21"/>
    <mergeCell ref="Z18:Z21"/>
    <mergeCell ref="P18:P21"/>
    <mergeCell ref="V18:V21"/>
    <mergeCell ref="AA17:AA20"/>
    <mergeCell ref="X17:X20"/>
    <mergeCell ref="W18:W21"/>
    <mergeCell ref="U17:U20"/>
    <mergeCell ref="AV17:AV20"/>
    <mergeCell ref="AT18:AT21"/>
    <mergeCell ref="AU18:AU21"/>
    <mergeCell ref="AQ17:AR17"/>
    <mergeCell ref="AT17:AU17"/>
    <mergeCell ref="AS17:AS20"/>
    <mergeCell ref="AQ16:AS16"/>
    <mergeCell ref="AG17:AG20"/>
    <mergeCell ref="E26:F26"/>
    <mergeCell ref="G26:H26"/>
    <mergeCell ref="E27:F27"/>
    <mergeCell ref="G27:H27"/>
    <mergeCell ref="R17:R20"/>
    <mergeCell ref="S17:T17"/>
    <mergeCell ref="Q18:Q21"/>
    <mergeCell ref="AC18:AC21"/>
    <mergeCell ref="AN16:AP16"/>
    <mergeCell ref="G24:H24"/>
    <mergeCell ref="AQ18:AQ21"/>
    <mergeCell ref="AR18:AR21"/>
    <mergeCell ref="AN18:AN21"/>
    <mergeCell ref="AO18:AO21"/>
    <mergeCell ref="AF18:AF21"/>
    <mergeCell ref="AE18:AE21"/>
    <mergeCell ref="AJ17:AJ20"/>
    <mergeCell ref="AL18:AL21"/>
    <mergeCell ref="V17:W17"/>
    <mergeCell ref="M17:N17"/>
    <mergeCell ref="AP17:AP20"/>
    <mergeCell ref="AK17:AL17"/>
    <mergeCell ref="B46:F46"/>
    <mergeCell ref="G45:I45"/>
    <mergeCell ref="G46:I46"/>
    <mergeCell ref="E40:F40"/>
    <mergeCell ref="G40:H40"/>
    <mergeCell ref="B42:I42"/>
    <mergeCell ref="E41:F41"/>
    <mergeCell ref="G41:H41"/>
    <mergeCell ref="C40:D40"/>
    <mergeCell ref="C41:D41"/>
    <mergeCell ref="B45:F45"/>
    <mergeCell ref="Y6:AA6"/>
    <mergeCell ref="X5:Z5"/>
    <mergeCell ref="AA5:AH5"/>
    <mergeCell ref="P47:R48"/>
    <mergeCell ref="S47:U48"/>
    <mergeCell ref="J47:L48"/>
    <mergeCell ref="M47:O48"/>
    <mergeCell ref="S46:U46"/>
    <mergeCell ref="J45:L45"/>
    <mergeCell ref="M45:O45"/>
    <mergeCell ref="P45:R45"/>
    <mergeCell ref="Q6:R6"/>
    <mergeCell ref="J6:N6"/>
    <mergeCell ref="AB45:AF45"/>
    <mergeCell ref="AG9:AJ9"/>
    <mergeCell ref="AG11:AH11"/>
    <mergeCell ref="W9:AA9"/>
    <mergeCell ref="Q10:V10"/>
    <mergeCell ref="W10:AA10"/>
    <mergeCell ref="J14:K14"/>
    <mergeCell ref="AI11:AJ11"/>
    <mergeCell ref="AG10:AH10"/>
    <mergeCell ref="AI10:AJ10"/>
    <mergeCell ref="J5:L5"/>
    <mergeCell ref="AL11:AO12"/>
    <mergeCell ref="AP11:AV12"/>
    <mergeCell ref="AL9:AV9"/>
    <mergeCell ref="AL10:AO10"/>
    <mergeCell ref="AP10:AV10"/>
    <mergeCell ref="V3:W3"/>
    <mergeCell ref="V47:X48"/>
    <mergeCell ref="AK16:AM16"/>
    <mergeCell ref="AB17:AC17"/>
    <mergeCell ref="AE17:AF17"/>
    <mergeCell ref="AM17:AM20"/>
    <mergeCell ref="AE16:AG16"/>
    <mergeCell ref="Y18:Y21"/>
    <mergeCell ref="AK14:AL14"/>
    <mergeCell ref="AK5:AU5"/>
    <mergeCell ref="AO4:AP4"/>
    <mergeCell ref="AN17:AO17"/>
    <mergeCell ref="M5:W5"/>
    <mergeCell ref="W6:X6"/>
    <mergeCell ref="AO6:AU6"/>
    <mergeCell ref="AB6:AF6"/>
    <mergeCell ref="AG6:AJ6"/>
    <mergeCell ref="AK6:AN6"/>
    <mergeCell ref="S6:T6"/>
  </mergeCells>
  <phoneticPr fontId="2"/>
  <conditionalFormatting sqref="J23:J41">
    <cfRule type="cellIs" dxfId="1" priority="27" stopIfTrue="1" operator="equal">
      <formula>I2=月給</formula>
    </cfRule>
    <cfRule type="cellIs" dxfId="0" priority="28" stopIfTrue="1" operator="equal">
      <formula>I2=時給</formula>
    </cfRule>
  </conditionalFormatting>
  <dataValidations xWindow="330" yWindow="525" count="12">
    <dataValidation type="list" allowBlank="1" showInputMessage="1" showErrorMessage="1" promptTitle="「工賃形態」" prompt="「月給」「日給」「時給」から選択してください。" sqref="I22:I41" xr:uid="{09E0FA1B-91DD-4A73-BB00-6DB165E36AD1}">
      <formula1>"月給,日給,時給"</formula1>
    </dataValidation>
    <dataValidation type="list" errorStyle="warning" allowBlank="1" showInputMessage="1" showErrorMessage="1" prompt="「就労継続支援A型」_x000a_「就労継続支援B型」_x000a_　から選択してください。" sqref="AA5:AH5" xr:uid="{3F65828F-AE41-40D4-AD69-4A19AF2DE233}">
      <formula1>"就労継続支援A型,就労継続支援B型"</formula1>
    </dataValidation>
    <dataValidation allowBlank="1" showInputMessage="1" showErrorMessage="1" promptTitle="「利用開始年月日」" prompt="年は西暦で記入し、年、月、日の間はピリオドで区切って記入してください。_x000a__x000a_記入例　2006年12月30日から利用している場合_x000a__x000a_　　　　　2006.12.30_x000a__x000a__x000a__x000a_" sqref="E22:F41" xr:uid="{9D806CF4-CB97-4BB0-8D89-7202D95E7FC5}"/>
    <dataValidation allowBlank="1" showInputMessage="1" showErrorMessage="1" promptTitle="「氏名」" prompt="「氏名」はイニシャルで記入してください。" sqref="C22:D41" xr:uid="{E97CC023-F34A-4A12-AD40-C11F20C6EAEE}"/>
    <dataValidation allowBlank="1" showInputMessage="1" showErrorMessage="1" promptTitle="「利用終了年月日」" prompt="年は西暦で記入し、年、月、日の間はピリオド等で区切ってください。_x000a__x000a_利用を継続している方は、空欄のままにしてください。_x000a__x000a_記入例_x000a_2011年12月31日で利用を終了している場合_x000a__x000a_2011.12.30  " sqref="G22:H41" xr:uid="{DA7AB96C-F74B-4E26-BEC3-4C1C07BB65E4}"/>
    <dataValidation allowBlank="1" showInputMessage="1" showErrorMessage="1" prompt="「実人員数」には、実際に利用した人数を入れてください。この月に全く利用実績のない利用者は、「実人員数」にいれないでください。" sqref="AQ15:AR15 AN15:AO15 AK15:AL15 AH15:AI15 AE15:AF15 AB15:AC15 Y15:Z15 V15:W15 S15:T15 P15:Q15 M15:N15 J15:K15" xr:uid="{31D698E8-07F2-41A7-B35A-4588904E3CB0}"/>
    <dataValidation allowBlank="1" showInputMessage="1" showErrorMessage="1" promptTitle="「就労実績（日数）」" prompt="_x000a_工賃形態が「日給」の場合は、当該月の就労日数を記入してください。" sqref="J22:J41 M22:M41 P22:P41 S22:S41 AB22:AB41 AQ22:AQ41 AE22:AE41 AH22:AH41 AK22:AK41 AN22:AN41 Y22:Y41 V22:V41" xr:uid="{C81A8C06-B799-4701-B6DF-64147AB780FD}"/>
    <dataValidation allowBlank="1" showInputMessage="1" showErrorMessage="1" promptTitle="「就労実績（時間）」" prompt="就労時間は必ず記入します。" sqref="T22:T41 N22:N41 Q22:Q41 AR22:AR41 AC22:AC41 AF22:AF41 AI22:AI41 AL22:AL41 AO22:AO41 Z22:Z41 W22:W41 K22:K41" xr:uid="{D39B73DB-80F2-4CA3-BD95-4752EB177EE6}"/>
    <dataValidation type="list" allowBlank="1" showInputMessage="1" showErrorMessage="1" sqref="AG12:AH12" xr:uid="{AE6F7D43-C979-4D41-9C78-7719BC51C903}">
      <formula1>"有,無"</formula1>
    </dataValidation>
    <dataValidation type="list" allowBlank="1" showInputMessage="1" showErrorMessage="1" sqref="W10:AA10" xr:uid="{12EE8CA5-7999-4D23-962F-C46573D63702}">
      <formula1>"○"</formula1>
    </dataValidation>
    <dataValidation type="list" allowBlank="1" showInputMessage="1" showErrorMessage="1" sqref="AC11:AD11 AG11:AH11" xr:uid="{6C2E7C10-9B11-4E49-9A40-EF9553FF155D}">
      <formula1>"〇"</formula1>
    </dataValidation>
    <dataValidation type="list" allowBlank="1" showInputMessage="1" showErrorMessage="1" sqref="AP10:AV10" xr:uid="{0757E6D8-CA7E-4D7E-9F40-F31053A2C89E}">
      <formula1>"すべて屋外,すべて屋内,屋外と屋内"</formula1>
    </dataValidation>
  </dataValidations>
  <pageMargins left="0.39370078740157483" right="0.39370078740157483" top="0.35" bottom="0.16" header="0.26" footer="0.51181102362204722"/>
  <pageSetup paperSize="9" scale="63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20人以下 </vt:lpstr>
      <vt:lpstr>'20人以下 '!Print_Area</vt:lpstr>
    </vt:vector>
  </TitlesOfParts>
  <Company>長野県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管理者</dc:creator>
  <cp:lastModifiedBy>小岩　俊輔</cp:lastModifiedBy>
  <cp:lastPrinted>2024-05-29T00:57:39Z</cp:lastPrinted>
  <dcterms:created xsi:type="dcterms:W3CDTF">2009-03-10T09:00:49Z</dcterms:created>
  <dcterms:modified xsi:type="dcterms:W3CDTF">2026-05-01T04:04:20Z</dcterms:modified>
</cp:coreProperties>
</file>