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updateLinks="never" defaultThemeVersion="124226"/>
  <mc:AlternateContent xmlns:mc="http://schemas.openxmlformats.org/markup-compatibility/2006">
    <mc:Choice Requires="x15">
      <x15ac:absPath xmlns:x15ac="http://schemas.microsoft.com/office/spreadsheetml/2010/11/ac" url="C:\Users\00097946\Documents\Office のカスタム テンプレート\継続支援\"/>
    </mc:Choice>
  </mc:AlternateContent>
  <xr:revisionPtr revIDLastSave="0" documentId="13_ncr:1_{550D3CE4-F708-41D5-9708-0669CFBAF44A}" xr6:coauthVersionLast="47" xr6:coauthVersionMax="47" xr10:uidLastSave="{00000000-0000-0000-0000-000000000000}"/>
  <bookViews>
    <workbookView xWindow="-110" yWindow="-110" windowWidth="19420" windowHeight="10420" tabRatio="954" xr2:uid="{00000000-000D-0000-FFFF-FFFF00000000}"/>
  </bookViews>
  <sheets>
    <sheet name="障害分" sheetId="16" r:id="rId1"/>
    <sheet name="別紙－１（総括表）" sheetId="5" r:id="rId2"/>
    <sheet name="別紙－１（継続支援）" sheetId="11" r:id="rId3"/>
    <sheet name="別紙－１（協力支援）" sheetId="12" r:id="rId4"/>
    <sheet name="別紙－１（応援職員派遣事業）" sheetId="9" r:id="rId5"/>
    <sheet name="別紙－１（応援職員調整事業）" sheetId="10" state="hidden" r:id="rId6"/>
    <sheet name="継続支援別表" sheetId="13" state="hidden" r:id="rId7"/>
    <sheet name="協力支援別表" sheetId="14" state="hidden" r:id="rId8"/>
    <sheet name="応援職員派遣事業別表" sheetId="15" state="hidden" r:id="rId9"/>
  </sheets>
  <definedNames>
    <definedName name="_xlnm.Print_Area" localSheetId="5">'別紙－１（応援職員調整事業）'!$A$1:$K$27</definedName>
    <definedName name="_xlnm.Print_Area" localSheetId="4">'別紙－１（応援職員派遣事業）'!$A$1:$K$26</definedName>
    <definedName name="_xlnm.Print_Area" localSheetId="3">'別紙－１（協力支援）'!$A$1:$J$24</definedName>
    <definedName name="_xlnm.Print_Area" localSheetId="2">'別紙－１（継続支援）'!$A$1:$J$24</definedName>
    <definedName name="_xlnm.Print_Area" localSheetId="1">'別紙－１（総括表）'!$A$1:$D$19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D23" i="13"/>
  <c r="I34" i="16" l="1"/>
  <c r="I35" i="16"/>
  <c r="I36" i="16"/>
  <c r="I37" i="16"/>
  <c r="I38" i="16"/>
  <c r="I39" i="16"/>
  <c r="I40" i="16"/>
  <c r="I41" i="16"/>
  <c r="I42" i="16"/>
  <c r="I43" i="16"/>
  <c r="I44" i="16"/>
  <c r="I45" i="16"/>
  <c r="I46" i="16"/>
  <c r="I47" i="16"/>
  <c r="I48" i="16"/>
  <c r="D14" i="12" l="1"/>
  <c r="D16" i="12"/>
  <c r="D17" i="12"/>
  <c r="D18" i="12"/>
  <c r="D19" i="12"/>
  <c r="D20" i="12"/>
  <c r="D21" i="12"/>
  <c r="D22" i="12"/>
  <c r="D19" i="11" l="1"/>
  <c r="H19" i="11" s="1"/>
  <c r="D17" i="11"/>
  <c r="H17" i="11" s="1"/>
  <c r="D18" i="11"/>
  <c r="H18" i="11" s="1"/>
  <c r="D20" i="11"/>
  <c r="H20" i="11" s="1"/>
  <c r="D21" i="11"/>
  <c r="H21" i="11" s="1"/>
  <c r="D22" i="11"/>
  <c r="H22" i="11" s="1"/>
  <c r="D15" i="12" l="1"/>
  <c r="D14" i="11" l="1"/>
  <c r="H14" i="11" s="1"/>
  <c r="D16" i="11"/>
  <c r="H16" i="11" s="1"/>
  <c r="D15" i="11"/>
  <c r="H15" i="11" s="1"/>
  <c r="I50" i="16"/>
  <c r="K22" i="9"/>
  <c r="H22" i="9"/>
  <c r="H14" i="10"/>
  <c r="J14" i="10" s="1"/>
  <c r="H15" i="10"/>
  <c r="J15" i="10" s="1"/>
  <c r="H16" i="10"/>
  <c r="J16" i="10" s="1"/>
  <c r="H17" i="10"/>
  <c r="J17" i="10" s="1"/>
  <c r="H18" i="10"/>
  <c r="J18" i="10" s="1"/>
  <c r="H19" i="10"/>
  <c r="J19" i="10" s="1"/>
  <c r="H20" i="10"/>
  <c r="J20" i="10" s="1"/>
  <c r="I8" i="10"/>
  <c r="I7" i="10"/>
  <c r="I6" i="10"/>
  <c r="I5" i="10"/>
  <c r="I4" i="10"/>
  <c r="I8" i="9"/>
  <c r="I7" i="9"/>
  <c r="I6" i="9"/>
  <c r="I5" i="9"/>
  <c r="I4" i="9"/>
  <c r="H5" i="12"/>
  <c r="H6" i="12"/>
  <c r="H7" i="12"/>
  <c r="H8" i="12"/>
  <c r="H4" i="12"/>
  <c r="H5" i="11"/>
  <c r="H6" i="11"/>
  <c r="H7" i="11"/>
  <c r="H8" i="11"/>
  <c r="H4" i="11"/>
  <c r="I15" i="9"/>
  <c r="I16" i="9"/>
  <c r="I17" i="9"/>
  <c r="I18" i="9"/>
  <c r="I19" i="9"/>
  <c r="I20" i="9"/>
  <c r="I21" i="9"/>
  <c r="G15" i="9"/>
  <c r="G16" i="9"/>
  <c r="G17" i="9"/>
  <c r="J17" i="9" s="1"/>
  <c r="G18" i="9"/>
  <c r="G19" i="9"/>
  <c r="J19" i="9" s="1"/>
  <c r="G20" i="9"/>
  <c r="G21" i="9"/>
  <c r="J21" i="9" s="1"/>
  <c r="D23" i="12"/>
  <c r="F22" i="11"/>
  <c r="G22" i="11" s="1"/>
  <c r="I22" i="11" s="1"/>
  <c r="F21" i="11"/>
  <c r="G21" i="11" s="1"/>
  <c r="I21" i="11" s="1"/>
  <c r="F20" i="11"/>
  <c r="G20" i="11" s="1"/>
  <c r="I20" i="11" s="1"/>
  <c r="F19" i="11"/>
  <c r="G19" i="11" s="1"/>
  <c r="I19" i="11" s="1"/>
  <c r="F18" i="11"/>
  <c r="G18" i="11" s="1"/>
  <c r="I18" i="11" s="1"/>
  <c r="F17" i="11"/>
  <c r="G17" i="11" s="1"/>
  <c r="I17" i="11" s="1"/>
  <c r="F14" i="12"/>
  <c r="G14" i="12" s="1"/>
  <c r="F15" i="12"/>
  <c r="G15" i="12" s="1"/>
  <c r="F16" i="12"/>
  <c r="G16" i="12" s="1"/>
  <c r="F17" i="12"/>
  <c r="G17" i="12" s="1"/>
  <c r="F18" i="12"/>
  <c r="G18" i="12" s="1"/>
  <c r="F19" i="12"/>
  <c r="G19" i="12" s="1"/>
  <c r="F20" i="12"/>
  <c r="G20" i="12" s="1"/>
  <c r="F21" i="12"/>
  <c r="G21" i="12" s="1"/>
  <c r="F22" i="12"/>
  <c r="G22" i="12" s="1"/>
  <c r="H14" i="12"/>
  <c r="H15" i="12"/>
  <c r="H16" i="12"/>
  <c r="H17" i="12"/>
  <c r="H18" i="12"/>
  <c r="H19" i="12"/>
  <c r="H20" i="12"/>
  <c r="H21" i="12"/>
  <c r="H22" i="12"/>
  <c r="D3" i="13"/>
  <c r="D4" i="13"/>
  <c r="D5" i="13"/>
  <c r="D6" i="13"/>
  <c r="D7" i="13"/>
  <c r="D8" i="13"/>
  <c r="D9" i="13"/>
  <c r="D10" i="13"/>
  <c r="D11" i="13"/>
  <c r="D12" i="13"/>
  <c r="D13" i="13"/>
  <c r="D14" i="13"/>
  <c r="D15" i="13"/>
  <c r="D16" i="13"/>
  <c r="D17" i="13"/>
  <c r="D18" i="13"/>
  <c r="D19" i="13"/>
  <c r="D20" i="13"/>
  <c r="D21" i="13"/>
  <c r="D22" i="13"/>
  <c r="D25" i="13"/>
  <c r="D26" i="13"/>
  <c r="D27" i="13"/>
  <c r="D28" i="13"/>
  <c r="D29" i="13"/>
  <c r="D30" i="13"/>
  <c r="D2" i="13"/>
  <c r="I22" i="9" l="1"/>
  <c r="I22" i="12"/>
  <c r="I21" i="12"/>
  <c r="I20" i="12"/>
  <c r="I19" i="12"/>
  <c r="F16" i="11"/>
  <c r="G16" i="11" s="1"/>
  <c r="F14" i="11"/>
  <c r="G14" i="11" s="1"/>
  <c r="I14" i="11" s="1"/>
  <c r="I18" i="12"/>
  <c r="I14" i="12"/>
  <c r="I17" i="12"/>
  <c r="I16" i="12"/>
  <c r="I15" i="12"/>
  <c r="D23" i="11"/>
  <c r="F15" i="11"/>
  <c r="G15" i="11" s="1"/>
  <c r="I15" i="11" s="1"/>
  <c r="J20" i="9"/>
  <c r="J16" i="9"/>
  <c r="J21" i="10"/>
  <c r="B17" i="5" s="1"/>
  <c r="J18" i="9"/>
  <c r="J15" i="9"/>
  <c r="J22" i="9" l="1"/>
  <c r="B16" i="5" s="1"/>
  <c r="I16" i="11"/>
  <c r="I23" i="11" s="1"/>
  <c r="B14" i="5" s="1"/>
  <c r="I23" i="12"/>
  <c r="B15" i="5" s="1"/>
  <c r="B18" i="5" l="1"/>
</calcChain>
</file>

<file path=xl/sharedStrings.xml><?xml version="1.0" encoding="utf-8"?>
<sst xmlns="http://schemas.openxmlformats.org/spreadsheetml/2006/main" count="243" uniqueCount="132">
  <si>
    <t>（単位：円）</t>
    <rPh sb="1" eb="3">
      <t>タンイ</t>
    </rPh>
    <rPh sb="4" eb="5">
      <t>エン</t>
    </rPh>
    <phoneticPr fontId="2"/>
  </si>
  <si>
    <t>合　　計</t>
    <rPh sb="0" eb="1">
      <t>ゴウ</t>
    </rPh>
    <rPh sb="3" eb="4">
      <t>ケイ</t>
    </rPh>
    <phoneticPr fontId="2"/>
  </si>
  <si>
    <t>総事業費</t>
    <rPh sb="0" eb="1">
      <t>ソウ</t>
    </rPh>
    <rPh sb="1" eb="4">
      <t>ジギョウヒ</t>
    </rPh>
    <phoneticPr fontId="2"/>
  </si>
  <si>
    <t>差引額</t>
    <rPh sb="0" eb="3">
      <t>サシヒキガク</t>
    </rPh>
    <phoneticPr fontId="2"/>
  </si>
  <si>
    <t>基準額</t>
    <rPh sb="0" eb="3">
      <t>キジュンガク</t>
    </rPh>
    <phoneticPr fontId="2"/>
  </si>
  <si>
    <t>備考</t>
    <rPh sb="0" eb="2">
      <t>ビコウ</t>
    </rPh>
    <phoneticPr fontId="2"/>
  </si>
  <si>
    <t>№</t>
    <phoneticPr fontId="2"/>
  </si>
  <si>
    <t>事業所等名称</t>
    <rPh sb="0" eb="2">
      <t>ジギョウ</t>
    </rPh>
    <rPh sb="2" eb="3">
      <t>ショ</t>
    </rPh>
    <rPh sb="3" eb="4">
      <t>トウ</t>
    </rPh>
    <rPh sb="4" eb="6">
      <t>メイショウ</t>
    </rPh>
    <phoneticPr fontId="2"/>
  </si>
  <si>
    <t>設置主体名</t>
    <rPh sb="0" eb="2">
      <t>セッチ</t>
    </rPh>
    <rPh sb="2" eb="4">
      <t>シュタイ</t>
    </rPh>
    <rPh sb="4" eb="5">
      <t>メイ</t>
    </rPh>
    <phoneticPr fontId="2"/>
  </si>
  <si>
    <t>応援職員延べ派遣日数</t>
    <rPh sb="0" eb="2">
      <t>オウエン</t>
    </rPh>
    <rPh sb="2" eb="4">
      <t>ショクイン</t>
    </rPh>
    <rPh sb="4" eb="5">
      <t>ノ</t>
    </rPh>
    <rPh sb="6" eb="8">
      <t>ハケン</t>
    </rPh>
    <rPh sb="8" eb="10">
      <t>ニッスウ</t>
    </rPh>
    <phoneticPr fontId="2"/>
  </si>
  <si>
    <t>応援職員派遣経費</t>
    <rPh sb="0" eb="2">
      <t>オウエン</t>
    </rPh>
    <rPh sb="2" eb="4">
      <t>ショクイン</t>
    </rPh>
    <rPh sb="4" eb="6">
      <t>ハケン</t>
    </rPh>
    <rPh sb="6" eb="8">
      <t>ケイヒ</t>
    </rPh>
    <phoneticPr fontId="2"/>
  </si>
  <si>
    <t>派遣法人協力費</t>
    <rPh sb="0" eb="2">
      <t>ハケン</t>
    </rPh>
    <rPh sb="2" eb="4">
      <t>ホウジン</t>
    </rPh>
    <rPh sb="4" eb="7">
      <t>キョウリョクヒ</t>
    </rPh>
    <phoneticPr fontId="2"/>
  </si>
  <si>
    <t>B</t>
    <phoneticPr fontId="2"/>
  </si>
  <si>
    <t>A</t>
    <phoneticPr fontId="2"/>
  </si>
  <si>
    <t>B</t>
    <phoneticPr fontId="2"/>
  </si>
  <si>
    <t>応援の調整日数</t>
    <rPh sb="0" eb="2">
      <t>オウエン</t>
    </rPh>
    <rPh sb="3" eb="5">
      <t>チョウセイ</t>
    </rPh>
    <rPh sb="5" eb="7">
      <t>ニッスウ</t>
    </rPh>
    <phoneticPr fontId="2"/>
  </si>
  <si>
    <t>C（A×B)</t>
    <phoneticPr fontId="2"/>
  </si>
  <si>
    <t>№</t>
    <phoneticPr fontId="2"/>
  </si>
  <si>
    <t>寄付金その他
の収入額</t>
    <rPh sb="0" eb="3">
      <t>キフキン</t>
    </rPh>
    <rPh sb="5" eb="6">
      <t>タ</t>
    </rPh>
    <rPh sb="8" eb="10">
      <t>シュウニュウ</t>
    </rPh>
    <rPh sb="10" eb="11">
      <t>ガク</t>
    </rPh>
    <phoneticPr fontId="2"/>
  </si>
  <si>
    <t>Ａ</t>
    <phoneticPr fontId="2"/>
  </si>
  <si>
    <t>Ｂ</t>
    <phoneticPr fontId="2"/>
  </si>
  <si>
    <t>Ｃ（Ａ－Ｂ）</t>
    <phoneticPr fontId="2"/>
  </si>
  <si>
    <t>Ｄ</t>
    <phoneticPr fontId="2"/>
  </si>
  <si>
    <t>Ｅ</t>
    <phoneticPr fontId="2"/>
  </si>
  <si>
    <t>F</t>
    <phoneticPr fontId="2"/>
  </si>
  <si>
    <t>Ａ</t>
    <phoneticPr fontId="2"/>
  </si>
  <si>
    <t>Ｂ</t>
    <phoneticPr fontId="2"/>
  </si>
  <si>
    <t>Ｃ（Ａ－Ｂ）</t>
    <phoneticPr fontId="2"/>
  </si>
  <si>
    <t>Ｅ</t>
    <phoneticPr fontId="2"/>
  </si>
  <si>
    <t>F</t>
    <phoneticPr fontId="2"/>
  </si>
  <si>
    <t>サービス継続支援事業</t>
    <rPh sb="4" eb="10">
      <t>ケイゾクシエンジギョウ</t>
    </rPh>
    <phoneticPr fontId="2"/>
  </si>
  <si>
    <t>応援職員派遣事業</t>
    <rPh sb="0" eb="6">
      <t>オウエンショクインハケン</t>
    </rPh>
    <rPh sb="6" eb="8">
      <t>ジギョウ</t>
    </rPh>
    <phoneticPr fontId="2"/>
  </si>
  <si>
    <t>応援職員派遣調整事業</t>
    <rPh sb="0" eb="6">
      <t>オウエンショクインハケン</t>
    </rPh>
    <rPh sb="6" eb="8">
      <t>チョウセイ</t>
    </rPh>
    <rPh sb="8" eb="10">
      <t>ジギョウ</t>
    </rPh>
    <phoneticPr fontId="2"/>
  </si>
  <si>
    <t>補助事業名</t>
    <rPh sb="0" eb="2">
      <t>ホジョ</t>
    </rPh>
    <rPh sb="2" eb="4">
      <t>ジギョウ</t>
    </rPh>
    <rPh sb="4" eb="5">
      <t>メイ</t>
    </rPh>
    <phoneticPr fontId="2"/>
  </si>
  <si>
    <t>サービスの種別</t>
    <rPh sb="5" eb="7">
      <t>シュベツ</t>
    </rPh>
    <phoneticPr fontId="2"/>
  </si>
  <si>
    <t>施設入所支援</t>
  </si>
  <si>
    <t>生活介護</t>
  </si>
  <si>
    <t>療養介護</t>
  </si>
  <si>
    <t>自立訓練（機能訓練）</t>
  </si>
  <si>
    <t>自立訓練（生活訓練）</t>
  </si>
  <si>
    <t>就労移行支援</t>
  </si>
  <si>
    <t>就労定着支援</t>
  </si>
  <si>
    <t>自立生活援助</t>
  </si>
  <si>
    <t>児童発達支援</t>
  </si>
  <si>
    <t>医療型児童発達支援</t>
  </si>
  <si>
    <t>放課後等デイサービス</t>
  </si>
  <si>
    <t>短期入所</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</si>
  <si>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</si>
  <si>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</si>
  <si>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</si>
  <si>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</si>
  <si>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</si>
  <si>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</si>
  <si>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</si>
  <si>
    <t>同行援護</t>
  </si>
  <si>
    <t>行動援護</t>
  </si>
  <si>
    <t>居宅訪問型児童発達支援</t>
  </si>
  <si>
    <t>保育所等訪問支援</t>
  </si>
  <si>
    <t>計画相談支援</t>
  </si>
  <si>
    <t>地域移行支援</t>
  </si>
  <si>
    <t>地域定着支援</t>
  </si>
  <si>
    <t>障害児相談支援</t>
  </si>
  <si>
    <t>就労継続支援A型</t>
  </si>
  <si>
    <t>就労継続支援B型</t>
  </si>
  <si>
    <t>申請法人名</t>
    <rPh sb="0" eb="2">
      <t>シンセイ</t>
    </rPh>
    <rPh sb="2" eb="4">
      <t>ホウジン</t>
    </rPh>
    <rPh sb="4" eb="5">
      <t>メイ</t>
    </rPh>
    <phoneticPr fontId="2"/>
  </si>
  <si>
    <t>代表者役職</t>
    <rPh sb="0" eb="2">
      <t>ダイヒョウ</t>
    </rPh>
    <rPh sb="2" eb="3">
      <t>シャ</t>
    </rPh>
    <rPh sb="3" eb="5">
      <t>ヤクショク</t>
    </rPh>
    <phoneticPr fontId="2"/>
  </si>
  <si>
    <t>代表者名</t>
    <rPh sb="0" eb="3">
      <t>ダイヒョウシャ</t>
    </rPh>
    <rPh sb="3" eb="4">
      <t>メイ</t>
    </rPh>
    <phoneticPr fontId="2"/>
  </si>
  <si>
    <t>メールアドレス</t>
    <phoneticPr fontId="2"/>
  </si>
  <si>
    <t>電話番号</t>
    <rPh sb="0" eb="2">
      <t>デンワ</t>
    </rPh>
    <rPh sb="2" eb="4">
      <t>バンゴウ</t>
    </rPh>
    <phoneticPr fontId="2"/>
  </si>
  <si>
    <t>C</t>
    <phoneticPr fontId="2"/>
  </si>
  <si>
    <t>応援派遣先事業所名称</t>
    <rPh sb="0" eb="2">
      <t>オウエン</t>
    </rPh>
    <rPh sb="2" eb="4">
      <t>ハケン</t>
    </rPh>
    <rPh sb="4" eb="5">
      <t>サキ</t>
    </rPh>
    <rPh sb="5" eb="7">
      <t>ジギョウ</t>
    </rPh>
    <rPh sb="7" eb="8">
      <t>ショ</t>
    </rPh>
    <rPh sb="8" eb="10">
      <t>メイショウ</t>
    </rPh>
    <phoneticPr fontId="2"/>
  </si>
  <si>
    <t>応援派遣先事業所のサービスの種別</t>
    <rPh sb="0" eb="2">
      <t>オウエン</t>
    </rPh>
    <rPh sb="2" eb="4">
      <t>ハケン</t>
    </rPh>
    <rPh sb="4" eb="5">
      <t>サキ</t>
    </rPh>
    <rPh sb="5" eb="7">
      <t>ジギョウ</t>
    </rPh>
    <rPh sb="7" eb="8">
      <t>ショ</t>
    </rPh>
    <rPh sb="14" eb="16">
      <t>シュベツ</t>
    </rPh>
    <phoneticPr fontId="2"/>
  </si>
  <si>
    <t>（注１）団体による応援派遣調整を受け、障がい者入所施設等に応援職員を派遣いただいた場合に対象となります。</t>
    <rPh sb="4" eb="6">
      <t>ダンタイ</t>
    </rPh>
    <rPh sb="9" eb="11">
      <t>オウエン</t>
    </rPh>
    <rPh sb="11" eb="13">
      <t>ハケン</t>
    </rPh>
    <rPh sb="13" eb="15">
      <t>チョウセイ</t>
    </rPh>
    <rPh sb="16" eb="17">
      <t>ウ</t>
    </rPh>
    <rPh sb="19" eb="20">
      <t>ショウ</t>
    </rPh>
    <rPh sb="22" eb="23">
      <t>シャ</t>
    </rPh>
    <rPh sb="23" eb="25">
      <t>ニュウショ</t>
    </rPh>
    <rPh sb="25" eb="27">
      <t>シセツ</t>
    </rPh>
    <rPh sb="27" eb="28">
      <t>トウ</t>
    </rPh>
    <rPh sb="29" eb="31">
      <t>オウエン</t>
    </rPh>
    <rPh sb="31" eb="33">
      <t>ショクイン</t>
    </rPh>
    <rPh sb="34" eb="36">
      <t>ハケン</t>
    </rPh>
    <rPh sb="41" eb="43">
      <t>バアイ</t>
    </rPh>
    <rPh sb="44" eb="46">
      <t>タイショウ</t>
    </rPh>
    <phoneticPr fontId="2"/>
  </si>
  <si>
    <t>D（A×B)+C</t>
    <phoneticPr fontId="2"/>
  </si>
  <si>
    <t>応援派遣の形態</t>
    <rPh sb="0" eb="2">
      <t>オウエン</t>
    </rPh>
    <rPh sb="2" eb="4">
      <t>ハケン</t>
    </rPh>
    <rPh sb="5" eb="7">
      <t>ケイタイ</t>
    </rPh>
    <phoneticPr fontId="2"/>
  </si>
  <si>
    <t>（注３）本表に記載できない場合は、適宜行を追加すること。</t>
    <rPh sb="1" eb="2">
      <t>チュウ</t>
    </rPh>
    <rPh sb="4" eb="6">
      <t>ホンピョウ</t>
    </rPh>
    <rPh sb="7" eb="9">
      <t>キサイ</t>
    </rPh>
    <rPh sb="13" eb="15">
      <t>バアイ</t>
    </rPh>
    <rPh sb="17" eb="19">
      <t>テキギ</t>
    </rPh>
    <rPh sb="19" eb="20">
      <t>ギョウ</t>
    </rPh>
    <rPh sb="21" eb="23">
      <t>ツイカ</t>
    </rPh>
    <phoneticPr fontId="2"/>
  </si>
  <si>
    <t>（注２）応援派遣の形態について、感染発生施設に直接派遣した場合は”直接”を、感染発生に伴う直接派遣により職員が不足した事業所への応援派遣の場合は”間接”を選択ください。</t>
    <rPh sb="1" eb="2">
      <t>チュウ</t>
    </rPh>
    <rPh sb="4" eb="6">
      <t>オウエン</t>
    </rPh>
    <rPh sb="6" eb="8">
      <t>ハケン</t>
    </rPh>
    <rPh sb="9" eb="11">
      <t>ケイタイ</t>
    </rPh>
    <rPh sb="16" eb="18">
      <t>カンセン</t>
    </rPh>
    <rPh sb="18" eb="20">
      <t>ハッセイ</t>
    </rPh>
    <rPh sb="20" eb="22">
      <t>シセツ</t>
    </rPh>
    <rPh sb="23" eb="25">
      <t>チョクセツ</t>
    </rPh>
    <rPh sb="25" eb="27">
      <t>ハケン</t>
    </rPh>
    <rPh sb="29" eb="31">
      <t>バアイ</t>
    </rPh>
    <rPh sb="33" eb="35">
      <t>チョクセツ</t>
    </rPh>
    <rPh sb="38" eb="40">
      <t>カンセン</t>
    </rPh>
    <rPh sb="40" eb="42">
      <t>ハッセイ</t>
    </rPh>
    <rPh sb="43" eb="44">
      <t>トモナ</t>
    </rPh>
    <rPh sb="45" eb="47">
      <t>チョクセツ</t>
    </rPh>
    <rPh sb="47" eb="49">
      <t>ハケン</t>
    </rPh>
    <rPh sb="52" eb="54">
      <t>ショクイン</t>
    </rPh>
    <rPh sb="55" eb="57">
      <t>フソク</t>
    </rPh>
    <rPh sb="59" eb="61">
      <t>ジギョウ</t>
    </rPh>
    <rPh sb="61" eb="62">
      <t>ショ</t>
    </rPh>
    <rPh sb="64" eb="66">
      <t>オウエン</t>
    </rPh>
    <rPh sb="66" eb="68">
      <t>ハケン</t>
    </rPh>
    <rPh sb="69" eb="71">
      <t>バアイ</t>
    </rPh>
    <rPh sb="73" eb="75">
      <t>カンセツ</t>
    </rPh>
    <rPh sb="77" eb="79">
      <t>センタク</t>
    </rPh>
    <phoneticPr fontId="2"/>
  </si>
  <si>
    <t>直接</t>
    <rPh sb="0" eb="2">
      <t>チョクセツ</t>
    </rPh>
    <phoneticPr fontId="2"/>
  </si>
  <si>
    <t>間接</t>
    <rPh sb="0" eb="2">
      <t>カンセツ</t>
    </rPh>
    <phoneticPr fontId="2"/>
  </si>
  <si>
    <t>A</t>
    <phoneticPr fontId="2"/>
  </si>
  <si>
    <t>派遣職員数
(人)</t>
    <rPh sb="0" eb="2">
      <t>ハケン</t>
    </rPh>
    <rPh sb="2" eb="4">
      <t>ショクイン</t>
    </rPh>
    <rPh sb="4" eb="5">
      <t>スウ</t>
    </rPh>
    <rPh sb="7" eb="8">
      <t>ニン</t>
    </rPh>
    <phoneticPr fontId="2"/>
  </si>
  <si>
    <t>応援派遣元事業所等名称</t>
    <rPh sb="0" eb="2">
      <t>オウエン</t>
    </rPh>
    <rPh sb="2" eb="4">
      <t>ハケン</t>
    </rPh>
    <rPh sb="4" eb="5">
      <t>モト</t>
    </rPh>
    <rPh sb="5" eb="7">
      <t>ジギョウ</t>
    </rPh>
    <rPh sb="7" eb="8">
      <t>ショ</t>
    </rPh>
    <rPh sb="8" eb="9">
      <t>トウ</t>
    </rPh>
    <rPh sb="9" eb="11">
      <t>メイショウ</t>
    </rPh>
    <phoneticPr fontId="2"/>
  </si>
  <si>
    <t>応援派遣元事業所等のサービスの種別</t>
    <rPh sb="0" eb="2">
      <t>オウエン</t>
    </rPh>
    <rPh sb="2" eb="4">
      <t>ハケン</t>
    </rPh>
    <rPh sb="4" eb="5">
      <t>モト</t>
    </rPh>
    <rPh sb="5" eb="7">
      <t>ジギョウ</t>
    </rPh>
    <rPh sb="7" eb="8">
      <t>ショ</t>
    </rPh>
    <rPh sb="8" eb="9">
      <t>トウ</t>
    </rPh>
    <rPh sb="15" eb="17">
      <t>シュベツ</t>
    </rPh>
    <phoneticPr fontId="2"/>
  </si>
  <si>
    <t>応援派遣先事業所等名称</t>
    <rPh sb="0" eb="2">
      <t>オウエン</t>
    </rPh>
    <rPh sb="2" eb="4">
      <t>ハケン</t>
    </rPh>
    <rPh sb="4" eb="5">
      <t>サキ</t>
    </rPh>
    <rPh sb="5" eb="7">
      <t>ジギョウ</t>
    </rPh>
    <rPh sb="7" eb="8">
      <t>ショ</t>
    </rPh>
    <rPh sb="8" eb="9">
      <t>トウ</t>
    </rPh>
    <rPh sb="9" eb="11">
      <t>メイショウ</t>
    </rPh>
    <phoneticPr fontId="2"/>
  </si>
  <si>
    <t>応援派遣先事業所等のサービスの種別</t>
    <rPh sb="0" eb="2">
      <t>オウエン</t>
    </rPh>
    <rPh sb="2" eb="4">
      <t>ハケン</t>
    </rPh>
    <rPh sb="4" eb="5">
      <t>サキ</t>
    </rPh>
    <rPh sb="5" eb="7">
      <t>ジギョウ</t>
    </rPh>
    <rPh sb="7" eb="8">
      <t>ショ</t>
    </rPh>
    <rPh sb="8" eb="9">
      <t>トウ</t>
    </rPh>
    <rPh sb="15" eb="17">
      <t>シュベツ</t>
    </rPh>
    <phoneticPr fontId="2"/>
  </si>
  <si>
    <t>（注１）本表に記載できない場合は、適宜行を追加すること。</t>
    <rPh sb="1" eb="2">
      <t>チュウ</t>
    </rPh>
    <rPh sb="4" eb="6">
      <t>ホンピョウ</t>
    </rPh>
    <rPh sb="7" eb="9">
      <t>キサイ</t>
    </rPh>
    <rPh sb="13" eb="15">
      <t>バアイ</t>
    </rPh>
    <rPh sb="17" eb="19">
      <t>テキギ</t>
    </rPh>
    <rPh sb="19" eb="20">
      <t>ギョウ</t>
    </rPh>
    <rPh sb="21" eb="23">
      <t>ツイカ</t>
    </rPh>
    <phoneticPr fontId="2"/>
  </si>
  <si>
    <t>応援派遣調整額</t>
    <rPh sb="0" eb="2">
      <t>オウエン</t>
    </rPh>
    <rPh sb="2" eb="4">
      <t>ハケン</t>
    </rPh>
    <rPh sb="4" eb="6">
      <t>チョウセイ</t>
    </rPh>
    <rPh sb="6" eb="7">
      <t>ガク</t>
    </rPh>
    <phoneticPr fontId="2"/>
  </si>
  <si>
    <t>（注２）例：派遣調整した１人が14日間応援派遣を行った場合にはB欄に14と記載する。</t>
    <rPh sb="1" eb="2">
      <t>チュウ</t>
    </rPh>
    <rPh sb="4" eb="5">
      <t>レイ</t>
    </rPh>
    <rPh sb="6" eb="8">
      <t>ハケン</t>
    </rPh>
    <rPh sb="8" eb="10">
      <t>チョウセイ</t>
    </rPh>
    <rPh sb="13" eb="14">
      <t>ニン</t>
    </rPh>
    <rPh sb="17" eb="18">
      <t>ニチ</t>
    </rPh>
    <rPh sb="18" eb="19">
      <t>カン</t>
    </rPh>
    <rPh sb="19" eb="21">
      <t>オウエン</t>
    </rPh>
    <rPh sb="21" eb="23">
      <t>ハケン</t>
    </rPh>
    <rPh sb="24" eb="25">
      <t>オコナ</t>
    </rPh>
    <rPh sb="27" eb="29">
      <t>バアイ</t>
    </rPh>
    <rPh sb="32" eb="33">
      <t>ラン</t>
    </rPh>
    <rPh sb="37" eb="39">
      <t>キサイ</t>
    </rPh>
    <phoneticPr fontId="2"/>
  </si>
  <si>
    <t>（注４）同一の事業所から異なる派遣形態での派遣があった場合には行を分けて記載すること。</t>
    <rPh sb="1" eb="2">
      <t>チュウ</t>
    </rPh>
    <rPh sb="4" eb="6">
      <t>ドウイツ</t>
    </rPh>
    <rPh sb="7" eb="10">
      <t>ジギョウショ</t>
    </rPh>
    <rPh sb="12" eb="13">
      <t>コト</t>
    </rPh>
    <rPh sb="15" eb="17">
      <t>ハケン</t>
    </rPh>
    <rPh sb="17" eb="19">
      <t>ケイタイ</t>
    </rPh>
    <rPh sb="21" eb="23">
      <t>ハケン</t>
    </rPh>
    <rPh sb="27" eb="29">
      <t>バアイ</t>
    </rPh>
    <rPh sb="31" eb="32">
      <t>ギョウ</t>
    </rPh>
    <rPh sb="33" eb="34">
      <t>ワ</t>
    </rPh>
    <rPh sb="36" eb="38">
      <t>キサイ</t>
    </rPh>
    <phoneticPr fontId="2"/>
  </si>
  <si>
    <t>（注３）応援派遣の形態について、感染発生施設に直接派遣の調整をした場合は”直接”を、感染発生に伴う直接派遣により職員が不足した事業所への応援派遣調整の場合は”間接”を選択ください。</t>
    <rPh sb="1" eb="2">
      <t>チュウ</t>
    </rPh>
    <rPh sb="4" eb="6">
      <t>オウエン</t>
    </rPh>
    <rPh sb="6" eb="8">
      <t>ハケン</t>
    </rPh>
    <rPh sb="9" eb="11">
      <t>ケイタイ</t>
    </rPh>
    <rPh sb="16" eb="18">
      <t>カンセン</t>
    </rPh>
    <rPh sb="18" eb="20">
      <t>ハッセイ</t>
    </rPh>
    <rPh sb="20" eb="22">
      <t>シセツ</t>
    </rPh>
    <rPh sb="23" eb="25">
      <t>チョクセツ</t>
    </rPh>
    <rPh sb="25" eb="27">
      <t>ハケン</t>
    </rPh>
    <rPh sb="28" eb="30">
      <t>チョウセイ</t>
    </rPh>
    <rPh sb="33" eb="35">
      <t>バアイ</t>
    </rPh>
    <rPh sb="37" eb="39">
      <t>チョクセツ</t>
    </rPh>
    <rPh sb="42" eb="44">
      <t>カンセン</t>
    </rPh>
    <rPh sb="44" eb="46">
      <t>ハッセイ</t>
    </rPh>
    <rPh sb="47" eb="48">
      <t>トモナ</t>
    </rPh>
    <rPh sb="49" eb="51">
      <t>チョクセツ</t>
    </rPh>
    <rPh sb="51" eb="53">
      <t>ハケン</t>
    </rPh>
    <rPh sb="56" eb="58">
      <t>ショクイン</t>
    </rPh>
    <rPh sb="59" eb="61">
      <t>フソク</t>
    </rPh>
    <rPh sb="63" eb="65">
      <t>ジギョウ</t>
    </rPh>
    <rPh sb="65" eb="66">
      <t>ショ</t>
    </rPh>
    <rPh sb="68" eb="70">
      <t>オウエン</t>
    </rPh>
    <rPh sb="70" eb="72">
      <t>ハケン</t>
    </rPh>
    <rPh sb="72" eb="74">
      <t>チョウセイ</t>
    </rPh>
    <rPh sb="75" eb="77">
      <t>バアイ</t>
    </rPh>
    <rPh sb="79" eb="81">
      <t>カンセツ</t>
    </rPh>
    <rPh sb="83" eb="85">
      <t>センタク</t>
    </rPh>
    <phoneticPr fontId="2"/>
  </si>
  <si>
    <t>（注５）一団体あたりの交付額は調整日数と調整額を乗じた合計と100千円を比較して低い額になります。</t>
    <rPh sb="1" eb="2">
      <t>チュウ</t>
    </rPh>
    <rPh sb="4" eb="5">
      <t>イチ</t>
    </rPh>
    <rPh sb="5" eb="7">
      <t>ダンタイ</t>
    </rPh>
    <rPh sb="11" eb="13">
      <t>コウフ</t>
    </rPh>
    <rPh sb="13" eb="14">
      <t>ガク</t>
    </rPh>
    <rPh sb="15" eb="17">
      <t>チョウセイ</t>
    </rPh>
    <rPh sb="17" eb="19">
      <t>ニッスウ</t>
    </rPh>
    <rPh sb="20" eb="22">
      <t>チョウセイ</t>
    </rPh>
    <rPh sb="22" eb="23">
      <t>ガク</t>
    </rPh>
    <rPh sb="24" eb="25">
      <t>ジョウ</t>
    </rPh>
    <rPh sb="27" eb="29">
      <t>ゴウケイ</t>
    </rPh>
    <rPh sb="33" eb="34">
      <t>セン</t>
    </rPh>
    <rPh sb="34" eb="35">
      <t>エン</t>
    </rPh>
    <rPh sb="36" eb="38">
      <t>ヒカク</t>
    </rPh>
    <rPh sb="40" eb="41">
      <t>ヒク</t>
    </rPh>
    <rPh sb="42" eb="43">
      <t>ガク</t>
    </rPh>
    <phoneticPr fontId="2"/>
  </si>
  <si>
    <t>対象経費
実支出予定（済）額</t>
    <rPh sb="0" eb="2">
      <t>タイショウ</t>
    </rPh>
    <rPh sb="2" eb="4">
      <t>ケイヒ</t>
    </rPh>
    <rPh sb="5" eb="6">
      <t>ジツ</t>
    </rPh>
    <rPh sb="6" eb="8">
      <t>シシュツ</t>
    </rPh>
    <rPh sb="8" eb="10">
      <t>ヨテイ</t>
    </rPh>
    <rPh sb="11" eb="12">
      <t>ズミ</t>
    </rPh>
    <rPh sb="13" eb="14">
      <t>ガク</t>
    </rPh>
    <phoneticPr fontId="2"/>
  </si>
  <si>
    <t>概　要</t>
    <rPh sb="0" eb="1">
      <t>オオムネ</t>
    </rPh>
    <rPh sb="2" eb="3">
      <t>ヨウ</t>
    </rPh>
    <phoneticPr fontId="2"/>
  </si>
  <si>
    <t>※適用には感染等の発生日及び収束日までの事業所の対応について記載ください。</t>
    <rPh sb="1" eb="3">
      <t>テキヨウ</t>
    </rPh>
    <rPh sb="5" eb="7">
      <t>カンセン</t>
    </rPh>
    <rPh sb="7" eb="8">
      <t>トウ</t>
    </rPh>
    <rPh sb="9" eb="11">
      <t>ハッセイ</t>
    </rPh>
    <rPh sb="11" eb="12">
      <t>ビ</t>
    </rPh>
    <rPh sb="12" eb="13">
      <t>オヨ</t>
    </rPh>
    <rPh sb="14" eb="16">
      <t>シュウソク</t>
    </rPh>
    <rPh sb="16" eb="17">
      <t>ビ</t>
    </rPh>
    <rPh sb="20" eb="23">
      <t>ジギョウショ</t>
    </rPh>
    <rPh sb="24" eb="26">
      <t>タイオウ</t>
    </rPh>
    <rPh sb="30" eb="32">
      <t>キサイ</t>
    </rPh>
    <phoneticPr fontId="18"/>
  </si>
  <si>
    <t>NO.</t>
    <phoneticPr fontId="18"/>
  </si>
  <si>
    <t>施設名</t>
    <rPh sb="0" eb="2">
      <t>シセツ</t>
    </rPh>
    <rPh sb="2" eb="3">
      <t>メイ</t>
    </rPh>
    <phoneticPr fontId="18"/>
  </si>
  <si>
    <t>サービスの種別</t>
    <rPh sb="5" eb="7">
      <t>シュベツ</t>
    </rPh>
    <phoneticPr fontId="18"/>
  </si>
  <si>
    <t>品　　名</t>
    <rPh sb="0" eb="1">
      <t>ヒン</t>
    </rPh>
    <rPh sb="3" eb="4">
      <t>ナ</t>
    </rPh>
    <phoneticPr fontId="18"/>
  </si>
  <si>
    <t>数　量</t>
    <rPh sb="0" eb="1">
      <t>カズ</t>
    </rPh>
    <rPh sb="2" eb="3">
      <t>リョウ</t>
    </rPh>
    <phoneticPr fontId="18"/>
  </si>
  <si>
    <t>単　価</t>
    <rPh sb="0" eb="1">
      <t>タン</t>
    </rPh>
    <rPh sb="2" eb="3">
      <t>アタイ</t>
    </rPh>
    <phoneticPr fontId="18"/>
  </si>
  <si>
    <t>金　　額</t>
    <rPh sb="0" eb="1">
      <t>カネ</t>
    </rPh>
    <rPh sb="3" eb="4">
      <t>ガク</t>
    </rPh>
    <phoneticPr fontId="18"/>
  </si>
  <si>
    <t>備　　考</t>
    <rPh sb="0" eb="1">
      <t>ビ</t>
    </rPh>
    <rPh sb="3" eb="4">
      <t>コウ</t>
    </rPh>
    <phoneticPr fontId="18"/>
  </si>
  <si>
    <t>合計</t>
    <rPh sb="0" eb="2">
      <t>ゴウケイ</t>
    </rPh>
    <phoneticPr fontId="18"/>
  </si>
  <si>
    <t>※　感染者等の発生の日付と整合性の取れない経費は補助対象とならない場合があります。</t>
    <rPh sb="2" eb="4">
      <t>カンセン</t>
    </rPh>
    <rPh sb="4" eb="5">
      <t>シャ</t>
    </rPh>
    <rPh sb="5" eb="6">
      <t>トウ</t>
    </rPh>
    <rPh sb="7" eb="9">
      <t>ハッセイ</t>
    </rPh>
    <rPh sb="10" eb="12">
      <t>ヒヅケ</t>
    </rPh>
    <rPh sb="13" eb="16">
      <t>セイゴウセイ</t>
    </rPh>
    <rPh sb="17" eb="18">
      <t>ト</t>
    </rPh>
    <rPh sb="21" eb="23">
      <t>ケイヒ</t>
    </rPh>
    <rPh sb="24" eb="26">
      <t>ホジョ</t>
    </rPh>
    <rPh sb="26" eb="28">
      <t>タイショウ</t>
    </rPh>
    <rPh sb="33" eb="35">
      <t>バアイ</t>
    </rPh>
    <phoneticPr fontId="18"/>
  </si>
  <si>
    <t>事業名</t>
    <rPh sb="0" eb="2">
      <t>ジギョウ</t>
    </rPh>
    <rPh sb="2" eb="3">
      <t>メイ</t>
    </rPh>
    <phoneticPr fontId="18"/>
  </si>
  <si>
    <t>継続支援</t>
    <rPh sb="0" eb="2">
      <t>ケイゾク</t>
    </rPh>
    <rPh sb="2" eb="4">
      <t>シエン</t>
    </rPh>
    <phoneticPr fontId="2"/>
  </si>
  <si>
    <t>※　経費の記載については、実際に感染者等への対応に伴いかかり増した経費と単価、数量等を記載ください。</t>
    <rPh sb="2" eb="4">
      <t>ケイヒ</t>
    </rPh>
    <rPh sb="5" eb="7">
      <t>キサイ</t>
    </rPh>
    <rPh sb="13" eb="15">
      <t>ジッサイ</t>
    </rPh>
    <rPh sb="16" eb="18">
      <t>カンセン</t>
    </rPh>
    <rPh sb="18" eb="19">
      <t>シャ</t>
    </rPh>
    <rPh sb="19" eb="20">
      <t>トウ</t>
    </rPh>
    <rPh sb="22" eb="24">
      <t>タイオウ</t>
    </rPh>
    <rPh sb="25" eb="26">
      <t>トモナ</t>
    </rPh>
    <rPh sb="30" eb="31">
      <t>マ</t>
    </rPh>
    <rPh sb="33" eb="35">
      <t>ケイヒ</t>
    </rPh>
    <rPh sb="36" eb="38">
      <t>タンカ</t>
    </rPh>
    <rPh sb="39" eb="41">
      <t>スウリョウ</t>
    </rPh>
    <rPh sb="41" eb="42">
      <t>トウ</t>
    </rPh>
    <rPh sb="43" eb="45">
      <t>キサイ</t>
    </rPh>
    <phoneticPr fontId="18"/>
  </si>
  <si>
    <t>（単位：円）</t>
    <phoneticPr fontId="2"/>
  </si>
  <si>
    <t>協力支援事業</t>
    <rPh sb="0" eb="2">
      <t>キョウリョク</t>
    </rPh>
    <rPh sb="2" eb="4">
      <t>シエン</t>
    </rPh>
    <rPh sb="4" eb="6">
      <t>ジギョウ</t>
    </rPh>
    <phoneticPr fontId="2"/>
  </si>
  <si>
    <t>協力支援</t>
    <rPh sb="0" eb="2">
      <t>キョウリョク</t>
    </rPh>
    <rPh sb="2" eb="4">
      <t>シエン</t>
    </rPh>
    <phoneticPr fontId="2"/>
  </si>
  <si>
    <t>別紙　１－１－②</t>
    <rPh sb="0" eb="2">
      <t>ベッシ</t>
    </rPh>
    <phoneticPr fontId="2"/>
  </si>
  <si>
    <t>別紙　１－１－③</t>
    <rPh sb="0" eb="2">
      <t>ベッシ</t>
    </rPh>
    <phoneticPr fontId="2"/>
  </si>
  <si>
    <t>別紙　１－１－④</t>
    <rPh sb="0" eb="2">
      <t>ベッシ</t>
    </rPh>
    <phoneticPr fontId="2"/>
  </si>
  <si>
    <t>※　黄色セルは入力しないでください。</t>
    <rPh sb="2" eb="4">
      <t>キイロ</t>
    </rPh>
    <rPh sb="7" eb="9">
      <t>ニュウリョク</t>
    </rPh>
    <phoneticPr fontId="2"/>
  </si>
  <si>
    <t>※　灰色セルはリストから選択し、黄色セルは入力しないでください。</t>
    <rPh sb="2" eb="4">
      <t>ハイイロ</t>
    </rPh>
    <rPh sb="12" eb="14">
      <t>センタク</t>
    </rPh>
    <rPh sb="16" eb="18">
      <t>キイロ</t>
    </rPh>
    <rPh sb="21" eb="23">
      <t>ニュウリョク</t>
    </rPh>
    <phoneticPr fontId="18"/>
  </si>
  <si>
    <t>※　灰色セルはリストから選択し、黄色セルは入力しないでください。</t>
    <phoneticPr fontId="2"/>
  </si>
  <si>
    <t>※　灰色セルはリストから選択し、黄色セルは入力しないでください。</t>
    <phoneticPr fontId="2"/>
  </si>
  <si>
    <t>（注４）灰色セルはリストから選択し、黄色セルは入力しないでください。</t>
    <rPh sb="1" eb="2">
      <t>チュウ</t>
    </rPh>
    <rPh sb="18" eb="20">
      <t>キイロ</t>
    </rPh>
    <rPh sb="23" eb="25">
      <t>ニュウリョク</t>
    </rPh>
    <phoneticPr fontId="2"/>
  </si>
  <si>
    <t>（注６）灰色セルはリストから選択し、黄色セルは入力しないでください。</t>
    <rPh sb="1" eb="2">
      <t>チュウ</t>
    </rPh>
    <rPh sb="18" eb="20">
      <t>キイロ</t>
    </rPh>
    <rPh sb="23" eb="25">
      <t>ニュウリョク</t>
    </rPh>
    <phoneticPr fontId="2"/>
  </si>
  <si>
    <t>別紙　２－２</t>
    <rPh sb="0" eb="2">
      <t>ベッシ</t>
    </rPh>
    <phoneticPr fontId="2"/>
  </si>
  <si>
    <t>事　業　実　績　報　告　書</t>
    <rPh sb="0" eb="1">
      <t>コト</t>
    </rPh>
    <rPh sb="2" eb="3">
      <t>ギョウ</t>
    </rPh>
    <rPh sb="4" eb="5">
      <t>ミノル</t>
    </rPh>
    <rPh sb="6" eb="7">
      <t>イサオ</t>
    </rPh>
    <rPh sb="8" eb="9">
      <t>ホウ</t>
    </rPh>
    <rPh sb="10" eb="11">
      <t>コク</t>
    </rPh>
    <rPh sb="12" eb="13">
      <t>ショ</t>
    </rPh>
    <phoneticPr fontId="2"/>
  </si>
  <si>
    <t>別紙　2－１</t>
    <rPh sb="0" eb="2">
      <t>ベッシ</t>
    </rPh>
    <phoneticPr fontId="2"/>
  </si>
  <si>
    <t>　　新型コロナウイルス感染症に係る障害福祉サービス事業所等に対するサービス継続支援事業補助
　　精算額算出内訳（サービス継続支援）</t>
    <rPh sb="2" eb="4">
      <t>シンガタ</t>
    </rPh>
    <rPh sb="11" eb="14">
      <t>カンセンショウ</t>
    </rPh>
    <rPh sb="15" eb="16">
      <t>カカ</t>
    </rPh>
    <rPh sb="17" eb="21">
      <t>ショウガイフクシ</t>
    </rPh>
    <rPh sb="25" eb="27">
      <t>ジギョウ</t>
    </rPh>
    <rPh sb="28" eb="29">
      <t>トウ</t>
    </rPh>
    <rPh sb="30" eb="31">
      <t>タイ</t>
    </rPh>
    <rPh sb="37" eb="39">
      <t>ケイゾク</t>
    </rPh>
    <rPh sb="39" eb="41">
      <t>シエン</t>
    </rPh>
    <rPh sb="41" eb="43">
      <t>ジギョウ</t>
    </rPh>
    <rPh sb="43" eb="45">
      <t>ホジョ</t>
    </rPh>
    <rPh sb="48" eb="51">
      <t>セイサンガク</t>
    </rPh>
    <rPh sb="50" eb="51">
      <t>ガク</t>
    </rPh>
    <rPh sb="51" eb="53">
      <t>サンシュツ</t>
    </rPh>
    <rPh sb="53" eb="55">
      <t>ウチワケ</t>
    </rPh>
    <rPh sb="60" eb="62">
      <t>ケイゾク</t>
    </rPh>
    <rPh sb="62" eb="64">
      <t>シエン</t>
    </rPh>
    <phoneticPr fontId="2"/>
  </si>
  <si>
    <t>補助額</t>
    <rPh sb="0" eb="3">
      <t>ホジョガク</t>
    </rPh>
    <phoneticPr fontId="2"/>
  </si>
  <si>
    <t>　　　　　　　　新型コロナウイルス感染症に係る障害福祉サービス事業所等に対するサービス継続支援事業補助金
　　　　　　　　精算額算出内訳（協力支援）</t>
    <rPh sb="8" eb="10">
      <t>シンガタ</t>
    </rPh>
    <rPh sb="17" eb="20">
      <t>カンセンショウ</t>
    </rPh>
    <rPh sb="21" eb="22">
      <t>カカ</t>
    </rPh>
    <rPh sb="23" eb="27">
      <t>ショウガイフクシ</t>
    </rPh>
    <rPh sb="31" eb="33">
      <t>ジギョウ</t>
    </rPh>
    <rPh sb="34" eb="35">
      <t>トウ</t>
    </rPh>
    <rPh sb="36" eb="37">
      <t>タイ</t>
    </rPh>
    <rPh sb="43" eb="45">
      <t>ケイゾク</t>
    </rPh>
    <rPh sb="45" eb="47">
      <t>シエン</t>
    </rPh>
    <rPh sb="47" eb="49">
      <t>ジギョウ</t>
    </rPh>
    <rPh sb="49" eb="52">
      <t>ホジョキン</t>
    </rPh>
    <rPh sb="61" eb="63">
      <t>セイサン</t>
    </rPh>
    <rPh sb="63" eb="64">
      <t>ガク</t>
    </rPh>
    <rPh sb="64" eb="66">
      <t>サンシュツ</t>
    </rPh>
    <rPh sb="66" eb="68">
      <t>ウチワケ</t>
    </rPh>
    <rPh sb="69" eb="71">
      <t>キョウリョク</t>
    </rPh>
    <rPh sb="71" eb="73">
      <t>シエン</t>
    </rPh>
    <phoneticPr fontId="2"/>
  </si>
  <si>
    <t>精算額</t>
    <rPh sb="0" eb="2">
      <t>セイサン</t>
    </rPh>
    <rPh sb="2" eb="3">
      <t>ガク</t>
    </rPh>
    <phoneticPr fontId="2"/>
  </si>
  <si>
    <t>　　　　　　　　新型コロナウイルス感染症に係る障害福祉サービス事業所等に対するサービス継続支援事業補助金
　　　　　　　　精算額算出内訳（応援職員派遣事業）</t>
    <rPh sb="8" eb="10">
      <t>シンガタ</t>
    </rPh>
    <rPh sb="17" eb="20">
      <t>カンセンショウ</t>
    </rPh>
    <rPh sb="21" eb="22">
      <t>カカ</t>
    </rPh>
    <rPh sb="23" eb="27">
      <t>ショウガイフクシ</t>
    </rPh>
    <rPh sb="31" eb="33">
      <t>ジギョウ</t>
    </rPh>
    <rPh sb="34" eb="35">
      <t>トウ</t>
    </rPh>
    <rPh sb="36" eb="37">
      <t>タイ</t>
    </rPh>
    <rPh sb="43" eb="45">
      <t>ケイゾク</t>
    </rPh>
    <rPh sb="45" eb="47">
      <t>シエン</t>
    </rPh>
    <rPh sb="47" eb="49">
      <t>ジギョウ</t>
    </rPh>
    <rPh sb="49" eb="52">
      <t>ホジョキン</t>
    </rPh>
    <rPh sb="61" eb="63">
      <t>セイサン</t>
    </rPh>
    <rPh sb="63" eb="64">
      <t>ガク</t>
    </rPh>
    <rPh sb="64" eb="66">
      <t>サンシュツ</t>
    </rPh>
    <rPh sb="66" eb="68">
      <t>ウチワケ</t>
    </rPh>
    <rPh sb="69" eb="71">
      <t>オウエン</t>
    </rPh>
    <rPh sb="71" eb="73">
      <t>ショクイン</t>
    </rPh>
    <rPh sb="73" eb="75">
      <t>ハケン</t>
    </rPh>
    <rPh sb="75" eb="77">
      <t>ジギョウ</t>
    </rPh>
    <phoneticPr fontId="2"/>
  </si>
  <si>
    <t>補助額</t>
    <rPh sb="0" eb="2">
      <t>ホジョ</t>
    </rPh>
    <rPh sb="2" eb="3">
      <t>ガク</t>
    </rPh>
    <phoneticPr fontId="2"/>
  </si>
  <si>
    <t>新型コロナウイルス感染症に係る障害福祉サービス事業所等に対するサービス継続支援事業補助金
交付申請額算出内訳（応援職員派遣事業）</t>
    <rPh sb="0" eb="2">
      <t>シンガタ</t>
    </rPh>
    <rPh sb="9" eb="12">
      <t>カンセンショウ</t>
    </rPh>
    <rPh sb="13" eb="14">
      <t>カカ</t>
    </rPh>
    <rPh sb="15" eb="19">
      <t>ショウガイフクシ</t>
    </rPh>
    <rPh sb="23" eb="25">
      <t>ジギョウ</t>
    </rPh>
    <rPh sb="26" eb="27">
      <t>トウ</t>
    </rPh>
    <rPh sb="28" eb="29">
      <t>タイ</t>
    </rPh>
    <rPh sb="35" eb="37">
      <t>ケイゾク</t>
    </rPh>
    <rPh sb="37" eb="39">
      <t>シエン</t>
    </rPh>
    <rPh sb="39" eb="41">
      <t>ジギョウ</t>
    </rPh>
    <rPh sb="41" eb="44">
      <t>ホジョキン</t>
    </rPh>
    <rPh sb="45" eb="47">
      <t>コウフ</t>
    </rPh>
    <rPh sb="47" eb="49">
      <t>シンセイ</t>
    </rPh>
    <rPh sb="49" eb="50">
      <t>ガク</t>
    </rPh>
    <rPh sb="50" eb="52">
      <t>サンシュツ</t>
    </rPh>
    <rPh sb="52" eb="54">
      <t>ウチワケ</t>
    </rPh>
    <rPh sb="55" eb="57">
      <t>オウエン</t>
    </rPh>
    <rPh sb="57" eb="59">
      <t>ショクイン</t>
    </rPh>
    <rPh sb="59" eb="61">
      <t>ハケン</t>
    </rPh>
    <rPh sb="61" eb="63">
      <t>ジギョウ</t>
    </rPh>
    <phoneticPr fontId="2"/>
  </si>
  <si>
    <t>新型コロナウイルス感染症に係る障害福祉サービス事業所等に対するサービス継続支援事業補助金
清算算出内訳（法人総括表）</t>
    <rPh sb="0" eb="2">
      <t>シンガタ</t>
    </rPh>
    <rPh sb="9" eb="12">
      <t>カンセンショウ</t>
    </rPh>
    <rPh sb="13" eb="14">
      <t>カカ</t>
    </rPh>
    <rPh sb="15" eb="19">
      <t>ショウガイフクシ</t>
    </rPh>
    <rPh sb="23" eb="25">
      <t>ジギョウ</t>
    </rPh>
    <rPh sb="26" eb="27">
      <t>トウ</t>
    </rPh>
    <rPh sb="28" eb="29">
      <t>タイ</t>
    </rPh>
    <rPh sb="35" eb="37">
      <t>ケイゾク</t>
    </rPh>
    <rPh sb="37" eb="39">
      <t>シエン</t>
    </rPh>
    <rPh sb="39" eb="41">
      <t>ジギョウ</t>
    </rPh>
    <rPh sb="41" eb="44">
      <t>ホジョキン</t>
    </rPh>
    <rPh sb="45" eb="47">
      <t>セイサン</t>
    </rPh>
    <rPh sb="47" eb="49">
      <t>サンシュツ</t>
    </rPh>
    <rPh sb="49" eb="51">
      <t>ウチワケ</t>
    </rPh>
    <rPh sb="52" eb="54">
      <t>ホウジン</t>
    </rPh>
    <rPh sb="54" eb="56">
      <t>ソウカツ</t>
    </rPh>
    <rPh sb="56" eb="57">
      <t>ヒョウ</t>
    </rPh>
    <phoneticPr fontId="2"/>
  </si>
  <si>
    <t>※　令和５年５月８日以降については、濃厚接触者等は定義されなくなり一部補助対象事業者及び補助対象経費が変更されておりますので要綱をご確認ください。</t>
    <rPh sb="2" eb="4">
      <t>レイワ</t>
    </rPh>
    <rPh sb="5" eb="6">
      <t>ネン</t>
    </rPh>
    <rPh sb="7" eb="8">
      <t>ガツ</t>
    </rPh>
    <rPh sb="9" eb="10">
      <t>ニチ</t>
    </rPh>
    <rPh sb="10" eb="12">
      <t>イコウ</t>
    </rPh>
    <rPh sb="18" eb="20">
      <t>ノウコウ</t>
    </rPh>
    <rPh sb="20" eb="23">
      <t>セッショクシャ</t>
    </rPh>
    <rPh sb="23" eb="24">
      <t>トウ</t>
    </rPh>
    <rPh sb="25" eb="27">
      <t>テイギ</t>
    </rPh>
    <rPh sb="33" eb="35">
      <t>イチブ</t>
    </rPh>
    <rPh sb="35" eb="37">
      <t>ホジョ</t>
    </rPh>
    <rPh sb="37" eb="39">
      <t>タイショウ</t>
    </rPh>
    <rPh sb="39" eb="42">
      <t>ジギョウシャ</t>
    </rPh>
    <rPh sb="42" eb="43">
      <t>オヨ</t>
    </rPh>
    <rPh sb="44" eb="46">
      <t>ホジョ</t>
    </rPh>
    <rPh sb="46" eb="48">
      <t>タイショウ</t>
    </rPh>
    <rPh sb="48" eb="50">
      <t>ケイヒ</t>
    </rPh>
    <rPh sb="51" eb="53">
      <t>ヘンコウ</t>
    </rPh>
    <rPh sb="62" eb="64">
      <t>ヨウコウ</t>
    </rPh>
    <rPh sb="66" eb="68">
      <t>カクニン</t>
    </rPh>
    <phoneticPr fontId="2"/>
  </si>
  <si>
    <t>※　各費用の納品書及び領収書等を必ず添付ください。</t>
    <rPh sb="2" eb="3">
      <t>カク</t>
    </rPh>
    <rPh sb="3" eb="5">
      <t>ヒヨウ</t>
    </rPh>
    <rPh sb="6" eb="9">
      <t>ノウヒンショ</t>
    </rPh>
    <rPh sb="9" eb="10">
      <t>オヨ</t>
    </rPh>
    <rPh sb="11" eb="14">
      <t>リョウシュウショ</t>
    </rPh>
    <rPh sb="14" eb="15">
      <t>トウ</t>
    </rPh>
    <rPh sb="16" eb="17">
      <t>カナラ</t>
    </rPh>
    <rPh sb="18" eb="20">
      <t>テンプ</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</si>
</sst>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0_ ;[Red]\-#,##0\ "/>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scheme val="major"/>
    </font>
    <font>
      <sz val="11"/>
      <name val="ＭＳ Ｐゴシック"/>
      <family val="3"/>
      <charset val="128"/>
      <scheme val="major"/>
    </font>
    <font>
      <b/>
      <sz val="18"/>
      <name val="ＭＳ Ｐゴシック"/>
      <family val="3"/>
      <charset val="128"/>
      <scheme val="major"/>
    </font>
    <font>
      <b/>
      <sz val="20"/>
      <name val="ＭＳ Ｐゴシック"/>
      <family val="3"/>
      <charset val="128"/>
      <scheme val="major"/>
    </font>
    <font>
      <sz val="12"/>
      <name val="ＭＳ Ｐゴシック"/>
      <family val="3"/>
      <charset val="128"/>
      <scheme val="major"/>
    </font>
    <font>
      <sz val="10"/>
      <name val="ＭＳ Ｐゴシック"/>
      <family val="3"/>
      <charset val="128"/>
      <scheme val="major"/>
    </font>
    <font>
      <u/>
      <sz val="12"/>
      <name val="ＭＳ Ｐゴシック"/>
      <family val="3"/>
      <charset val="128"/>
      <scheme val="major"/>
    </font>
    <font>
      <sz val="14"/>
      <name val="ＭＳ Ｐゴシック"/>
      <family val="3"/>
      <charset val="128"/>
      <scheme val="major"/>
    </font>
    <font>
      <sz val="14"/>
      <name val="ＭＳ Ｐゴシック"/>
      <family val="3"/>
      <charset val="128"/>
    </font>
    <font>
      <sz val="12"/>
      <name val="ＭＳ Ｐゴシック"/>
      <family val="3"/>
      <charset val="128"/>
    </font>
    <font>
      <sz val="18"/>
      <name val="ＭＳ Ｐゴシック"/>
      <family val="3"/>
      <charset val="128"/>
    </font>
    <font>
      <sz val="11"/>
      <color theme="1"/>
      <name val="ＭＳ Ｐゴシック"/>
      <family val="2"/>
      <scheme val="minor"/>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6"/>
      <name val="ＭＳ Ｐゴシック"/>
      <family val="3"/>
      <charset val="128"/>
      <scheme val="minor"/>
    </font>
    <font>
      <b/>
      <sz val="10"/>
      <name val="ＭＳ Ｐゴシック"/>
      <family val="3"/>
      <charset val="128"/>
      <scheme val="major"/>
    </font>
    <font>
      <sz val="10"/>
      <name val="ＭＳ Ｐゴシック"/>
      <family val="3"/>
      <charset val="128"/>
    </font>
    <font>
      <u/>
      <sz val="11"/>
      <color theme="10"/>
      <name val="ＭＳ Ｐゴシック"/>
      <family val="3"/>
      <charset val="128"/>
    </font>
  </fonts>
  <fills count="4">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thin">
        <color indexed="64"/>
      </left>
      <right style="thin">
        <color indexed="64"/>
      </right>
      <top/>
      <bottom style="hair">
        <color indexed="64"/>
      </bottom>
      <diagonal/>
    </border>
  </borders>
  <cellStyleXfs count="10">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4" fillId="0" borderId="0"/>
    <xf numFmtId="38" fontId="14" fillId="0" borderId="0" applyFont="0" applyFill="0" applyBorder="0" applyAlignment="0" applyProtection="0">
      <alignment vertical="center"/>
    </xf>
    <xf numFmtId="0" fontId="1" fillId="0" borderId="0"/>
    <xf numFmtId="38" fontId="1" fillId="0" borderId="0" applyFont="0" applyFill="0" applyBorder="0" applyAlignment="0" applyProtection="0"/>
    <xf numFmtId="0" fontId="21" fillId="0" borderId="0" applyNumberFormat="0" applyFill="0" applyBorder="0" applyAlignment="0" applyProtection="0">
      <alignment vertical="center"/>
    </xf>
  </cellStyleXfs>
  <cellXfs count="185">
    <xf numFmtId="0" fontId="0" fillId="0" borderId="0" xfId="0">
      <alignment vertical="center"/>
    </xf>
    <xf numFmtId="0" fontId="4" fillId="0" borderId="0" xfId="2" applyFont="1" applyFill="1" applyBorder="1"/>
    <xf numFmtId="176" fontId="4" fillId="0" borderId="0" xfId="2" applyNumberFormat="1" applyFont="1" applyFill="1" applyBorder="1"/>
    <xf numFmtId="0" fontId="4" fillId="0" borderId="0" xfId="0" applyFont="1" applyFill="1">
      <alignment vertical="center"/>
    </xf>
    <xf numFmtId="0" fontId="5" fillId="0" borderId="0" xfId="2" applyFont="1" applyFill="1" applyBorder="1" applyAlignment="1">
      <alignment horizontal="center" shrinkToFit="1"/>
    </xf>
    <xf numFmtId="176" fontId="4" fillId="0" borderId="0" xfId="2" applyNumberFormat="1" applyFont="1" applyFill="1" applyBorder="1" applyAlignment="1">
      <alignment shrinkToFit="1"/>
    </xf>
    <xf numFmtId="176" fontId="4" fillId="0" borderId="0" xfId="2" applyNumberFormat="1" applyFont="1" applyFill="1" applyBorder="1" applyAlignment="1">
      <alignment horizontal="right" shrinkToFit="1"/>
    </xf>
    <xf numFmtId="0" fontId="8" fillId="0" borderId="4" xfId="2" applyFont="1" applyFill="1" applyBorder="1" applyAlignment="1">
      <alignment horizontal="center" vertical="center" shrinkToFit="1"/>
    </xf>
    <xf numFmtId="0" fontId="8" fillId="0" borderId="5" xfId="2" applyFont="1" applyFill="1" applyBorder="1" applyAlignment="1">
      <alignment horizontal="center" vertical="center" shrinkToFit="1"/>
    </xf>
    <xf numFmtId="0" fontId="4" fillId="0" borderId="6" xfId="2" applyFont="1" applyFill="1" applyBorder="1" applyAlignment="1">
      <alignment vertical="center"/>
    </xf>
    <xf numFmtId="0" fontId="3" fillId="0" borderId="3" xfId="2" applyFont="1" applyFill="1" applyBorder="1" applyAlignment="1">
      <alignment horizontal="center" vertical="top" shrinkToFit="1"/>
    </xf>
    <xf numFmtId="176" fontId="4" fillId="0" borderId="6" xfId="2" applyNumberFormat="1" applyFont="1" applyFill="1" applyBorder="1" applyAlignment="1">
      <alignment horizontal="right" vertical="center"/>
    </xf>
    <xf numFmtId="0" fontId="7" fillId="0" borderId="0" xfId="2" applyFont="1" applyFill="1" applyBorder="1" applyAlignment="1">
      <alignment horizontal="left" shrinkToFit="1"/>
    </xf>
    <xf numFmtId="0" fontId="3" fillId="0" borderId="0" xfId="2" applyFont="1" applyFill="1" applyBorder="1" applyAlignment="1">
      <alignment horizontal="left" vertical="center"/>
    </xf>
    <xf numFmtId="0" fontId="4" fillId="0" borderId="1" xfId="2" applyFont="1" applyFill="1" applyBorder="1" applyAlignment="1">
      <alignment horizontal="center" vertical="center" shrinkToFit="1"/>
    </xf>
    <xf numFmtId="0" fontId="7" fillId="0" borderId="1" xfId="2" applyFont="1" applyFill="1" applyBorder="1" applyAlignment="1">
      <alignment horizontal="center" vertical="center" wrapText="1" shrinkToFit="1"/>
    </xf>
    <xf numFmtId="0" fontId="4" fillId="0" borderId="8" xfId="2" applyFont="1" applyFill="1" applyBorder="1" applyAlignment="1">
      <alignment horizontal="center" vertical="center"/>
    </xf>
    <xf numFmtId="0" fontId="7" fillId="0" borderId="0" xfId="2" applyFont="1" applyFill="1" applyBorder="1" applyAlignment="1">
      <alignment horizontal="left" shrinkToFit="1"/>
    </xf>
    <xf numFmtId="0" fontId="9" fillId="0" borderId="21" xfId="2" applyFont="1" applyFill="1" applyBorder="1" applyAlignment="1">
      <alignment horizontal="left" shrinkToFit="1"/>
    </xf>
    <xf numFmtId="0" fontId="9" fillId="0" borderId="0" xfId="2" applyFont="1" applyFill="1" applyBorder="1" applyAlignment="1">
      <alignment horizontal="left" shrinkToFit="1"/>
    </xf>
    <xf numFmtId="177" fontId="0" fillId="0" borderId="0" xfId="0" applyNumberFormat="1">
      <alignment vertical="center"/>
    </xf>
    <xf numFmtId="0" fontId="10" fillId="0" borderId="26" xfId="2" applyFont="1" applyFill="1" applyBorder="1"/>
    <xf numFmtId="0" fontId="9" fillId="0" borderId="0" xfId="2" applyFont="1" applyFill="1" applyBorder="1" applyAlignment="1">
      <alignment shrinkToFit="1"/>
    </xf>
    <xf numFmtId="0" fontId="7" fillId="0" borderId="0" xfId="2" applyFont="1" applyFill="1" applyBorder="1" applyAlignment="1">
      <alignment shrinkToFit="1"/>
    </xf>
    <xf numFmtId="176" fontId="4" fillId="0" borderId="6" xfId="2" applyNumberFormat="1" applyFont="1" applyFill="1" applyBorder="1" applyAlignment="1">
      <alignment vertical="center"/>
    </xf>
    <xf numFmtId="176" fontId="4" fillId="0" borderId="7" xfId="2" applyNumberFormat="1" applyFont="1" applyFill="1" applyBorder="1" applyAlignment="1">
      <alignment vertical="center"/>
    </xf>
    <xf numFmtId="176" fontId="4" fillId="0" borderId="31" xfId="2" applyNumberFormat="1" applyFont="1" applyFill="1" applyBorder="1" applyAlignment="1">
      <alignment vertical="center"/>
    </xf>
    <xf numFmtId="176" fontId="4" fillId="0" borderId="32" xfId="2" applyNumberFormat="1" applyFont="1" applyFill="1" applyBorder="1" applyAlignment="1">
      <alignment vertical="center"/>
    </xf>
    <xf numFmtId="176" fontId="4" fillId="0" borderId="31" xfId="2" applyNumberFormat="1" applyFont="1" applyFill="1" applyBorder="1" applyAlignment="1">
      <alignment horizontal="right" vertical="center"/>
    </xf>
    <xf numFmtId="176" fontId="4" fillId="0" borderId="32" xfId="2" applyNumberFormat="1" applyFont="1" applyFill="1" applyBorder="1" applyAlignment="1">
      <alignment horizontal="right" vertical="center"/>
    </xf>
    <xf numFmtId="0" fontId="10" fillId="0" borderId="26" xfId="2" applyFont="1" applyFill="1" applyBorder="1" applyProtection="1">
      <protection locked="0"/>
    </xf>
    <xf numFmtId="176" fontId="8" fillId="0" borderId="4" xfId="2" applyNumberFormat="1" applyFont="1" applyFill="1" applyBorder="1" applyAlignment="1" applyProtection="1">
      <alignment horizontal="right" vertical="center" shrinkToFit="1"/>
      <protection locked="0"/>
    </xf>
    <xf numFmtId="176" fontId="8" fillId="0" borderId="5" xfId="2" applyNumberFormat="1" applyFont="1" applyFill="1" applyBorder="1" applyAlignment="1" applyProtection="1">
      <alignment horizontal="right" vertical="center" shrinkToFit="1"/>
      <protection locked="0"/>
    </xf>
    <xf numFmtId="0" fontId="8" fillId="0" borderId="19" xfId="1" applyFont="1" applyFill="1" applyBorder="1" applyAlignment="1" applyProtection="1">
      <alignment vertical="center" shrinkToFit="1"/>
      <protection locked="0"/>
    </xf>
    <xf numFmtId="176" fontId="8" fillId="0" borderId="4" xfId="1" applyNumberFormat="1" applyFont="1" applyFill="1" applyBorder="1" applyAlignment="1" applyProtection="1">
      <alignment horizontal="center" vertical="center" shrinkToFit="1"/>
      <protection locked="0"/>
    </xf>
    <xf numFmtId="0" fontId="8" fillId="0" borderId="20" xfId="1" applyFont="1" applyFill="1" applyBorder="1" applyAlignment="1" applyProtection="1">
      <alignment vertical="center" shrinkToFit="1"/>
      <protection locked="0"/>
    </xf>
    <xf numFmtId="176" fontId="8" fillId="0" borderId="5" xfId="1" applyNumberFormat="1" applyFont="1" applyFill="1" applyBorder="1" applyAlignment="1" applyProtection="1">
      <alignment horizontal="center" vertical="center" shrinkToFit="1"/>
      <protection locked="0"/>
    </xf>
    <xf numFmtId="0" fontId="11" fillId="0" borderId="0" xfId="4" applyFont="1" applyFill="1" applyAlignment="1">
      <alignment vertical="center"/>
    </xf>
    <xf numFmtId="0" fontId="12" fillId="0" borderId="0" xfId="4" applyFont="1" applyFill="1" applyAlignment="1">
      <alignment vertical="center"/>
    </xf>
    <xf numFmtId="0" fontId="1" fillId="0" borderId="0" xfId="4" applyFont="1" applyFill="1" applyAlignment="1">
      <alignment vertical="center"/>
    </xf>
    <xf numFmtId="0" fontId="15" fillId="0" borderId="0" xfId="5" applyFont="1" applyFill="1" applyAlignment="1">
      <alignment horizontal="center" vertical="center"/>
    </xf>
    <xf numFmtId="38" fontId="15" fillId="0" borderId="0" xfId="6" applyFont="1" applyFill="1" applyAlignment="1">
      <alignment horizontal="center" vertical="center"/>
    </xf>
    <xf numFmtId="0" fontId="15" fillId="0" borderId="0" xfId="5" applyFont="1" applyFill="1" applyAlignment="1">
      <alignment horizontal="center" vertical="center" shrinkToFit="1"/>
    </xf>
    <xf numFmtId="178" fontId="15" fillId="0" borderId="0" xfId="5" applyNumberFormat="1" applyFont="1" applyFill="1" applyAlignment="1">
      <alignment horizontal="center" vertical="center" shrinkToFit="1"/>
    </xf>
    <xf numFmtId="0" fontId="15" fillId="0" borderId="0" xfId="5" applyFont="1" applyFill="1" applyAlignment="1">
      <alignment horizontal="left" vertical="center" shrinkToFit="1"/>
    </xf>
    <xf numFmtId="0" fontId="16" fillId="0" borderId="0" xfId="4" applyFont="1" applyFill="1" applyBorder="1" applyAlignment="1">
      <alignment horizontal="center" vertical="center" textRotation="255"/>
    </xf>
    <xf numFmtId="0" fontId="16" fillId="0" borderId="0" xfId="4" applyFont="1" applyFill="1" applyBorder="1" applyAlignment="1">
      <alignment horizontal="center" vertical="top" wrapText="1"/>
    </xf>
    <xf numFmtId="0" fontId="17" fillId="0" borderId="0" xfId="5" applyFont="1" applyFill="1" applyAlignment="1">
      <alignment horizontal="center" vertical="center"/>
    </xf>
    <xf numFmtId="0" fontId="17" fillId="0" borderId="0" xfId="5" applyFont="1" applyFill="1" applyAlignment="1">
      <alignment horizontal="left" vertical="center"/>
    </xf>
    <xf numFmtId="38" fontId="17" fillId="0" borderId="0" xfId="6" applyFont="1" applyFill="1" applyAlignment="1">
      <alignment horizontal="center" vertical="center"/>
    </xf>
    <xf numFmtId="0" fontId="17" fillId="0" borderId="0" xfId="5" applyFont="1" applyFill="1" applyAlignment="1">
      <alignment horizontal="center" vertical="center" shrinkToFit="1"/>
    </xf>
    <xf numFmtId="178" fontId="17" fillId="0" borderId="0" xfId="5" applyNumberFormat="1" applyFont="1" applyFill="1" applyAlignment="1">
      <alignment horizontal="center" vertical="center" shrinkToFit="1"/>
    </xf>
    <xf numFmtId="0" fontId="17" fillId="0" borderId="0" xfId="5" applyFont="1" applyFill="1" applyAlignment="1">
      <alignment horizontal="left" vertical="center" shrinkToFit="1"/>
    </xf>
    <xf numFmtId="0" fontId="17" fillId="0" borderId="26" xfId="5" applyFont="1" applyFill="1" applyBorder="1" applyAlignment="1">
      <alignment horizontal="center" vertical="center" shrinkToFit="1"/>
    </xf>
    <xf numFmtId="38" fontId="17" fillId="0" borderId="26" xfId="6" applyFont="1" applyFill="1" applyBorder="1" applyAlignment="1">
      <alignment horizontal="center" vertical="center"/>
    </xf>
    <xf numFmtId="38" fontId="15" fillId="0" borderId="26" xfId="6" applyFont="1" applyFill="1" applyBorder="1" applyAlignment="1">
      <alignment horizontal="center" vertical="center"/>
    </xf>
    <xf numFmtId="0" fontId="17" fillId="0" borderId="26" xfId="5" applyFont="1" applyFill="1" applyBorder="1" applyAlignment="1">
      <alignment horizontal="center" vertical="center"/>
    </xf>
    <xf numFmtId="178" fontId="17" fillId="0" borderId="26" xfId="5" applyNumberFormat="1" applyFont="1" applyFill="1" applyBorder="1" applyAlignment="1">
      <alignment horizontal="center" vertical="center" shrinkToFit="1"/>
    </xf>
    <xf numFmtId="178" fontId="15" fillId="0" borderId="26" xfId="5" applyNumberFormat="1" applyFont="1" applyFill="1" applyBorder="1" applyAlignment="1">
      <alignment horizontal="center" vertical="center" shrinkToFit="1"/>
    </xf>
    <xf numFmtId="0" fontId="17" fillId="0" borderId="26" xfId="5" applyNumberFormat="1" applyFont="1" applyFill="1" applyBorder="1" applyAlignment="1">
      <alignment horizontal="center" vertical="center" shrinkToFit="1"/>
    </xf>
    <xf numFmtId="38" fontId="17" fillId="0" borderId="26" xfId="6" applyFont="1" applyFill="1" applyBorder="1" applyAlignment="1">
      <alignment horizontal="right" vertical="center" shrinkToFit="1"/>
    </xf>
    <xf numFmtId="0" fontId="17" fillId="0" borderId="47" xfId="5" applyFont="1" applyFill="1" applyBorder="1" applyAlignment="1">
      <alignment horizontal="left" vertical="center" shrinkToFit="1"/>
    </xf>
    <xf numFmtId="38" fontId="17" fillId="0" borderId="0" xfId="6" applyFont="1" applyFill="1" applyAlignment="1">
      <alignment horizontal="left" vertical="center"/>
    </xf>
    <xf numFmtId="179" fontId="15" fillId="2" borderId="26" xfId="6" applyNumberFormat="1" applyFont="1" applyFill="1" applyBorder="1" applyAlignment="1">
      <alignment horizontal="right" vertical="center"/>
    </xf>
    <xf numFmtId="179" fontId="17" fillId="2" borderId="1" xfId="6" applyNumberFormat="1" applyFont="1" applyFill="1" applyBorder="1" applyAlignment="1">
      <alignment horizontal="right" vertical="center"/>
    </xf>
    <xf numFmtId="179" fontId="17" fillId="2" borderId="25" xfId="6" applyNumberFormat="1" applyFont="1" applyFill="1" applyBorder="1" applyAlignment="1">
      <alignment horizontal="right" vertical="center"/>
    </xf>
    <xf numFmtId="0" fontId="0" fillId="0" borderId="0" xfId="0" applyAlignment="1">
      <alignment vertical="center" shrinkToFit="1"/>
    </xf>
    <xf numFmtId="0" fontId="0" fillId="0" borderId="0" xfId="0" applyAlignment="1">
      <alignment vertical="center" wrapText="1"/>
    </xf>
    <xf numFmtId="0" fontId="21" fillId="0" borderId="26" xfId="9" applyFill="1" applyBorder="1" applyAlignment="1" applyProtection="1">
      <protection locked="0"/>
    </xf>
    <xf numFmtId="176" fontId="8" fillId="2" borderId="4" xfId="1" applyNumberFormat="1" applyFont="1" applyFill="1" applyBorder="1" applyAlignment="1">
      <alignment horizontal="center" vertical="center" shrinkToFit="1"/>
    </xf>
    <xf numFmtId="176" fontId="8" fillId="2" borderId="5" xfId="1" applyNumberFormat="1" applyFont="1" applyFill="1" applyBorder="1" applyAlignment="1">
      <alignment horizontal="center" vertical="center" shrinkToFit="1"/>
    </xf>
    <xf numFmtId="176" fontId="8" fillId="2" borderId="4" xfId="1" applyNumberFormat="1" applyFont="1" applyFill="1" applyBorder="1" applyAlignment="1">
      <alignment horizontal="right" vertical="center" shrinkToFit="1"/>
    </xf>
    <xf numFmtId="176" fontId="8" fillId="2" borderId="4" xfId="2" applyNumberFormat="1" applyFont="1" applyFill="1" applyBorder="1" applyAlignment="1">
      <alignment horizontal="right" vertical="center" shrinkToFit="1"/>
    </xf>
    <xf numFmtId="176" fontId="8" fillId="2" borderId="5" xfId="2" applyNumberFormat="1" applyFont="1" applyFill="1" applyBorder="1" applyAlignment="1" applyProtection="1">
      <alignment horizontal="right" vertical="center" shrinkToFit="1"/>
    </xf>
    <xf numFmtId="176" fontId="8" fillId="2" borderId="5" xfId="1" applyNumberFormat="1" applyFont="1" applyFill="1" applyBorder="1" applyAlignment="1">
      <alignment horizontal="right" vertical="center" shrinkToFit="1"/>
    </xf>
    <xf numFmtId="176" fontId="8" fillId="2" borderId="50" xfId="2" applyNumberFormat="1" applyFont="1" applyFill="1" applyBorder="1" applyAlignment="1">
      <alignment horizontal="right" vertical="center" shrinkToFit="1"/>
    </xf>
    <xf numFmtId="176" fontId="8" fillId="2" borderId="4" xfId="1" applyNumberFormat="1" applyFont="1" applyFill="1" applyBorder="1" applyAlignment="1" applyProtection="1">
      <alignment horizontal="center" vertical="center" shrinkToFit="1"/>
    </xf>
    <xf numFmtId="176" fontId="8" fillId="2" borderId="5" xfId="1" applyNumberFormat="1" applyFont="1" applyFill="1" applyBorder="1" applyAlignment="1" applyProtection="1">
      <alignment horizontal="center" vertical="center" shrinkToFit="1"/>
    </xf>
    <xf numFmtId="176" fontId="8" fillId="2" borderId="4" xfId="2" applyNumberFormat="1" applyFont="1" applyFill="1" applyBorder="1" applyAlignment="1" applyProtection="1">
      <alignment horizontal="right" vertical="center" shrinkToFit="1"/>
    </xf>
    <xf numFmtId="176" fontId="8" fillId="2" borderId="5" xfId="2" applyNumberFormat="1" applyFont="1" applyFill="1" applyBorder="1" applyAlignment="1">
      <alignment horizontal="right" vertical="center" shrinkToFit="1"/>
    </xf>
    <xf numFmtId="176" fontId="8" fillId="2" borderId="33" xfId="2" applyNumberFormat="1" applyFont="1" applyFill="1" applyBorder="1" applyAlignment="1">
      <alignment horizontal="right" vertical="center" shrinkToFit="1"/>
    </xf>
    <xf numFmtId="176" fontId="4" fillId="2" borderId="7" xfId="2" applyNumberFormat="1" applyFont="1" applyFill="1" applyBorder="1" applyAlignment="1">
      <alignment vertical="center"/>
    </xf>
    <xf numFmtId="176" fontId="4" fillId="2" borderId="25" xfId="2" applyNumberFormat="1" applyFont="1" applyFill="1" applyBorder="1" applyAlignment="1">
      <alignment horizontal="right" vertical="center"/>
    </xf>
    <xf numFmtId="176" fontId="4" fillId="2" borderId="7" xfId="2" applyNumberFormat="1" applyFont="1" applyFill="1" applyBorder="1" applyAlignment="1">
      <alignment horizontal="right" vertical="center"/>
    </xf>
    <xf numFmtId="176" fontId="4" fillId="2" borderId="10" xfId="2" applyNumberFormat="1" applyFont="1" applyFill="1" applyBorder="1" applyAlignment="1">
      <alignment horizontal="right" vertical="center"/>
    </xf>
    <xf numFmtId="176" fontId="8" fillId="2" borderId="33" xfId="1" applyNumberFormat="1" applyFont="1" applyFill="1" applyBorder="1" applyAlignment="1">
      <alignment horizontal="center" vertical="center" shrinkToFit="1"/>
    </xf>
    <xf numFmtId="0" fontId="8" fillId="3" borderId="22" xfId="1" applyFont="1" applyFill="1" applyBorder="1" applyAlignment="1" applyProtection="1">
      <alignment vertical="center" wrapText="1" shrinkToFit="1"/>
      <protection locked="0"/>
    </xf>
    <xf numFmtId="0" fontId="8" fillId="3" borderId="23" xfId="1" applyFont="1" applyFill="1" applyBorder="1" applyAlignment="1" applyProtection="1">
      <alignment vertical="center" wrapText="1" shrinkToFit="1"/>
      <protection locked="0"/>
    </xf>
    <xf numFmtId="0" fontId="8" fillId="3" borderId="19" xfId="1" applyFont="1" applyFill="1" applyBorder="1" applyAlignment="1" applyProtection="1">
      <alignment vertical="center" shrinkToFit="1"/>
      <protection locked="0"/>
    </xf>
    <xf numFmtId="0" fontId="8" fillId="3" borderId="20" xfId="1" applyFont="1" applyFill="1" applyBorder="1" applyAlignment="1" applyProtection="1">
      <alignment vertical="center" shrinkToFit="1"/>
      <protection locked="0"/>
    </xf>
    <xf numFmtId="0" fontId="15" fillId="0" borderId="26" xfId="5" applyFont="1" applyFill="1" applyBorder="1" applyAlignment="1" applyProtection="1">
      <alignment horizontal="center" vertical="center" shrinkToFit="1"/>
      <protection locked="0"/>
    </xf>
    <xf numFmtId="0" fontId="15" fillId="3" borderId="26" xfId="5" applyFont="1" applyFill="1" applyBorder="1" applyAlignment="1" applyProtection="1">
      <alignment horizontal="center" vertical="center" shrinkToFit="1"/>
      <protection locked="0"/>
    </xf>
    <xf numFmtId="56" fontId="15" fillId="3" borderId="26" xfId="5" applyNumberFormat="1" applyFont="1" applyFill="1" applyBorder="1" applyAlignment="1" applyProtection="1">
      <alignment horizontal="center" vertical="center" shrinkToFit="1"/>
      <protection locked="0"/>
    </xf>
    <xf numFmtId="56" fontId="15" fillId="0" borderId="28" xfId="5" applyNumberFormat="1" applyFont="1" applyFill="1" applyBorder="1" applyAlignment="1" applyProtection="1">
      <alignment horizontal="center" vertical="center" shrinkToFit="1"/>
      <protection locked="0"/>
    </xf>
    <xf numFmtId="0" fontId="15" fillId="0" borderId="30" xfId="5" applyFont="1" applyFill="1" applyBorder="1" applyAlignment="1" applyProtection="1">
      <alignment horizontal="left" vertical="center" shrinkToFit="1"/>
      <protection locked="0"/>
    </xf>
    <xf numFmtId="178" fontId="15" fillId="0" borderId="26" xfId="5" applyNumberFormat="1" applyFont="1" applyFill="1" applyBorder="1" applyAlignment="1" applyProtection="1">
      <alignment horizontal="right" vertical="center" shrinkToFit="1"/>
      <protection locked="0"/>
    </xf>
    <xf numFmtId="179" fontId="15" fillId="0" borderId="26" xfId="6" applyNumberFormat="1" applyFont="1" applyFill="1" applyBorder="1" applyAlignment="1" applyProtection="1">
      <alignment horizontal="right" vertical="center"/>
      <protection locked="0"/>
    </xf>
    <xf numFmtId="178" fontId="15" fillId="0" borderId="26" xfId="6" applyNumberFormat="1" applyFont="1" applyFill="1" applyBorder="1" applyAlignment="1" applyProtection="1">
      <alignment horizontal="right" vertical="center" shrinkToFit="1"/>
      <protection locked="0"/>
    </xf>
    <xf numFmtId="38" fontId="17" fillId="0" borderId="26" xfId="6" applyFont="1" applyFill="1" applyBorder="1" applyAlignment="1" applyProtection="1">
      <alignment horizontal="right" vertical="center"/>
      <protection locked="0"/>
    </xf>
    <xf numFmtId="38" fontId="17" fillId="3" borderId="26" xfId="6" applyFont="1" applyFill="1" applyBorder="1" applyAlignment="1" applyProtection="1">
      <alignment horizontal="left" vertical="center" wrapText="1"/>
      <protection locked="0"/>
    </xf>
    <xf numFmtId="0" fontId="17" fillId="3" borderId="26" xfId="5" applyFont="1" applyFill="1" applyBorder="1" applyAlignment="1" applyProtection="1">
      <alignment horizontal="center" vertical="center"/>
      <protection locked="0"/>
    </xf>
    <xf numFmtId="178" fontId="17" fillId="0" borderId="26" xfId="5" applyNumberFormat="1" applyFont="1" applyFill="1" applyBorder="1" applyAlignment="1" applyProtection="1">
      <alignment horizontal="right" vertical="center" shrinkToFit="1"/>
      <protection locked="0"/>
    </xf>
    <xf numFmtId="179" fontId="17" fillId="0" borderId="26" xfId="6" applyNumberFormat="1" applyFont="1" applyFill="1" applyBorder="1" applyAlignment="1" applyProtection="1">
      <alignment horizontal="right" vertical="center"/>
      <protection locked="0"/>
    </xf>
    <xf numFmtId="0" fontId="16" fillId="0" borderId="26" xfId="5" applyFont="1" applyFill="1" applyBorder="1" applyAlignment="1" applyProtection="1">
      <alignment horizontal="left" vertical="center" shrinkToFit="1"/>
      <protection locked="0"/>
    </xf>
    <xf numFmtId="0" fontId="8" fillId="0" borderId="22" xfId="1" applyFont="1" applyFill="1" applyBorder="1" applyAlignment="1" applyProtection="1">
      <alignment vertical="center" shrinkToFit="1"/>
      <protection locked="0"/>
    </xf>
    <xf numFmtId="0" fontId="8" fillId="3" borderId="22" xfId="1" applyFont="1" applyFill="1" applyBorder="1" applyAlignment="1" applyProtection="1">
      <alignment vertical="center" shrinkToFit="1"/>
      <protection locked="0"/>
    </xf>
    <xf numFmtId="0" fontId="8" fillId="3" borderId="4" xfId="1" applyFont="1" applyFill="1" applyBorder="1" applyAlignment="1" applyProtection="1">
      <alignment horizontal="center" vertical="center" shrinkToFit="1"/>
      <protection locked="0"/>
    </xf>
    <xf numFmtId="0" fontId="8" fillId="0" borderId="23" xfId="1" applyFont="1" applyFill="1" applyBorder="1" applyAlignment="1" applyProtection="1">
      <alignment vertical="center" shrinkToFit="1"/>
      <protection locked="0"/>
    </xf>
    <xf numFmtId="0" fontId="8" fillId="3" borderId="23" xfId="1" applyFont="1" applyFill="1" applyBorder="1" applyAlignment="1" applyProtection="1">
      <alignment vertical="center" shrinkToFit="1"/>
      <protection locked="0"/>
    </xf>
    <xf numFmtId="0" fontId="8" fillId="3" borderId="5" xfId="1" applyFont="1" applyFill="1" applyBorder="1" applyAlignment="1" applyProtection="1">
      <alignment horizontal="center" vertical="center" shrinkToFit="1"/>
      <protection locked="0"/>
    </xf>
    <xf numFmtId="0" fontId="8" fillId="0" borderId="14" xfId="1" applyFont="1" applyFill="1" applyBorder="1" applyAlignment="1" applyProtection="1">
      <alignment vertical="center" shrinkToFit="1"/>
      <protection locked="0"/>
    </xf>
    <xf numFmtId="0" fontId="8" fillId="0" borderId="4" xfId="1" applyFont="1" applyFill="1" applyBorder="1" applyAlignment="1" applyProtection="1">
      <alignment vertical="center" shrinkToFit="1"/>
      <protection locked="0"/>
    </xf>
    <xf numFmtId="0" fontId="8" fillId="0" borderId="15" xfId="1" applyFont="1" applyFill="1" applyBorder="1" applyAlignment="1" applyProtection="1">
      <alignment vertical="center" shrinkToFit="1"/>
      <protection locked="0"/>
    </xf>
    <xf numFmtId="0" fontId="8" fillId="0" borderId="5" xfId="1" applyFont="1" applyFill="1" applyBorder="1" applyAlignment="1" applyProtection="1">
      <alignment vertical="center" shrinkToFit="1"/>
      <protection locked="0"/>
    </xf>
    <xf numFmtId="0" fontId="8" fillId="0" borderId="24" xfId="1" applyFont="1" applyFill="1" applyBorder="1" applyAlignment="1" applyProtection="1">
      <alignment vertical="center" shrinkToFit="1"/>
      <protection locked="0"/>
    </xf>
    <xf numFmtId="0" fontId="8" fillId="3" borderId="27" xfId="1" applyFont="1" applyFill="1" applyBorder="1" applyAlignment="1" applyProtection="1">
      <alignment vertical="center" shrinkToFit="1"/>
      <protection locked="0"/>
    </xf>
    <xf numFmtId="0" fontId="15" fillId="0" borderId="26" xfId="5" applyFont="1" applyFill="1" applyBorder="1" applyAlignment="1" applyProtection="1">
      <alignment horizontal="center" vertical="center" wrapText="1" shrinkToFit="1"/>
      <protection locked="0"/>
    </xf>
    <xf numFmtId="0" fontId="3" fillId="0" borderId="0" xfId="2" applyFont="1" applyFill="1" applyBorder="1" applyAlignment="1">
      <alignment horizontal="left" vertical="center"/>
    </xf>
    <xf numFmtId="0" fontId="13" fillId="0" borderId="0" xfId="4" applyFont="1" applyFill="1" applyAlignment="1">
      <alignment horizontal="center" vertical="center"/>
    </xf>
    <xf numFmtId="0" fontId="16" fillId="0" borderId="40" xfId="4" applyFont="1" applyFill="1" applyBorder="1" applyAlignment="1">
      <alignment horizontal="center" vertical="center" textRotation="255"/>
    </xf>
    <xf numFmtId="0" fontId="16" fillId="0" borderId="48" xfId="4" applyFont="1" applyFill="1" applyBorder="1" applyAlignment="1">
      <alignment horizontal="center" vertical="center" textRotation="255"/>
    </xf>
    <xf numFmtId="0" fontId="16" fillId="0" borderId="43" xfId="4" applyFont="1" applyFill="1" applyBorder="1" applyAlignment="1">
      <alignment horizontal="center" vertical="center" textRotation="255"/>
    </xf>
    <xf numFmtId="38" fontId="17" fillId="0" borderId="28" xfId="6" applyFont="1" applyFill="1" applyBorder="1" applyAlignment="1">
      <alignment horizontal="center" vertical="center"/>
    </xf>
    <xf numFmtId="38" fontId="17" fillId="0" borderId="29" xfId="6" applyFont="1" applyFill="1" applyBorder="1" applyAlignment="1">
      <alignment horizontal="center" vertical="center"/>
    </xf>
    <xf numFmtId="38" fontId="17" fillId="0" borderId="46" xfId="6" applyFont="1" applyFill="1" applyBorder="1" applyAlignment="1">
      <alignment horizontal="center" vertical="center"/>
    </xf>
    <xf numFmtId="0" fontId="17" fillId="0" borderId="28" xfId="5" applyFont="1" applyFill="1" applyBorder="1" applyAlignment="1">
      <alignment horizontal="center" vertical="center" shrinkToFit="1"/>
    </xf>
    <xf numFmtId="0" fontId="17" fillId="0" borderId="30" xfId="5" applyFont="1" applyFill="1" applyBorder="1" applyAlignment="1">
      <alignment horizontal="center" vertical="center" shrinkToFit="1"/>
    </xf>
    <xf numFmtId="0" fontId="17" fillId="0" borderId="28" xfId="5" applyFont="1" applyFill="1" applyBorder="1" applyAlignment="1" applyProtection="1">
      <alignment horizontal="center" vertical="center"/>
      <protection locked="0"/>
    </xf>
    <xf numFmtId="0" fontId="17" fillId="0" borderId="30" xfId="5" applyFont="1" applyFill="1" applyBorder="1" applyAlignment="1" applyProtection="1">
      <alignment horizontal="center" vertical="center"/>
      <protection locked="0"/>
    </xf>
    <xf numFmtId="0" fontId="16" fillId="0" borderId="40" xfId="4" applyFont="1" applyFill="1" applyBorder="1" applyAlignment="1" applyProtection="1">
      <alignment horizontal="left" vertical="top" wrapText="1"/>
      <protection locked="0"/>
    </xf>
    <xf numFmtId="0" fontId="16" fillId="0" borderId="41" xfId="4" applyFont="1" applyFill="1" applyBorder="1" applyAlignment="1" applyProtection="1">
      <alignment horizontal="left" vertical="top" wrapText="1"/>
      <protection locked="0"/>
    </xf>
    <xf numFmtId="0" fontId="16" fillId="0" borderId="42" xfId="4" applyFont="1" applyFill="1" applyBorder="1" applyAlignment="1" applyProtection="1">
      <alignment horizontal="left" vertical="top" wrapText="1"/>
      <protection locked="0"/>
    </xf>
    <xf numFmtId="0" fontId="16" fillId="0" borderId="48" xfId="4" applyFont="1" applyFill="1" applyBorder="1" applyAlignment="1" applyProtection="1">
      <alignment horizontal="left" vertical="top" wrapText="1"/>
      <protection locked="0"/>
    </xf>
    <xf numFmtId="0" fontId="16" fillId="0" borderId="0" xfId="4" applyFont="1" applyFill="1" applyBorder="1" applyAlignment="1" applyProtection="1">
      <alignment horizontal="left" vertical="top" wrapText="1"/>
      <protection locked="0"/>
    </xf>
    <xf numFmtId="0" fontId="16" fillId="0" borderId="49" xfId="4" applyFont="1" applyFill="1" applyBorder="1" applyAlignment="1" applyProtection="1">
      <alignment horizontal="left" vertical="top" wrapText="1"/>
      <protection locked="0"/>
    </xf>
    <xf numFmtId="0" fontId="16" fillId="0" borderId="43" xfId="4" applyFont="1" applyFill="1" applyBorder="1" applyAlignment="1" applyProtection="1">
      <alignment horizontal="left" vertical="top" wrapText="1"/>
      <protection locked="0"/>
    </xf>
    <xf numFmtId="0" fontId="16" fillId="0" borderId="44" xfId="4" applyFont="1" applyFill="1" applyBorder="1" applyAlignment="1" applyProtection="1">
      <alignment horizontal="left" vertical="top" wrapText="1"/>
      <protection locked="0"/>
    </xf>
    <xf numFmtId="0" fontId="16" fillId="0" borderId="45" xfId="4" applyFont="1" applyFill="1" applyBorder="1" applyAlignment="1" applyProtection="1">
      <alignment horizontal="left" vertical="top" wrapText="1"/>
      <protection locked="0"/>
    </xf>
    <xf numFmtId="0" fontId="3" fillId="0" borderId="0" xfId="2" applyFont="1" applyFill="1" applyBorder="1" applyAlignment="1">
      <alignment horizontal="left" vertical="center"/>
    </xf>
    <xf numFmtId="0" fontId="5" fillId="0" borderId="0" xfId="2" applyFont="1" applyFill="1" applyBorder="1" applyAlignment="1">
      <alignment horizontal="left" vertical="center" wrapText="1"/>
    </xf>
    <xf numFmtId="0" fontId="6" fillId="0" borderId="0" xfId="2" applyFont="1" applyFill="1" applyBorder="1" applyAlignment="1">
      <alignment horizontal="left" vertical="center"/>
    </xf>
    <xf numFmtId="0" fontId="9" fillId="0" borderId="0" xfId="2" applyFont="1" applyFill="1" applyBorder="1" applyAlignment="1">
      <alignment horizontal="left" shrinkToFit="1"/>
    </xf>
    <xf numFmtId="0" fontId="8" fillId="0" borderId="0" xfId="0" applyFont="1" applyFill="1" applyBorder="1" applyAlignment="1">
      <alignment horizontal="left" vertical="center"/>
    </xf>
    <xf numFmtId="0" fontId="7" fillId="0" borderId="28" xfId="2" applyFont="1" applyFill="1" applyBorder="1" applyAlignment="1">
      <alignment horizontal="center" vertical="center" wrapText="1" shrinkToFit="1"/>
    </xf>
    <xf numFmtId="0" fontId="7" fillId="0" borderId="30" xfId="2" applyFont="1" applyFill="1" applyBorder="1" applyAlignment="1">
      <alignment horizontal="center" vertical="center" wrapText="1" shrinkToFit="1"/>
    </xf>
    <xf numFmtId="176" fontId="8" fillId="2" borderId="34" xfId="3" applyNumberFormat="1" applyFont="1" applyFill="1" applyBorder="1" applyAlignment="1">
      <alignment horizontal="right" vertical="center" shrinkToFit="1"/>
    </xf>
    <xf numFmtId="176" fontId="8" fillId="2" borderId="22" xfId="3" applyNumberFormat="1" applyFont="1" applyFill="1" applyBorder="1" applyAlignment="1">
      <alignment horizontal="right" vertical="center" shrinkToFit="1"/>
    </xf>
    <xf numFmtId="176" fontId="8" fillId="2" borderId="35" xfId="2" applyNumberFormat="1" applyFont="1" applyFill="1" applyBorder="1" applyAlignment="1">
      <alignment horizontal="right" vertical="center" shrinkToFit="1"/>
    </xf>
    <xf numFmtId="176" fontId="8" fillId="2" borderId="23" xfId="2" applyNumberFormat="1" applyFont="1" applyFill="1" applyBorder="1" applyAlignment="1">
      <alignment horizontal="right" vertical="center" shrinkToFit="1"/>
    </xf>
    <xf numFmtId="176" fontId="8" fillId="2" borderId="36" xfId="2" applyNumberFormat="1" applyFont="1" applyFill="1" applyBorder="1" applyAlignment="1">
      <alignment horizontal="right" vertical="center" shrinkToFit="1"/>
    </xf>
    <xf numFmtId="176" fontId="8" fillId="2" borderId="37" xfId="2" applyNumberFormat="1" applyFont="1" applyFill="1" applyBorder="1" applyAlignment="1">
      <alignment horizontal="right" vertical="center" shrinkToFit="1"/>
    </xf>
    <xf numFmtId="176" fontId="4" fillId="2" borderId="38" xfId="2" applyNumberFormat="1" applyFont="1" applyFill="1" applyBorder="1" applyAlignment="1">
      <alignment horizontal="right" vertical="center"/>
    </xf>
    <xf numFmtId="176" fontId="4" fillId="2" borderId="39" xfId="2" applyNumberFormat="1" applyFont="1" applyFill="1" applyBorder="1" applyAlignment="1">
      <alignment horizontal="right" vertical="center"/>
    </xf>
    <xf numFmtId="0" fontId="7" fillId="0" borderId="1" xfId="2" applyFont="1" applyFill="1" applyBorder="1" applyAlignment="1">
      <alignment horizontal="center" vertical="center" wrapText="1" shrinkToFit="1"/>
    </xf>
    <xf numFmtId="0" fontId="7" fillId="0" borderId="2" xfId="2" applyFont="1" applyFill="1" applyBorder="1" applyAlignment="1">
      <alignment horizontal="center" vertical="center" wrapText="1" shrinkToFit="1"/>
    </xf>
    <xf numFmtId="0" fontId="7" fillId="0" borderId="3" xfId="2" applyFont="1" applyFill="1" applyBorder="1" applyAlignment="1">
      <alignment horizontal="center" vertical="center" wrapText="1" shrinkToFit="1"/>
    </xf>
    <xf numFmtId="0" fontId="7" fillId="0" borderId="16" xfId="2" applyFont="1" applyFill="1" applyBorder="1" applyAlignment="1">
      <alignment horizontal="center" vertical="center" wrapText="1" shrinkToFit="1"/>
    </xf>
    <xf numFmtId="0" fontId="7" fillId="0" borderId="17" xfId="2" applyFont="1" applyFill="1" applyBorder="1" applyAlignment="1">
      <alignment horizontal="center" vertical="center" wrapText="1" shrinkToFit="1"/>
    </xf>
    <xf numFmtId="0" fontId="7" fillId="0" borderId="18" xfId="2" applyFont="1" applyFill="1" applyBorder="1" applyAlignment="1">
      <alignment horizontal="center" vertical="center" wrapText="1" shrinkToFit="1"/>
    </xf>
    <xf numFmtId="0" fontId="4" fillId="0" borderId="8" xfId="2" applyFont="1" applyFill="1" applyBorder="1" applyAlignment="1">
      <alignment horizontal="center" vertical="center"/>
    </xf>
    <xf numFmtId="0" fontId="4" fillId="0" borderId="9" xfId="2" applyFont="1" applyFill="1" applyBorder="1" applyAlignment="1">
      <alignment horizontal="center" vertical="center"/>
    </xf>
    <xf numFmtId="0" fontId="7" fillId="0" borderId="2" xfId="2" applyFont="1" applyFill="1" applyBorder="1" applyAlignment="1">
      <alignment horizontal="center" vertical="center" shrinkToFit="1"/>
    </xf>
    <xf numFmtId="0" fontId="5" fillId="0" borderId="0" xfId="2" applyFont="1" applyFill="1" applyBorder="1" applyAlignment="1">
      <alignment horizontal="left" vertical="center"/>
    </xf>
    <xf numFmtId="0" fontId="4" fillId="0" borderId="1"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7" fillId="0" borderId="1" xfId="2"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7" fillId="0" borderId="0" xfId="2" applyFont="1" applyFill="1" applyBorder="1" applyAlignment="1">
      <alignment horizontal="left" shrinkToFit="1"/>
    </xf>
    <xf numFmtId="0" fontId="19" fillId="0" borderId="0" xfId="0" applyFont="1" applyFill="1" applyBorder="1" applyAlignment="1">
      <alignment horizontal="left" vertical="center"/>
    </xf>
    <xf numFmtId="0" fontId="7" fillId="0" borderId="11" xfId="2" applyFont="1" applyFill="1" applyBorder="1" applyAlignment="1">
      <alignment horizontal="center" vertical="center" wrapText="1" shrinkToFit="1"/>
    </xf>
    <xf numFmtId="0" fontId="7" fillId="0" borderId="12" xfId="2" applyFont="1" applyFill="1" applyBorder="1" applyAlignment="1">
      <alignment horizontal="center" vertical="center" wrapText="1" shrinkToFit="1"/>
    </xf>
    <xf numFmtId="0" fontId="7" fillId="0" borderId="13" xfId="2" applyFont="1" applyFill="1" applyBorder="1" applyAlignment="1">
      <alignment horizontal="center" vertical="center" wrapText="1" shrinkToFit="1"/>
    </xf>
    <xf numFmtId="0" fontId="4" fillId="0" borderId="31" xfId="2" applyFont="1" applyFill="1" applyBorder="1" applyAlignment="1">
      <alignment horizontal="center" vertical="center"/>
    </xf>
    <xf numFmtId="0" fontId="4" fillId="0" borderId="32" xfId="2" applyFont="1" applyFill="1" applyBorder="1" applyAlignment="1">
      <alignment horizontal="center" vertical="center"/>
    </xf>
    <xf numFmtId="0" fontId="20" fillId="0" borderId="0" xfId="0" applyFont="1" applyAlignment="1">
      <alignment horizontal="center" vertical="center" wrapText="1"/>
    </xf>
    <xf numFmtId="0" fontId="5" fillId="0" borderId="0" xfId="2" applyFont="1" applyAlignment="1">
      <alignment horizontal="left" vertical="center" wrapText="1" shrinkToFit="1"/>
    </xf>
    <xf numFmtId="0" fontId="0" fillId="0" borderId="0" xfId="0" applyAlignment="1">
      <alignment vertical="center" shrinkToFit="1"/>
    </xf>
    <xf numFmtId="0" fontId="17" fillId="0" borderId="0" xfId="5" applyFont="1" applyAlignment="1">
      <alignment horizontal="center" vertical="center"/>
    </xf>
    <xf numFmtId="38" fontId="17" fillId="0" borderId="0" xfId="6" applyFont="1" applyFill="1" applyAlignment="1">
      <alignment horizontal="left" vertical="center" shrinkToFit="1"/>
    </xf>
    <xf numFmtId="0" fontId="0" fillId="0" borderId="0" xfId="0">
      <alignment vertical="center"/>
    </xf>
    <xf numFmtId="0" fontId="15" fillId="0" borderId="0" xfId="5" applyFont="1" applyAlignment="1">
      <alignment horizontal="center" vertical="center"/>
    </xf>
  </cellXfs>
  <cellStyles count="10">
    <cellStyle name="ハイパーリンク" xfId="9" builtinId="8"/>
    <cellStyle name="桁区切り" xfId="3" builtinId="6"/>
    <cellStyle name="桁区切り 2" xfId="6" xr:uid="{00000000-0005-0000-0000-000002000000}"/>
    <cellStyle name="桁区切り 3" xfId="8" xr:uid="{00000000-0005-0000-0000-000003000000}"/>
    <cellStyle name="標準" xfId="0" builtinId="0"/>
    <cellStyle name="標準 2" xfId="5" xr:uid="{00000000-0005-0000-0000-000005000000}"/>
    <cellStyle name="標準 3" xfId="7" xr:uid="{00000000-0005-0000-0000-000006000000}"/>
    <cellStyle name="標準_０３　岩手県（算出シート）" xfId="1" xr:uid="{00000000-0005-0000-0000-000007000000}"/>
    <cellStyle name="標準_20年度交付要綱様式（広域支援）" xfId="4" xr:uid="{00000000-0005-0000-0000-000008000000}"/>
    <cellStyle name="標準_別紙（２）精算額内訳" xfId="2" xr:uid="{00000000-0005-0000-0000-000009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4097" name="Rectangle 1">
          <a:extLst>
            <a:ext uri="{FF2B5EF4-FFF2-40B4-BE49-F238E27FC236}">
              <a16:creationId xmlns:a16="http://schemas.microsoft.com/office/drawing/2014/main" id="{00000000-0008-0000-0100-000001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4098" name="Rectangle 2">
          <a:extLst>
            <a:ext uri="{FF2B5EF4-FFF2-40B4-BE49-F238E27FC236}">
              <a16:creationId xmlns:a16="http://schemas.microsoft.com/office/drawing/2014/main" id="{00000000-0008-0000-0100-000002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4099" name="Rectangle 3">
          <a:extLst>
            <a:ext uri="{FF2B5EF4-FFF2-40B4-BE49-F238E27FC236}">
              <a16:creationId xmlns:a16="http://schemas.microsoft.com/office/drawing/2014/main" id="{00000000-0008-0000-0100-000003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4101" name="Rectangle 5">
          <a:extLst>
            <a:ext uri="{FF2B5EF4-FFF2-40B4-BE49-F238E27FC236}">
              <a16:creationId xmlns:a16="http://schemas.microsoft.com/office/drawing/2014/main" id="{00000000-0008-0000-0100-000005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4102" name="Rectangle 6">
          <a:extLst>
            <a:ext uri="{FF2B5EF4-FFF2-40B4-BE49-F238E27FC236}">
              <a16:creationId xmlns:a16="http://schemas.microsoft.com/office/drawing/2014/main" id="{00000000-0008-0000-0100-000006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4103" name="Rectangle 7">
          <a:extLst>
            <a:ext uri="{FF2B5EF4-FFF2-40B4-BE49-F238E27FC236}">
              <a16:creationId xmlns:a16="http://schemas.microsoft.com/office/drawing/2014/main" id="{00000000-0008-0000-0100-000007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13</xdr:row>
      <xdr:rowOff>0</xdr:rowOff>
    </xdr:from>
    <xdr:to>
      <xdr:col>0</xdr:col>
      <xdr:colOff>0</xdr:colOff>
      <xdr:row>13</xdr:row>
      <xdr:rowOff>0</xdr:rowOff>
    </xdr:to>
    <xdr:sp macro="" textlink="">
      <xdr:nvSpPr>
        <xdr:cNvPr id="4126" name="Rectangle 8">
          <a:extLst>
            <a:ext uri="{FF2B5EF4-FFF2-40B4-BE49-F238E27FC236}">
              <a16:creationId xmlns:a16="http://schemas.microsoft.com/office/drawing/2014/main" id="{00000000-0008-0000-0100-00001E100000}"/>
            </a:ext>
          </a:extLst>
        </xdr:cNvPr>
        <xdr:cNvSpPr>
          <a:spLocks noChangeArrowheads="1"/>
        </xdr:cNvSpPr>
      </xdr:nvSpPr>
      <xdr:spPr bwMode="auto">
        <a:xfrm>
          <a:off x="0" y="1895475"/>
          <a:ext cx="0" cy="4572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0</xdr:rowOff>
    </xdr:from>
    <xdr:to>
      <xdr:col>0</xdr:col>
      <xdr:colOff>0</xdr:colOff>
      <xdr:row>27</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11</xdr:row>
      <xdr:rowOff>0</xdr:rowOff>
    </xdr:from>
    <xdr:to>
      <xdr:col>0</xdr:col>
      <xdr:colOff>542925</xdr:colOff>
      <xdr:row>13</xdr:row>
      <xdr:rowOff>0</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228600" y="2028825"/>
          <a:ext cx="0" cy="333375"/>
        </a:xfrm>
        <a:prstGeom prst="rect">
          <a:avLst/>
        </a:prstGeom>
        <a:noFill/>
        <a:ln w="9525">
          <a:noFill/>
          <a:miter lim="800000"/>
          <a:headEnd/>
          <a:tailEnd/>
        </a:ln>
      </xdr:spPr>
    </xdr:sp>
    <xdr:clientData/>
  </xdr:twoCellAnchor>
  <xdr:twoCellAnchor>
    <xdr:from>
      <xdr:col>0</xdr:col>
      <xdr:colOff>0</xdr:colOff>
      <xdr:row>27</xdr:row>
      <xdr:rowOff>0</xdr:rowOff>
    </xdr:from>
    <xdr:to>
      <xdr:col>0</xdr:col>
      <xdr:colOff>0</xdr:colOff>
      <xdr:row>27</xdr:row>
      <xdr:rowOff>0</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8" name="Rectangle 7">
          <a:extLst>
            <a:ext uri="{FF2B5EF4-FFF2-40B4-BE49-F238E27FC236}">
              <a16:creationId xmlns:a16="http://schemas.microsoft.com/office/drawing/2014/main" id="{00000000-0008-0000-0200-000008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11</xdr:row>
      <xdr:rowOff>0</xdr:rowOff>
    </xdr:from>
    <xdr:to>
      <xdr:col>0</xdr:col>
      <xdr:colOff>0</xdr:colOff>
      <xdr:row>13</xdr:row>
      <xdr:rowOff>0</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0" y="2028825"/>
          <a:ext cx="0" cy="333375"/>
        </a:xfrm>
        <a:prstGeom prst="rect">
          <a:avLst/>
        </a:prstGeom>
        <a:noFill/>
        <a:ln w="9525">
          <a:noFill/>
          <a:miter lim="800000"/>
          <a:headEnd/>
          <a:tailEnd/>
        </a:ln>
      </xdr:spPr>
    </xdr:sp>
    <xdr:clientData/>
  </xdr:twoCellAnchor>
  <xdr:twoCellAnchor>
    <xdr:from>
      <xdr:col>5</xdr:col>
      <xdr:colOff>0</xdr:colOff>
      <xdr:row>27</xdr:row>
      <xdr:rowOff>0</xdr:rowOff>
    </xdr:from>
    <xdr:to>
      <xdr:col>5</xdr:col>
      <xdr:colOff>0</xdr:colOff>
      <xdr:row>27</xdr:row>
      <xdr:rowOff>0</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535305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27</xdr:row>
      <xdr:rowOff>0</xdr:rowOff>
    </xdr:from>
    <xdr:to>
      <xdr:col>5</xdr:col>
      <xdr:colOff>0</xdr:colOff>
      <xdr:row>27</xdr:row>
      <xdr:rowOff>0</xdr:rowOff>
    </xdr:to>
    <xdr:sp macro="" textlink="">
      <xdr:nvSpPr>
        <xdr:cNvPr id="11" name="Rectangle 10">
          <a:extLst>
            <a:ext uri="{FF2B5EF4-FFF2-40B4-BE49-F238E27FC236}">
              <a16:creationId xmlns:a16="http://schemas.microsoft.com/office/drawing/2014/main" id="{00000000-0008-0000-0200-00000B000000}"/>
            </a:ext>
          </a:extLst>
        </xdr:cNvPr>
        <xdr:cNvSpPr>
          <a:spLocks noChangeArrowheads="1"/>
        </xdr:cNvSpPr>
      </xdr:nvSpPr>
      <xdr:spPr bwMode="auto">
        <a:xfrm>
          <a:off x="535305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27</xdr:row>
      <xdr:rowOff>0</xdr:rowOff>
    </xdr:from>
    <xdr:to>
      <xdr:col>5</xdr:col>
      <xdr:colOff>0</xdr:colOff>
      <xdr:row>27</xdr:row>
      <xdr:rowOff>0</xdr:rowOff>
    </xdr:to>
    <xdr:sp macro="" textlink="">
      <xdr:nvSpPr>
        <xdr:cNvPr id="12" name="Rectangle 11">
          <a:extLst>
            <a:ext uri="{FF2B5EF4-FFF2-40B4-BE49-F238E27FC236}">
              <a16:creationId xmlns:a16="http://schemas.microsoft.com/office/drawing/2014/main" id="{00000000-0008-0000-0200-00000C000000}"/>
            </a:ext>
          </a:extLst>
        </xdr:cNvPr>
        <xdr:cNvSpPr>
          <a:spLocks noChangeArrowheads="1"/>
        </xdr:cNvSpPr>
      </xdr:nvSpPr>
      <xdr:spPr bwMode="auto">
        <a:xfrm>
          <a:off x="535305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27</xdr:row>
      <xdr:rowOff>0</xdr:rowOff>
    </xdr:from>
    <xdr:to>
      <xdr:col>0</xdr:col>
      <xdr:colOff>0</xdr:colOff>
      <xdr:row>27</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11</xdr:row>
      <xdr:rowOff>0</xdr:rowOff>
    </xdr:from>
    <xdr:to>
      <xdr:col>0</xdr:col>
      <xdr:colOff>542925</xdr:colOff>
      <xdr:row>13</xdr:row>
      <xdr:rowOff>0</xdr:rowOff>
    </xdr:to>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28600" y="1876425"/>
          <a:ext cx="0" cy="333375"/>
        </a:xfrm>
        <a:prstGeom prst="rect">
          <a:avLst/>
        </a:prstGeom>
        <a:noFill/>
        <a:ln w="9525">
          <a:noFill/>
          <a:miter lim="800000"/>
          <a:headEnd/>
          <a:tailEnd/>
        </a:ln>
      </xdr:spPr>
    </xdr:sp>
    <xdr:clientData/>
  </xdr:twoCellAnchor>
  <xdr:twoCellAnchor>
    <xdr:from>
      <xdr:col>0</xdr:col>
      <xdr:colOff>0</xdr:colOff>
      <xdr:row>27</xdr:row>
      <xdr:rowOff>0</xdr:rowOff>
    </xdr:from>
    <xdr:to>
      <xdr:col>0</xdr:col>
      <xdr:colOff>0</xdr:colOff>
      <xdr:row>27</xdr:row>
      <xdr:rowOff>0</xdr:rowOff>
    </xdr:to>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7" name="Rectangle 6">
          <a:extLst>
            <a:ext uri="{FF2B5EF4-FFF2-40B4-BE49-F238E27FC236}">
              <a16:creationId xmlns:a16="http://schemas.microsoft.com/office/drawing/2014/main" id="{00000000-0008-0000-0300-000007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8" name="Rectangle 7">
          <a:extLst>
            <a:ext uri="{FF2B5EF4-FFF2-40B4-BE49-F238E27FC236}">
              <a16:creationId xmlns:a16="http://schemas.microsoft.com/office/drawing/2014/main" id="{00000000-0008-0000-0300-000008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11</xdr:row>
      <xdr:rowOff>0</xdr:rowOff>
    </xdr:from>
    <xdr:to>
      <xdr:col>0</xdr:col>
      <xdr:colOff>0</xdr:colOff>
      <xdr:row>13</xdr:row>
      <xdr:rowOff>0</xdr:rowOff>
    </xdr:to>
    <xdr:sp macro="" textlink="">
      <xdr:nvSpPr>
        <xdr:cNvPr id="9" name="Rectangle 8">
          <a:extLst>
            <a:ext uri="{FF2B5EF4-FFF2-40B4-BE49-F238E27FC236}">
              <a16:creationId xmlns:a16="http://schemas.microsoft.com/office/drawing/2014/main" id="{00000000-0008-0000-0300-000009000000}"/>
            </a:ext>
          </a:extLst>
        </xdr:cNvPr>
        <xdr:cNvSpPr>
          <a:spLocks noChangeArrowheads="1"/>
        </xdr:cNvSpPr>
      </xdr:nvSpPr>
      <xdr:spPr bwMode="auto">
        <a:xfrm>
          <a:off x="0" y="1876425"/>
          <a:ext cx="0" cy="333375"/>
        </a:xfrm>
        <a:prstGeom prst="rect">
          <a:avLst/>
        </a:prstGeom>
        <a:noFill/>
        <a:ln w="9525">
          <a:noFill/>
          <a:miter lim="800000"/>
          <a:headEnd/>
          <a:tailEnd/>
        </a:ln>
      </xdr:spPr>
    </xdr:sp>
    <xdr:clientData/>
  </xdr:twoCellAnchor>
  <xdr:twoCellAnchor>
    <xdr:from>
      <xdr:col>5</xdr:col>
      <xdr:colOff>0</xdr:colOff>
      <xdr:row>27</xdr:row>
      <xdr:rowOff>0</xdr:rowOff>
    </xdr:from>
    <xdr:to>
      <xdr:col>5</xdr:col>
      <xdr:colOff>0</xdr:colOff>
      <xdr:row>27</xdr:row>
      <xdr:rowOff>0</xdr:rowOff>
    </xdr:to>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5267325"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27</xdr:row>
      <xdr:rowOff>0</xdr:rowOff>
    </xdr:from>
    <xdr:to>
      <xdr:col>5</xdr:col>
      <xdr:colOff>0</xdr:colOff>
      <xdr:row>27</xdr:row>
      <xdr:rowOff>0</xdr:rowOff>
    </xdr:to>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5267325"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27</xdr:row>
      <xdr:rowOff>0</xdr:rowOff>
    </xdr:from>
    <xdr:to>
      <xdr:col>5</xdr:col>
      <xdr:colOff>0</xdr:colOff>
      <xdr:row>27</xdr:row>
      <xdr:rowOff>0</xdr:rowOff>
    </xdr:to>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5267325"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0</xdr:colOff>
      <xdr:row>21</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21</xdr:row>
      <xdr:rowOff>0</xdr:rowOff>
    </xdr:from>
    <xdr:to>
      <xdr:col>0</xdr:col>
      <xdr:colOff>0</xdr:colOff>
      <xdr:row>21</xdr:row>
      <xdr:rowOff>0</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21</xdr:row>
      <xdr:rowOff>0</xdr:rowOff>
    </xdr:from>
    <xdr:to>
      <xdr:col>0</xdr:col>
      <xdr:colOff>0</xdr:colOff>
      <xdr:row>21</xdr:row>
      <xdr:rowOff>0</xdr:rowOff>
    </xdr:to>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12</xdr:row>
      <xdr:rowOff>0</xdr:rowOff>
    </xdr:from>
    <xdr:to>
      <xdr:col>0</xdr:col>
      <xdr:colOff>542925</xdr:colOff>
      <xdr:row>14</xdr:row>
      <xdr:rowOff>0</xdr:rowOff>
    </xdr:to>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228600" y="1400175"/>
          <a:ext cx="0" cy="333375"/>
        </a:xfrm>
        <a:prstGeom prst="rect">
          <a:avLst/>
        </a:prstGeom>
        <a:noFill/>
        <a:ln w="9525">
          <a:noFill/>
          <a:miter lim="800000"/>
          <a:headEnd/>
          <a:tailEnd/>
        </a:ln>
      </xdr:spPr>
    </xdr:sp>
    <xdr:clientData/>
  </xdr:twoCellAnchor>
  <xdr:twoCellAnchor>
    <xdr:from>
      <xdr:col>0</xdr:col>
      <xdr:colOff>0</xdr:colOff>
      <xdr:row>21</xdr:row>
      <xdr:rowOff>0</xdr:rowOff>
    </xdr:from>
    <xdr:to>
      <xdr:col>0</xdr:col>
      <xdr:colOff>0</xdr:colOff>
      <xdr:row>21</xdr:row>
      <xdr:rowOff>0</xdr:rowOff>
    </xdr:to>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21</xdr:row>
      <xdr:rowOff>0</xdr:rowOff>
    </xdr:from>
    <xdr:to>
      <xdr:col>0</xdr:col>
      <xdr:colOff>0</xdr:colOff>
      <xdr:row>21</xdr:row>
      <xdr:rowOff>0</xdr:rowOff>
    </xdr:to>
    <xdr:sp macro="" textlink="">
      <xdr:nvSpPr>
        <xdr:cNvPr id="7" name="Rectangle 6">
          <a:extLst>
            <a:ext uri="{FF2B5EF4-FFF2-40B4-BE49-F238E27FC236}">
              <a16:creationId xmlns:a16="http://schemas.microsoft.com/office/drawing/2014/main" id="{00000000-0008-0000-0400-000007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21</xdr:row>
      <xdr:rowOff>0</xdr:rowOff>
    </xdr:from>
    <xdr:to>
      <xdr:col>0</xdr:col>
      <xdr:colOff>0</xdr:colOff>
      <xdr:row>21</xdr:row>
      <xdr:rowOff>0</xdr:rowOff>
    </xdr:to>
    <xdr:sp macro="" textlink="">
      <xdr:nvSpPr>
        <xdr:cNvPr id="8" name="Rectangle 7">
          <a:extLst>
            <a:ext uri="{FF2B5EF4-FFF2-40B4-BE49-F238E27FC236}">
              <a16:creationId xmlns:a16="http://schemas.microsoft.com/office/drawing/2014/main" id="{00000000-0008-0000-0400-000008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12</xdr:row>
      <xdr:rowOff>0</xdr:rowOff>
    </xdr:from>
    <xdr:to>
      <xdr:col>0</xdr:col>
      <xdr:colOff>0</xdr:colOff>
      <xdr:row>14</xdr:row>
      <xdr:rowOff>0</xdr:rowOff>
    </xdr:to>
    <xdr:sp macro="" textlink="">
      <xdr:nvSpPr>
        <xdr:cNvPr id="9" name="Rectangle 8">
          <a:extLst>
            <a:ext uri="{FF2B5EF4-FFF2-40B4-BE49-F238E27FC236}">
              <a16:creationId xmlns:a16="http://schemas.microsoft.com/office/drawing/2014/main" id="{00000000-0008-0000-0400-000009000000}"/>
            </a:ext>
          </a:extLst>
        </xdr:cNvPr>
        <xdr:cNvSpPr>
          <a:spLocks noChangeArrowheads="1"/>
        </xdr:cNvSpPr>
      </xdr:nvSpPr>
      <xdr:spPr bwMode="auto">
        <a:xfrm>
          <a:off x="0" y="1400175"/>
          <a:ext cx="0" cy="333375"/>
        </a:xfrm>
        <a:prstGeom prst="rect">
          <a:avLst/>
        </a:prstGeom>
        <a:noFill/>
        <a:ln w="9525">
          <a:no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10" name="Rectangle 9">
          <a:extLst>
            <a:ext uri="{FF2B5EF4-FFF2-40B4-BE49-F238E27FC236}">
              <a16:creationId xmlns:a16="http://schemas.microsoft.com/office/drawing/2014/main" id="{00000000-0008-0000-0400-00000A000000}"/>
            </a:ext>
          </a:extLst>
        </xdr:cNvPr>
        <xdr:cNvSpPr>
          <a:spLocks noChangeArrowheads="1"/>
        </xdr:cNvSpPr>
      </xdr:nvSpPr>
      <xdr:spPr bwMode="auto">
        <a:xfrm>
          <a:off x="335280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6</xdr:col>
      <xdr:colOff>0</xdr:colOff>
      <xdr:row>21</xdr:row>
      <xdr:rowOff>0</xdr:rowOff>
    </xdr:from>
    <xdr:to>
      <xdr:col>6</xdr:col>
      <xdr:colOff>0</xdr:colOff>
      <xdr:row>21</xdr:row>
      <xdr:rowOff>0</xdr:rowOff>
    </xdr:to>
    <xdr:sp macro="" textlink="">
      <xdr:nvSpPr>
        <xdr:cNvPr id="11" name="Rectangle 10">
          <a:extLst>
            <a:ext uri="{FF2B5EF4-FFF2-40B4-BE49-F238E27FC236}">
              <a16:creationId xmlns:a16="http://schemas.microsoft.com/office/drawing/2014/main" id="{00000000-0008-0000-0400-00000B000000}"/>
            </a:ext>
          </a:extLst>
        </xdr:cNvPr>
        <xdr:cNvSpPr>
          <a:spLocks noChangeArrowheads="1"/>
        </xdr:cNvSpPr>
      </xdr:nvSpPr>
      <xdr:spPr bwMode="auto">
        <a:xfrm>
          <a:off x="335280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6</xdr:col>
      <xdr:colOff>0</xdr:colOff>
      <xdr:row>21</xdr:row>
      <xdr:rowOff>0</xdr:rowOff>
    </xdr:from>
    <xdr:to>
      <xdr:col>6</xdr:col>
      <xdr:colOff>0</xdr:colOff>
      <xdr:row>21</xdr:row>
      <xdr:rowOff>0</xdr:rowOff>
    </xdr:to>
    <xdr:sp macro="" textlink="">
      <xdr:nvSpPr>
        <xdr:cNvPr id="12" name="Rectangle 11">
          <a:extLst>
            <a:ext uri="{FF2B5EF4-FFF2-40B4-BE49-F238E27FC236}">
              <a16:creationId xmlns:a16="http://schemas.microsoft.com/office/drawing/2014/main" id="{00000000-0008-0000-0400-00000C000000}"/>
            </a:ext>
          </a:extLst>
        </xdr:cNvPr>
        <xdr:cNvSpPr>
          <a:spLocks noChangeArrowheads="1"/>
        </xdr:cNvSpPr>
      </xdr:nvSpPr>
      <xdr:spPr bwMode="auto">
        <a:xfrm>
          <a:off x="335280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0</xdr:colOff>
      <xdr:row>20</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0" y="4914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bwMode="auto">
        <a:xfrm>
          <a:off x="0" y="4914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4" name="Rectangle 3">
          <a:extLst>
            <a:ext uri="{FF2B5EF4-FFF2-40B4-BE49-F238E27FC236}">
              <a16:creationId xmlns:a16="http://schemas.microsoft.com/office/drawing/2014/main" id="{00000000-0008-0000-0500-000004000000}"/>
            </a:ext>
          </a:extLst>
        </xdr:cNvPr>
        <xdr:cNvSpPr>
          <a:spLocks noChangeArrowheads="1"/>
        </xdr:cNvSpPr>
      </xdr:nvSpPr>
      <xdr:spPr bwMode="auto">
        <a:xfrm>
          <a:off x="0" y="4914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11</xdr:row>
      <xdr:rowOff>0</xdr:rowOff>
    </xdr:from>
    <xdr:to>
      <xdr:col>0</xdr:col>
      <xdr:colOff>542925</xdr:colOff>
      <xdr:row>13</xdr:row>
      <xdr:rowOff>0</xdr:rowOff>
    </xdr:to>
    <xdr:sp macro="" textlink="">
      <xdr:nvSpPr>
        <xdr:cNvPr id="5" name="Rectangle 4">
          <a:extLst>
            <a:ext uri="{FF2B5EF4-FFF2-40B4-BE49-F238E27FC236}">
              <a16:creationId xmlns:a16="http://schemas.microsoft.com/office/drawing/2014/main" id="{00000000-0008-0000-0500-000005000000}"/>
            </a:ext>
          </a:extLst>
        </xdr:cNvPr>
        <xdr:cNvSpPr>
          <a:spLocks noChangeArrowheads="1"/>
        </xdr:cNvSpPr>
      </xdr:nvSpPr>
      <xdr:spPr bwMode="auto">
        <a:xfrm>
          <a:off x="228600" y="1914525"/>
          <a:ext cx="0" cy="333375"/>
        </a:xfrm>
        <a:prstGeom prst="rect">
          <a:avLst/>
        </a:prstGeom>
        <a:noFill/>
        <a:ln w="9525">
          <a:noFill/>
          <a:miter lim="800000"/>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6" name="Rectangle 5">
          <a:extLst>
            <a:ext uri="{FF2B5EF4-FFF2-40B4-BE49-F238E27FC236}">
              <a16:creationId xmlns:a16="http://schemas.microsoft.com/office/drawing/2014/main" id="{00000000-0008-0000-0500-000006000000}"/>
            </a:ext>
          </a:extLst>
        </xdr:cNvPr>
        <xdr:cNvSpPr>
          <a:spLocks noChangeArrowheads="1"/>
        </xdr:cNvSpPr>
      </xdr:nvSpPr>
      <xdr:spPr bwMode="auto">
        <a:xfrm>
          <a:off x="0" y="4914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7" name="Rectangle 6">
          <a:extLst>
            <a:ext uri="{FF2B5EF4-FFF2-40B4-BE49-F238E27FC236}">
              <a16:creationId xmlns:a16="http://schemas.microsoft.com/office/drawing/2014/main" id="{00000000-0008-0000-0500-000007000000}"/>
            </a:ext>
          </a:extLst>
        </xdr:cNvPr>
        <xdr:cNvSpPr>
          <a:spLocks noChangeArrowheads="1"/>
        </xdr:cNvSpPr>
      </xdr:nvSpPr>
      <xdr:spPr bwMode="auto">
        <a:xfrm>
          <a:off x="0" y="4914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20</xdr:row>
      <xdr:rowOff>0</xdr:rowOff>
    </xdr:from>
    <xdr:to>
      <xdr:col>0</xdr:col>
      <xdr:colOff>0</xdr:colOff>
      <xdr:row>20</xdr:row>
      <xdr:rowOff>0</xdr:rowOff>
    </xdr:to>
    <xdr:sp macro="" textlink="">
      <xdr:nvSpPr>
        <xdr:cNvPr id="8" name="Rectangle 7">
          <a:extLst>
            <a:ext uri="{FF2B5EF4-FFF2-40B4-BE49-F238E27FC236}">
              <a16:creationId xmlns:a16="http://schemas.microsoft.com/office/drawing/2014/main" id="{00000000-0008-0000-0500-000008000000}"/>
            </a:ext>
          </a:extLst>
        </xdr:cNvPr>
        <xdr:cNvSpPr>
          <a:spLocks noChangeArrowheads="1"/>
        </xdr:cNvSpPr>
      </xdr:nvSpPr>
      <xdr:spPr bwMode="auto">
        <a:xfrm>
          <a:off x="0" y="4914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11</xdr:row>
      <xdr:rowOff>0</xdr:rowOff>
    </xdr:from>
    <xdr:to>
      <xdr:col>0</xdr:col>
      <xdr:colOff>0</xdr:colOff>
      <xdr:row>13</xdr:row>
      <xdr:rowOff>0</xdr:rowOff>
    </xdr:to>
    <xdr:sp macro="" textlink="">
      <xdr:nvSpPr>
        <xdr:cNvPr id="9" name="Rectangle 8">
          <a:extLst>
            <a:ext uri="{FF2B5EF4-FFF2-40B4-BE49-F238E27FC236}">
              <a16:creationId xmlns:a16="http://schemas.microsoft.com/office/drawing/2014/main" id="{00000000-0008-0000-0500-000009000000}"/>
            </a:ext>
          </a:extLst>
        </xdr:cNvPr>
        <xdr:cNvSpPr>
          <a:spLocks noChangeArrowheads="1"/>
        </xdr:cNvSpPr>
      </xdr:nvSpPr>
      <xdr:spPr bwMode="auto">
        <a:xfrm>
          <a:off x="0" y="1914525"/>
          <a:ext cx="0" cy="333375"/>
        </a:xfrm>
        <a:prstGeom prst="rect">
          <a:avLst/>
        </a:prstGeom>
        <a:noFill/>
        <a:ln w="9525">
          <a:noFill/>
          <a:miter lim="800000"/>
          <a:headEnd/>
          <a:tailEnd/>
        </a:ln>
      </xdr:spPr>
    </xdr:sp>
    <xdr:clientData/>
  </xdr:twoCellAnchor>
  <xdr:twoCellAnchor>
    <xdr:from>
      <xdr:col>7</xdr:col>
      <xdr:colOff>0</xdr:colOff>
      <xdr:row>20</xdr:row>
      <xdr:rowOff>0</xdr:rowOff>
    </xdr:from>
    <xdr:to>
      <xdr:col>7</xdr:col>
      <xdr:colOff>0</xdr:colOff>
      <xdr:row>20</xdr:row>
      <xdr:rowOff>0</xdr:rowOff>
    </xdr:to>
    <xdr:sp macro="" textlink="">
      <xdr:nvSpPr>
        <xdr:cNvPr id="10" name="Rectangle 9">
          <a:extLst>
            <a:ext uri="{FF2B5EF4-FFF2-40B4-BE49-F238E27FC236}">
              <a16:creationId xmlns:a16="http://schemas.microsoft.com/office/drawing/2014/main" id="{00000000-0008-0000-0500-00000A000000}"/>
            </a:ext>
          </a:extLst>
        </xdr:cNvPr>
        <xdr:cNvSpPr>
          <a:spLocks noChangeArrowheads="1"/>
        </xdr:cNvSpPr>
      </xdr:nvSpPr>
      <xdr:spPr bwMode="auto">
        <a:xfrm>
          <a:off x="5734050" y="4914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7</xdr:col>
      <xdr:colOff>0</xdr:colOff>
      <xdr:row>20</xdr:row>
      <xdr:rowOff>0</xdr:rowOff>
    </xdr:from>
    <xdr:to>
      <xdr:col>7</xdr:col>
      <xdr:colOff>0</xdr:colOff>
      <xdr:row>20</xdr:row>
      <xdr:rowOff>0</xdr:rowOff>
    </xdr:to>
    <xdr:sp macro="" textlink="">
      <xdr:nvSpPr>
        <xdr:cNvPr id="11" name="Rectangle 10">
          <a:extLst>
            <a:ext uri="{FF2B5EF4-FFF2-40B4-BE49-F238E27FC236}">
              <a16:creationId xmlns:a16="http://schemas.microsoft.com/office/drawing/2014/main" id="{00000000-0008-0000-0500-00000B000000}"/>
            </a:ext>
          </a:extLst>
        </xdr:cNvPr>
        <xdr:cNvSpPr>
          <a:spLocks noChangeArrowheads="1"/>
        </xdr:cNvSpPr>
      </xdr:nvSpPr>
      <xdr:spPr bwMode="auto">
        <a:xfrm>
          <a:off x="5734050" y="4914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7</xdr:col>
      <xdr:colOff>0</xdr:colOff>
      <xdr:row>20</xdr:row>
      <xdr:rowOff>0</xdr:rowOff>
    </xdr:from>
    <xdr:to>
      <xdr:col>7</xdr:col>
      <xdr:colOff>0</xdr:colOff>
      <xdr:row>20</xdr:row>
      <xdr:rowOff>0</xdr:rowOff>
    </xdr:to>
    <xdr:sp macro="" textlink="">
      <xdr:nvSpPr>
        <xdr:cNvPr id="12" name="Rectangle 11">
          <a:extLst>
            <a:ext uri="{FF2B5EF4-FFF2-40B4-BE49-F238E27FC236}">
              <a16:creationId xmlns:a16="http://schemas.microsoft.com/office/drawing/2014/main" id="{00000000-0008-0000-0500-00000C000000}"/>
            </a:ext>
          </a:extLst>
        </xdr:cNvPr>
        <xdr:cNvSpPr>
          <a:spLocks noChangeArrowheads="1"/>
        </xdr:cNvSpPr>
      </xdr:nvSpPr>
      <xdr:spPr bwMode="auto">
        <a:xfrm>
          <a:off x="5734050" y="49149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tabSelected="1" view="pageBreakPreview" topLeftCell="A45" zoomScale="62" zoomScaleNormal="100" zoomScaleSheetLayoutView="62" workbookViewId="0">
      <selection activeCell="C52" sqref="C52"/>
    </sheetView>
  </sheetViews>
  <sheetFormatPr defaultColWidth="9" defaultRowHeight="14" x14ac:dyDescent="0.2"/>
  <cols>
    <col min="1" max="1" width="6.36328125" style="40" customWidth="1"/>
    <col min="2" max="3" width="20.6328125" style="41" customWidth="1"/>
    <col min="4" max="4" width="15.6328125" style="40" customWidth="1"/>
    <col min="5" max="5" width="0.90625" style="40" customWidth="1"/>
    <col min="6" max="6" width="35.6328125" style="42" customWidth="1"/>
    <col min="7" max="7" width="10.6328125" style="43" customWidth="1"/>
    <col min="8" max="8" width="12.6328125" style="41" customWidth="1"/>
    <col min="9" max="9" width="15.6328125" style="41" customWidth="1"/>
    <col min="10" max="10" width="35.6328125" style="44" customWidth="1"/>
    <col min="11" max="16384" width="9" style="40"/>
  </cols>
  <sheetData>
    <row r="1" spans="1:10" s="39" customFormat="1" ht="23.25" customHeight="1" x14ac:dyDescent="0.2">
      <c r="A1" s="37" t="s">
        <v>119</v>
      </c>
      <c r="B1" s="38"/>
      <c r="C1" s="38"/>
      <c r="D1" s="38"/>
      <c r="E1" s="38"/>
    </row>
    <row r="2" spans="1:10" s="39" customFormat="1" ht="23.25" customHeight="1" x14ac:dyDescent="0.2">
      <c r="A2" s="118" t="s">
        <v>120</v>
      </c>
      <c r="B2" s="118"/>
      <c r="C2" s="118"/>
      <c r="D2" s="118"/>
      <c r="E2" s="118"/>
      <c r="F2" s="118"/>
      <c r="G2" s="118"/>
      <c r="H2" s="118"/>
      <c r="I2" s="118"/>
      <c r="J2" s="118"/>
    </row>
    <row r="3" spans="1:10" ht="14.5" thickBot="1" x14ac:dyDescent="0.25"/>
    <row r="4" spans="1:10" s="39" customFormat="1" ht="15" customHeight="1" x14ac:dyDescent="0.2">
      <c r="A4" s="119" t="s">
        <v>92</v>
      </c>
      <c r="B4" s="129"/>
      <c r="C4" s="130"/>
      <c r="D4" s="130"/>
      <c r="E4" s="130"/>
      <c r="F4" s="130"/>
      <c r="G4" s="130"/>
      <c r="H4" s="130"/>
      <c r="I4" s="130"/>
      <c r="J4" s="131"/>
    </row>
    <row r="5" spans="1:10" s="39" customFormat="1" ht="15" customHeight="1" x14ac:dyDescent="0.2">
      <c r="A5" s="120"/>
      <c r="B5" s="132"/>
      <c r="C5" s="133"/>
      <c r="D5" s="133"/>
      <c r="E5" s="133"/>
      <c r="F5" s="133"/>
      <c r="G5" s="133"/>
      <c r="H5" s="133"/>
      <c r="I5" s="133"/>
      <c r="J5" s="134"/>
    </row>
    <row r="6" spans="1:10" s="39" customFormat="1" ht="15" customHeight="1" x14ac:dyDescent="0.2">
      <c r="A6" s="120"/>
      <c r="B6" s="132"/>
      <c r="C6" s="133"/>
      <c r="D6" s="133"/>
      <c r="E6" s="133"/>
      <c r="F6" s="133"/>
      <c r="G6" s="133"/>
      <c r="H6" s="133"/>
      <c r="I6" s="133"/>
      <c r="J6" s="134"/>
    </row>
    <row r="7" spans="1:10" s="39" customFormat="1" ht="15" customHeight="1" x14ac:dyDescent="0.2">
      <c r="A7" s="120"/>
      <c r="B7" s="132"/>
      <c r="C7" s="133"/>
      <c r="D7" s="133"/>
      <c r="E7" s="133"/>
      <c r="F7" s="133"/>
      <c r="G7" s="133"/>
      <c r="H7" s="133"/>
      <c r="I7" s="133"/>
      <c r="J7" s="134"/>
    </row>
    <row r="8" spans="1:10" s="39" customFormat="1" ht="15" customHeight="1" x14ac:dyDescent="0.2">
      <c r="A8" s="120"/>
      <c r="B8" s="132"/>
      <c r="C8" s="133"/>
      <c r="D8" s="133"/>
      <c r="E8" s="133"/>
      <c r="F8" s="133"/>
      <c r="G8" s="133"/>
      <c r="H8" s="133"/>
      <c r="I8" s="133"/>
      <c r="J8" s="134"/>
    </row>
    <row r="9" spans="1:10" s="39" customFormat="1" ht="15" customHeight="1" x14ac:dyDescent="0.2">
      <c r="A9" s="120"/>
      <c r="B9" s="132"/>
      <c r="C9" s="133"/>
      <c r="D9" s="133"/>
      <c r="E9" s="133"/>
      <c r="F9" s="133"/>
      <c r="G9" s="133"/>
      <c r="H9" s="133"/>
      <c r="I9" s="133"/>
      <c r="J9" s="134"/>
    </row>
    <row r="10" spans="1:10" s="39" customFormat="1" ht="15" customHeight="1" x14ac:dyDescent="0.2">
      <c r="A10" s="120"/>
      <c r="B10" s="132"/>
      <c r="C10" s="133"/>
      <c r="D10" s="133"/>
      <c r="E10" s="133"/>
      <c r="F10" s="133"/>
      <c r="G10" s="133"/>
      <c r="H10" s="133"/>
      <c r="I10" s="133"/>
      <c r="J10" s="134"/>
    </row>
    <row r="11" spans="1:10" s="39" customFormat="1" ht="15" customHeight="1" x14ac:dyDescent="0.2">
      <c r="A11" s="120"/>
      <c r="B11" s="132"/>
      <c r="C11" s="133"/>
      <c r="D11" s="133"/>
      <c r="E11" s="133"/>
      <c r="F11" s="133"/>
      <c r="G11" s="133"/>
      <c r="H11" s="133"/>
      <c r="I11" s="133"/>
      <c r="J11" s="134"/>
    </row>
    <row r="12" spans="1:10" s="39" customFormat="1" ht="15" customHeight="1" x14ac:dyDescent="0.2">
      <c r="A12" s="120"/>
      <c r="B12" s="132"/>
      <c r="C12" s="133"/>
      <c r="D12" s="133"/>
      <c r="E12" s="133"/>
      <c r="F12" s="133"/>
      <c r="G12" s="133"/>
      <c r="H12" s="133"/>
      <c r="I12" s="133"/>
      <c r="J12" s="134"/>
    </row>
    <row r="13" spans="1:10" s="39" customFormat="1" ht="15" customHeight="1" x14ac:dyDescent="0.2">
      <c r="A13" s="120"/>
      <c r="B13" s="132"/>
      <c r="C13" s="133"/>
      <c r="D13" s="133"/>
      <c r="E13" s="133"/>
      <c r="F13" s="133"/>
      <c r="G13" s="133"/>
      <c r="H13" s="133"/>
      <c r="I13" s="133"/>
      <c r="J13" s="134"/>
    </row>
    <row r="14" spans="1:10" s="39" customFormat="1" ht="15" customHeight="1" x14ac:dyDescent="0.2">
      <c r="A14" s="120"/>
      <c r="B14" s="132"/>
      <c r="C14" s="133"/>
      <c r="D14" s="133"/>
      <c r="E14" s="133"/>
      <c r="F14" s="133"/>
      <c r="G14" s="133"/>
      <c r="H14" s="133"/>
      <c r="I14" s="133"/>
      <c r="J14" s="134"/>
    </row>
    <row r="15" spans="1:10" s="39" customFormat="1" ht="15" customHeight="1" x14ac:dyDescent="0.2">
      <c r="A15" s="120"/>
      <c r="B15" s="132"/>
      <c r="C15" s="133"/>
      <c r="D15" s="133"/>
      <c r="E15" s="133"/>
      <c r="F15" s="133"/>
      <c r="G15" s="133"/>
      <c r="H15" s="133"/>
      <c r="I15" s="133"/>
      <c r="J15" s="134"/>
    </row>
    <row r="16" spans="1:10" s="39" customFormat="1" ht="15" customHeight="1" x14ac:dyDescent="0.2">
      <c r="A16" s="120"/>
      <c r="B16" s="132"/>
      <c r="C16" s="133"/>
      <c r="D16" s="133"/>
      <c r="E16" s="133"/>
      <c r="F16" s="133"/>
      <c r="G16" s="133"/>
      <c r="H16" s="133"/>
      <c r="I16" s="133"/>
      <c r="J16" s="134"/>
    </row>
    <row r="17" spans="1:10" s="39" customFormat="1" ht="15" customHeight="1" x14ac:dyDescent="0.2">
      <c r="A17" s="120"/>
      <c r="B17" s="132"/>
      <c r="C17" s="133"/>
      <c r="D17" s="133"/>
      <c r="E17" s="133"/>
      <c r="F17" s="133"/>
      <c r="G17" s="133"/>
      <c r="H17" s="133"/>
      <c r="I17" s="133"/>
      <c r="J17" s="134"/>
    </row>
    <row r="18" spans="1:10" s="39" customFormat="1" ht="15" customHeight="1" x14ac:dyDescent="0.2">
      <c r="A18" s="120"/>
      <c r="B18" s="132"/>
      <c r="C18" s="133"/>
      <c r="D18" s="133"/>
      <c r="E18" s="133"/>
      <c r="F18" s="133"/>
      <c r="G18" s="133"/>
      <c r="H18" s="133"/>
      <c r="I18" s="133"/>
      <c r="J18" s="134"/>
    </row>
    <row r="19" spans="1:10" s="39" customFormat="1" ht="15" customHeight="1" x14ac:dyDescent="0.2">
      <c r="A19" s="120"/>
      <c r="B19" s="132"/>
      <c r="C19" s="133"/>
      <c r="D19" s="133"/>
      <c r="E19" s="133"/>
      <c r="F19" s="133"/>
      <c r="G19" s="133"/>
      <c r="H19" s="133"/>
      <c r="I19" s="133"/>
      <c r="J19" s="134"/>
    </row>
    <row r="20" spans="1:10" s="39" customFormat="1" ht="15" customHeight="1" x14ac:dyDescent="0.2">
      <c r="A20" s="120"/>
      <c r="B20" s="132"/>
      <c r="C20" s="133"/>
      <c r="D20" s="133"/>
      <c r="E20" s="133"/>
      <c r="F20" s="133"/>
      <c r="G20" s="133"/>
      <c r="H20" s="133"/>
      <c r="I20" s="133"/>
      <c r="J20" s="134"/>
    </row>
    <row r="21" spans="1:10" s="39" customFormat="1" ht="15" customHeight="1" x14ac:dyDescent="0.2">
      <c r="A21" s="120"/>
      <c r="B21" s="132"/>
      <c r="C21" s="133"/>
      <c r="D21" s="133"/>
      <c r="E21" s="133"/>
      <c r="F21" s="133"/>
      <c r="G21" s="133"/>
      <c r="H21" s="133"/>
      <c r="I21" s="133"/>
      <c r="J21" s="134"/>
    </row>
    <row r="22" spans="1:10" s="39" customFormat="1" ht="15" customHeight="1" x14ac:dyDescent="0.2">
      <c r="A22" s="120"/>
      <c r="B22" s="132"/>
      <c r="C22" s="133"/>
      <c r="D22" s="133"/>
      <c r="E22" s="133"/>
      <c r="F22" s="133"/>
      <c r="G22" s="133"/>
      <c r="H22" s="133"/>
      <c r="I22" s="133"/>
      <c r="J22" s="134"/>
    </row>
    <row r="23" spans="1:10" s="39" customFormat="1" ht="15" customHeight="1" x14ac:dyDescent="0.2">
      <c r="A23" s="120"/>
      <c r="B23" s="132"/>
      <c r="C23" s="133"/>
      <c r="D23" s="133"/>
      <c r="E23" s="133"/>
      <c r="F23" s="133"/>
      <c r="G23" s="133"/>
      <c r="H23" s="133"/>
      <c r="I23" s="133"/>
      <c r="J23" s="134"/>
    </row>
    <row r="24" spans="1:10" s="39" customFormat="1" ht="15" customHeight="1" thickBot="1" x14ac:dyDescent="0.25">
      <c r="A24" s="121"/>
      <c r="B24" s="135"/>
      <c r="C24" s="136"/>
      <c r="D24" s="136"/>
      <c r="E24" s="136"/>
      <c r="F24" s="136"/>
      <c r="G24" s="136"/>
      <c r="H24" s="136"/>
      <c r="I24" s="136"/>
      <c r="J24" s="137"/>
    </row>
    <row r="25" spans="1:10" s="39" customFormat="1" ht="8.25" customHeight="1" x14ac:dyDescent="0.2">
      <c r="A25" s="45"/>
      <c r="B25" s="46"/>
      <c r="C25" s="46"/>
      <c r="D25" s="46"/>
      <c r="E25" s="46"/>
      <c r="F25" s="46"/>
      <c r="G25" s="46"/>
      <c r="H25" s="46"/>
      <c r="I25" s="46"/>
      <c r="J25" s="46"/>
    </row>
    <row r="26" spans="1:10" ht="26.25" customHeight="1" x14ac:dyDescent="0.2">
      <c r="A26" s="47"/>
      <c r="B26" s="48" t="s">
        <v>93</v>
      </c>
      <c r="C26" s="49"/>
      <c r="D26" s="47"/>
      <c r="E26" s="47"/>
      <c r="F26" s="50"/>
      <c r="G26" s="51"/>
      <c r="H26" s="49"/>
      <c r="I26" s="49"/>
      <c r="J26" s="52"/>
    </row>
    <row r="27" spans="1:10" ht="16.5" x14ac:dyDescent="0.2">
      <c r="A27" s="47"/>
      <c r="B27" s="49"/>
      <c r="C27" s="49"/>
      <c r="D27" s="47"/>
      <c r="E27" s="47"/>
      <c r="F27" s="50"/>
      <c r="G27" s="51"/>
      <c r="H27" s="49"/>
      <c r="I27" s="49"/>
      <c r="J27" s="52"/>
    </row>
    <row r="28" spans="1:10" ht="30.75" customHeight="1" x14ac:dyDescent="0.2">
      <c r="A28" s="53" t="s">
        <v>94</v>
      </c>
      <c r="B28" s="54" t="s">
        <v>95</v>
      </c>
      <c r="C28" s="55" t="s">
        <v>96</v>
      </c>
      <c r="D28" s="56" t="s">
        <v>104</v>
      </c>
      <c r="E28" s="125" t="s">
        <v>97</v>
      </c>
      <c r="F28" s="126"/>
      <c r="G28" s="57" t="s">
        <v>98</v>
      </c>
      <c r="H28" s="54" t="s">
        <v>99</v>
      </c>
      <c r="I28" s="54" t="s">
        <v>100</v>
      </c>
      <c r="J28" s="53" t="s">
        <v>101</v>
      </c>
    </row>
    <row r="29" spans="1:10" ht="48.75" customHeight="1" x14ac:dyDescent="0.2">
      <c r="A29" s="58">
        <v>1</v>
      </c>
      <c r="B29" s="116"/>
      <c r="C29" s="91"/>
      <c r="D29" s="92"/>
      <c r="E29" s="93"/>
      <c r="F29" s="94"/>
      <c r="G29" s="95"/>
      <c r="H29" s="96"/>
      <c r="I29" s="63"/>
      <c r="J29" s="103"/>
    </row>
    <row r="30" spans="1:10" ht="48.75" customHeight="1" x14ac:dyDescent="0.2">
      <c r="A30" s="58">
        <v>2</v>
      </c>
      <c r="B30" s="116"/>
      <c r="C30" s="91"/>
      <c r="D30" s="92"/>
      <c r="E30" s="93"/>
      <c r="F30" s="94"/>
      <c r="G30" s="97"/>
      <c r="H30" s="96"/>
      <c r="I30" s="63"/>
      <c r="J30" s="103"/>
    </row>
    <row r="31" spans="1:10" ht="48.75" customHeight="1" x14ac:dyDescent="0.2">
      <c r="A31" s="58">
        <v>3</v>
      </c>
      <c r="B31" s="116"/>
      <c r="C31" s="91"/>
      <c r="D31" s="92"/>
      <c r="E31" s="93"/>
      <c r="F31" s="94"/>
      <c r="G31" s="97"/>
      <c r="H31" s="96"/>
      <c r="I31" s="63"/>
      <c r="J31" s="103"/>
    </row>
    <row r="32" spans="1:10" ht="48.75" customHeight="1" x14ac:dyDescent="0.2">
      <c r="A32" s="58">
        <v>4</v>
      </c>
      <c r="B32" s="116"/>
      <c r="C32" s="91"/>
      <c r="D32" s="92"/>
      <c r="E32" s="93"/>
      <c r="F32" s="94"/>
      <c r="G32" s="97"/>
      <c r="H32" s="96"/>
      <c r="I32" s="63"/>
      <c r="J32" s="103"/>
    </row>
    <row r="33" spans="1:10" ht="48.75" customHeight="1" x14ac:dyDescent="0.2">
      <c r="A33" s="58">
        <v>5</v>
      </c>
      <c r="B33" s="116"/>
      <c r="C33" s="91"/>
      <c r="D33" s="92"/>
      <c r="E33" s="93"/>
      <c r="F33" s="94"/>
      <c r="G33" s="97"/>
      <c r="H33" s="96"/>
      <c r="I33" s="63"/>
      <c r="J33" s="103"/>
    </row>
    <row r="34" spans="1:10" ht="48.75" customHeight="1" x14ac:dyDescent="0.2">
      <c r="A34" s="58">
        <v>6</v>
      </c>
      <c r="B34" s="116"/>
      <c r="C34" s="91"/>
      <c r="D34" s="92"/>
      <c r="E34" s="93"/>
      <c r="F34" s="94"/>
      <c r="G34" s="97"/>
      <c r="H34" s="96"/>
      <c r="I34" s="63">
        <f t="shared" ref="I34:I48" si="0">G34*H34</f>
        <v>0</v>
      </c>
      <c r="J34" s="103"/>
    </row>
    <row r="35" spans="1:10" ht="48.75" customHeight="1" x14ac:dyDescent="0.2">
      <c r="A35" s="58">
        <v>7</v>
      </c>
      <c r="B35" s="116"/>
      <c r="C35" s="91"/>
      <c r="D35" s="92"/>
      <c r="E35" s="93"/>
      <c r="F35" s="94"/>
      <c r="G35" s="97"/>
      <c r="H35" s="96"/>
      <c r="I35" s="63">
        <f t="shared" si="0"/>
        <v>0</v>
      </c>
      <c r="J35" s="103"/>
    </row>
    <row r="36" spans="1:10" ht="48.75" customHeight="1" x14ac:dyDescent="0.2">
      <c r="A36" s="58">
        <v>8</v>
      </c>
      <c r="B36" s="116"/>
      <c r="C36" s="91"/>
      <c r="D36" s="92"/>
      <c r="E36" s="93"/>
      <c r="F36" s="94"/>
      <c r="G36" s="97"/>
      <c r="H36" s="96"/>
      <c r="I36" s="63">
        <f t="shared" si="0"/>
        <v>0</v>
      </c>
      <c r="J36" s="103"/>
    </row>
    <row r="37" spans="1:10" ht="48.75" customHeight="1" x14ac:dyDescent="0.2">
      <c r="A37" s="58">
        <v>9</v>
      </c>
      <c r="B37" s="90"/>
      <c r="C37" s="91"/>
      <c r="D37" s="92"/>
      <c r="E37" s="93"/>
      <c r="F37" s="94"/>
      <c r="G37" s="97"/>
      <c r="H37" s="96"/>
      <c r="I37" s="63">
        <f t="shared" si="0"/>
        <v>0</v>
      </c>
      <c r="J37" s="103"/>
    </row>
    <row r="38" spans="1:10" ht="48.75" customHeight="1" x14ac:dyDescent="0.2">
      <c r="A38" s="58">
        <v>10</v>
      </c>
      <c r="B38" s="90"/>
      <c r="C38" s="91"/>
      <c r="D38" s="92"/>
      <c r="E38" s="93"/>
      <c r="F38" s="94"/>
      <c r="G38" s="95"/>
      <c r="H38" s="96"/>
      <c r="I38" s="63">
        <f t="shared" si="0"/>
        <v>0</v>
      </c>
      <c r="J38" s="103"/>
    </row>
    <row r="39" spans="1:10" ht="48.75" customHeight="1" x14ac:dyDescent="0.2">
      <c r="A39" s="58">
        <v>11</v>
      </c>
      <c r="B39" s="90"/>
      <c r="C39" s="91"/>
      <c r="D39" s="92"/>
      <c r="E39" s="93"/>
      <c r="F39" s="94"/>
      <c r="G39" s="97"/>
      <c r="H39" s="96"/>
      <c r="I39" s="63">
        <f t="shared" si="0"/>
        <v>0</v>
      </c>
      <c r="J39" s="103"/>
    </row>
    <row r="40" spans="1:10" ht="48.75" customHeight="1" x14ac:dyDescent="0.2">
      <c r="A40" s="58">
        <v>12</v>
      </c>
      <c r="B40" s="90"/>
      <c r="C40" s="91"/>
      <c r="D40" s="92"/>
      <c r="E40" s="93"/>
      <c r="F40" s="94"/>
      <c r="G40" s="95"/>
      <c r="H40" s="96"/>
      <c r="I40" s="63">
        <f t="shared" si="0"/>
        <v>0</v>
      </c>
      <c r="J40" s="103"/>
    </row>
    <row r="41" spans="1:10" ht="48.75" customHeight="1" x14ac:dyDescent="0.2">
      <c r="A41" s="58">
        <v>13</v>
      </c>
      <c r="B41" s="90"/>
      <c r="C41" s="91"/>
      <c r="D41" s="92"/>
      <c r="E41" s="93"/>
      <c r="F41" s="94"/>
      <c r="G41" s="95"/>
      <c r="H41" s="96"/>
      <c r="I41" s="63">
        <f t="shared" si="0"/>
        <v>0</v>
      </c>
      <c r="J41" s="103"/>
    </row>
    <row r="42" spans="1:10" ht="48.75" customHeight="1" x14ac:dyDescent="0.2">
      <c r="A42" s="58">
        <v>14</v>
      </c>
      <c r="B42" s="90"/>
      <c r="C42" s="91"/>
      <c r="D42" s="92"/>
      <c r="E42" s="93"/>
      <c r="F42" s="94"/>
      <c r="G42" s="95"/>
      <c r="H42" s="96"/>
      <c r="I42" s="63">
        <f t="shared" si="0"/>
        <v>0</v>
      </c>
      <c r="J42" s="103"/>
    </row>
    <row r="43" spans="1:10" ht="48.75" customHeight="1" x14ac:dyDescent="0.2">
      <c r="A43" s="58">
        <v>15</v>
      </c>
      <c r="B43" s="90"/>
      <c r="C43" s="91"/>
      <c r="D43" s="92"/>
      <c r="E43" s="93"/>
      <c r="F43" s="94"/>
      <c r="G43" s="95"/>
      <c r="H43" s="96"/>
      <c r="I43" s="63">
        <f t="shared" si="0"/>
        <v>0</v>
      </c>
      <c r="J43" s="103"/>
    </row>
    <row r="44" spans="1:10" ht="48.75" customHeight="1" x14ac:dyDescent="0.2">
      <c r="A44" s="58">
        <v>16</v>
      </c>
      <c r="B44" s="90"/>
      <c r="C44" s="91"/>
      <c r="D44" s="92"/>
      <c r="E44" s="93"/>
      <c r="F44" s="94"/>
      <c r="G44" s="97"/>
      <c r="H44" s="96"/>
      <c r="I44" s="63">
        <f t="shared" si="0"/>
        <v>0</v>
      </c>
      <c r="J44" s="103"/>
    </row>
    <row r="45" spans="1:10" ht="48.75" customHeight="1" x14ac:dyDescent="0.2">
      <c r="A45" s="58">
        <v>17</v>
      </c>
      <c r="B45" s="90"/>
      <c r="C45" s="91"/>
      <c r="D45" s="92"/>
      <c r="E45" s="93"/>
      <c r="F45" s="94"/>
      <c r="G45" s="97"/>
      <c r="H45" s="96"/>
      <c r="I45" s="63">
        <f t="shared" si="0"/>
        <v>0</v>
      </c>
      <c r="J45" s="103"/>
    </row>
    <row r="46" spans="1:10" ht="48.75" customHeight="1" x14ac:dyDescent="0.2">
      <c r="A46" s="58">
        <v>18</v>
      </c>
      <c r="B46" s="90"/>
      <c r="C46" s="91"/>
      <c r="D46" s="92"/>
      <c r="E46" s="93"/>
      <c r="F46" s="94"/>
      <c r="G46" s="97"/>
      <c r="H46" s="96"/>
      <c r="I46" s="63">
        <f t="shared" si="0"/>
        <v>0</v>
      </c>
      <c r="J46" s="103"/>
    </row>
    <row r="47" spans="1:10" ht="48.75" customHeight="1" x14ac:dyDescent="0.2">
      <c r="A47" s="58">
        <v>19</v>
      </c>
      <c r="B47" s="90"/>
      <c r="C47" s="91"/>
      <c r="D47" s="92"/>
      <c r="E47" s="93"/>
      <c r="F47" s="94"/>
      <c r="G47" s="95"/>
      <c r="H47" s="96"/>
      <c r="I47" s="63">
        <f t="shared" si="0"/>
        <v>0</v>
      </c>
      <c r="J47" s="103"/>
    </row>
    <row r="48" spans="1:10" ht="48.75" customHeight="1" x14ac:dyDescent="0.2">
      <c r="A48" s="58">
        <v>20</v>
      </c>
      <c r="B48" s="90"/>
      <c r="C48" s="91"/>
      <c r="D48" s="92"/>
      <c r="E48" s="93"/>
      <c r="F48" s="94"/>
      <c r="G48" s="95"/>
      <c r="H48" s="96"/>
      <c r="I48" s="63">
        <f t="shared" si="0"/>
        <v>0</v>
      </c>
      <c r="J48" s="103"/>
    </row>
    <row r="49" spans="1:10" ht="48.75" customHeight="1" thickBot="1" x14ac:dyDescent="0.25">
      <c r="A49" s="59"/>
      <c r="B49" s="98"/>
      <c r="C49" s="99"/>
      <c r="D49" s="100"/>
      <c r="E49" s="127"/>
      <c r="F49" s="128"/>
      <c r="G49" s="101"/>
      <c r="H49" s="102"/>
      <c r="I49" s="64"/>
      <c r="J49" s="103"/>
    </row>
    <row r="50" spans="1:10" ht="51.75" customHeight="1" thickBot="1" x14ac:dyDescent="0.25">
      <c r="A50" s="60"/>
      <c r="B50" s="122" t="s">
        <v>102</v>
      </c>
      <c r="C50" s="123"/>
      <c r="D50" s="123"/>
      <c r="E50" s="123"/>
      <c r="F50" s="123"/>
      <c r="G50" s="123"/>
      <c r="H50" s="124"/>
      <c r="I50" s="65">
        <f>SUM(I29:I49)</f>
        <v>0</v>
      </c>
      <c r="J50" s="61"/>
    </row>
    <row r="51" spans="1:10" ht="16.5" x14ac:dyDescent="0.2">
      <c r="A51" s="47"/>
      <c r="B51" s="49"/>
      <c r="C51" s="49"/>
      <c r="D51" s="47"/>
      <c r="E51" s="47"/>
      <c r="F51" s="50"/>
      <c r="G51" s="51"/>
      <c r="H51" s="49"/>
      <c r="I51" s="49"/>
      <c r="J51" s="52"/>
    </row>
    <row r="52" spans="1:10" ht="36" customHeight="1" x14ac:dyDescent="0.2">
      <c r="A52" s="47"/>
      <c r="B52" s="48" t="s">
        <v>106</v>
      </c>
      <c r="C52" s="49"/>
      <c r="D52" s="47"/>
      <c r="E52" s="47"/>
      <c r="F52" s="50"/>
      <c r="G52" s="51"/>
      <c r="H52" s="49"/>
      <c r="I52" s="49"/>
      <c r="J52" s="52"/>
    </row>
    <row r="53" spans="1:10" ht="36" customHeight="1" x14ac:dyDescent="0.2">
      <c r="A53" s="47"/>
      <c r="B53" s="48" t="s">
        <v>103</v>
      </c>
      <c r="C53" s="49"/>
      <c r="D53" s="47"/>
      <c r="E53" s="47"/>
      <c r="F53" s="50"/>
      <c r="G53" s="51"/>
      <c r="H53" s="49"/>
      <c r="I53" s="49"/>
      <c r="J53" s="52"/>
    </row>
    <row r="54" spans="1:10" ht="36" customHeight="1" x14ac:dyDescent="0.2">
      <c r="A54" s="47"/>
      <c r="B54" s="62" t="s">
        <v>131</v>
      </c>
      <c r="C54" s="49"/>
      <c r="D54" s="47"/>
      <c r="E54" s="47"/>
      <c r="F54" s="50"/>
      <c r="G54" s="51"/>
      <c r="H54" s="49"/>
      <c r="I54" s="49"/>
      <c r="J54" s="52"/>
    </row>
    <row r="55" spans="1:10" s="184" customFormat="1" ht="36" customHeight="1" x14ac:dyDescent="0.2">
      <c r="A55" s="181"/>
      <c r="B55" s="182" t="s">
        <v>130</v>
      </c>
      <c r="C55" s="183"/>
      <c r="D55" s="183"/>
      <c r="E55" s="183"/>
      <c r="F55" s="183"/>
      <c r="G55" s="183"/>
      <c r="H55" s="183"/>
      <c r="I55" s="183"/>
      <c r="J55" s="183"/>
    </row>
    <row r="56" spans="1:10" ht="36" customHeight="1" x14ac:dyDescent="0.2">
      <c r="A56" s="47"/>
      <c r="B56" s="62" t="s">
        <v>114</v>
      </c>
      <c r="C56" s="49"/>
      <c r="D56" s="47"/>
      <c r="E56" s="47"/>
      <c r="F56" s="50"/>
      <c r="G56" s="51"/>
      <c r="H56" s="49"/>
      <c r="I56" s="49"/>
      <c r="J56" s="52"/>
    </row>
  </sheetData>
  <mergeCells count="7">
    <mergeCell ref="B55:J55"/>
    <mergeCell ref="A2:J2"/>
    <mergeCell ref="A4:A24"/>
    <mergeCell ref="B50:H50"/>
    <mergeCell ref="E28:F28"/>
    <mergeCell ref="E49:F49"/>
    <mergeCell ref="B4:J24"/>
  </mergeCells>
  <phoneticPr fontId="2"/>
  <printOptions horizontalCentered="1"/>
  <pageMargins left="0.98425196850393704" right="0.78740157480314965" top="0.98425196850393704" bottom="0.78740157480314965" header="0.31496062992125984" footer="0.31496062992125984"/>
  <pageSetup paperSize="9" scale="4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継続支援別表!$I$2:$I$3</xm:f>
          </x14:formula1>
          <xm:sqref>D29:D49</xm:sqref>
        </x14:dataValidation>
        <x14:dataValidation type="list" allowBlank="1" showInputMessage="1" showErrorMessage="1" xr:uid="{00000000-0002-0000-0000-000001000000}">
          <x14:formula1>
            <xm:f>継続支援別表!$A$1:$A$30</xm:f>
          </x14:formula1>
          <xm:sqref>C29:C49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24"/>
  <sheetViews>
    <sheetView view="pageBreakPreview" topLeftCell="A2" zoomScale="70" zoomScaleNormal="70" zoomScaleSheetLayoutView="70" workbookViewId="0">
      <selection activeCell="A3" sqref="A3"/>
    </sheetView>
  </sheetViews>
  <sheetFormatPr defaultColWidth="9" defaultRowHeight="13" x14ac:dyDescent="0.2"/>
  <cols>
    <col min="1" max="1" width="39.7265625" style="3" customWidth="1"/>
    <col min="2" max="2" width="27.90625" style="3" customWidth="1"/>
    <col min="3" max="3" width="20.08984375" style="3" customWidth="1"/>
    <col min="4" max="4" width="39.90625" style="3" customWidth="1"/>
    <col min="5" max="16384" width="9" style="3"/>
  </cols>
  <sheetData>
    <row r="1" spans="1:10" ht="18" customHeight="1" x14ac:dyDescent="0.2">
      <c r="A1" s="138" t="s">
        <v>121</v>
      </c>
      <c r="B1" s="138"/>
      <c r="C1" s="117"/>
      <c r="D1" s="2"/>
    </row>
    <row r="2" spans="1:10" ht="56.25" customHeight="1" x14ac:dyDescent="0.2">
      <c r="A2" s="179" t="s">
        <v>129</v>
      </c>
      <c r="B2" s="179"/>
      <c r="C2" s="179"/>
      <c r="D2" s="179"/>
      <c r="E2" s="179"/>
      <c r="F2" s="179"/>
      <c r="G2" s="179"/>
      <c r="H2" s="179"/>
      <c r="I2" s="179"/>
      <c r="J2" s="179"/>
    </row>
    <row r="3" spans="1:10" x14ac:dyDescent="0.2">
      <c r="A3" s="1"/>
      <c r="B3" s="1"/>
      <c r="C3" s="1"/>
      <c r="D3" s="2"/>
    </row>
    <row r="4" spans="1:10" ht="16.5" x14ac:dyDescent="0.25">
      <c r="A4" s="1"/>
      <c r="C4" s="21" t="s">
        <v>64</v>
      </c>
      <c r="D4" s="30"/>
    </row>
    <row r="5" spans="1:10" ht="16.5" x14ac:dyDescent="0.25">
      <c r="A5" s="1"/>
      <c r="C5" s="21" t="s">
        <v>65</v>
      </c>
      <c r="D5" s="30"/>
    </row>
    <row r="6" spans="1:10" ht="16.5" x14ac:dyDescent="0.25">
      <c r="A6" s="1"/>
      <c r="C6" s="21" t="s">
        <v>66</v>
      </c>
      <c r="D6" s="30"/>
    </row>
    <row r="7" spans="1:10" ht="16.5" x14ac:dyDescent="0.25">
      <c r="A7" s="1"/>
      <c r="C7" s="21" t="s">
        <v>67</v>
      </c>
      <c r="D7" s="68"/>
    </row>
    <row r="8" spans="1:10" ht="16.5" x14ac:dyDescent="0.25">
      <c r="A8" s="1"/>
      <c r="C8" s="21" t="s">
        <v>68</v>
      </c>
      <c r="D8" s="30"/>
    </row>
    <row r="9" spans="1:10" ht="14" x14ac:dyDescent="0.2">
      <c r="A9" s="141"/>
      <c r="B9" s="141"/>
      <c r="C9" s="19"/>
      <c r="D9" s="5"/>
    </row>
    <row r="10" spans="1:10" ht="14" x14ac:dyDescent="0.2">
      <c r="A10" s="1"/>
      <c r="B10" s="1"/>
      <c r="C10" s="19"/>
      <c r="D10" s="5"/>
    </row>
    <row r="11" spans="1:10" ht="14" x14ac:dyDescent="0.2">
      <c r="A11" s="19"/>
      <c r="B11" s="5"/>
      <c r="C11" s="19"/>
      <c r="D11" s="5"/>
    </row>
    <row r="12" spans="1:10" ht="14" x14ac:dyDescent="0.2">
      <c r="A12" s="19"/>
      <c r="B12" s="18"/>
      <c r="C12" s="19"/>
      <c r="D12" s="6" t="s">
        <v>107</v>
      </c>
    </row>
    <row r="13" spans="1:10" ht="41.25" customHeight="1" x14ac:dyDescent="0.2">
      <c r="A13" s="14" t="s">
        <v>33</v>
      </c>
      <c r="B13" s="143" t="s">
        <v>123</v>
      </c>
      <c r="C13" s="144"/>
      <c r="D13" s="15" t="s">
        <v>5</v>
      </c>
    </row>
    <row r="14" spans="1:10" ht="30" customHeight="1" x14ac:dyDescent="0.2">
      <c r="A14" s="7" t="s">
        <v>30</v>
      </c>
      <c r="B14" s="145">
        <f>'別紙－１（継続支援）'!I23</f>
        <v>0</v>
      </c>
      <c r="C14" s="146"/>
      <c r="D14" s="31"/>
    </row>
    <row r="15" spans="1:10" ht="30" customHeight="1" x14ac:dyDescent="0.2">
      <c r="A15" s="8" t="s">
        <v>108</v>
      </c>
      <c r="B15" s="147">
        <f>'別紙－１（協力支援）'!I23</f>
        <v>0</v>
      </c>
      <c r="C15" s="148"/>
      <c r="D15" s="32"/>
    </row>
    <row r="16" spans="1:10" ht="30" customHeight="1" thickBot="1" x14ac:dyDescent="0.25">
      <c r="A16" s="8" t="s">
        <v>31</v>
      </c>
      <c r="B16" s="147">
        <f>'別紙－１（応援職員派遣事業）'!J22</f>
        <v>0</v>
      </c>
      <c r="C16" s="148"/>
      <c r="D16" s="32"/>
    </row>
    <row r="17" spans="1:4" ht="30" hidden="1" customHeight="1" thickBot="1" x14ac:dyDescent="0.25">
      <c r="A17" s="8" t="s">
        <v>32</v>
      </c>
      <c r="B17" s="149">
        <f>'別紙－１（応援職員調整事業）'!J21</f>
        <v>0</v>
      </c>
      <c r="C17" s="150"/>
      <c r="D17" s="32"/>
    </row>
    <row r="18" spans="1:4" ht="31.5" customHeight="1" thickTop="1" thickBot="1" x14ac:dyDescent="0.25">
      <c r="A18" s="16" t="s">
        <v>1</v>
      </c>
      <c r="B18" s="151">
        <f>SUM(B14:B17)</f>
        <v>0</v>
      </c>
      <c r="C18" s="152"/>
      <c r="D18" s="29"/>
    </row>
    <row r="19" spans="1:4" ht="23.25" customHeight="1" x14ac:dyDescent="0.2">
      <c r="A19" s="142" t="s">
        <v>113</v>
      </c>
      <c r="B19" s="142"/>
      <c r="C19" s="142"/>
      <c r="D19" s="142"/>
    </row>
    <row r="20" spans="1:4" ht="18.75" customHeight="1" x14ac:dyDescent="0.2">
      <c r="A20" s="142"/>
      <c r="B20" s="142"/>
      <c r="C20" s="142"/>
      <c r="D20" s="142"/>
    </row>
    <row r="21" spans="1:4" ht="20.25" customHeight="1" x14ac:dyDescent="0.2">
      <c r="A21" s="142"/>
      <c r="B21" s="142"/>
      <c r="C21" s="142"/>
      <c r="D21" s="142"/>
    </row>
    <row r="22" spans="1:4" ht="20.25" customHeight="1" x14ac:dyDescent="0.2">
      <c r="A22" s="142"/>
      <c r="B22" s="142"/>
      <c r="C22" s="142"/>
      <c r="D22" s="142"/>
    </row>
    <row r="23" spans="1:4" ht="20.25" customHeight="1" x14ac:dyDescent="0.2">
      <c r="A23" s="142"/>
      <c r="B23" s="142"/>
      <c r="C23" s="142"/>
      <c r="D23" s="142"/>
    </row>
    <row r="24" spans="1:4" ht="21" customHeight="1" x14ac:dyDescent="0.2">
      <c r="A24" s="142"/>
      <c r="B24" s="142"/>
      <c r="C24" s="142"/>
      <c r="D24" s="142"/>
    </row>
  </sheetData>
  <mergeCells count="15">
    <mergeCell ref="A1:B1"/>
    <mergeCell ref="A9:B9"/>
    <mergeCell ref="A24:D24"/>
    <mergeCell ref="A22:D22"/>
    <mergeCell ref="A23:D23"/>
    <mergeCell ref="A21:D21"/>
    <mergeCell ref="A20:D20"/>
    <mergeCell ref="A19:D19"/>
    <mergeCell ref="B13:C13"/>
    <mergeCell ref="B14:C14"/>
    <mergeCell ref="B15:C15"/>
    <mergeCell ref="B16:C16"/>
    <mergeCell ref="B17:C17"/>
    <mergeCell ref="B18:C18"/>
    <mergeCell ref="A2:J2"/>
  </mergeCells>
  <phoneticPr fontId="2"/>
  <printOptions horizontalCentered="1" verticalCentered="1"/>
  <pageMargins left="0.78740157480314965" right="0.78740157480314965" top="0.98425196850393704" bottom="0.78740157480314965" header="0.51181102362204722" footer="0.51181102362204722"/>
  <pageSetup paperSize="9" scale="9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27"/>
  <sheetViews>
    <sheetView view="pageBreakPreview" topLeftCell="A17" zoomScale="70" zoomScaleNormal="70" zoomScaleSheetLayoutView="70" workbookViewId="0">
      <selection activeCell="A2" sqref="A2:J2"/>
    </sheetView>
  </sheetViews>
  <sheetFormatPr defaultColWidth="9" defaultRowHeight="13" x14ac:dyDescent="0.2"/>
  <cols>
    <col min="1" max="1" width="3" style="3" customWidth="1"/>
    <col min="2" max="2" width="25.36328125" style="3" customWidth="1"/>
    <col min="3" max="3" width="17.08984375" style="3" customWidth="1"/>
    <col min="4" max="4" width="17.6328125" style="3" customWidth="1"/>
    <col min="5" max="5" width="15.6328125" style="3" customWidth="1"/>
    <col min="6" max="6" width="12.6328125" style="3" customWidth="1"/>
    <col min="7" max="10" width="15.6328125" style="3" customWidth="1"/>
    <col min="11" max="16384" width="9" style="3"/>
  </cols>
  <sheetData>
    <row r="1" spans="1:10" ht="18" customHeight="1" x14ac:dyDescent="0.2">
      <c r="A1" s="138" t="s">
        <v>121</v>
      </c>
      <c r="B1" s="138"/>
      <c r="C1" s="1"/>
      <c r="D1" s="1"/>
      <c r="E1" s="1"/>
      <c r="F1" s="1"/>
      <c r="G1" s="1"/>
      <c r="H1" s="1"/>
      <c r="I1" s="1"/>
      <c r="J1" s="2"/>
    </row>
    <row r="2" spans="1:10" ht="71.25" customHeight="1" x14ac:dyDescent="0.2">
      <c r="A2" s="139" t="s">
        <v>122</v>
      </c>
      <c r="B2" s="162"/>
      <c r="C2" s="162"/>
      <c r="D2" s="162"/>
      <c r="E2" s="162"/>
      <c r="F2" s="162"/>
      <c r="G2" s="162"/>
      <c r="H2" s="162"/>
      <c r="I2" s="162"/>
      <c r="J2" s="162"/>
    </row>
    <row r="3" spans="1:10" x14ac:dyDescent="0.2">
      <c r="A3" s="1"/>
      <c r="B3" s="1"/>
      <c r="C3" s="1"/>
      <c r="D3" s="1"/>
      <c r="E3" s="1"/>
      <c r="F3" s="1"/>
      <c r="G3" s="1"/>
      <c r="H3" s="1"/>
      <c r="I3" s="1"/>
      <c r="J3" s="2"/>
    </row>
    <row r="4" spans="1:10" ht="16.5" x14ac:dyDescent="0.25">
      <c r="A4" s="1"/>
      <c r="B4" s="1"/>
      <c r="C4" s="1"/>
      <c r="D4" s="1"/>
      <c r="E4" s="1"/>
      <c r="F4" s="1"/>
      <c r="G4" s="21" t="s">
        <v>64</v>
      </c>
      <c r="H4" s="167" t="str">
        <f>IF('別紙－１（総括表）'!D4="","総括表に記載ください",'別紙－１（総括表）'!D4)</f>
        <v>総括表に記載ください</v>
      </c>
      <c r="I4" s="167"/>
      <c r="J4" s="167"/>
    </row>
    <row r="5" spans="1:10" ht="16.5" x14ac:dyDescent="0.25">
      <c r="A5" s="1"/>
      <c r="B5" s="1"/>
      <c r="C5" s="1"/>
      <c r="D5" s="1"/>
      <c r="E5" s="1"/>
      <c r="F5" s="1"/>
      <c r="G5" s="21" t="s">
        <v>65</v>
      </c>
      <c r="H5" s="167" t="str">
        <f>IF('別紙－１（総括表）'!D5="","総括表に記載ください",'別紙－１（総括表）'!D5)</f>
        <v>総括表に記載ください</v>
      </c>
      <c r="I5" s="167"/>
      <c r="J5" s="167"/>
    </row>
    <row r="6" spans="1:10" ht="16.5" x14ac:dyDescent="0.25">
      <c r="A6" s="1"/>
      <c r="B6" s="1"/>
      <c r="C6" s="1"/>
      <c r="D6" s="1"/>
      <c r="E6" s="1"/>
      <c r="F6" s="1"/>
      <c r="G6" s="21" t="s">
        <v>66</v>
      </c>
      <c r="H6" s="167" t="str">
        <f>IF('別紙－１（総括表）'!D6="","総括表に記載ください",'別紙－１（総括表）'!D6)</f>
        <v>総括表に記載ください</v>
      </c>
      <c r="I6" s="167"/>
      <c r="J6" s="167"/>
    </row>
    <row r="7" spans="1:10" ht="16.5" x14ac:dyDescent="0.25">
      <c r="A7" s="1"/>
      <c r="B7" s="1"/>
      <c r="C7" s="1"/>
      <c r="D7" s="1"/>
      <c r="E7" s="1"/>
      <c r="F7" s="1"/>
      <c r="G7" s="21" t="s">
        <v>67</v>
      </c>
      <c r="H7" s="167" t="str">
        <f>IF('別紙－１（総括表）'!D7="","総括表に記載ください",'別紙－１（総括表）'!D7)</f>
        <v>総括表に記載ください</v>
      </c>
      <c r="I7" s="167"/>
      <c r="J7" s="167"/>
    </row>
    <row r="8" spans="1:10" ht="16.5" x14ac:dyDescent="0.25">
      <c r="A8" s="1"/>
      <c r="B8" s="1"/>
      <c r="C8" s="1"/>
      <c r="D8" s="1"/>
      <c r="E8" s="1"/>
      <c r="F8" s="1"/>
      <c r="G8" s="21" t="s">
        <v>68</v>
      </c>
      <c r="H8" s="167" t="str">
        <f>IF('別紙－１（総括表）'!D8="","総括表に記載ください",'別紙－１（総括表）'!D8)</f>
        <v>総括表に記載ください</v>
      </c>
      <c r="I8" s="167"/>
      <c r="J8" s="167"/>
    </row>
    <row r="9" spans="1:10" ht="21" x14ac:dyDescent="0.3">
      <c r="A9" s="22"/>
      <c r="B9" s="23"/>
      <c r="C9" s="17"/>
      <c r="D9" s="4"/>
      <c r="E9" s="4"/>
      <c r="F9" s="4"/>
      <c r="G9" s="4"/>
      <c r="H9" s="4"/>
      <c r="I9" s="5"/>
      <c r="J9" s="6" t="s">
        <v>0</v>
      </c>
    </row>
    <row r="10" spans="1:10" ht="27" customHeight="1" x14ac:dyDescent="0.2">
      <c r="A10" s="163" t="s">
        <v>17</v>
      </c>
      <c r="B10" s="156" t="s">
        <v>7</v>
      </c>
      <c r="C10" s="156" t="s">
        <v>34</v>
      </c>
      <c r="D10" s="166" t="s">
        <v>2</v>
      </c>
      <c r="E10" s="153" t="s">
        <v>18</v>
      </c>
      <c r="F10" s="153" t="s">
        <v>3</v>
      </c>
      <c r="G10" s="153" t="s">
        <v>91</v>
      </c>
      <c r="H10" s="153" t="s">
        <v>4</v>
      </c>
      <c r="I10" s="153" t="s">
        <v>127</v>
      </c>
      <c r="J10" s="153" t="s">
        <v>5</v>
      </c>
    </row>
    <row r="11" spans="1:10" ht="27" customHeight="1" x14ac:dyDescent="0.2">
      <c r="A11" s="164"/>
      <c r="B11" s="157"/>
      <c r="C11" s="157"/>
      <c r="D11" s="161"/>
      <c r="E11" s="161"/>
      <c r="F11" s="161"/>
      <c r="G11" s="161"/>
      <c r="H11" s="161"/>
      <c r="I11" s="154"/>
      <c r="J11" s="154"/>
    </row>
    <row r="12" spans="1:10" ht="27" customHeight="1" x14ac:dyDescent="0.2">
      <c r="A12" s="164"/>
      <c r="B12" s="157"/>
      <c r="C12" s="157"/>
      <c r="D12" s="161"/>
      <c r="E12" s="161"/>
      <c r="F12" s="161"/>
      <c r="G12" s="161"/>
      <c r="H12" s="161"/>
      <c r="I12" s="154"/>
      <c r="J12" s="154"/>
    </row>
    <row r="13" spans="1:10" ht="27" customHeight="1" x14ac:dyDescent="0.2">
      <c r="A13" s="165"/>
      <c r="B13" s="158"/>
      <c r="C13" s="158"/>
      <c r="D13" s="10" t="s">
        <v>19</v>
      </c>
      <c r="E13" s="10" t="s">
        <v>20</v>
      </c>
      <c r="F13" s="10" t="s">
        <v>21</v>
      </c>
      <c r="G13" s="10" t="s">
        <v>22</v>
      </c>
      <c r="H13" s="10" t="s">
        <v>23</v>
      </c>
      <c r="I13" s="10" t="s">
        <v>24</v>
      </c>
      <c r="J13" s="155"/>
    </row>
    <row r="14" spans="1:10" ht="40.5" customHeight="1" x14ac:dyDescent="0.2">
      <c r="A14" s="7">
        <v>1</v>
      </c>
      <c r="B14" s="33"/>
      <c r="C14" s="86"/>
      <c r="D14" s="69">
        <f>SUMIFS(障害分!I:I,障害分!D:D,継続支援別表!I$2,障害分!B:B,'別紙－１（継続支援）'!B14,障害分!C:C,'別紙－１（継続支援）'!C14)</f>
        <v>0</v>
      </c>
      <c r="E14" s="34">
        <v>0</v>
      </c>
      <c r="F14" s="71">
        <f>D14-E14</f>
        <v>0</v>
      </c>
      <c r="G14" s="71">
        <f>F14</f>
        <v>0</v>
      </c>
      <c r="H14" s="72" t="str">
        <f>IFERROR(IF(D14=継続支援別表!G$3,VLOOKUP(C14,継続支援別表!A:D,4,FALSE),VLOOKUP(C14,継続支援別表!A:D,2,FALSE)),"")</f>
        <v/>
      </c>
      <c r="I14" s="73">
        <f t="shared" ref="I14:I22" si="0">ROUNDDOWN(MIN(G14,H14),-3)</f>
        <v>0</v>
      </c>
      <c r="J14" s="31"/>
    </row>
    <row r="15" spans="1:10" ht="40.5" customHeight="1" x14ac:dyDescent="0.2">
      <c r="A15" s="8">
        <v>2</v>
      </c>
      <c r="B15" s="35"/>
      <c r="C15" s="87"/>
      <c r="D15" s="70">
        <f>SUMIFS(障害分!I:I,障害分!D:D,継続支援別表!I$2,障害分!B:B,'別紙－１（継続支援）'!B15,障害分!C:C,'別紙－１（継続支援）'!C15)</f>
        <v>0</v>
      </c>
      <c r="E15" s="36"/>
      <c r="F15" s="74">
        <f t="shared" ref="F15:F22" si="1">D15-E15</f>
        <v>0</v>
      </c>
      <c r="G15" s="74">
        <f t="shared" ref="G15:G22" si="2">F15</f>
        <v>0</v>
      </c>
      <c r="H15" s="75" t="str">
        <f>IFERROR(IF(D15=継続支援別表!G$3,VLOOKUP(C15,継続支援別表!A:D,4,FALSE),VLOOKUP(C15,継続支援別表!A:D,2,FALSE)),"")</f>
        <v/>
      </c>
      <c r="I15" s="73">
        <f t="shared" si="0"/>
        <v>0</v>
      </c>
      <c r="J15" s="32"/>
    </row>
    <row r="16" spans="1:10" ht="40.5" customHeight="1" x14ac:dyDescent="0.2">
      <c r="A16" s="8">
        <v>5</v>
      </c>
      <c r="B16" s="35"/>
      <c r="C16" s="87"/>
      <c r="D16" s="70">
        <f>SUMIFS(障害分!I:I,障害分!D:D,継続支援別表!I$2,障害分!B:B,'別紙－１（継続支援）'!B16,障害分!C:C,'別紙－１（継続支援）'!C16)</f>
        <v>0</v>
      </c>
      <c r="E16" s="36"/>
      <c r="F16" s="74">
        <f t="shared" si="1"/>
        <v>0</v>
      </c>
      <c r="G16" s="74">
        <f t="shared" si="2"/>
        <v>0</v>
      </c>
      <c r="H16" s="75" t="str">
        <f>IFERROR(IF(D16=継続支援別表!G$3,VLOOKUP(C16,継続支援別表!A:D,4,FALSE),VLOOKUP(C16,継続支援別表!A:D,2,FALSE)),"")</f>
        <v/>
      </c>
      <c r="I16" s="73">
        <f t="shared" si="0"/>
        <v>0</v>
      </c>
      <c r="J16" s="32"/>
    </row>
    <row r="17" spans="1:10" ht="40.5" customHeight="1" x14ac:dyDescent="0.2">
      <c r="A17" s="8">
        <v>4</v>
      </c>
      <c r="B17" s="35"/>
      <c r="C17" s="87"/>
      <c r="D17" s="70">
        <f>SUMIFS(障害分!I:I,障害分!D:D,継続支援別表!I$2,障害分!B:B,'別紙－１（継続支援）'!B17,障害分!C:C,'別紙－１（継続支援）'!C17)</f>
        <v>0</v>
      </c>
      <c r="E17" s="36"/>
      <c r="F17" s="74">
        <f t="shared" si="1"/>
        <v>0</v>
      </c>
      <c r="G17" s="74">
        <f t="shared" si="2"/>
        <v>0</v>
      </c>
      <c r="H17" s="75" t="str">
        <f>IFERROR(IF(D17=継続支援別表!G$3,VLOOKUP(C17,継続支援別表!A:D,4,FALSE),VLOOKUP(C17,継続支援別表!A:D,2,FALSE)),"")</f>
        <v/>
      </c>
      <c r="I17" s="73">
        <f t="shared" si="0"/>
        <v>0</v>
      </c>
      <c r="J17" s="32"/>
    </row>
    <row r="18" spans="1:10" ht="40.5" customHeight="1" x14ac:dyDescent="0.2">
      <c r="A18" s="8">
        <v>5</v>
      </c>
      <c r="B18" s="35"/>
      <c r="C18" s="87"/>
      <c r="D18" s="70">
        <f>SUMIFS(障害分!I:I,障害分!D:D,継続支援別表!I$2,障害分!B:B,'別紙－１（継続支援）'!B18,障害分!C:C,'別紙－１（継続支援）'!C18)</f>
        <v>0</v>
      </c>
      <c r="E18" s="36"/>
      <c r="F18" s="74">
        <f t="shared" si="1"/>
        <v>0</v>
      </c>
      <c r="G18" s="74">
        <f t="shared" si="2"/>
        <v>0</v>
      </c>
      <c r="H18" s="75" t="str">
        <f>IFERROR(IF(D18=継続支援別表!G$3,VLOOKUP(C18,継続支援別表!A:D,4,FALSE),VLOOKUP(C18,継続支援別表!A:D,2,FALSE)),"")</f>
        <v/>
      </c>
      <c r="I18" s="73">
        <f t="shared" si="0"/>
        <v>0</v>
      </c>
      <c r="J18" s="32"/>
    </row>
    <row r="19" spans="1:10" ht="40.5" customHeight="1" x14ac:dyDescent="0.2">
      <c r="A19" s="8">
        <v>6</v>
      </c>
      <c r="B19" s="35"/>
      <c r="C19" s="87"/>
      <c r="D19" s="70">
        <f>SUMIFS(障害分!I:I,障害分!D:D,継続支援別表!I$2,障害分!B:B,'別紙－１（継続支援）'!B19,障害分!C:C,'別紙－１（継続支援）'!C19)</f>
        <v>0</v>
      </c>
      <c r="E19" s="36"/>
      <c r="F19" s="74">
        <f t="shared" si="1"/>
        <v>0</v>
      </c>
      <c r="G19" s="74">
        <f t="shared" si="2"/>
        <v>0</v>
      </c>
      <c r="H19" s="75" t="str">
        <f>IFERROR(IF(D19=継続支援別表!G$3,VLOOKUP(C19,継続支援別表!A:D,4,FALSE),VLOOKUP(C19,継続支援別表!A:D,2,FALSE)),"")</f>
        <v/>
      </c>
      <c r="I19" s="73">
        <f t="shared" si="0"/>
        <v>0</v>
      </c>
      <c r="J19" s="32"/>
    </row>
    <row r="20" spans="1:10" ht="40.5" customHeight="1" x14ac:dyDescent="0.2">
      <c r="A20" s="8">
        <v>7</v>
      </c>
      <c r="B20" s="35"/>
      <c r="C20" s="87"/>
      <c r="D20" s="70">
        <f>SUMIFS(障害分!I:I,障害分!D:D,継続支援別表!I$2,障害分!B:B,'別紙－１（継続支援）'!B20,障害分!C:C,'別紙－１（継続支援）'!C20)</f>
        <v>0</v>
      </c>
      <c r="E20" s="36"/>
      <c r="F20" s="74">
        <f t="shared" si="1"/>
        <v>0</v>
      </c>
      <c r="G20" s="74">
        <f t="shared" si="2"/>
        <v>0</v>
      </c>
      <c r="H20" s="75" t="str">
        <f>IFERROR(IF(D20=継続支援別表!G$3,VLOOKUP(C20,継続支援別表!A:D,4,FALSE),VLOOKUP(C20,継続支援別表!A:D,2,FALSE)),"")</f>
        <v/>
      </c>
      <c r="I20" s="73">
        <f t="shared" si="0"/>
        <v>0</v>
      </c>
      <c r="J20" s="32"/>
    </row>
    <row r="21" spans="1:10" ht="40.5" customHeight="1" x14ac:dyDescent="0.2">
      <c r="A21" s="8">
        <v>8</v>
      </c>
      <c r="B21" s="35"/>
      <c r="C21" s="87"/>
      <c r="D21" s="70">
        <f>SUMIFS(障害分!I:I,障害分!D:D,継続支援別表!I$2,障害分!B:B,'別紙－１（継続支援）'!B21,障害分!C:C,'別紙－１（継続支援）'!C21)</f>
        <v>0</v>
      </c>
      <c r="E21" s="36"/>
      <c r="F21" s="74">
        <f t="shared" si="1"/>
        <v>0</v>
      </c>
      <c r="G21" s="74">
        <f t="shared" si="2"/>
        <v>0</v>
      </c>
      <c r="H21" s="75" t="str">
        <f>IFERROR(IF(D21=継続支援別表!G$3,VLOOKUP(C21,継続支援別表!A:D,4,FALSE),VLOOKUP(C21,継続支援別表!A:D,2,FALSE)),"")</f>
        <v/>
      </c>
      <c r="I21" s="73">
        <f t="shared" si="0"/>
        <v>0</v>
      </c>
      <c r="J21" s="32"/>
    </row>
    <row r="22" spans="1:10" ht="22.5" customHeight="1" thickBot="1" x14ac:dyDescent="0.25">
      <c r="A22" s="8"/>
      <c r="B22" s="35"/>
      <c r="C22" s="87"/>
      <c r="D22" s="70">
        <f>SUMIFS(障害分!I:I,障害分!D:D,継続支援別表!I$2,障害分!B:B,'別紙－１（継続支援）'!B22,障害分!C:C,'別紙－１（継続支援）'!C22)</f>
        <v>0</v>
      </c>
      <c r="E22" s="36"/>
      <c r="F22" s="74">
        <f t="shared" si="1"/>
        <v>0</v>
      </c>
      <c r="G22" s="74">
        <f t="shared" si="2"/>
        <v>0</v>
      </c>
      <c r="H22" s="75" t="str">
        <f>IFERROR(IF(D22=継続支援別表!G$3,VLOOKUP(C22,継続支援別表!A:D,4,FALSE),VLOOKUP(C22,継続支援別表!A:D,2,FALSE)),"")</f>
        <v/>
      </c>
      <c r="I22" s="73">
        <f t="shared" si="0"/>
        <v>0</v>
      </c>
      <c r="J22" s="32"/>
    </row>
    <row r="23" spans="1:10" ht="31.5" customHeight="1" thickTop="1" thickBot="1" x14ac:dyDescent="0.25">
      <c r="A23" s="159" t="s">
        <v>1</v>
      </c>
      <c r="B23" s="160"/>
      <c r="C23" s="160"/>
      <c r="D23" s="84">
        <f>SUM(D14:D22)</f>
        <v>0</v>
      </c>
      <c r="E23" s="24"/>
      <c r="F23" s="24"/>
      <c r="G23" s="24"/>
      <c r="H23" s="26"/>
      <c r="I23" s="82">
        <f>SUM(I14:I22)</f>
        <v>0</v>
      </c>
      <c r="J23" s="27"/>
    </row>
    <row r="24" spans="1:10" ht="20.25" customHeight="1" x14ac:dyDescent="0.2">
      <c r="A24" s="142" t="s">
        <v>115</v>
      </c>
      <c r="B24" s="142"/>
      <c r="C24" s="142"/>
      <c r="D24" s="142"/>
      <c r="E24" s="142"/>
      <c r="F24" s="142"/>
      <c r="G24" s="142"/>
      <c r="H24" s="142"/>
      <c r="I24" s="142"/>
      <c r="J24" s="142"/>
    </row>
    <row r="25" spans="1:10" ht="19.5" customHeight="1" x14ac:dyDescent="0.2">
      <c r="A25" s="142"/>
      <c r="B25" s="142"/>
      <c r="C25" s="142"/>
      <c r="D25" s="142"/>
      <c r="E25" s="142"/>
      <c r="F25" s="142"/>
      <c r="G25" s="142"/>
      <c r="H25" s="142"/>
      <c r="I25" s="142"/>
      <c r="J25" s="142"/>
    </row>
    <row r="26" spans="1:10" ht="20.25" customHeight="1" x14ac:dyDescent="0.2">
      <c r="A26" s="142"/>
      <c r="B26" s="142"/>
      <c r="C26" s="142"/>
      <c r="D26" s="142"/>
      <c r="E26" s="142"/>
      <c r="F26" s="142"/>
      <c r="G26" s="142"/>
      <c r="H26" s="142"/>
      <c r="I26" s="142"/>
      <c r="J26" s="142"/>
    </row>
    <row r="27" spans="1:10" ht="20.25" customHeight="1" x14ac:dyDescent="0.2">
      <c r="A27" s="142"/>
      <c r="B27" s="142"/>
      <c r="C27" s="142"/>
      <c r="D27" s="142"/>
      <c r="E27" s="142"/>
      <c r="F27" s="142"/>
      <c r="G27" s="142"/>
      <c r="H27" s="142"/>
      <c r="I27" s="142"/>
      <c r="J27" s="142"/>
    </row>
  </sheetData>
  <mergeCells count="22">
    <mergeCell ref="A27:J27"/>
    <mergeCell ref="H10:H12"/>
    <mergeCell ref="I10:I12"/>
    <mergeCell ref="A1:B1"/>
    <mergeCell ref="A2:J2"/>
    <mergeCell ref="A10:A13"/>
    <mergeCell ref="B10:B13"/>
    <mergeCell ref="D10:D12"/>
    <mergeCell ref="E10:E12"/>
    <mergeCell ref="F10:F12"/>
    <mergeCell ref="G10:G12"/>
    <mergeCell ref="H4:J4"/>
    <mergeCell ref="H5:J5"/>
    <mergeCell ref="H6:J6"/>
    <mergeCell ref="H7:J7"/>
    <mergeCell ref="H8:J8"/>
    <mergeCell ref="J10:J13"/>
    <mergeCell ref="A24:J24"/>
    <mergeCell ref="A25:J25"/>
    <mergeCell ref="A26:J26"/>
    <mergeCell ref="C10:C13"/>
    <mergeCell ref="A23:C23"/>
  </mergeCells>
  <phoneticPr fontId="2"/>
  <printOptions horizontalCentered="1" verticalCentered="1"/>
  <pageMargins left="0.78740157480314965" right="0.78740157480314965" top="0.98425196850393704" bottom="0.78740157480314965" header="0.51181102362204722" footer="0.51181102362204722"/>
  <pageSetup paperSize="9" scale="68" orientation="landscape" horizontalDpi="300" verticalDpi="300" r:id="rId1"/>
  <headerFooter alignWithMargins="0"/>
  <rowBreaks count="1" manualBreakCount="1">
    <brk id="24"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継続支援別表!$A$1:$A$30</xm:f>
          </x14:formula1>
          <xm:sqref>C14:C22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27"/>
  <sheetViews>
    <sheetView view="pageBreakPreview" topLeftCell="A17" zoomScale="70" zoomScaleNormal="70" zoomScaleSheetLayoutView="70" workbookViewId="0">
      <selection activeCell="K2" sqref="K2"/>
    </sheetView>
  </sheetViews>
  <sheetFormatPr defaultColWidth="9" defaultRowHeight="13" x14ac:dyDescent="0.2"/>
  <cols>
    <col min="1" max="1" width="3" style="3" customWidth="1"/>
    <col min="2" max="3" width="25.36328125" style="3" customWidth="1"/>
    <col min="4" max="4" width="25.08984375" style="3" customWidth="1"/>
    <col min="5" max="5" width="15.6328125" style="3" customWidth="1"/>
    <col min="6" max="6" width="13.6328125" style="3" customWidth="1"/>
    <col min="7" max="10" width="15.6328125" style="3" customWidth="1"/>
    <col min="11" max="16384" width="9" style="3"/>
  </cols>
  <sheetData>
    <row r="1" spans="1:10" ht="18" customHeight="1" x14ac:dyDescent="0.2">
      <c r="A1" s="138" t="s">
        <v>110</v>
      </c>
      <c r="B1" s="138"/>
      <c r="C1" s="13"/>
      <c r="D1" s="1"/>
      <c r="E1" s="1"/>
      <c r="F1" s="1"/>
      <c r="G1" s="1"/>
      <c r="H1" s="1"/>
      <c r="I1" s="1"/>
      <c r="J1" s="2"/>
    </row>
    <row r="2" spans="1:10" ht="59.25" customHeight="1" x14ac:dyDescent="0.2">
      <c r="A2" s="139" t="s">
        <v>124</v>
      </c>
      <c r="B2" s="162"/>
      <c r="C2" s="162"/>
      <c r="D2" s="162"/>
      <c r="E2" s="162"/>
      <c r="F2" s="162"/>
      <c r="G2" s="162"/>
      <c r="H2" s="162"/>
      <c r="I2" s="162"/>
      <c r="J2" s="162"/>
    </row>
    <row r="3" spans="1:10" x14ac:dyDescent="0.2">
      <c r="A3" s="1"/>
      <c r="B3" s="1"/>
      <c r="C3" s="1"/>
      <c r="D3" s="1"/>
      <c r="E3" s="1"/>
      <c r="F3" s="1"/>
      <c r="G3" s="1"/>
      <c r="H3" s="1"/>
      <c r="I3" s="1"/>
      <c r="J3" s="1"/>
    </row>
    <row r="4" spans="1:10" ht="16.5" x14ac:dyDescent="0.25">
      <c r="A4" s="1"/>
      <c r="B4" s="1"/>
      <c r="C4" s="1"/>
      <c r="D4" s="1"/>
      <c r="E4" s="1"/>
      <c r="F4" s="1"/>
      <c r="G4" s="21" t="s">
        <v>64</v>
      </c>
      <c r="H4" s="168" t="str">
        <f>IF('別紙－１（総括表）'!D4="","総括表に記載ください",'別紙－１（総括表）'!D4)</f>
        <v>総括表に記載ください</v>
      </c>
      <c r="I4" s="169"/>
      <c r="J4" s="170"/>
    </row>
    <row r="5" spans="1:10" ht="16.5" x14ac:dyDescent="0.25">
      <c r="A5" s="1"/>
      <c r="B5" s="1"/>
      <c r="C5" s="1"/>
      <c r="D5" s="1"/>
      <c r="E5" s="1"/>
      <c r="F5" s="1"/>
      <c r="G5" s="21" t="s">
        <v>65</v>
      </c>
      <c r="H5" s="168" t="str">
        <f>IF('別紙－１（総括表）'!D5="","総括表に記載ください",'別紙－１（総括表）'!D5)</f>
        <v>総括表に記載ください</v>
      </c>
      <c r="I5" s="169"/>
      <c r="J5" s="170"/>
    </row>
    <row r="6" spans="1:10" ht="16.5" x14ac:dyDescent="0.25">
      <c r="A6" s="1"/>
      <c r="B6" s="1"/>
      <c r="C6" s="1"/>
      <c r="D6" s="1"/>
      <c r="E6" s="1"/>
      <c r="F6" s="1"/>
      <c r="G6" s="21" t="s">
        <v>66</v>
      </c>
      <c r="H6" s="168" t="str">
        <f>IF('別紙－１（総括表）'!D6="","総括表に記載ください",'別紙－１（総括表）'!D6)</f>
        <v>総括表に記載ください</v>
      </c>
      <c r="I6" s="169"/>
      <c r="J6" s="170"/>
    </row>
    <row r="7" spans="1:10" ht="16.5" x14ac:dyDescent="0.25">
      <c r="A7" s="1"/>
      <c r="B7" s="1"/>
      <c r="C7" s="1"/>
      <c r="D7" s="1"/>
      <c r="E7" s="1"/>
      <c r="F7" s="1"/>
      <c r="G7" s="21" t="s">
        <v>67</v>
      </c>
      <c r="H7" s="168" t="str">
        <f>IF('別紙－１（総括表）'!D7="","総括表に記載ください",'別紙－１（総括表）'!D7)</f>
        <v>総括表に記載ください</v>
      </c>
      <c r="I7" s="169"/>
      <c r="J7" s="170"/>
    </row>
    <row r="8" spans="1:10" ht="16.5" x14ac:dyDescent="0.25">
      <c r="A8" s="1"/>
      <c r="B8" s="1"/>
      <c r="C8" s="1"/>
      <c r="D8" s="1"/>
      <c r="E8" s="1"/>
      <c r="F8" s="1"/>
      <c r="G8" s="21" t="s">
        <v>68</v>
      </c>
      <c r="H8" s="168" t="str">
        <f>IF('別紙－１（総括表）'!D8="","総括表に記載ください",'別紙－１（総括表）'!D8)</f>
        <v>総括表に記載ください</v>
      </c>
      <c r="I8" s="169"/>
      <c r="J8" s="170"/>
    </row>
    <row r="9" spans="1:10" ht="21" x14ac:dyDescent="0.3">
      <c r="A9" s="22"/>
      <c r="B9" s="23"/>
      <c r="C9" s="23"/>
      <c r="D9" s="4"/>
      <c r="E9" s="4"/>
      <c r="F9" s="4"/>
      <c r="G9" s="4"/>
      <c r="H9" s="4"/>
      <c r="I9" s="5"/>
      <c r="J9" s="6" t="s">
        <v>0</v>
      </c>
    </row>
    <row r="10" spans="1:10" ht="18.75" customHeight="1" x14ac:dyDescent="0.2">
      <c r="A10" s="163" t="s">
        <v>17</v>
      </c>
      <c r="B10" s="156" t="s">
        <v>7</v>
      </c>
      <c r="C10" s="156" t="s">
        <v>34</v>
      </c>
      <c r="D10" s="166" t="s">
        <v>2</v>
      </c>
      <c r="E10" s="153" t="s">
        <v>18</v>
      </c>
      <c r="F10" s="153" t="s">
        <v>3</v>
      </c>
      <c r="G10" s="153" t="s">
        <v>91</v>
      </c>
      <c r="H10" s="153" t="s">
        <v>4</v>
      </c>
      <c r="I10" s="153" t="s">
        <v>123</v>
      </c>
      <c r="J10" s="153" t="s">
        <v>5</v>
      </c>
    </row>
    <row r="11" spans="1:10" ht="17.25" customHeight="1" x14ac:dyDescent="0.2">
      <c r="A11" s="164"/>
      <c r="B11" s="157"/>
      <c r="C11" s="157"/>
      <c r="D11" s="161"/>
      <c r="E11" s="161"/>
      <c r="F11" s="161"/>
      <c r="G11" s="161"/>
      <c r="H11" s="161"/>
      <c r="I11" s="161"/>
      <c r="J11" s="154"/>
    </row>
    <row r="12" spans="1:10" ht="8.25" customHeight="1" x14ac:dyDescent="0.2">
      <c r="A12" s="164"/>
      <c r="B12" s="157"/>
      <c r="C12" s="157"/>
      <c r="D12" s="161"/>
      <c r="E12" s="161"/>
      <c r="F12" s="161"/>
      <c r="G12" s="161"/>
      <c r="H12" s="161"/>
      <c r="I12" s="161"/>
      <c r="J12" s="154"/>
    </row>
    <row r="13" spans="1:10" ht="18" customHeight="1" x14ac:dyDescent="0.2">
      <c r="A13" s="165"/>
      <c r="B13" s="158"/>
      <c r="C13" s="158"/>
      <c r="D13" s="10" t="s">
        <v>25</v>
      </c>
      <c r="E13" s="10" t="s">
        <v>26</v>
      </c>
      <c r="F13" s="10" t="s">
        <v>27</v>
      </c>
      <c r="G13" s="10" t="s">
        <v>22</v>
      </c>
      <c r="H13" s="10" t="s">
        <v>28</v>
      </c>
      <c r="I13" s="10" t="s">
        <v>29</v>
      </c>
      <c r="J13" s="155"/>
    </row>
    <row r="14" spans="1:10" ht="30" customHeight="1" x14ac:dyDescent="0.2">
      <c r="A14" s="7">
        <v>1</v>
      </c>
      <c r="B14" s="33"/>
      <c r="C14" s="88"/>
      <c r="D14" s="76">
        <f>SUMIFS(障害分!I:I,障害分!D:D,継続支援別表!I$3,障害分!B:B,'別紙－１（協力支援）'!B14,障害分!C:C,'別紙－１（協力支援）'!C14)</f>
        <v>0</v>
      </c>
      <c r="E14" s="34"/>
      <c r="F14" s="71">
        <f>D14-E14</f>
        <v>0</v>
      </c>
      <c r="G14" s="71">
        <f>F14</f>
        <v>0</v>
      </c>
      <c r="H14" s="72" t="str">
        <f>IFERROR(VLOOKUP(C14,協力支援別表!A:B,2,FALSE),"")</f>
        <v/>
      </c>
      <c r="I14" s="78">
        <f>ROUNDDOWN(MIN(G14,H14),-3)</f>
        <v>0</v>
      </c>
      <c r="J14" s="31"/>
    </row>
    <row r="15" spans="1:10" ht="30" customHeight="1" x14ac:dyDescent="0.2">
      <c r="A15" s="8">
        <v>2</v>
      </c>
      <c r="B15" s="35"/>
      <c r="C15" s="89"/>
      <c r="D15" s="77">
        <f>SUMIFS(障害分!I:I,障害分!D:D,継続支援別表!I$3,障害分!B:B,'別紙－１（協力支援）'!B15,障害分!C:C,'別紙－１（協力支援）'!C15)</f>
        <v>0</v>
      </c>
      <c r="E15" s="36"/>
      <c r="F15" s="74">
        <f t="shared" ref="F15:F22" si="0">D15-E15</f>
        <v>0</v>
      </c>
      <c r="G15" s="74">
        <f t="shared" ref="G15:G22" si="1">F15</f>
        <v>0</v>
      </c>
      <c r="H15" s="79" t="str">
        <f>IFERROR(VLOOKUP(C15,協力支援別表!A:B,2,FALSE),"")</f>
        <v/>
      </c>
      <c r="I15" s="73">
        <f t="shared" ref="I15:I22" si="2">ROUNDDOWN(MIN(G15,H15),-3)</f>
        <v>0</v>
      </c>
      <c r="J15" s="32"/>
    </row>
    <row r="16" spans="1:10" ht="30" customHeight="1" x14ac:dyDescent="0.2">
      <c r="A16" s="8">
        <v>3</v>
      </c>
      <c r="B16" s="35"/>
      <c r="C16" s="89"/>
      <c r="D16" s="77">
        <f>SUMIFS(障害分!I:I,障害分!D:D,継続支援別表!I$3,障害分!B:B,'別紙－１（協力支援）'!B16,障害分!C:C,'別紙－１（協力支援）'!C16)</f>
        <v>0</v>
      </c>
      <c r="E16" s="36"/>
      <c r="F16" s="74">
        <f t="shared" si="0"/>
        <v>0</v>
      </c>
      <c r="G16" s="74">
        <f t="shared" si="1"/>
        <v>0</v>
      </c>
      <c r="H16" s="79" t="str">
        <f>IFERROR(VLOOKUP(C16,協力支援別表!A:B,2,FALSE),"")</f>
        <v/>
      </c>
      <c r="I16" s="73">
        <f t="shared" si="2"/>
        <v>0</v>
      </c>
      <c r="J16" s="32"/>
    </row>
    <row r="17" spans="1:10" ht="30" customHeight="1" x14ac:dyDescent="0.2">
      <c r="A17" s="8">
        <v>4</v>
      </c>
      <c r="B17" s="35"/>
      <c r="C17" s="89"/>
      <c r="D17" s="77">
        <f>SUMIFS(障害分!I:I,障害分!D:D,継続支援別表!I$3,障害分!B:B,'別紙－１（協力支援）'!B17,障害分!C:C,'別紙－１（協力支援）'!C17)</f>
        <v>0</v>
      </c>
      <c r="E17" s="36"/>
      <c r="F17" s="74">
        <f t="shared" si="0"/>
        <v>0</v>
      </c>
      <c r="G17" s="74">
        <f t="shared" si="1"/>
        <v>0</v>
      </c>
      <c r="H17" s="79" t="str">
        <f>IFERROR(VLOOKUP(C17,協力支援別表!A:B,2,FALSE),"")</f>
        <v/>
      </c>
      <c r="I17" s="73">
        <f t="shared" si="2"/>
        <v>0</v>
      </c>
      <c r="J17" s="32"/>
    </row>
    <row r="18" spans="1:10" ht="30" customHeight="1" x14ac:dyDescent="0.2">
      <c r="A18" s="8">
        <v>5</v>
      </c>
      <c r="B18" s="35"/>
      <c r="C18" s="89"/>
      <c r="D18" s="77">
        <f>SUMIFS(障害分!I:I,障害分!D:D,継続支援別表!I$3,障害分!B:B,'別紙－１（協力支援）'!B18,障害分!C:C,'別紙－１（協力支援）'!C18)</f>
        <v>0</v>
      </c>
      <c r="E18" s="36"/>
      <c r="F18" s="74">
        <f t="shared" si="0"/>
        <v>0</v>
      </c>
      <c r="G18" s="74">
        <f t="shared" si="1"/>
        <v>0</v>
      </c>
      <c r="H18" s="79" t="str">
        <f>IFERROR(VLOOKUP(C18,協力支援別表!A:B,2,FALSE),"")</f>
        <v/>
      </c>
      <c r="I18" s="73">
        <f t="shared" si="2"/>
        <v>0</v>
      </c>
      <c r="J18" s="32"/>
    </row>
    <row r="19" spans="1:10" ht="30" customHeight="1" x14ac:dyDescent="0.2">
      <c r="A19" s="8">
        <v>6</v>
      </c>
      <c r="B19" s="35"/>
      <c r="C19" s="89"/>
      <c r="D19" s="77">
        <f>SUMIFS(障害分!I:I,障害分!D:D,継続支援別表!I$3,障害分!B:B,'別紙－１（協力支援）'!B19,障害分!C:C,'別紙－１（協力支援）'!C19)</f>
        <v>0</v>
      </c>
      <c r="E19" s="36"/>
      <c r="F19" s="74">
        <f t="shared" si="0"/>
        <v>0</v>
      </c>
      <c r="G19" s="74">
        <f t="shared" si="1"/>
        <v>0</v>
      </c>
      <c r="H19" s="79" t="str">
        <f>IFERROR(VLOOKUP(C19,協力支援別表!A:B,2,FALSE),"")</f>
        <v/>
      </c>
      <c r="I19" s="73">
        <f t="shared" si="2"/>
        <v>0</v>
      </c>
      <c r="J19" s="32"/>
    </row>
    <row r="20" spans="1:10" ht="30" customHeight="1" x14ac:dyDescent="0.2">
      <c r="A20" s="8">
        <v>7</v>
      </c>
      <c r="B20" s="35"/>
      <c r="C20" s="89"/>
      <c r="D20" s="77">
        <f>SUMIFS(障害分!I:I,障害分!D:D,継続支援別表!I$3,障害分!B:B,'別紙－１（協力支援）'!B20,障害分!C:C,'別紙－１（協力支援）'!C20)</f>
        <v>0</v>
      </c>
      <c r="E20" s="36"/>
      <c r="F20" s="74">
        <f t="shared" si="0"/>
        <v>0</v>
      </c>
      <c r="G20" s="74">
        <f t="shared" si="1"/>
        <v>0</v>
      </c>
      <c r="H20" s="79" t="str">
        <f>IFERROR(VLOOKUP(C20,協力支援別表!A:B,2,FALSE),"")</f>
        <v/>
      </c>
      <c r="I20" s="73">
        <f t="shared" si="2"/>
        <v>0</v>
      </c>
      <c r="J20" s="32"/>
    </row>
    <row r="21" spans="1:10" ht="30" customHeight="1" x14ac:dyDescent="0.2">
      <c r="A21" s="8">
        <v>8</v>
      </c>
      <c r="B21" s="35"/>
      <c r="C21" s="89"/>
      <c r="D21" s="77">
        <f>SUMIFS(障害分!I:I,障害分!D:D,継続支援別表!I$3,障害分!B:B,'別紙－１（協力支援）'!B21,障害分!C:C,'別紙－１（協力支援）'!C21)</f>
        <v>0</v>
      </c>
      <c r="E21" s="36"/>
      <c r="F21" s="74">
        <f t="shared" si="0"/>
        <v>0</v>
      </c>
      <c r="G21" s="74">
        <f t="shared" si="1"/>
        <v>0</v>
      </c>
      <c r="H21" s="79" t="str">
        <f>IFERROR(VLOOKUP(C21,協力支援別表!A:B,2,FALSE),"")</f>
        <v/>
      </c>
      <c r="I21" s="73">
        <f t="shared" si="2"/>
        <v>0</v>
      </c>
      <c r="J21" s="32"/>
    </row>
    <row r="22" spans="1:10" ht="30" customHeight="1" thickBot="1" x14ac:dyDescent="0.25">
      <c r="A22" s="8"/>
      <c r="B22" s="35"/>
      <c r="C22" s="89"/>
      <c r="D22" s="77">
        <f>SUMIFS(障害分!I:I,障害分!D:D,継続支援別表!I$3,障害分!B:B,'別紙－１（協力支援）'!B22,障害分!C:C,'別紙－１（協力支援）'!C22)</f>
        <v>0</v>
      </c>
      <c r="E22" s="36"/>
      <c r="F22" s="74">
        <f t="shared" si="0"/>
        <v>0</v>
      </c>
      <c r="G22" s="74">
        <f t="shared" si="1"/>
        <v>0</v>
      </c>
      <c r="H22" s="79" t="str">
        <f>IFERROR(VLOOKUP(C22,協力支援別表!A:B,2,FALSE),"")</f>
        <v/>
      </c>
      <c r="I22" s="73">
        <f t="shared" si="2"/>
        <v>0</v>
      </c>
      <c r="J22" s="32"/>
    </row>
    <row r="23" spans="1:10" ht="31.5" customHeight="1" thickTop="1" thickBot="1" x14ac:dyDescent="0.25">
      <c r="A23" s="159" t="s">
        <v>1</v>
      </c>
      <c r="B23" s="160"/>
      <c r="C23" s="160"/>
      <c r="D23" s="83">
        <f>SUM(D14:D22)</f>
        <v>0</v>
      </c>
      <c r="E23" s="11"/>
      <c r="F23" s="11"/>
      <c r="G23" s="11"/>
      <c r="H23" s="28"/>
      <c r="I23" s="82">
        <f>SUM(I14:I22)</f>
        <v>0</v>
      </c>
      <c r="J23" s="29"/>
    </row>
    <row r="24" spans="1:10" ht="19.5" customHeight="1" x14ac:dyDescent="0.2">
      <c r="A24" s="142" t="s">
        <v>116</v>
      </c>
      <c r="B24" s="142"/>
      <c r="C24" s="142"/>
      <c r="D24" s="142"/>
      <c r="E24" s="142"/>
      <c r="F24" s="142"/>
      <c r="G24" s="142"/>
      <c r="H24" s="142"/>
      <c r="I24" s="142"/>
      <c r="J24" s="142"/>
    </row>
    <row r="25" spans="1:10" ht="19.5" customHeight="1" x14ac:dyDescent="0.2">
      <c r="A25" s="142"/>
      <c r="B25" s="142"/>
      <c r="C25" s="142"/>
      <c r="D25" s="142"/>
      <c r="E25" s="142"/>
      <c r="F25" s="142"/>
      <c r="G25" s="142"/>
      <c r="H25" s="142"/>
      <c r="I25" s="142"/>
      <c r="J25" s="142"/>
    </row>
    <row r="26" spans="1:10" ht="20.25" customHeight="1" x14ac:dyDescent="0.2">
      <c r="A26" s="142"/>
      <c r="B26" s="142"/>
      <c r="C26" s="142"/>
      <c r="D26" s="142"/>
      <c r="E26" s="142"/>
      <c r="F26" s="142"/>
      <c r="G26" s="142"/>
      <c r="H26" s="142"/>
      <c r="I26" s="142"/>
      <c r="J26" s="142"/>
    </row>
    <row r="27" spans="1:10" ht="20.25" customHeight="1" x14ac:dyDescent="0.2">
      <c r="A27" s="142"/>
      <c r="B27" s="142"/>
      <c r="C27" s="142"/>
      <c r="D27" s="142"/>
      <c r="E27" s="142"/>
      <c r="F27" s="142"/>
      <c r="G27" s="142"/>
      <c r="H27" s="142"/>
      <c r="I27" s="142"/>
      <c r="J27" s="142"/>
    </row>
  </sheetData>
  <mergeCells count="22">
    <mergeCell ref="A27:J27"/>
    <mergeCell ref="H10:H12"/>
    <mergeCell ref="I10:I12"/>
    <mergeCell ref="A1:B1"/>
    <mergeCell ref="A2:J2"/>
    <mergeCell ref="A10:A13"/>
    <mergeCell ref="B10:B13"/>
    <mergeCell ref="D10:D12"/>
    <mergeCell ref="E10:E12"/>
    <mergeCell ref="F10:F12"/>
    <mergeCell ref="G10:G12"/>
    <mergeCell ref="J10:J13"/>
    <mergeCell ref="A24:J24"/>
    <mergeCell ref="A25:J25"/>
    <mergeCell ref="A26:J26"/>
    <mergeCell ref="C10:C13"/>
    <mergeCell ref="A23:C23"/>
    <mergeCell ref="H4:J4"/>
    <mergeCell ref="H5:J5"/>
    <mergeCell ref="H6:J6"/>
    <mergeCell ref="H7:J7"/>
    <mergeCell ref="H8:J8"/>
  </mergeCells>
  <phoneticPr fontId="2"/>
  <printOptions horizontalCentered="1" verticalCentered="1"/>
  <pageMargins left="0.78740157480314965" right="0.78740157480314965" top="0.98425196850393704" bottom="0.78740157480314965" header="0.51181102362204722" footer="0.51181102362204722"/>
  <pageSetup paperSize="9" scale="7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協力支援別表!$A$1:$A$30</xm:f>
          </x14:formula1>
          <xm:sqref>C14:C22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26"/>
  <sheetViews>
    <sheetView view="pageBreakPreview" topLeftCell="A11" zoomScale="70" zoomScaleNormal="70" zoomScaleSheetLayoutView="70" workbookViewId="0">
      <selection activeCell="A23" sqref="A23:J23"/>
    </sheetView>
  </sheetViews>
  <sheetFormatPr defaultColWidth="9" defaultRowHeight="13" x14ac:dyDescent="0.2"/>
  <cols>
    <col min="1" max="1" width="3" style="3" customWidth="1"/>
    <col min="2" max="3" width="25.36328125" style="3" customWidth="1"/>
    <col min="4" max="9" width="17.08984375" style="3" customWidth="1"/>
    <col min="10" max="10" width="15.6328125" style="3" hidden="1" customWidth="1"/>
    <col min="11" max="11" width="8.81640625" style="3" customWidth="1"/>
    <col min="12" max="16384" width="9" style="3"/>
  </cols>
  <sheetData>
    <row r="1" spans="1:11" ht="18" customHeight="1" x14ac:dyDescent="0.2">
      <c r="A1" s="138" t="s">
        <v>111</v>
      </c>
      <c r="B1" s="138"/>
      <c r="C1" s="13"/>
      <c r="D1" s="1"/>
      <c r="E1" s="1"/>
      <c r="F1" s="1"/>
      <c r="G1" s="1"/>
      <c r="H1" s="2"/>
      <c r="I1" s="2"/>
      <c r="J1" s="2"/>
    </row>
    <row r="2" spans="1:11" ht="70.5" customHeight="1" x14ac:dyDescent="0.2">
      <c r="A2" s="179" t="s">
        <v>128</v>
      </c>
      <c r="B2" s="180"/>
      <c r="C2" s="180"/>
      <c r="D2" s="180"/>
      <c r="E2" s="180"/>
      <c r="F2" s="180"/>
      <c r="G2" s="180"/>
      <c r="H2" s="180"/>
      <c r="I2" s="180"/>
      <c r="J2" s="180"/>
    </row>
    <row r="3" spans="1:11" x14ac:dyDescent="0.2">
      <c r="A3" s="1"/>
      <c r="B3" s="1"/>
      <c r="C3" s="1"/>
      <c r="D3" s="1"/>
      <c r="E3" s="1"/>
      <c r="F3" s="1"/>
      <c r="G3" s="1"/>
      <c r="H3" s="1"/>
      <c r="I3" s="1"/>
      <c r="J3" s="1"/>
    </row>
    <row r="4" spans="1:11" ht="16.5" x14ac:dyDescent="0.25">
      <c r="A4" s="1"/>
      <c r="B4" s="1"/>
      <c r="H4" s="21" t="s">
        <v>64</v>
      </c>
      <c r="I4" s="167" t="str">
        <f>IF('別紙－１（総括表）'!D4="","総括表に記載ください",'別紙－１（総括表）'!D4)</f>
        <v>総括表に記載ください</v>
      </c>
      <c r="J4" s="167"/>
      <c r="K4" s="167"/>
    </row>
    <row r="5" spans="1:11" ht="16.5" x14ac:dyDescent="0.25">
      <c r="A5" s="1"/>
      <c r="B5" s="1"/>
      <c r="H5" s="21" t="s">
        <v>65</v>
      </c>
      <c r="I5" s="167" t="str">
        <f>IF('別紙－１（総括表）'!D5="","総括表に記載ください",'別紙－１（総括表）'!D5)</f>
        <v>総括表に記載ください</v>
      </c>
      <c r="J5" s="167"/>
      <c r="K5" s="167"/>
    </row>
    <row r="6" spans="1:11" ht="16.5" x14ac:dyDescent="0.25">
      <c r="A6" s="1"/>
      <c r="B6" s="1"/>
      <c r="H6" s="21" t="s">
        <v>66</v>
      </c>
      <c r="I6" s="167" t="str">
        <f>IF('別紙－１（総括表）'!D6="","総括表に記載ください",'別紙－１（総括表）'!D6)</f>
        <v>総括表に記載ください</v>
      </c>
      <c r="J6" s="167"/>
      <c r="K6" s="167"/>
    </row>
    <row r="7" spans="1:11" ht="16.5" x14ac:dyDescent="0.25">
      <c r="A7" s="1"/>
      <c r="B7" s="1"/>
      <c r="H7" s="21" t="s">
        <v>67</v>
      </c>
      <c r="I7" s="167" t="str">
        <f>IF('別紙－１（総括表）'!D7="","総括表に記載ください",'別紙－１（総括表）'!D7)</f>
        <v>総括表に記載ください</v>
      </c>
      <c r="J7" s="167"/>
      <c r="K7" s="167"/>
    </row>
    <row r="8" spans="1:11" ht="16.5" x14ac:dyDescent="0.25">
      <c r="A8" s="1"/>
      <c r="B8" s="1"/>
      <c r="H8" s="21" t="s">
        <v>68</v>
      </c>
      <c r="I8" s="167" t="str">
        <f>IF('別紙－１（総括表）'!D8="","総括表に記載ください",'別紙－１（総括表）'!D8)</f>
        <v>総括表に記載ください</v>
      </c>
      <c r="J8" s="167"/>
      <c r="K8" s="167"/>
    </row>
    <row r="9" spans="1:11" ht="21" x14ac:dyDescent="0.3">
      <c r="A9" s="22"/>
      <c r="B9" s="23"/>
      <c r="H9" s="4"/>
      <c r="I9" s="4"/>
      <c r="J9" s="5"/>
      <c r="K9" s="6" t="s">
        <v>0</v>
      </c>
    </row>
    <row r="10" spans="1:11" ht="11.25" customHeight="1" x14ac:dyDescent="0.3">
      <c r="A10" s="141"/>
      <c r="B10" s="171"/>
      <c r="C10" s="171"/>
      <c r="D10" s="12"/>
      <c r="E10" s="17"/>
      <c r="F10" s="17"/>
      <c r="G10" s="4"/>
      <c r="H10" s="5"/>
      <c r="I10" s="5"/>
      <c r="J10" s="5"/>
    </row>
    <row r="11" spans="1:11" ht="18.75" customHeight="1" x14ac:dyDescent="0.2">
      <c r="A11" s="163" t="s">
        <v>6</v>
      </c>
      <c r="B11" s="156" t="s">
        <v>7</v>
      </c>
      <c r="C11" s="156" t="s">
        <v>34</v>
      </c>
      <c r="D11" s="153" t="s">
        <v>70</v>
      </c>
      <c r="E11" s="153" t="s">
        <v>71</v>
      </c>
      <c r="F11" s="153" t="s">
        <v>74</v>
      </c>
      <c r="G11" s="153" t="s">
        <v>10</v>
      </c>
      <c r="H11" s="153" t="s">
        <v>9</v>
      </c>
      <c r="I11" s="153" t="s">
        <v>11</v>
      </c>
      <c r="J11" s="153" t="s">
        <v>125</v>
      </c>
      <c r="K11" s="153" t="s">
        <v>80</v>
      </c>
    </row>
    <row r="12" spans="1:11" ht="17.25" customHeight="1" x14ac:dyDescent="0.2">
      <c r="A12" s="164"/>
      <c r="B12" s="157"/>
      <c r="C12" s="157"/>
      <c r="D12" s="154"/>
      <c r="E12" s="154"/>
      <c r="F12" s="154"/>
      <c r="G12" s="154"/>
      <c r="H12" s="154"/>
      <c r="I12" s="154"/>
      <c r="J12" s="161"/>
      <c r="K12" s="154"/>
    </row>
    <row r="13" spans="1:11" ht="8.25" customHeight="1" x14ac:dyDescent="0.2">
      <c r="A13" s="164"/>
      <c r="B13" s="157"/>
      <c r="C13" s="157"/>
      <c r="D13" s="154"/>
      <c r="E13" s="154"/>
      <c r="F13" s="154"/>
      <c r="G13" s="154"/>
      <c r="H13" s="154"/>
      <c r="I13" s="154"/>
      <c r="J13" s="161"/>
      <c r="K13" s="154"/>
    </row>
    <row r="14" spans="1:11" ht="18" customHeight="1" x14ac:dyDescent="0.2">
      <c r="A14" s="165"/>
      <c r="B14" s="158"/>
      <c r="C14" s="158"/>
      <c r="D14" s="155"/>
      <c r="E14" s="155"/>
      <c r="F14" s="155"/>
      <c r="G14" s="10" t="s">
        <v>79</v>
      </c>
      <c r="H14" s="10" t="s">
        <v>12</v>
      </c>
      <c r="I14" s="10" t="s">
        <v>69</v>
      </c>
      <c r="J14" s="10" t="s">
        <v>73</v>
      </c>
      <c r="K14" s="155"/>
    </row>
    <row r="15" spans="1:11" ht="30" customHeight="1" x14ac:dyDescent="0.2">
      <c r="A15" s="7">
        <v>1</v>
      </c>
      <c r="B15" s="104"/>
      <c r="C15" s="105"/>
      <c r="D15" s="104"/>
      <c r="E15" s="105"/>
      <c r="F15" s="106"/>
      <c r="G15" s="69" t="str">
        <f>IFERROR(VLOOKUP(F15,応援職員派遣事業別表!C:D,2,FALSE),"")</f>
        <v/>
      </c>
      <c r="H15" s="34"/>
      <c r="I15" s="72">
        <f>H15*10000</f>
        <v>0</v>
      </c>
      <c r="J15" s="72" t="str">
        <f>IFERROR(G15*H15+I15,"")</f>
        <v/>
      </c>
      <c r="K15" s="31"/>
    </row>
    <row r="16" spans="1:11" ht="30" customHeight="1" x14ac:dyDescent="0.2">
      <c r="A16" s="8">
        <v>2</v>
      </c>
      <c r="B16" s="107"/>
      <c r="C16" s="108"/>
      <c r="D16" s="107"/>
      <c r="E16" s="108"/>
      <c r="F16" s="109"/>
      <c r="G16" s="70" t="str">
        <f>IFERROR(VLOOKUP(F16,応援職員派遣事業別表!C:D,2,FALSE),"")</f>
        <v/>
      </c>
      <c r="H16" s="36"/>
      <c r="I16" s="79">
        <f t="shared" ref="I16:I21" si="0">H16*10000</f>
        <v>0</v>
      </c>
      <c r="J16" s="79" t="str">
        <f t="shared" ref="J16:J21" si="1">IFERROR(G16*H16+I16,"")</f>
        <v/>
      </c>
      <c r="K16" s="32"/>
    </row>
    <row r="17" spans="1:11" ht="30" customHeight="1" x14ac:dyDescent="0.2">
      <c r="A17" s="8">
        <v>3</v>
      </c>
      <c r="B17" s="107"/>
      <c r="C17" s="108"/>
      <c r="D17" s="107"/>
      <c r="E17" s="108"/>
      <c r="F17" s="109"/>
      <c r="G17" s="70" t="str">
        <f>IFERROR(VLOOKUP(F17,応援職員派遣事業別表!C:D,2,FALSE),"")</f>
        <v/>
      </c>
      <c r="H17" s="36"/>
      <c r="I17" s="79">
        <f t="shared" si="0"/>
        <v>0</v>
      </c>
      <c r="J17" s="79" t="str">
        <f t="shared" si="1"/>
        <v/>
      </c>
      <c r="K17" s="32"/>
    </row>
    <row r="18" spans="1:11" ht="30" customHeight="1" x14ac:dyDescent="0.2">
      <c r="A18" s="8">
        <v>4</v>
      </c>
      <c r="B18" s="107"/>
      <c r="C18" s="108"/>
      <c r="D18" s="107"/>
      <c r="E18" s="108"/>
      <c r="F18" s="109"/>
      <c r="G18" s="70" t="str">
        <f>IFERROR(VLOOKUP(F18,応援職員派遣事業別表!C:D,2,FALSE),"")</f>
        <v/>
      </c>
      <c r="H18" s="36"/>
      <c r="I18" s="79">
        <f t="shared" si="0"/>
        <v>0</v>
      </c>
      <c r="J18" s="79" t="str">
        <f t="shared" si="1"/>
        <v/>
      </c>
      <c r="K18" s="32"/>
    </row>
    <row r="19" spans="1:11" ht="30" customHeight="1" x14ac:dyDescent="0.2">
      <c r="A19" s="8">
        <v>5</v>
      </c>
      <c r="B19" s="107"/>
      <c r="C19" s="108"/>
      <c r="D19" s="107"/>
      <c r="E19" s="108"/>
      <c r="F19" s="109"/>
      <c r="G19" s="70" t="str">
        <f>IFERROR(VLOOKUP(F19,応援職員派遣事業別表!C:D,2,FALSE),"")</f>
        <v/>
      </c>
      <c r="H19" s="36"/>
      <c r="I19" s="79">
        <f t="shared" si="0"/>
        <v>0</v>
      </c>
      <c r="J19" s="79" t="str">
        <f t="shared" si="1"/>
        <v/>
      </c>
      <c r="K19" s="32"/>
    </row>
    <row r="20" spans="1:11" ht="30" customHeight="1" x14ac:dyDescent="0.2">
      <c r="A20" s="8">
        <v>6</v>
      </c>
      <c r="B20" s="107"/>
      <c r="C20" s="108"/>
      <c r="D20" s="107"/>
      <c r="E20" s="108"/>
      <c r="F20" s="109"/>
      <c r="G20" s="70" t="str">
        <f>IFERROR(VLOOKUP(F20,応援職員派遣事業別表!C:D,2,FALSE),"")</f>
        <v/>
      </c>
      <c r="H20" s="36"/>
      <c r="I20" s="79">
        <f t="shared" si="0"/>
        <v>0</v>
      </c>
      <c r="J20" s="79" t="str">
        <f t="shared" si="1"/>
        <v/>
      </c>
      <c r="K20" s="32"/>
    </row>
    <row r="21" spans="1:11" ht="30" customHeight="1" thickBot="1" x14ac:dyDescent="0.25">
      <c r="A21" s="8">
        <v>7</v>
      </c>
      <c r="B21" s="107"/>
      <c r="C21" s="108"/>
      <c r="D21" s="107"/>
      <c r="E21" s="108"/>
      <c r="F21" s="109"/>
      <c r="G21" s="70" t="str">
        <f>IFERROR(VLOOKUP(F21,応援職員派遣事業別表!C:D,2,FALSE),"")</f>
        <v/>
      </c>
      <c r="H21" s="36"/>
      <c r="I21" s="79">
        <f t="shared" si="0"/>
        <v>0</v>
      </c>
      <c r="J21" s="80" t="str">
        <f t="shared" si="1"/>
        <v/>
      </c>
      <c r="K21" s="32"/>
    </row>
    <row r="22" spans="1:11" ht="31.5" customHeight="1" thickTop="1" thickBot="1" x14ac:dyDescent="0.25">
      <c r="A22" s="159" t="s">
        <v>1</v>
      </c>
      <c r="B22" s="160"/>
      <c r="C22" s="160"/>
      <c r="D22" s="9"/>
      <c r="E22" s="9"/>
      <c r="F22" s="9"/>
      <c r="G22" s="24"/>
      <c r="H22" s="25">
        <f>SUM(H15:H21)</f>
        <v>0</v>
      </c>
      <c r="I22" s="81">
        <f>SUM(I15:I21)</f>
        <v>0</v>
      </c>
      <c r="J22" s="82">
        <f>SUM(J15:J21)</f>
        <v>0</v>
      </c>
      <c r="K22" s="25">
        <f>SUM(K15:K21)</f>
        <v>0</v>
      </c>
    </row>
    <row r="23" spans="1:11" ht="19.5" customHeight="1" x14ac:dyDescent="0.2">
      <c r="A23" s="172" t="s">
        <v>72</v>
      </c>
      <c r="B23" s="142"/>
      <c r="C23" s="142"/>
      <c r="D23" s="142"/>
      <c r="E23" s="142"/>
      <c r="F23" s="142"/>
      <c r="G23" s="142"/>
      <c r="H23" s="142"/>
      <c r="I23" s="142"/>
      <c r="J23" s="142"/>
    </row>
    <row r="24" spans="1:11" ht="19.5" customHeight="1" x14ac:dyDescent="0.2">
      <c r="A24" s="142" t="s">
        <v>76</v>
      </c>
      <c r="B24" s="142"/>
      <c r="C24" s="142"/>
      <c r="D24" s="142"/>
      <c r="E24" s="142"/>
      <c r="F24" s="142"/>
      <c r="G24" s="142"/>
      <c r="H24" s="142"/>
      <c r="I24" s="142"/>
      <c r="J24" s="142"/>
    </row>
    <row r="25" spans="1:11" x14ac:dyDescent="0.2">
      <c r="A25" s="142" t="s">
        <v>75</v>
      </c>
      <c r="B25" s="142"/>
      <c r="C25" s="142"/>
      <c r="D25" s="142"/>
      <c r="E25" s="142"/>
      <c r="F25" s="142"/>
      <c r="G25" s="142"/>
      <c r="H25" s="142"/>
      <c r="I25" s="142"/>
      <c r="J25" s="142"/>
    </row>
    <row r="26" spans="1:11" x14ac:dyDescent="0.2">
      <c r="A26" s="142" t="s">
        <v>117</v>
      </c>
      <c r="B26" s="142"/>
      <c r="C26" s="142"/>
      <c r="D26" s="142"/>
      <c r="E26" s="142"/>
      <c r="F26" s="142"/>
      <c r="G26" s="142"/>
      <c r="H26" s="142"/>
      <c r="I26" s="142"/>
      <c r="J26" s="142"/>
    </row>
  </sheetData>
  <mergeCells count="24">
    <mergeCell ref="A22:C22"/>
    <mergeCell ref="H11:H13"/>
    <mergeCell ref="D11:D14"/>
    <mergeCell ref="A26:J26"/>
    <mergeCell ref="A23:J23"/>
    <mergeCell ref="F11:F14"/>
    <mergeCell ref="A24:J24"/>
    <mergeCell ref="A25:J25"/>
    <mergeCell ref="K11:K14"/>
    <mergeCell ref="A1:B1"/>
    <mergeCell ref="A2:J2"/>
    <mergeCell ref="A10:C10"/>
    <mergeCell ref="A11:A14"/>
    <mergeCell ref="B11:B14"/>
    <mergeCell ref="G11:G13"/>
    <mergeCell ref="J11:J13"/>
    <mergeCell ref="I11:I13"/>
    <mergeCell ref="C11:C14"/>
    <mergeCell ref="E11:E14"/>
    <mergeCell ref="I4:K4"/>
    <mergeCell ref="I5:K5"/>
    <mergeCell ref="I6:K6"/>
    <mergeCell ref="I7:K7"/>
    <mergeCell ref="I8:K8"/>
  </mergeCells>
  <phoneticPr fontId="2"/>
  <printOptions horizontalCentered="1"/>
  <pageMargins left="0.25" right="0.25" top="0.75" bottom="0.75" header="0.3" footer="0.3"/>
  <pageSetup paperSize="9" scale="8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応援職員派遣事業別表!$C$2:$C$3</xm:f>
          </x14:formula1>
          <xm:sqref>F15:F21</xm:sqref>
        </x14:dataValidation>
        <x14:dataValidation type="list" allowBlank="1" showInputMessage="1" showErrorMessage="1" xr:uid="{00000000-0002-0000-0400-000001000000}">
          <x14:formula1>
            <xm:f>応援職員派遣事業別表!$A$1:$A$30</xm:f>
          </x14:formula1>
          <xm:sqref>C15:C21</xm:sqref>
        </x14:dataValidation>
        <x14:dataValidation type="list" allowBlank="1" showInputMessage="1" showErrorMessage="1" xr:uid="{00000000-0002-0000-0400-000002000000}">
          <x14:formula1>
            <xm:f>応援職員派遣事業別表!$B$1:$B$6</xm:f>
          </x14:formula1>
          <xm:sqref>E15:E21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27"/>
  <sheetViews>
    <sheetView view="pageBreakPreview" zoomScale="70" zoomScaleNormal="70" zoomScaleSheetLayoutView="70" workbookViewId="0">
      <selection activeCell="F14" sqref="F14"/>
    </sheetView>
  </sheetViews>
  <sheetFormatPr defaultColWidth="9" defaultRowHeight="13" x14ac:dyDescent="0.2"/>
  <cols>
    <col min="1" max="1" width="3" style="3" customWidth="1"/>
    <col min="2" max="2" width="25.36328125" style="3" customWidth="1"/>
    <col min="3" max="9" width="15.6328125" style="3" customWidth="1"/>
    <col min="10" max="10" width="23" style="3" customWidth="1"/>
    <col min="11" max="11" width="22" style="3" customWidth="1"/>
    <col min="12" max="16384" width="9" style="3"/>
  </cols>
  <sheetData>
    <row r="1" spans="1:11" ht="18" customHeight="1" x14ac:dyDescent="0.2">
      <c r="A1" s="138" t="s">
        <v>112</v>
      </c>
      <c r="B1" s="138"/>
      <c r="C1" s="1"/>
      <c r="D1" s="1"/>
      <c r="E1" s="1"/>
      <c r="F1" s="1"/>
      <c r="G1" s="1"/>
      <c r="H1" s="1"/>
      <c r="I1" s="2"/>
      <c r="J1" s="2"/>
    </row>
    <row r="2" spans="1:11" ht="70.5" customHeight="1" x14ac:dyDescent="0.2">
      <c r="A2" s="139" t="s">
        <v>126</v>
      </c>
      <c r="B2" s="140"/>
      <c r="C2" s="140"/>
      <c r="D2" s="140"/>
      <c r="E2" s="140"/>
      <c r="F2" s="140"/>
      <c r="G2" s="140"/>
      <c r="H2" s="140"/>
      <c r="I2" s="140"/>
      <c r="J2" s="140"/>
    </row>
    <row r="3" spans="1:11" ht="17.25" customHeight="1" x14ac:dyDescent="0.2">
      <c r="A3" s="1"/>
      <c r="B3" s="1"/>
      <c r="C3" s="1"/>
      <c r="D3" s="1"/>
      <c r="E3" s="1"/>
      <c r="F3" s="1"/>
      <c r="G3" s="1"/>
      <c r="H3" s="1"/>
      <c r="I3" s="2"/>
      <c r="J3" s="2"/>
    </row>
    <row r="4" spans="1:11" ht="17.25" customHeight="1" x14ac:dyDescent="0.25">
      <c r="A4" s="1"/>
      <c r="B4" s="1"/>
      <c r="C4" s="1"/>
      <c r="D4" s="1"/>
      <c r="E4" s="1"/>
      <c r="F4" s="1"/>
      <c r="G4" s="1"/>
      <c r="H4" s="21" t="s">
        <v>64</v>
      </c>
      <c r="I4" s="167" t="str">
        <f>IF('別紙－１（総括表）'!D4="","総括表に記載ください",'別紙－１（総括表）'!D4)</f>
        <v>総括表に記載ください</v>
      </c>
      <c r="J4" s="167"/>
      <c r="K4" s="167"/>
    </row>
    <row r="5" spans="1:11" ht="17.25" customHeight="1" x14ac:dyDescent="0.25">
      <c r="A5" s="1"/>
      <c r="B5" s="1"/>
      <c r="C5" s="1"/>
      <c r="D5" s="1"/>
      <c r="E5" s="1"/>
      <c r="F5" s="1"/>
      <c r="G5" s="1"/>
      <c r="H5" s="21" t="s">
        <v>65</v>
      </c>
      <c r="I5" s="167" t="str">
        <f>IF('別紙－１（総括表）'!D5="","総括表に記載ください",'別紙－１（総括表）'!D5)</f>
        <v>総括表に記載ください</v>
      </c>
      <c r="J5" s="167"/>
      <c r="K5" s="167"/>
    </row>
    <row r="6" spans="1:11" ht="17.25" customHeight="1" x14ac:dyDescent="0.25">
      <c r="A6" s="1"/>
      <c r="B6" s="1"/>
      <c r="C6" s="1"/>
      <c r="D6" s="1"/>
      <c r="E6" s="1"/>
      <c r="F6" s="1"/>
      <c r="G6" s="1"/>
      <c r="H6" s="21" t="s">
        <v>66</v>
      </c>
      <c r="I6" s="167" t="str">
        <f>IF('別紙－１（総括表）'!D6="","総括表に記載ください",'別紙－１（総括表）'!D6)</f>
        <v>総括表に記載ください</v>
      </c>
      <c r="J6" s="167"/>
      <c r="K6" s="167"/>
    </row>
    <row r="7" spans="1:11" ht="17.25" customHeight="1" x14ac:dyDescent="0.25">
      <c r="A7" s="1"/>
      <c r="B7" s="1"/>
      <c r="C7" s="1"/>
      <c r="D7" s="1"/>
      <c r="E7" s="1"/>
      <c r="F7" s="1"/>
      <c r="G7" s="1"/>
      <c r="H7" s="21" t="s">
        <v>67</v>
      </c>
      <c r="I7" s="167" t="str">
        <f>IF('別紙－１（総括表）'!D7="","総括表に記載ください",'別紙－１（総括表）'!D7)</f>
        <v>総括表に記載ください</v>
      </c>
      <c r="J7" s="167"/>
      <c r="K7" s="167"/>
    </row>
    <row r="8" spans="1:11" ht="17.25" customHeight="1" x14ac:dyDescent="0.25">
      <c r="A8" s="1"/>
      <c r="B8" s="1"/>
      <c r="C8" s="1"/>
      <c r="D8" s="1"/>
      <c r="E8" s="1"/>
      <c r="F8" s="1"/>
      <c r="G8" s="1"/>
      <c r="H8" s="21" t="s">
        <v>68</v>
      </c>
      <c r="I8" s="167" t="str">
        <f>IF('別紙－１（総括表）'!D8="","総括表に記載ください",'別紙－１（総括表）'!D8)</f>
        <v>総括表に記載ください</v>
      </c>
      <c r="J8" s="167"/>
      <c r="K8" s="167"/>
    </row>
    <row r="9" spans="1:11" ht="21" x14ac:dyDescent="0.3">
      <c r="A9" s="141"/>
      <c r="B9" s="171"/>
      <c r="C9" s="171"/>
      <c r="D9" s="17"/>
      <c r="E9" s="12"/>
      <c r="F9" s="17"/>
      <c r="G9" s="17"/>
      <c r="H9" s="4"/>
      <c r="I9" s="4"/>
      <c r="J9" s="5"/>
      <c r="K9" s="6" t="s">
        <v>0</v>
      </c>
    </row>
    <row r="10" spans="1:11" ht="18.75" customHeight="1" x14ac:dyDescent="0.2">
      <c r="A10" s="163" t="s">
        <v>6</v>
      </c>
      <c r="B10" s="173" t="s">
        <v>8</v>
      </c>
      <c r="C10" s="153" t="s">
        <v>81</v>
      </c>
      <c r="D10" s="153" t="s">
        <v>82</v>
      </c>
      <c r="E10" s="153" t="s">
        <v>83</v>
      </c>
      <c r="F10" s="153" t="s">
        <v>84</v>
      </c>
      <c r="G10" s="153" t="s">
        <v>74</v>
      </c>
      <c r="H10" s="153" t="s">
        <v>86</v>
      </c>
      <c r="I10" s="153" t="s">
        <v>15</v>
      </c>
      <c r="J10" s="153" t="s">
        <v>125</v>
      </c>
      <c r="K10" s="153" t="s">
        <v>5</v>
      </c>
    </row>
    <row r="11" spans="1:11" ht="17.25" customHeight="1" x14ac:dyDescent="0.2">
      <c r="A11" s="164"/>
      <c r="B11" s="174"/>
      <c r="C11" s="154"/>
      <c r="D11" s="154"/>
      <c r="E11" s="154"/>
      <c r="F11" s="154"/>
      <c r="G11" s="154"/>
      <c r="H11" s="161"/>
      <c r="I11" s="154"/>
      <c r="J11" s="161"/>
      <c r="K11" s="154"/>
    </row>
    <row r="12" spans="1:11" ht="8.25" customHeight="1" x14ac:dyDescent="0.2">
      <c r="A12" s="164"/>
      <c r="B12" s="174"/>
      <c r="C12" s="154"/>
      <c r="D12" s="154"/>
      <c r="E12" s="154"/>
      <c r="F12" s="154"/>
      <c r="G12" s="154"/>
      <c r="H12" s="161"/>
      <c r="I12" s="154"/>
      <c r="J12" s="161"/>
      <c r="K12" s="154"/>
    </row>
    <row r="13" spans="1:11" ht="18" customHeight="1" x14ac:dyDescent="0.2">
      <c r="A13" s="165"/>
      <c r="B13" s="175"/>
      <c r="C13" s="155"/>
      <c r="D13" s="155"/>
      <c r="E13" s="155"/>
      <c r="F13" s="155"/>
      <c r="G13" s="155"/>
      <c r="H13" s="10" t="s">
        <v>13</v>
      </c>
      <c r="I13" s="10" t="s">
        <v>14</v>
      </c>
      <c r="J13" s="10" t="s">
        <v>16</v>
      </c>
      <c r="K13" s="155"/>
    </row>
    <row r="14" spans="1:11" ht="30" customHeight="1" x14ac:dyDescent="0.2">
      <c r="A14" s="7">
        <v>1</v>
      </c>
      <c r="B14" s="110"/>
      <c r="C14" s="111"/>
      <c r="D14" s="105"/>
      <c r="E14" s="104"/>
      <c r="F14" s="105"/>
      <c r="G14" s="105"/>
      <c r="H14" s="69" t="str">
        <f>IF(I14="","",2000)</f>
        <v/>
      </c>
      <c r="I14" s="34"/>
      <c r="J14" s="69" t="str">
        <f>IFERROR(H14*I14,"")</f>
        <v/>
      </c>
      <c r="K14" s="31"/>
    </row>
    <row r="15" spans="1:11" ht="30" customHeight="1" x14ac:dyDescent="0.2">
      <c r="A15" s="8">
        <v>2</v>
      </c>
      <c r="B15" s="112"/>
      <c r="C15" s="113"/>
      <c r="D15" s="108"/>
      <c r="E15" s="107"/>
      <c r="F15" s="108"/>
      <c r="G15" s="108"/>
      <c r="H15" s="70" t="str">
        <f t="shared" ref="H15:H20" si="0">IF(I15="","",2000)</f>
        <v/>
      </c>
      <c r="I15" s="36"/>
      <c r="J15" s="70" t="str">
        <f t="shared" ref="J15:J20" si="1">IFERROR(H15*I15,"")</f>
        <v/>
      </c>
      <c r="K15" s="32"/>
    </row>
    <row r="16" spans="1:11" ht="30" customHeight="1" x14ac:dyDescent="0.2">
      <c r="A16" s="8">
        <v>3</v>
      </c>
      <c r="B16" s="112"/>
      <c r="C16" s="113"/>
      <c r="D16" s="108"/>
      <c r="E16" s="107"/>
      <c r="F16" s="108"/>
      <c r="G16" s="108"/>
      <c r="H16" s="70" t="str">
        <f t="shared" si="0"/>
        <v/>
      </c>
      <c r="I16" s="36"/>
      <c r="J16" s="70" t="str">
        <f t="shared" si="1"/>
        <v/>
      </c>
      <c r="K16" s="32"/>
    </row>
    <row r="17" spans="1:11" ht="30" customHeight="1" x14ac:dyDescent="0.2">
      <c r="A17" s="8">
        <v>4</v>
      </c>
      <c r="B17" s="112"/>
      <c r="C17" s="113"/>
      <c r="D17" s="108"/>
      <c r="E17" s="107"/>
      <c r="F17" s="108"/>
      <c r="G17" s="108"/>
      <c r="H17" s="70" t="str">
        <f t="shared" si="0"/>
        <v/>
      </c>
      <c r="I17" s="36"/>
      <c r="J17" s="70" t="str">
        <f t="shared" si="1"/>
        <v/>
      </c>
      <c r="K17" s="32"/>
    </row>
    <row r="18" spans="1:11" ht="30" customHeight="1" x14ac:dyDescent="0.2">
      <c r="A18" s="8">
        <v>5</v>
      </c>
      <c r="B18" s="112"/>
      <c r="C18" s="113"/>
      <c r="D18" s="108"/>
      <c r="E18" s="107"/>
      <c r="F18" s="108"/>
      <c r="G18" s="108"/>
      <c r="H18" s="70" t="str">
        <f t="shared" si="0"/>
        <v/>
      </c>
      <c r="I18" s="36"/>
      <c r="J18" s="70" t="str">
        <f t="shared" si="1"/>
        <v/>
      </c>
      <c r="K18" s="32"/>
    </row>
    <row r="19" spans="1:11" ht="30" customHeight="1" x14ac:dyDescent="0.2">
      <c r="A19" s="8">
        <v>6</v>
      </c>
      <c r="B19" s="112"/>
      <c r="C19" s="113"/>
      <c r="D19" s="108"/>
      <c r="E19" s="107"/>
      <c r="F19" s="108"/>
      <c r="G19" s="108"/>
      <c r="H19" s="70" t="str">
        <f t="shared" si="0"/>
        <v/>
      </c>
      <c r="I19" s="36"/>
      <c r="J19" s="70" t="str">
        <f t="shared" si="1"/>
        <v/>
      </c>
      <c r="K19" s="32"/>
    </row>
    <row r="20" spans="1:11" ht="30" customHeight="1" thickBot="1" x14ac:dyDescent="0.25">
      <c r="A20" s="8">
        <v>7</v>
      </c>
      <c r="B20" s="112"/>
      <c r="C20" s="114"/>
      <c r="D20" s="115"/>
      <c r="E20" s="107"/>
      <c r="F20" s="108"/>
      <c r="G20" s="108"/>
      <c r="H20" s="70" t="str">
        <f t="shared" si="0"/>
        <v/>
      </c>
      <c r="I20" s="36"/>
      <c r="J20" s="85" t="str">
        <f t="shared" si="1"/>
        <v/>
      </c>
      <c r="K20" s="32"/>
    </row>
    <row r="21" spans="1:11" ht="31.5" customHeight="1" thickTop="1" thickBot="1" x14ac:dyDescent="0.25">
      <c r="A21" s="176"/>
      <c r="B21" s="177"/>
      <c r="C21" s="9"/>
      <c r="D21" s="9"/>
      <c r="E21" s="9"/>
      <c r="F21" s="9"/>
      <c r="G21" s="9"/>
      <c r="H21" s="24"/>
      <c r="I21" s="26"/>
      <c r="J21" s="82">
        <f>MIN(SUM(J14:J20),100000)</f>
        <v>0</v>
      </c>
      <c r="K21" s="27"/>
    </row>
    <row r="22" spans="1:11" x14ac:dyDescent="0.2">
      <c r="A22" s="142" t="s">
        <v>85</v>
      </c>
      <c r="B22" s="142"/>
      <c r="C22" s="142"/>
      <c r="D22" s="142"/>
      <c r="E22" s="142"/>
      <c r="F22" s="142"/>
      <c r="G22" s="142"/>
      <c r="H22" s="142"/>
      <c r="I22" s="142"/>
      <c r="J22" s="142"/>
    </row>
    <row r="23" spans="1:11" x14ac:dyDescent="0.2">
      <c r="A23" s="142" t="s">
        <v>87</v>
      </c>
      <c r="B23" s="142"/>
      <c r="C23" s="142"/>
      <c r="D23" s="142"/>
      <c r="E23" s="142"/>
      <c r="F23" s="142"/>
      <c r="G23" s="142"/>
      <c r="H23" s="142"/>
      <c r="I23" s="142"/>
      <c r="J23" s="142"/>
    </row>
    <row r="24" spans="1:11" x14ac:dyDescent="0.2">
      <c r="A24" s="142" t="s">
        <v>89</v>
      </c>
      <c r="B24" s="142"/>
      <c r="C24" s="142"/>
      <c r="D24" s="142"/>
      <c r="E24" s="142"/>
      <c r="F24" s="142"/>
      <c r="G24" s="142"/>
      <c r="H24" s="142"/>
      <c r="I24" s="142"/>
      <c r="J24" s="142"/>
      <c r="K24" s="142"/>
    </row>
    <row r="25" spans="1:11" x14ac:dyDescent="0.2">
      <c r="A25" s="142" t="s">
        <v>88</v>
      </c>
      <c r="B25" s="142"/>
      <c r="C25" s="142"/>
      <c r="D25" s="142"/>
      <c r="E25" s="142"/>
      <c r="F25" s="142"/>
      <c r="G25" s="142"/>
      <c r="H25" s="142"/>
      <c r="I25" s="142"/>
      <c r="J25" s="142"/>
    </row>
    <row r="26" spans="1:11" x14ac:dyDescent="0.2">
      <c r="A26" s="142" t="s">
        <v>90</v>
      </c>
      <c r="B26" s="142"/>
      <c r="C26" s="142"/>
      <c r="D26" s="142"/>
      <c r="E26" s="142"/>
      <c r="F26" s="142"/>
      <c r="G26" s="142"/>
      <c r="H26" s="142"/>
      <c r="I26" s="142"/>
      <c r="J26" s="142"/>
    </row>
    <row r="27" spans="1:11" x14ac:dyDescent="0.2">
      <c r="A27" s="142" t="s">
        <v>118</v>
      </c>
      <c r="B27" s="142"/>
      <c r="C27" s="142"/>
      <c r="D27" s="142"/>
      <c r="E27" s="142"/>
      <c r="F27" s="142"/>
      <c r="G27" s="142"/>
      <c r="H27" s="142"/>
      <c r="I27" s="142"/>
      <c r="J27" s="142"/>
    </row>
  </sheetData>
  <mergeCells count="26">
    <mergeCell ref="A22:J22"/>
    <mergeCell ref="A21:B21"/>
    <mergeCell ref="I10:I12"/>
    <mergeCell ref="J10:J12"/>
    <mergeCell ref="G10:G13"/>
    <mergeCell ref="A1:B1"/>
    <mergeCell ref="A2:J2"/>
    <mergeCell ref="A9:C9"/>
    <mergeCell ref="A10:A13"/>
    <mergeCell ref="B10:B13"/>
    <mergeCell ref="C10:C13"/>
    <mergeCell ref="E10:E13"/>
    <mergeCell ref="H10:H12"/>
    <mergeCell ref="D10:D13"/>
    <mergeCell ref="F10:F13"/>
    <mergeCell ref="I4:K4"/>
    <mergeCell ref="I5:K5"/>
    <mergeCell ref="I6:K6"/>
    <mergeCell ref="I7:K7"/>
    <mergeCell ref="I8:K8"/>
    <mergeCell ref="K10:K13"/>
    <mergeCell ref="A26:J26"/>
    <mergeCell ref="A27:J27"/>
    <mergeCell ref="A23:J23"/>
    <mergeCell ref="A25:J25"/>
    <mergeCell ref="A24:K24"/>
  </mergeCells>
  <phoneticPr fontId="2"/>
  <printOptions horizontalCentered="1"/>
  <pageMargins left="0.25" right="0.25" top="0.75" bottom="0.75" header="0.3" footer="0.3"/>
  <pageSetup paperSize="9" scale="78"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応援職員派遣事業別表!$A$1:$A$30</xm:f>
          </x14:formula1>
          <xm:sqref>D14:D20</xm:sqref>
        </x14:dataValidation>
        <x14:dataValidation type="list" allowBlank="1" showInputMessage="1" showErrorMessage="1" xr:uid="{00000000-0002-0000-0500-000001000000}">
          <x14:formula1>
            <xm:f>応援職員派遣事業別表!$B$1:$B$6</xm:f>
          </x14:formula1>
          <xm:sqref>F14:F20</xm:sqref>
        </x14:dataValidation>
        <x14:dataValidation type="list" allowBlank="1" showInputMessage="1" showErrorMessage="1" xr:uid="{00000000-0002-0000-0500-000002000000}">
          <x14:formula1>
            <xm:f>応援職員派遣事業別表!$C$2:$C$3</xm:f>
          </x14:formula1>
          <xm:sqref>G14:G20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30"/>
  <sheetViews>
    <sheetView workbookViewId="0">
      <selection activeCell="F19" sqref="F19"/>
    </sheetView>
  </sheetViews>
  <sheetFormatPr defaultRowHeight="13" x14ac:dyDescent="0.2"/>
  <cols>
    <col min="1" max="1" width="31.453125" style="66" customWidth="1"/>
    <col min="2" max="2" width="9.90625" bestFit="1" customWidth="1"/>
    <col min="3" max="3" width="2.7265625" customWidth="1"/>
    <col min="4" max="4" width="9.90625" bestFit="1" customWidth="1"/>
    <col min="5" max="5" width="1.6328125" customWidth="1"/>
    <col min="6" max="6" width="5.7265625" customWidth="1"/>
    <col min="7" max="7" width="4.6328125" customWidth="1"/>
    <col min="8" max="8" width="1.453125" customWidth="1"/>
  </cols>
  <sheetData>
    <row r="1" spans="1:9" x14ac:dyDescent="0.2">
      <c r="F1" s="178"/>
      <c r="G1" s="178"/>
    </row>
    <row r="2" spans="1:9" x14ac:dyDescent="0.2">
      <c r="A2" s="66" t="s">
        <v>37</v>
      </c>
      <c r="B2" s="20">
        <v>1978000</v>
      </c>
      <c r="C2" s="20"/>
      <c r="D2" s="20">
        <f t="shared" ref="D2:D30" si="0">B2+C2</f>
        <v>1978000</v>
      </c>
      <c r="F2" s="178"/>
      <c r="G2" s="178"/>
      <c r="I2" t="s">
        <v>105</v>
      </c>
    </row>
    <row r="3" spans="1:9" x14ac:dyDescent="0.2">
      <c r="A3" s="66" t="s">
        <v>36</v>
      </c>
      <c r="B3" s="20">
        <v>631000</v>
      </c>
      <c r="C3" s="20"/>
      <c r="D3" s="20">
        <f t="shared" si="0"/>
        <v>631000</v>
      </c>
      <c r="I3" t="s">
        <v>109</v>
      </c>
    </row>
    <row r="4" spans="1:9" x14ac:dyDescent="0.2">
      <c r="A4" s="66" t="s">
        <v>38</v>
      </c>
      <c r="B4" s="20">
        <v>288000</v>
      </c>
      <c r="C4" s="20"/>
      <c r="D4" s="20">
        <f t="shared" si="0"/>
        <v>288000</v>
      </c>
    </row>
    <row r="5" spans="1:9" x14ac:dyDescent="0.2">
      <c r="A5" s="66" t="s">
        <v>39</v>
      </c>
      <c r="B5" s="20">
        <v>228000</v>
      </c>
      <c r="C5" s="20"/>
      <c r="D5" s="20">
        <f t="shared" si="0"/>
        <v>228000</v>
      </c>
    </row>
    <row r="6" spans="1:9" x14ac:dyDescent="0.2">
      <c r="A6" s="66" t="s">
        <v>40</v>
      </c>
      <c r="B6" s="20">
        <v>221000</v>
      </c>
      <c r="C6" s="20"/>
      <c r="D6" s="20">
        <f t="shared" si="0"/>
        <v>221000</v>
      </c>
    </row>
    <row r="7" spans="1:9" x14ac:dyDescent="0.2">
      <c r="A7" s="66" t="s">
        <v>62</v>
      </c>
      <c r="B7" s="20">
        <v>279000</v>
      </c>
      <c r="C7" s="20"/>
      <c r="D7" s="20">
        <f t="shared" si="0"/>
        <v>279000</v>
      </c>
    </row>
    <row r="8" spans="1:9" x14ac:dyDescent="0.2">
      <c r="A8" s="66" t="s">
        <v>63</v>
      </c>
      <c r="B8" s="20">
        <v>294000</v>
      </c>
      <c r="C8" s="20"/>
      <c r="D8" s="20">
        <f t="shared" si="0"/>
        <v>294000</v>
      </c>
    </row>
    <row r="9" spans="1:9" x14ac:dyDescent="0.2">
      <c r="A9" s="66" t="s">
        <v>43</v>
      </c>
      <c r="B9" s="20">
        <v>271000</v>
      </c>
      <c r="C9" s="20"/>
      <c r="D9" s="20">
        <f t="shared" si="0"/>
        <v>271000</v>
      </c>
    </row>
    <row r="10" spans="1:9" x14ac:dyDescent="0.2">
      <c r="A10" s="66" t="s">
        <v>44</v>
      </c>
      <c r="B10" s="20">
        <v>172000</v>
      </c>
      <c r="C10" s="20"/>
      <c r="D10" s="20">
        <f t="shared" si="0"/>
        <v>172000</v>
      </c>
    </row>
    <row r="11" spans="1:9" x14ac:dyDescent="0.2">
      <c r="A11" s="66" t="s">
        <v>45</v>
      </c>
      <c r="B11" s="20">
        <v>257000</v>
      </c>
      <c r="C11" s="20"/>
      <c r="D11" s="20">
        <f t="shared" si="0"/>
        <v>257000</v>
      </c>
    </row>
    <row r="12" spans="1:9" x14ac:dyDescent="0.2">
      <c r="A12" s="66" t="s">
        <v>46</v>
      </c>
      <c r="B12" s="20">
        <v>146000</v>
      </c>
      <c r="C12" s="20"/>
      <c r="D12" s="20">
        <f t="shared" si="0"/>
        <v>146000</v>
      </c>
    </row>
    <row r="13" spans="1:9" x14ac:dyDescent="0.2">
      <c r="A13" s="66" t="s">
        <v>35</v>
      </c>
      <c r="B13" s="20">
        <v>1013000</v>
      </c>
      <c r="C13" s="20"/>
      <c r="D13" s="20">
        <f t="shared" si="0"/>
        <v>1013000</v>
      </c>
    </row>
    <row r="14" spans="1:9" x14ac:dyDescent="0.2">
      <c r="A14" s="66" t="s">
        <v>47</v>
      </c>
      <c r="B14" s="20">
        <v>335000</v>
      </c>
      <c r="C14" s="20"/>
      <c r="D14" s="20">
        <f t="shared" si="0"/>
        <v>335000</v>
      </c>
    </row>
    <row r="15" spans="1:9" x14ac:dyDescent="0.2">
      <c r="A15" s="66" t="s">
        <v>48</v>
      </c>
      <c r="B15" s="20">
        <v>259000</v>
      </c>
      <c r="C15" s="20"/>
      <c r="D15" s="20">
        <f t="shared" si="0"/>
        <v>259000</v>
      </c>
    </row>
    <row r="16" spans="1:9" x14ac:dyDescent="0.2">
      <c r="A16" s="66" t="s">
        <v>49</v>
      </c>
      <c r="B16" s="20">
        <v>150000</v>
      </c>
      <c r="C16" s="20"/>
      <c r="D16" s="20">
        <f t="shared" si="0"/>
        <v>150000</v>
      </c>
    </row>
    <row r="17" spans="1:4" x14ac:dyDescent="0.2">
      <c r="A17" s="66" t="s">
        <v>50</v>
      </c>
      <c r="B17" s="20">
        <v>985000</v>
      </c>
      <c r="C17" s="20"/>
      <c r="D17" s="20">
        <f t="shared" si="0"/>
        <v>985000</v>
      </c>
    </row>
    <row r="18" spans="1:4" x14ac:dyDescent="0.2">
      <c r="A18" s="66" t="s">
        <v>51</v>
      </c>
      <c r="B18" s="20">
        <v>529000</v>
      </c>
      <c r="C18" s="20"/>
      <c r="D18" s="20">
        <f t="shared" si="0"/>
        <v>529000</v>
      </c>
    </row>
    <row r="19" spans="1:4" x14ac:dyDescent="0.2">
      <c r="A19" s="66" t="s">
        <v>52</v>
      </c>
      <c r="B19" s="20">
        <v>107000</v>
      </c>
      <c r="C19" s="20"/>
      <c r="D19" s="20">
        <f t="shared" si="0"/>
        <v>107000</v>
      </c>
    </row>
    <row r="20" spans="1:4" x14ac:dyDescent="0.2">
      <c r="A20" s="66" t="s">
        <v>53</v>
      </c>
      <c r="B20" s="20">
        <v>175000</v>
      </c>
      <c r="C20" s="20"/>
      <c r="D20" s="20">
        <f t="shared" si="0"/>
        <v>175000</v>
      </c>
    </row>
    <row r="21" spans="1:4" x14ac:dyDescent="0.2">
      <c r="A21" s="66" t="s">
        <v>54</v>
      </c>
      <c r="B21" s="20">
        <v>60000</v>
      </c>
      <c r="C21" s="20"/>
      <c r="D21" s="20">
        <f t="shared" si="0"/>
        <v>60000</v>
      </c>
    </row>
    <row r="22" spans="1:4" x14ac:dyDescent="0.2">
      <c r="A22" s="66" t="s">
        <v>55</v>
      </c>
      <c r="B22" s="20">
        <v>106000</v>
      </c>
      <c r="C22" s="20"/>
      <c r="D22" s="20">
        <f t="shared" si="0"/>
        <v>106000</v>
      </c>
    </row>
    <row r="23" spans="1:4" x14ac:dyDescent="0.2">
      <c r="A23" s="66" t="s">
        <v>41</v>
      </c>
      <c r="B23" s="20">
        <v>35000</v>
      </c>
      <c r="C23" s="20"/>
      <c r="D23" s="20">
        <f t="shared" si="0"/>
        <v>35000</v>
      </c>
    </row>
    <row r="24" spans="1:4" x14ac:dyDescent="0.2">
      <c r="A24" s="66" t="s">
        <v>42</v>
      </c>
      <c r="B24" s="20">
        <v>19000</v>
      </c>
      <c r="C24" s="20"/>
      <c r="D24" s="20">
        <f t="shared" si="0"/>
        <v>19000</v>
      </c>
    </row>
    <row r="25" spans="1:4" x14ac:dyDescent="0.2">
      <c r="A25" s="66" t="s">
        <v>56</v>
      </c>
      <c r="B25" s="20">
        <v>30000</v>
      </c>
      <c r="C25" s="20"/>
      <c r="D25" s="20">
        <f t="shared" si="0"/>
        <v>30000</v>
      </c>
    </row>
    <row r="26" spans="1:4" x14ac:dyDescent="0.2">
      <c r="A26" s="66" t="s">
        <v>57</v>
      </c>
      <c r="B26" s="20">
        <v>35000</v>
      </c>
      <c r="C26" s="20"/>
      <c r="D26" s="20">
        <f t="shared" si="0"/>
        <v>35000</v>
      </c>
    </row>
    <row r="27" spans="1:4" x14ac:dyDescent="0.2">
      <c r="A27" s="66" t="s">
        <v>58</v>
      </c>
      <c r="B27" s="20">
        <v>50000</v>
      </c>
      <c r="C27" s="20"/>
      <c r="D27" s="20">
        <f t="shared" si="0"/>
        <v>50000</v>
      </c>
    </row>
    <row r="28" spans="1:4" x14ac:dyDescent="0.2">
      <c r="A28" s="66" t="s">
        <v>59</v>
      </c>
      <c r="B28" s="20">
        <v>36000</v>
      </c>
      <c r="C28" s="20"/>
      <c r="D28" s="20">
        <f t="shared" si="0"/>
        <v>36000</v>
      </c>
    </row>
    <row r="29" spans="1:4" x14ac:dyDescent="0.2">
      <c r="A29" s="66" t="s">
        <v>60</v>
      </c>
      <c r="B29" s="20">
        <v>38000</v>
      </c>
      <c r="C29" s="20"/>
      <c r="D29" s="20">
        <f t="shared" si="0"/>
        <v>38000</v>
      </c>
    </row>
    <row r="30" spans="1:4" x14ac:dyDescent="0.2">
      <c r="A30" s="66" t="s">
        <v>61</v>
      </c>
      <c r="B30" s="20">
        <v>37000</v>
      </c>
      <c r="C30" s="20"/>
      <c r="D30" s="20">
        <f t="shared" si="0"/>
        <v>37000</v>
      </c>
    </row>
  </sheetData>
  <mergeCells count="1">
    <mergeCell ref="F1:G2"/>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G30"/>
  <sheetViews>
    <sheetView workbookViewId="0">
      <selection activeCell="F19" sqref="F19"/>
    </sheetView>
  </sheetViews>
  <sheetFormatPr defaultRowHeight="13" x14ac:dyDescent="0.2"/>
  <cols>
    <col min="1" max="1" width="33.36328125" bestFit="1" customWidth="1"/>
    <col min="2" max="2" width="9" style="20"/>
    <col min="5" max="5" width="1.6328125" customWidth="1"/>
    <col min="6" max="6" width="5.7265625" customWidth="1"/>
    <col min="7" max="7" width="4.6328125" customWidth="1"/>
    <col min="8" max="8" width="1.453125" customWidth="1"/>
  </cols>
  <sheetData>
    <row r="1" spans="1:7" x14ac:dyDescent="0.2">
      <c r="F1" s="178"/>
      <c r="G1" s="178"/>
    </row>
    <row r="2" spans="1:7" x14ac:dyDescent="0.2">
      <c r="A2" t="s">
        <v>37</v>
      </c>
      <c r="B2" s="20">
        <v>989000</v>
      </c>
      <c r="F2" s="178"/>
      <c r="G2" s="178"/>
    </row>
    <row r="3" spans="1:7" x14ac:dyDescent="0.2">
      <c r="A3" t="s">
        <v>36</v>
      </c>
      <c r="B3" s="20">
        <v>316000</v>
      </c>
    </row>
    <row r="4" spans="1:7" x14ac:dyDescent="0.2">
      <c r="A4" t="s">
        <v>38</v>
      </c>
      <c r="B4" s="20">
        <v>144000</v>
      </c>
    </row>
    <row r="5" spans="1:7" x14ac:dyDescent="0.2">
      <c r="A5" t="s">
        <v>39</v>
      </c>
      <c r="B5" s="20">
        <v>114000</v>
      </c>
    </row>
    <row r="6" spans="1:7" x14ac:dyDescent="0.2">
      <c r="A6" t="s">
        <v>40</v>
      </c>
      <c r="B6" s="20">
        <v>110000</v>
      </c>
    </row>
    <row r="7" spans="1:7" x14ac:dyDescent="0.2">
      <c r="A7" t="s">
        <v>62</v>
      </c>
      <c r="B7" s="20">
        <v>140000</v>
      </c>
    </row>
    <row r="8" spans="1:7" x14ac:dyDescent="0.2">
      <c r="A8" t="s">
        <v>63</v>
      </c>
      <c r="B8" s="20">
        <v>147000</v>
      </c>
    </row>
    <row r="9" spans="1:7" x14ac:dyDescent="0.2">
      <c r="A9" t="s">
        <v>43</v>
      </c>
      <c r="B9" s="20">
        <v>136000</v>
      </c>
    </row>
    <row r="10" spans="1:7" x14ac:dyDescent="0.2">
      <c r="A10" t="s">
        <v>44</v>
      </c>
      <c r="B10" s="20">
        <v>86000</v>
      </c>
    </row>
    <row r="11" spans="1:7" x14ac:dyDescent="0.2">
      <c r="A11" t="s">
        <v>45</v>
      </c>
      <c r="B11" s="20">
        <v>128000</v>
      </c>
    </row>
    <row r="12" spans="1:7" x14ac:dyDescent="0.2">
      <c r="A12" t="s">
        <v>46</v>
      </c>
      <c r="B12" s="20">
        <v>73000</v>
      </c>
    </row>
    <row r="13" spans="1:7" x14ac:dyDescent="0.2">
      <c r="A13" t="s">
        <v>35</v>
      </c>
      <c r="B13" s="20">
        <v>506000</v>
      </c>
    </row>
    <row r="14" spans="1:7" x14ac:dyDescent="0.2">
      <c r="A14" t="s">
        <v>47</v>
      </c>
      <c r="B14" s="20">
        <v>167000</v>
      </c>
    </row>
    <row r="15" spans="1:7" x14ac:dyDescent="0.2">
      <c r="A15" t="s">
        <v>48</v>
      </c>
      <c r="B15" s="20">
        <v>259000</v>
      </c>
    </row>
    <row r="16" spans="1:7" x14ac:dyDescent="0.2">
      <c r="A16" t="s">
        <v>49</v>
      </c>
      <c r="B16" s="20">
        <v>75000</v>
      </c>
    </row>
    <row r="17" spans="1:2" x14ac:dyDescent="0.2">
      <c r="A17" t="s">
        <v>50</v>
      </c>
      <c r="B17" s="20">
        <v>493000</v>
      </c>
    </row>
    <row r="18" spans="1:2" x14ac:dyDescent="0.2">
      <c r="A18" t="s">
        <v>51</v>
      </c>
      <c r="B18" s="20">
        <v>264000</v>
      </c>
    </row>
    <row r="19" spans="1:2" x14ac:dyDescent="0.2">
      <c r="A19" t="s">
        <v>52</v>
      </c>
      <c r="B19" s="20">
        <v>41000</v>
      </c>
    </row>
    <row r="20" spans="1:2" x14ac:dyDescent="0.2">
      <c r="A20" t="s">
        <v>53</v>
      </c>
      <c r="B20" s="20">
        <v>67000</v>
      </c>
    </row>
    <row r="21" spans="1:2" x14ac:dyDescent="0.2">
      <c r="A21" t="s">
        <v>54</v>
      </c>
      <c r="B21" s="20">
        <v>23000</v>
      </c>
    </row>
    <row r="22" spans="1:2" x14ac:dyDescent="0.2">
      <c r="A22" t="s">
        <v>55</v>
      </c>
      <c r="B22" s="20">
        <v>41000</v>
      </c>
    </row>
    <row r="23" spans="1:2" x14ac:dyDescent="0.2">
      <c r="A23" t="s">
        <v>41</v>
      </c>
      <c r="B23" s="20">
        <v>17000</v>
      </c>
    </row>
    <row r="24" spans="1:2" x14ac:dyDescent="0.2">
      <c r="A24" t="s">
        <v>42</v>
      </c>
      <c r="B24" s="20">
        <v>9000</v>
      </c>
    </row>
    <row r="25" spans="1:2" x14ac:dyDescent="0.2">
      <c r="A25" t="s">
        <v>56</v>
      </c>
      <c r="B25" s="20">
        <v>11000</v>
      </c>
    </row>
    <row r="26" spans="1:2" x14ac:dyDescent="0.2">
      <c r="A26" t="s">
        <v>57</v>
      </c>
      <c r="B26" s="20">
        <v>13000</v>
      </c>
    </row>
    <row r="27" spans="1:2" x14ac:dyDescent="0.2">
      <c r="A27" t="s">
        <v>58</v>
      </c>
      <c r="B27" s="20">
        <v>25000</v>
      </c>
    </row>
    <row r="28" spans="1:2" x14ac:dyDescent="0.2">
      <c r="A28" t="s">
        <v>59</v>
      </c>
      <c r="B28" s="20">
        <v>18000</v>
      </c>
    </row>
    <row r="29" spans="1:2" x14ac:dyDescent="0.2">
      <c r="A29" t="s">
        <v>60</v>
      </c>
      <c r="B29" s="20">
        <v>19000</v>
      </c>
    </row>
    <row r="30" spans="1:2" x14ac:dyDescent="0.2">
      <c r="A30" t="s">
        <v>61</v>
      </c>
      <c r="B30" s="20">
        <v>18000</v>
      </c>
    </row>
  </sheetData>
  <mergeCells count="1">
    <mergeCell ref="F1:G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30"/>
  <sheetViews>
    <sheetView workbookViewId="0">
      <selection activeCell="F19" sqref="F19"/>
    </sheetView>
  </sheetViews>
  <sheetFormatPr defaultRowHeight="13" x14ac:dyDescent="0.2"/>
  <cols>
    <col min="1" max="2" width="33.36328125" bestFit="1" customWidth="1"/>
    <col min="3" max="3" width="8.90625" customWidth="1"/>
  </cols>
  <sheetData>
    <row r="1" spans="1:4" s="67" customFormat="1" ht="37.5" customHeight="1" x14ac:dyDescent="0.2">
      <c r="B1" s="67" t="s">
        <v>35</v>
      </c>
      <c r="C1" s="67" t="s">
        <v>74</v>
      </c>
      <c r="D1" s="67" t="s">
        <v>10</v>
      </c>
    </row>
    <row r="2" spans="1:4" x14ac:dyDescent="0.2">
      <c r="A2" t="s">
        <v>37</v>
      </c>
      <c r="B2" t="s">
        <v>47</v>
      </c>
      <c r="C2" t="s">
        <v>77</v>
      </c>
      <c r="D2">
        <v>20000</v>
      </c>
    </row>
    <row r="3" spans="1:4" x14ac:dyDescent="0.2">
      <c r="A3" t="s">
        <v>36</v>
      </c>
      <c r="B3" t="s">
        <v>48</v>
      </c>
      <c r="C3" t="s">
        <v>78</v>
      </c>
      <c r="D3">
        <v>16000</v>
      </c>
    </row>
    <row r="4" spans="1:4" x14ac:dyDescent="0.2">
      <c r="A4" t="s">
        <v>38</v>
      </c>
      <c r="B4" t="s">
        <v>49</v>
      </c>
    </row>
    <row r="5" spans="1:4" x14ac:dyDescent="0.2">
      <c r="A5" t="s">
        <v>39</v>
      </c>
      <c r="B5" t="s">
        <v>50</v>
      </c>
    </row>
    <row r="6" spans="1:4" x14ac:dyDescent="0.2">
      <c r="A6" t="s">
        <v>40</v>
      </c>
      <c r="B6" t="s">
        <v>51</v>
      </c>
    </row>
    <row r="7" spans="1:4" x14ac:dyDescent="0.2">
      <c r="A7" t="s">
        <v>62</v>
      </c>
    </row>
    <row r="8" spans="1:4" x14ac:dyDescent="0.2">
      <c r="A8" t="s">
        <v>63</v>
      </c>
    </row>
    <row r="9" spans="1:4" x14ac:dyDescent="0.2">
      <c r="A9" t="s">
        <v>41</v>
      </c>
    </row>
    <row r="10" spans="1:4" x14ac:dyDescent="0.2">
      <c r="A10" t="s">
        <v>42</v>
      </c>
    </row>
    <row r="11" spans="1:4" x14ac:dyDescent="0.2">
      <c r="A11" t="s">
        <v>43</v>
      </c>
    </row>
    <row r="12" spans="1:4" x14ac:dyDescent="0.2">
      <c r="A12" t="s">
        <v>44</v>
      </c>
    </row>
    <row r="13" spans="1:4" x14ac:dyDescent="0.2">
      <c r="A13" t="s">
        <v>45</v>
      </c>
    </row>
    <row r="14" spans="1:4" x14ac:dyDescent="0.2">
      <c r="A14" t="s">
        <v>46</v>
      </c>
    </row>
    <row r="15" spans="1:4" x14ac:dyDescent="0.2">
      <c r="A15" t="s">
        <v>35</v>
      </c>
    </row>
    <row r="16" spans="1:4" x14ac:dyDescent="0.2">
      <c r="A16" t="s">
        <v>47</v>
      </c>
    </row>
    <row r="17" spans="1:1" x14ac:dyDescent="0.2">
      <c r="A17" t="s">
        <v>48</v>
      </c>
    </row>
    <row r="18" spans="1:1" x14ac:dyDescent="0.2">
      <c r="A18" t="s">
        <v>49</v>
      </c>
    </row>
    <row r="19" spans="1:1" x14ac:dyDescent="0.2">
      <c r="A19" t="s">
        <v>50</v>
      </c>
    </row>
    <row r="20" spans="1:1" x14ac:dyDescent="0.2">
      <c r="A20" t="s">
        <v>51</v>
      </c>
    </row>
    <row r="21" spans="1:1" x14ac:dyDescent="0.2">
      <c r="A21" t="s">
        <v>52</v>
      </c>
    </row>
    <row r="22" spans="1:1" x14ac:dyDescent="0.2">
      <c r="A22" t="s">
        <v>53</v>
      </c>
    </row>
    <row r="23" spans="1:1" x14ac:dyDescent="0.2">
      <c r="A23" t="s">
        <v>54</v>
      </c>
    </row>
    <row r="24" spans="1:1" x14ac:dyDescent="0.2">
      <c r="A24" t="s">
        <v>55</v>
      </c>
    </row>
    <row r="25" spans="1:1" x14ac:dyDescent="0.2">
      <c r="A25" t="s">
        <v>56</v>
      </c>
    </row>
    <row r="26" spans="1:1" x14ac:dyDescent="0.2">
      <c r="A26" t="s">
        <v>57</v>
      </c>
    </row>
    <row r="27" spans="1:1" x14ac:dyDescent="0.2">
      <c r="A27" t="s">
        <v>58</v>
      </c>
    </row>
    <row r="28" spans="1:1" x14ac:dyDescent="0.2">
      <c r="A28" t="s">
        <v>59</v>
      </c>
    </row>
    <row r="29" spans="1:1" x14ac:dyDescent="0.2">
      <c r="A29" t="s">
        <v>60</v>
      </c>
    </row>
    <row r="30" spans="1:1" x14ac:dyDescent="0.2">
      <c r="A30" t="s">
        <v>61</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2.xml><?xml version="1.0" encoding="utf-8"?>
<ds:datastoreItem xmlns:ds="http://schemas.openxmlformats.org/officeDocument/2006/customXml" ds:itemID="{7AE009E3-D6B2-4357-AD2B-8FEBE3488386}">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障害分</vt:lpstr>
      <vt:lpstr>別紙－１（総括表）</vt:lpstr>
      <vt:lpstr>別紙－１（継続支援）</vt:lpstr>
      <vt:lpstr>別紙－１（協力支援）</vt:lpstr>
      <vt:lpstr>別紙－１（応援職員派遣事業）</vt:lpstr>
      <vt:lpstr>別紙－１（応援職員調整事業）</vt:lpstr>
      <vt:lpstr>継続支援別表</vt:lpstr>
      <vt:lpstr>協力支援別表</vt:lpstr>
      <vt:lpstr>応援職員派遣事業別表</vt:lpstr>
      <vt:lpstr>'別紙－１（応援職員調整事業）'!Print_Area</vt:lpstr>
      <vt:lpstr>'別紙－１（応援職員派遣事業）'!Print_Area</vt:lpstr>
      <vt:lpstr>'別紙－１（協力支援）'!Print_Area</vt:lpstr>
      <vt:lpstr>'別紙－１（継続支援）'!Print_Area</vt:lpstr>
      <vt:lpstr>'別紙－１（総括表）'!Print_Area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吉田　景子</cp:lastModifiedBy>
  <cp:lastPrinted>2022-04-01T01:52:36Z</cp:lastPrinted>
  <dcterms:created xsi:type="dcterms:W3CDTF">2006-08-28T05:03:08Z</dcterms:created>
  <dcterms:modified xsi:type="dcterms:W3CDTF">2023-11-09T05:31:24Z</dcterms:modified>
</cp:coreProperties>
</file>