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疾病・感染症対策課\◎感染症対策課\★★文書整理\02_文書保存先\R7年度\502感染症\003情報の公開\001感染症情報(令和13年度廃棄)\☆R08(2026)感染症情報\"/>
    </mc:Choice>
  </mc:AlternateContent>
  <xr:revisionPtr revIDLastSave="0" documentId="13_ncr:1_{3F9252F8-81C3-460D-AC04-EC587E22B01C}" xr6:coauthVersionLast="47" xr6:coauthVersionMax="47" xr10:uidLastSave="{00000000-0000-0000-0000-000000000000}"/>
  <bookViews>
    <workbookView xWindow="28680" yWindow="-120" windowWidth="29040" windowHeight="15720" tabRatio="696" activeTab="1" xr2:uid="{00000000-000D-0000-FFFF-FFFF00000000}"/>
  </bookViews>
  <sheets>
    <sheet name="表１(2026年)" sheetId="51441" r:id="rId1"/>
    <sheet name="表２ (2026年)" sheetId="51439" r:id="rId2"/>
    <sheet name="表３ (2026年) " sheetId="51445" r:id="rId3"/>
    <sheet name="表4(2026年)" sheetId="51442" r:id="rId4"/>
    <sheet name="表5(2026年)" sheetId="51443" r:id="rId5"/>
  </sheets>
  <definedNames>
    <definedName name="_xlnm.Print_Area" localSheetId="1">'表２ (2026年)'!$A$1:$AB$59</definedName>
    <definedName name="_xlnm.Print_Area" localSheetId="2">'表３ (2026年) '!$A$1:$AB$59</definedName>
    <definedName name="_xlnm.Print_Area" localSheetId="3">'表4(2026年)'!$A$1:$I$51</definedName>
    <definedName name="_xlnm.Print_Area" localSheetId="4">'表5(2026年)'!$A$1:$I$51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9" i="51445" l="1"/>
  <c r="Z59" i="51445"/>
  <c r="Y59" i="51445"/>
  <c r="X59" i="51445"/>
  <c r="W59" i="51445"/>
  <c r="V59" i="51445"/>
  <c r="U59" i="51445"/>
  <c r="T59" i="51445"/>
  <c r="S59" i="51445"/>
  <c r="O59" i="51445"/>
  <c r="M59" i="51445"/>
  <c r="L59" i="51445"/>
  <c r="K59" i="51445"/>
  <c r="J59" i="51445"/>
  <c r="I59" i="51445"/>
  <c r="H59" i="51445"/>
  <c r="G59" i="51445"/>
  <c r="F59" i="51445"/>
  <c r="E59" i="51445"/>
  <c r="D59" i="51445"/>
  <c r="B31" i="51445"/>
  <c r="Q31" i="51445" s="1"/>
  <c r="B9" i="51445"/>
  <c r="Q9" i="51445" s="1"/>
  <c r="B8" i="51445"/>
  <c r="Q8" i="51445" s="1"/>
  <c r="Q7" i="51445"/>
  <c r="AB2" i="51445"/>
  <c r="O2" i="51445"/>
  <c r="Q7" i="51439"/>
  <c r="B10" i="51445" l="1"/>
  <c r="B32" i="51445"/>
  <c r="Q32" i="51445" l="1"/>
  <c r="B33" i="51445"/>
  <c r="Q10" i="51445"/>
  <c r="B11" i="51445"/>
  <c r="Q11" i="51445" l="1"/>
  <c r="B12" i="51445"/>
  <c r="Q33" i="51445"/>
  <c r="B34" i="51445"/>
  <c r="Q34" i="51445" l="1"/>
  <c r="B35" i="51445"/>
  <c r="Q12" i="51445"/>
  <c r="B13" i="51445"/>
  <c r="Q13" i="51445" l="1"/>
  <c r="B14" i="51445"/>
  <c r="Q35" i="51445"/>
  <c r="B36" i="51445"/>
  <c r="Q36" i="51445" l="1"/>
  <c r="B37" i="51445"/>
  <c r="Q14" i="51445"/>
  <c r="B15" i="51445"/>
  <c r="Q15" i="51445" l="1"/>
  <c r="B16" i="51445"/>
  <c r="Q37" i="51445"/>
  <c r="B38" i="51445"/>
  <c r="Q38" i="51445" l="1"/>
  <c r="B39" i="51445"/>
  <c r="Q16" i="51445"/>
  <c r="B17" i="51445"/>
  <c r="Q17" i="51445" l="1"/>
  <c r="B18" i="51445"/>
  <c r="Q39" i="51445"/>
  <c r="B40" i="51445"/>
  <c r="Q40" i="51445" l="1"/>
  <c r="B41" i="51445"/>
  <c r="Q18" i="51445"/>
  <c r="B19" i="51445"/>
  <c r="Q19" i="51445" l="1"/>
  <c r="B20" i="51445"/>
  <c r="Q41" i="51445"/>
  <c r="B42" i="51445"/>
  <c r="Q42" i="51445" l="1"/>
  <c r="B43" i="51445"/>
  <c r="Q20" i="51445"/>
  <c r="B21" i="51445"/>
  <c r="Q21" i="51445" l="1"/>
  <c r="B22" i="51445"/>
  <c r="Q43" i="51445"/>
  <c r="B44" i="51445"/>
  <c r="Q44" i="51445" l="1"/>
  <c r="B45" i="51445"/>
  <c r="Q22" i="51445"/>
  <c r="B23" i="51445"/>
  <c r="Q23" i="51445" l="1"/>
  <c r="B24" i="51445"/>
  <c r="Q45" i="51445"/>
  <c r="B46" i="51445"/>
  <c r="Q46" i="51445" l="1"/>
  <c r="B47" i="51445"/>
  <c r="Q24" i="51445"/>
  <c r="B25" i="51445"/>
  <c r="Q25" i="51445" l="1"/>
  <c r="B26" i="51445"/>
  <c r="Q47" i="51445"/>
  <c r="B48" i="51445"/>
  <c r="Q48" i="51445" l="1"/>
  <c r="B49" i="51445"/>
  <c r="Q26" i="51445"/>
  <c r="B27" i="51445"/>
  <c r="Q27" i="51445" l="1"/>
  <c r="B28" i="51445"/>
  <c r="Q49" i="51445"/>
  <c r="B50" i="51445"/>
  <c r="Q50" i="51445" l="1"/>
  <c r="B51" i="51445"/>
  <c r="Q28" i="51445"/>
  <c r="B29" i="51445"/>
  <c r="Q29" i="51445" s="1"/>
  <c r="Q51" i="51445" l="1"/>
  <c r="B52" i="51445"/>
  <c r="Q52" i="51445" l="1"/>
  <c r="B53" i="51445"/>
  <c r="Q53" i="51445" l="1"/>
  <c r="B54" i="51445"/>
  <c r="Q54" i="51445" l="1"/>
  <c r="B55" i="51445"/>
  <c r="Q55" i="51445" l="1"/>
  <c r="B56" i="51445"/>
  <c r="Q56" i="51445" l="1"/>
  <c r="B57" i="51445"/>
  <c r="Q57" i="51445" l="1"/>
  <c r="B58" i="51445"/>
  <c r="Q58" i="51445" s="1"/>
  <c r="I35" i="51441" l="1"/>
  <c r="I17" i="51441"/>
  <c r="AJ35" i="51441"/>
  <c r="I35" i="51442" l="1"/>
  <c r="G35" i="51442"/>
  <c r="D59" i="51439" l="1"/>
  <c r="I2" i="51443" l="1"/>
  <c r="I2" i="51442"/>
  <c r="AB2" i="51439"/>
  <c r="O2" i="51439"/>
  <c r="O35" i="51441"/>
  <c r="O17" i="51441"/>
  <c r="E59" i="51439"/>
  <c r="E35" i="51441"/>
  <c r="C19" i="51442"/>
  <c r="C54" i="51442" s="1"/>
  <c r="H51" i="51443"/>
  <c r="H35" i="51443"/>
  <c r="H19" i="51443"/>
  <c r="H55" i="51443" s="1"/>
  <c r="N35" i="51441"/>
  <c r="N17" i="51441"/>
  <c r="C35" i="51443"/>
  <c r="F59" i="51439"/>
  <c r="C19" i="51443"/>
  <c r="C55" i="51443" s="1"/>
  <c r="D19" i="51443"/>
  <c r="D55" i="51443" s="1"/>
  <c r="E19" i="51443"/>
  <c r="E55" i="51443" s="1"/>
  <c r="F19" i="51443"/>
  <c r="F55" i="51443" s="1"/>
  <c r="G19" i="51443"/>
  <c r="G55" i="51443" s="1"/>
  <c r="I19" i="51443"/>
  <c r="I55" i="51443" s="1"/>
  <c r="D35" i="51443"/>
  <c r="E35" i="51443"/>
  <c r="F35" i="51443"/>
  <c r="G35" i="51443"/>
  <c r="I35" i="51443"/>
  <c r="C51" i="51443"/>
  <c r="D51" i="51443"/>
  <c r="E51" i="51443"/>
  <c r="F51" i="51443"/>
  <c r="G51" i="51443"/>
  <c r="G56" i="51443" s="1"/>
  <c r="I51" i="51443"/>
  <c r="D19" i="51442"/>
  <c r="D54" i="51442" s="1"/>
  <c r="E19" i="51442"/>
  <c r="E54" i="51442" s="1"/>
  <c r="F19" i="51442"/>
  <c r="F54" i="51442" s="1"/>
  <c r="G19" i="51442"/>
  <c r="G54" i="51442" s="1"/>
  <c r="H19" i="51442"/>
  <c r="H54" i="51442" s="1"/>
  <c r="I19" i="51442"/>
  <c r="I54" i="51442" s="1"/>
  <c r="C35" i="51442"/>
  <c r="D35" i="51442"/>
  <c r="E35" i="51442"/>
  <c r="F35" i="51442"/>
  <c r="H35" i="51442"/>
  <c r="C51" i="51442"/>
  <c r="D51" i="51442"/>
  <c r="E51" i="51442"/>
  <c r="F51" i="51442"/>
  <c r="G51" i="51442"/>
  <c r="H51" i="51442"/>
  <c r="I51" i="51442"/>
  <c r="B8" i="51439"/>
  <c r="Q8" i="51439" s="1"/>
  <c r="G59" i="51439"/>
  <c r="H59" i="51439"/>
  <c r="I59" i="51439"/>
  <c r="J59" i="51439"/>
  <c r="K59" i="51439"/>
  <c r="L59" i="51439"/>
  <c r="M59" i="51439"/>
  <c r="O59" i="51439"/>
  <c r="S59" i="51439"/>
  <c r="T59" i="51439"/>
  <c r="U59" i="51439"/>
  <c r="V59" i="51439"/>
  <c r="W59" i="51439"/>
  <c r="X59" i="51439"/>
  <c r="Y59" i="51439"/>
  <c r="Z59" i="51439"/>
  <c r="AB59" i="51439"/>
  <c r="C17" i="51441"/>
  <c r="D17" i="51441"/>
  <c r="E17" i="51441"/>
  <c r="F17" i="51441"/>
  <c r="G17" i="51441"/>
  <c r="H17" i="51441"/>
  <c r="J17" i="51441"/>
  <c r="K17" i="51441"/>
  <c r="L17" i="51441"/>
  <c r="M17" i="51441"/>
  <c r="P17" i="51441"/>
  <c r="Q17" i="51441"/>
  <c r="R17" i="51441"/>
  <c r="S17" i="51441"/>
  <c r="T17" i="51441"/>
  <c r="U17" i="51441"/>
  <c r="V17" i="51441"/>
  <c r="W17" i="51441"/>
  <c r="X17" i="51441"/>
  <c r="Y17" i="51441"/>
  <c r="Z17" i="51441"/>
  <c r="AA17" i="51441"/>
  <c r="AB17" i="51441"/>
  <c r="AC17" i="51441"/>
  <c r="AD17" i="51441"/>
  <c r="AE17" i="51441"/>
  <c r="AF17" i="51441"/>
  <c r="AG17" i="51441"/>
  <c r="AH17" i="51441"/>
  <c r="AI17" i="51441"/>
  <c r="AJ17" i="51441"/>
  <c r="AK17" i="51441"/>
  <c r="AL17" i="51441"/>
  <c r="AM17" i="51441"/>
  <c r="AM39" i="51441" s="1"/>
  <c r="C35" i="51441"/>
  <c r="D35" i="51441"/>
  <c r="F35" i="51441"/>
  <c r="G35" i="51441"/>
  <c r="H35" i="51441"/>
  <c r="J35" i="51441"/>
  <c r="K35" i="51441"/>
  <c r="L35" i="51441"/>
  <c r="M35" i="51441"/>
  <c r="P35" i="51441"/>
  <c r="Q35" i="51441"/>
  <c r="R35" i="51441"/>
  <c r="S35" i="51441"/>
  <c r="T35" i="51441"/>
  <c r="U35" i="51441"/>
  <c r="V35" i="51441"/>
  <c r="W35" i="51441"/>
  <c r="X35" i="51441"/>
  <c r="Y35" i="51441"/>
  <c r="Z35" i="51441"/>
  <c r="AA35" i="51441"/>
  <c r="AB35" i="51441"/>
  <c r="AC35" i="51441"/>
  <c r="AD35" i="51441"/>
  <c r="AE35" i="51441"/>
  <c r="AF35" i="51441"/>
  <c r="AG35" i="51441"/>
  <c r="AH35" i="51441"/>
  <c r="AI35" i="51441"/>
  <c r="AK35" i="51441"/>
  <c r="AL35" i="51441"/>
  <c r="AL39" i="51441" s="1"/>
  <c r="I56" i="51443" l="1"/>
  <c r="R39" i="51441"/>
  <c r="J39" i="51441"/>
  <c r="AA39" i="51441"/>
  <c r="M39" i="51441"/>
  <c r="N39" i="51441"/>
  <c r="AK39" i="51441"/>
  <c r="C39" i="51441"/>
  <c r="AH39" i="51441"/>
  <c r="T39" i="51441"/>
  <c r="B9" i="51439"/>
  <c r="Q9" i="51439" s="1"/>
  <c r="AI39" i="51441"/>
  <c r="AC39" i="51441"/>
  <c r="P39" i="51441"/>
  <c r="B10" i="51439"/>
  <c r="V39" i="51441"/>
  <c r="L39" i="51441"/>
  <c r="AG39" i="51441"/>
  <c r="H39" i="51441"/>
  <c r="H55" i="51442"/>
  <c r="G39" i="51441"/>
  <c r="G55" i="51442"/>
  <c r="E55" i="51442"/>
  <c r="F39" i="51441"/>
  <c r="AJ39" i="51441"/>
  <c r="K39" i="51441"/>
  <c r="O39" i="51441"/>
  <c r="AB39" i="51441"/>
  <c r="D55" i="51442"/>
  <c r="H56" i="51443"/>
  <c r="AF39" i="51441"/>
  <c r="W39" i="51441"/>
  <c r="S39" i="51441"/>
  <c r="U39" i="51441"/>
  <c r="Q39" i="51441"/>
  <c r="AE39" i="51441"/>
  <c r="AD39" i="51441"/>
  <c r="Z39" i="51441"/>
  <c r="Y39" i="51441"/>
  <c r="X39" i="51441"/>
  <c r="E39" i="51441"/>
  <c r="D39" i="51441"/>
  <c r="E56" i="51443"/>
  <c r="D56" i="51443"/>
  <c r="C55" i="51442"/>
  <c r="F55" i="51442"/>
  <c r="F56" i="51443"/>
  <c r="C56" i="51443"/>
  <c r="B11" i="51439" l="1"/>
  <c r="Q10" i="51439"/>
  <c r="B12" i="51439" l="1"/>
  <c r="Q11" i="51439"/>
  <c r="B13" i="51439" l="1"/>
  <c r="Q12" i="51439"/>
  <c r="B14" i="51439" l="1"/>
  <c r="Q13" i="51439"/>
  <c r="B15" i="51439" l="1"/>
  <c r="Q14" i="51439"/>
  <c r="B16" i="51439" l="1"/>
  <c r="Q15" i="51439"/>
  <c r="B17" i="51439" l="1"/>
  <c r="Q16" i="51439"/>
  <c r="B18" i="51439" l="1"/>
  <c r="Q17" i="51439"/>
  <c r="B19" i="51439" l="1"/>
  <c r="Q18" i="51439"/>
  <c r="B20" i="51439" l="1"/>
  <c r="Q19" i="51439"/>
  <c r="B21" i="51439" l="1"/>
  <c r="Q20" i="51439"/>
  <c r="B22" i="51439" l="1"/>
  <c r="Q21" i="51439"/>
  <c r="B23" i="51439" l="1"/>
  <c r="Q22" i="51439"/>
  <c r="B24" i="51439" l="1"/>
  <c r="Q23" i="51439"/>
  <c r="B25" i="51439" l="1"/>
  <c r="Q24" i="51439"/>
  <c r="B26" i="51439" l="1"/>
  <c r="Q25" i="51439"/>
  <c r="B27" i="51439" l="1"/>
  <c r="Q26" i="51439"/>
  <c r="B28" i="51439" l="1"/>
  <c r="Q27" i="51439"/>
  <c r="B29" i="51439" l="1"/>
  <c r="Q28" i="51439"/>
  <c r="Q29" i="51439" l="1"/>
  <c r="B31" i="51439" l="1"/>
  <c r="B32" i="51439" l="1"/>
  <c r="Q31" i="51439"/>
  <c r="B33" i="51439" l="1"/>
  <c r="Q32" i="51439"/>
  <c r="B34" i="51439" l="1"/>
  <c r="Q33" i="51439"/>
  <c r="B35" i="51439" l="1"/>
  <c r="Q34" i="51439"/>
  <c r="B36" i="51439" l="1"/>
  <c r="Q35" i="51439"/>
  <c r="B37" i="51439" l="1"/>
  <c r="Q36" i="51439"/>
  <c r="B38" i="51439" l="1"/>
  <c r="Q37" i="51439"/>
  <c r="B39" i="51439" l="1"/>
  <c r="Q38" i="51439"/>
  <c r="B40" i="51439" l="1"/>
  <c r="Q39" i="51439"/>
  <c r="B41" i="51439" l="1"/>
  <c r="Q40" i="51439"/>
  <c r="B42" i="51439" l="1"/>
  <c r="Q41" i="51439"/>
  <c r="B43" i="51439" l="1"/>
  <c r="Q42" i="51439"/>
  <c r="B44" i="51439" l="1"/>
  <c r="Q43" i="51439"/>
  <c r="B45" i="51439" l="1"/>
  <c r="Q44" i="51439"/>
  <c r="B46" i="51439" l="1"/>
  <c r="Q45" i="51439"/>
  <c r="B47" i="51439" l="1"/>
  <c r="Q46" i="51439"/>
  <c r="B48" i="51439" l="1"/>
  <c r="Q47" i="51439"/>
  <c r="B49" i="51439" l="1"/>
  <c r="Q48" i="51439"/>
  <c r="B50" i="51439" l="1"/>
  <c r="Q49" i="51439"/>
  <c r="B51" i="51439" l="1"/>
  <c r="Q50" i="51439"/>
  <c r="B52" i="51439" l="1"/>
  <c r="Q51" i="51439"/>
  <c r="B53" i="51439" l="1"/>
  <c r="Q52" i="51439"/>
  <c r="B54" i="51439" l="1"/>
  <c r="Q53" i="51439"/>
  <c r="B55" i="51439" l="1"/>
  <c r="Q54" i="51439"/>
  <c r="B56" i="51439" l="1"/>
  <c r="Q55" i="51439"/>
  <c r="B57" i="51439" l="1"/>
  <c r="Q56" i="51439"/>
  <c r="B58" i="51439" l="1"/>
  <c r="Q58" i="51439" s="1"/>
  <c r="Q57" i="51439"/>
  <c r="I55" i="51442" l="1"/>
</calcChain>
</file>

<file path=xl/sharedStrings.xml><?xml version="1.0" encoding="utf-8"?>
<sst xmlns="http://schemas.openxmlformats.org/spreadsheetml/2006/main" count="554" uniqueCount="224">
  <si>
    <t>溶連菌</t>
  </si>
  <si>
    <t>結膜熱</t>
    <rPh sb="0" eb="2">
      <t>ケツマク</t>
    </rPh>
    <rPh sb="2" eb="3">
      <t>ネツ</t>
    </rPh>
    <phoneticPr fontId="3"/>
  </si>
  <si>
    <t>咽頭炎</t>
  </si>
  <si>
    <t>胃腸炎</t>
  </si>
  <si>
    <t>結膜炎</t>
  </si>
  <si>
    <t>炎</t>
  </si>
  <si>
    <t>髄膜炎</t>
  </si>
  <si>
    <t>マ肺炎</t>
  </si>
  <si>
    <t>10週</t>
    <rPh sb="2" eb="3">
      <t>シュウ</t>
    </rPh>
    <phoneticPr fontId="3"/>
  </si>
  <si>
    <t>11週</t>
    <rPh sb="2" eb="3">
      <t>シュウ</t>
    </rPh>
    <phoneticPr fontId="3"/>
  </si>
  <si>
    <t>12週</t>
    <rPh sb="2" eb="3">
      <t>シュウ</t>
    </rPh>
    <phoneticPr fontId="3"/>
  </si>
  <si>
    <t>13週</t>
    <rPh sb="2" eb="3">
      <t>シュウ</t>
    </rPh>
    <phoneticPr fontId="3"/>
  </si>
  <si>
    <t>計</t>
    <rPh sb="0" eb="1">
      <t>ケイ</t>
    </rPh>
    <phoneticPr fontId="3"/>
  </si>
  <si>
    <t>14週</t>
    <rPh sb="2" eb="3">
      <t>シュウ</t>
    </rPh>
    <phoneticPr fontId="3"/>
  </si>
  <si>
    <t>15週</t>
    <rPh sb="2" eb="3">
      <t>シュウ</t>
    </rPh>
    <phoneticPr fontId="3"/>
  </si>
  <si>
    <t>16週</t>
    <rPh sb="2" eb="3">
      <t>シュウ</t>
    </rPh>
    <phoneticPr fontId="3"/>
  </si>
  <si>
    <t>17週</t>
    <rPh sb="2" eb="3">
      <t>シュウ</t>
    </rPh>
    <phoneticPr fontId="3"/>
  </si>
  <si>
    <t>18週</t>
    <rPh sb="2" eb="3">
      <t>シュウ</t>
    </rPh>
    <phoneticPr fontId="3"/>
  </si>
  <si>
    <t>19週</t>
    <rPh sb="2" eb="3">
      <t>シュウ</t>
    </rPh>
    <phoneticPr fontId="3"/>
  </si>
  <si>
    <t>20週</t>
    <rPh sb="2" eb="3">
      <t>シュウ</t>
    </rPh>
    <phoneticPr fontId="3"/>
  </si>
  <si>
    <t>21週</t>
    <rPh sb="2" eb="3">
      <t>シュウ</t>
    </rPh>
    <phoneticPr fontId="3"/>
  </si>
  <si>
    <t>22週</t>
    <rPh sb="2" eb="3">
      <t>シュウ</t>
    </rPh>
    <phoneticPr fontId="3"/>
  </si>
  <si>
    <t>23週</t>
    <rPh sb="2" eb="3">
      <t>シュウ</t>
    </rPh>
    <phoneticPr fontId="3"/>
  </si>
  <si>
    <t>24週</t>
    <rPh sb="2" eb="3">
      <t>シュウ</t>
    </rPh>
    <phoneticPr fontId="3"/>
  </si>
  <si>
    <t>25週</t>
    <rPh sb="2" eb="3">
      <t>シュウ</t>
    </rPh>
    <phoneticPr fontId="3"/>
  </si>
  <si>
    <t>26週</t>
    <rPh sb="2" eb="3">
      <t>シュウ</t>
    </rPh>
    <phoneticPr fontId="3"/>
  </si>
  <si>
    <t>27週</t>
    <rPh sb="2" eb="3">
      <t>シュウ</t>
    </rPh>
    <phoneticPr fontId="3"/>
  </si>
  <si>
    <t>28週</t>
    <rPh sb="2" eb="3">
      <t>シュウ</t>
    </rPh>
    <phoneticPr fontId="3"/>
  </si>
  <si>
    <t>29週</t>
    <rPh sb="2" eb="3">
      <t>シュウ</t>
    </rPh>
    <phoneticPr fontId="3"/>
  </si>
  <si>
    <t>30週</t>
    <rPh sb="2" eb="3">
      <t>シュウ</t>
    </rPh>
    <phoneticPr fontId="3"/>
  </si>
  <si>
    <t>31週</t>
    <rPh sb="2" eb="3">
      <t>シュウ</t>
    </rPh>
    <phoneticPr fontId="3"/>
  </si>
  <si>
    <t>32週</t>
    <rPh sb="2" eb="3">
      <t>シュウ</t>
    </rPh>
    <phoneticPr fontId="3"/>
  </si>
  <si>
    <t>33週</t>
    <rPh sb="2" eb="3">
      <t>シュウ</t>
    </rPh>
    <phoneticPr fontId="3"/>
  </si>
  <si>
    <t>34週</t>
    <rPh sb="2" eb="3">
      <t>シュウ</t>
    </rPh>
    <phoneticPr fontId="3"/>
  </si>
  <si>
    <t>35週</t>
    <rPh sb="2" eb="3">
      <t>シュウ</t>
    </rPh>
    <phoneticPr fontId="3"/>
  </si>
  <si>
    <t>36週</t>
    <rPh sb="2" eb="3">
      <t>シュウ</t>
    </rPh>
    <phoneticPr fontId="3"/>
  </si>
  <si>
    <t>37週</t>
    <rPh sb="2" eb="3">
      <t>シュウ</t>
    </rPh>
    <phoneticPr fontId="3"/>
  </si>
  <si>
    <t>38週</t>
    <rPh sb="2" eb="3">
      <t>シュウ</t>
    </rPh>
    <phoneticPr fontId="3"/>
  </si>
  <si>
    <t>39週</t>
    <rPh sb="2" eb="3">
      <t>シュウ</t>
    </rPh>
    <phoneticPr fontId="3"/>
  </si>
  <si>
    <t>40週</t>
    <rPh sb="2" eb="3">
      <t>シュウ</t>
    </rPh>
    <phoneticPr fontId="3"/>
  </si>
  <si>
    <t>41週</t>
    <rPh sb="2" eb="3">
      <t>シュウ</t>
    </rPh>
    <phoneticPr fontId="3"/>
  </si>
  <si>
    <t>42週</t>
    <rPh sb="2" eb="3">
      <t>シュウ</t>
    </rPh>
    <phoneticPr fontId="3"/>
  </si>
  <si>
    <t>43週</t>
    <rPh sb="2" eb="3">
      <t>シュウ</t>
    </rPh>
    <phoneticPr fontId="3"/>
  </si>
  <si>
    <t>44週</t>
    <rPh sb="2" eb="3">
      <t>シュウ</t>
    </rPh>
    <phoneticPr fontId="3"/>
  </si>
  <si>
    <t>45週</t>
    <rPh sb="2" eb="3">
      <t>シュウ</t>
    </rPh>
    <phoneticPr fontId="3"/>
  </si>
  <si>
    <t>46週</t>
    <rPh sb="2" eb="3">
      <t>シュウ</t>
    </rPh>
    <phoneticPr fontId="3"/>
  </si>
  <si>
    <t>47週</t>
    <rPh sb="2" eb="3">
      <t>シュウ</t>
    </rPh>
    <phoneticPr fontId="3"/>
  </si>
  <si>
    <t>48週</t>
    <rPh sb="2" eb="3">
      <t>シュウ</t>
    </rPh>
    <phoneticPr fontId="3"/>
  </si>
  <si>
    <t>49週</t>
    <rPh sb="2" eb="3">
      <t>シュウ</t>
    </rPh>
    <phoneticPr fontId="3"/>
  </si>
  <si>
    <t>50週</t>
    <rPh sb="2" eb="3">
      <t>シュウ</t>
    </rPh>
    <phoneticPr fontId="3"/>
  </si>
  <si>
    <t>51週</t>
    <rPh sb="2" eb="3">
      <t>シュウ</t>
    </rPh>
    <phoneticPr fontId="3"/>
  </si>
  <si>
    <t>52週</t>
    <rPh sb="2" eb="3">
      <t>シュウ</t>
    </rPh>
    <phoneticPr fontId="3"/>
  </si>
  <si>
    <t xml:space="preserve"> 1週</t>
    <rPh sb="2" eb="3">
      <t>シュウ</t>
    </rPh>
    <phoneticPr fontId="3"/>
  </si>
  <si>
    <t xml:space="preserve"> 2週</t>
    <rPh sb="2" eb="3">
      <t>シュウ</t>
    </rPh>
    <phoneticPr fontId="3"/>
  </si>
  <si>
    <t>ウイルス</t>
  </si>
  <si>
    <t>黄色ﾌﾞﾄﾞｳ球菌</t>
    <rPh sb="0" eb="2">
      <t>オウショク</t>
    </rPh>
    <phoneticPr fontId="3"/>
  </si>
  <si>
    <t>男女</t>
    <rPh sb="0" eb="2">
      <t>ダンジョ</t>
    </rPh>
    <phoneticPr fontId="3"/>
  </si>
  <si>
    <t>感染症</t>
    <rPh sb="0" eb="3">
      <t>カンセンショウ</t>
    </rPh>
    <phoneticPr fontId="3"/>
  </si>
  <si>
    <t>1月</t>
    <rPh sb="1" eb="2">
      <t>ガツ</t>
    </rPh>
    <phoneticPr fontId="3"/>
  </si>
  <si>
    <t>10月</t>
  </si>
  <si>
    <t>11月</t>
  </si>
  <si>
    <t>12月</t>
  </si>
  <si>
    <t>4月</t>
  </si>
  <si>
    <t>5月</t>
  </si>
  <si>
    <t>6月</t>
  </si>
  <si>
    <t>7月</t>
  </si>
  <si>
    <t>8月</t>
  </si>
  <si>
    <t>9月</t>
  </si>
  <si>
    <t>男性</t>
    <rPh sb="1" eb="2">
      <t>セイ</t>
    </rPh>
    <phoneticPr fontId="3"/>
  </si>
  <si>
    <t>女性</t>
    <rPh sb="1" eb="2">
      <t>セイ</t>
    </rPh>
    <phoneticPr fontId="3"/>
  </si>
  <si>
    <t>類型</t>
    <rPh sb="0" eb="2">
      <t>ルイケイ</t>
    </rPh>
    <phoneticPr fontId="3"/>
  </si>
  <si>
    <t>感染症名</t>
    <rPh sb="0" eb="3">
      <t>カンセンショウ</t>
    </rPh>
    <rPh sb="3" eb="4">
      <t>メイ</t>
    </rPh>
    <phoneticPr fontId="3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</si>
  <si>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3"/>
  </si>
  <si>
    <t>アメーバ赤痢</t>
    <rPh sb="4" eb="6">
      <t>セキリ</t>
    </rPh>
    <phoneticPr fontId="3"/>
  </si>
  <si>
    <t>クロイツフェルト・ヤコブ病</t>
    <rPh sb="12" eb="13">
      <t>ビョウ</t>
    </rPh>
    <phoneticPr fontId="3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</si>
  <si>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3"/>
  </si>
  <si>
    <t>梅毒</t>
    <rPh sb="0" eb="2">
      <t>バイドク</t>
    </rPh>
    <phoneticPr fontId="3"/>
  </si>
  <si>
    <t>レジオネラ症</t>
    <rPh sb="5" eb="6">
      <t>ショウ</t>
    </rPh>
    <phoneticPr fontId="3"/>
  </si>
  <si>
    <t>コンジ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</si>
  <si>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</si>
  <si>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</si>
  <si>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</si>
  <si>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</si>
  <si>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</si>
  <si>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</si>
  <si>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</si>
  <si>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</si>
  <si>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表２　定点把握　週報対象感染症患者届出数（週別）</t>
    <rPh sb="0" eb="1">
      <t>ヒョウ</t>
    </rPh>
    <rPh sb="3" eb="5">
      <t>テイテン</t>
    </rPh>
    <rPh sb="5" eb="7">
      <t>ハアク</t>
    </rPh>
    <rPh sb="8" eb="10">
      <t>シュウホウ</t>
    </rPh>
    <rPh sb="10" eb="12">
      <t>タイショウ</t>
    </rPh>
    <rPh sb="12" eb="15">
      <t>カンセンショウ</t>
    </rPh>
    <rPh sb="15" eb="17">
      <t>カンジャ</t>
    </rPh>
    <rPh sb="17" eb="19">
      <t>トドケデ</t>
    </rPh>
    <rPh sb="19" eb="20">
      <t>スウ</t>
    </rPh>
    <rPh sb="21" eb="22">
      <t>シュウ</t>
    </rPh>
    <rPh sb="22" eb="23">
      <t>ベツ</t>
    </rPh>
    <phoneticPr fontId="3"/>
  </si>
  <si>
    <t>表３　定点把握　週報対象感染症患者届出数（週別、定点当たり）</t>
    <rPh sb="0" eb="1">
      <t>ヒョウ</t>
    </rPh>
    <rPh sb="3" eb="5">
      <t>テイテン</t>
    </rPh>
    <rPh sb="5" eb="7">
      <t>ハアク</t>
    </rPh>
    <rPh sb="8" eb="10">
      <t>シュウホウ</t>
    </rPh>
    <rPh sb="10" eb="12">
      <t>タイショウ</t>
    </rPh>
    <rPh sb="12" eb="15">
      <t>カンセンショウ</t>
    </rPh>
    <rPh sb="15" eb="17">
      <t>カンジャ</t>
    </rPh>
    <rPh sb="17" eb="19">
      <t>トドケデ</t>
    </rPh>
    <rPh sb="19" eb="20">
      <t>スウ</t>
    </rPh>
    <rPh sb="21" eb="22">
      <t>シュウ</t>
    </rPh>
    <rPh sb="22" eb="23">
      <t>ベツ</t>
    </rPh>
    <rPh sb="24" eb="26">
      <t>テイテン</t>
    </rPh>
    <rPh sb="26" eb="27">
      <t>ア</t>
    </rPh>
    <phoneticPr fontId="3"/>
  </si>
  <si>
    <t>紅　斑</t>
    <phoneticPr fontId="3"/>
  </si>
  <si>
    <t>ナ</t>
    <phoneticPr fontId="3"/>
  </si>
  <si>
    <t>腺　炎</t>
    <phoneticPr fontId="3"/>
  </si>
  <si>
    <t xml:space="preserve"> 3週</t>
    <phoneticPr fontId="3"/>
  </si>
  <si>
    <t xml:space="preserve"> 4週</t>
    <phoneticPr fontId="3"/>
  </si>
  <si>
    <t xml:space="preserve"> 5週</t>
    <phoneticPr fontId="3"/>
  </si>
  <si>
    <t xml:space="preserve"> 6週</t>
    <phoneticPr fontId="3"/>
  </si>
  <si>
    <t xml:space="preserve"> 7週</t>
    <phoneticPr fontId="3"/>
  </si>
  <si>
    <t xml:space="preserve"> 8週</t>
    <phoneticPr fontId="3"/>
  </si>
  <si>
    <t xml:space="preserve"> 9週</t>
    <phoneticPr fontId="3"/>
  </si>
  <si>
    <t>劇症型溶血性レンサ球菌感染症</t>
    <rPh sb="0" eb="2">
      <t>ゲキショウ</t>
    </rPh>
    <rPh sb="2" eb="3">
      <t>カタ</t>
    </rPh>
    <rPh sb="3" eb="6">
      <t>ヨウケツセイ</t>
    </rPh>
    <rPh sb="9" eb="11">
      <t>キュウキン</t>
    </rPh>
    <rPh sb="11" eb="14">
      <t>カンセンショウ</t>
    </rPh>
    <phoneticPr fontId="3"/>
  </si>
  <si>
    <t>尖　圭</t>
    <rPh sb="2" eb="3">
      <t>ケイ</t>
    </rPh>
    <phoneticPr fontId="3"/>
  </si>
  <si>
    <t>病</t>
    <rPh sb="0" eb="1">
      <t>ビョウ</t>
    </rPh>
    <phoneticPr fontId="3"/>
  </si>
  <si>
    <t>五  類  感  染  症</t>
    <rPh sb="0" eb="1">
      <t>5</t>
    </rPh>
    <rPh sb="3" eb="4">
      <t>ルイ</t>
    </rPh>
    <rPh sb="6" eb="7">
      <t>カン</t>
    </rPh>
    <rPh sb="9" eb="10">
      <t>ソメ</t>
    </rPh>
    <rPh sb="12" eb="13">
      <t>ショウ</t>
    </rPh>
    <phoneticPr fontId="3"/>
  </si>
  <si>
    <t>破傷風</t>
    <rPh sb="0" eb="3">
      <t>ハショウフウ</t>
    </rPh>
    <phoneticPr fontId="3"/>
  </si>
  <si>
    <t>デング熱</t>
    <rPh sb="3" eb="4">
      <t>ネツ</t>
    </rPh>
    <phoneticPr fontId="3"/>
  </si>
  <si>
    <t>麻しん</t>
    <rPh sb="0" eb="1">
      <t>マ</t>
    </rPh>
    <phoneticPr fontId="3"/>
  </si>
  <si>
    <t xml:space="preserve">細菌性赤痢 </t>
    <phoneticPr fontId="3"/>
  </si>
  <si>
    <t>つつが虫病</t>
    <phoneticPr fontId="3"/>
  </si>
  <si>
    <t>ｲﾝﾌﾙｴﾝｻﾞ</t>
    <phoneticPr fontId="3"/>
  </si>
  <si>
    <t>ＲＳ</t>
    <phoneticPr fontId="3"/>
  </si>
  <si>
    <t>咽　頭</t>
    <phoneticPr fontId="3"/>
  </si>
  <si>
    <t>Ａ　群</t>
    <phoneticPr fontId="3"/>
  </si>
  <si>
    <t>感染性</t>
    <phoneticPr fontId="3"/>
  </si>
  <si>
    <t>手足口</t>
    <phoneticPr fontId="3"/>
  </si>
  <si>
    <t>伝染性</t>
    <phoneticPr fontId="3"/>
  </si>
  <si>
    <t>突発性</t>
    <phoneticPr fontId="3"/>
  </si>
  <si>
    <t>ヘルパ</t>
    <phoneticPr fontId="3"/>
  </si>
  <si>
    <t>流行性</t>
    <phoneticPr fontId="3"/>
  </si>
  <si>
    <t>急　性</t>
    <phoneticPr fontId="3"/>
  </si>
  <si>
    <t>細菌性</t>
    <phoneticPr fontId="3"/>
  </si>
  <si>
    <t>無菌性</t>
    <phoneticPr fontId="3"/>
  </si>
  <si>
    <t>マイコ</t>
    <phoneticPr fontId="3"/>
  </si>
  <si>
    <t>ｸﾗﾐｼﾞｱ</t>
    <phoneticPr fontId="3"/>
  </si>
  <si>
    <t>ｳｲﾙｽ</t>
    <phoneticPr fontId="3"/>
  </si>
  <si>
    <t>水　痘</t>
    <phoneticPr fontId="3"/>
  </si>
  <si>
    <t>ンギー</t>
    <phoneticPr fontId="3"/>
  </si>
  <si>
    <t>耳　下</t>
    <phoneticPr fontId="3"/>
  </si>
  <si>
    <t>出血性</t>
    <phoneticPr fontId="3"/>
  </si>
  <si>
    <t>角結膜</t>
    <phoneticPr fontId="3"/>
  </si>
  <si>
    <t>髄膜炎</t>
    <phoneticPr fontId="3"/>
  </si>
  <si>
    <t>プラズ</t>
    <phoneticPr fontId="3"/>
  </si>
  <si>
    <t>肺　炎</t>
    <phoneticPr fontId="3"/>
  </si>
  <si>
    <t>発しん</t>
    <phoneticPr fontId="3"/>
  </si>
  <si>
    <t>(真菌含む)</t>
    <phoneticPr fontId="3"/>
  </si>
  <si>
    <t>(ｵｳﾑ病除く)</t>
    <phoneticPr fontId="3"/>
  </si>
  <si>
    <t>（鳥・新型</t>
    <rPh sb="1" eb="2">
      <t>トリ</t>
    </rPh>
    <rPh sb="3" eb="5">
      <t>シンガタ</t>
    </rPh>
    <phoneticPr fontId="3"/>
  </si>
  <si>
    <t>ｲﾝﾌﾙ除）</t>
    <rPh sb="4" eb="5">
      <t>ノゾ</t>
    </rPh>
    <phoneticPr fontId="3"/>
  </si>
  <si>
    <t>小児科定点</t>
    <rPh sb="0" eb="3">
      <t>ショウニカ</t>
    </rPh>
    <rPh sb="3" eb="5">
      <t>テイテン</t>
    </rPh>
    <phoneticPr fontId="3"/>
  </si>
  <si>
    <t>眼科定点</t>
    <rPh sb="0" eb="2">
      <t>ガンカ</t>
    </rPh>
    <rPh sb="2" eb="4">
      <t>テイテン</t>
    </rPh>
    <phoneticPr fontId="3"/>
  </si>
  <si>
    <t>基幹定点</t>
    <rPh sb="0" eb="2">
      <t>キカン</t>
    </rPh>
    <rPh sb="2" eb="4">
      <t>テイテン</t>
    </rPh>
    <phoneticPr fontId="3"/>
  </si>
  <si>
    <t>ＳＴＤ定点</t>
    <rPh sb="3" eb="5">
      <t>テイテン</t>
    </rPh>
    <phoneticPr fontId="3"/>
  </si>
  <si>
    <t>性器</t>
    <phoneticPr fontId="3"/>
  </si>
  <si>
    <t>性器ﾍﾙﾍﾟｽ</t>
    <phoneticPr fontId="3"/>
  </si>
  <si>
    <t xml:space="preserve">淋菌 </t>
    <phoneticPr fontId="3"/>
  </si>
  <si>
    <t>ﾒﾁｼﾘﾝ耐性</t>
    <phoneticPr fontId="3"/>
  </si>
  <si>
    <t>ﾍﾟﾆｼﾘﾝ耐性</t>
    <phoneticPr fontId="3"/>
  </si>
  <si>
    <t>薬剤耐性</t>
    <phoneticPr fontId="3"/>
  </si>
  <si>
    <t>肺炎球菌</t>
    <phoneticPr fontId="3"/>
  </si>
  <si>
    <t>緑　膿　菌</t>
    <phoneticPr fontId="3"/>
  </si>
  <si>
    <t>感染症</t>
    <phoneticPr fontId="3"/>
  </si>
  <si>
    <t>感 染 症</t>
    <phoneticPr fontId="3"/>
  </si>
  <si>
    <t>ローマ</t>
    <phoneticPr fontId="3"/>
  </si>
  <si>
    <t>感　染　症</t>
    <phoneticPr fontId="3"/>
  </si>
  <si>
    <t>2月</t>
  </si>
  <si>
    <t>3月</t>
  </si>
  <si>
    <t>三類感染症</t>
    <rPh sb="0" eb="1">
      <t>３</t>
    </rPh>
    <rPh sb="1" eb="2">
      <t>ルイ</t>
    </rPh>
    <rPh sb="2" eb="4">
      <t>カンセン</t>
    </rPh>
    <rPh sb="4" eb="5">
      <t>ショウ</t>
    </rPh>
    <phoneticPr fontId="3"/>
  </si>
  <si>
    <t>四　類　感　染　症</t>
    <rPh sb="0" eb="1">
      <t>４</t>
    </rPh>
    <rPh sb="2" eb="3">
      <t>ルイ</t>
    </rPh>
    <rPh sb="4" eb="5">
      <t>カン</t>
    </rPh>
    <rPh sb="6" eb="7">
      <t>ソメ</t>
    </rPh>
    <rPh sb="8" eb="9">
      <t>ショウ</t>
    </rPh>
    <phoneticPr fontId="3"/>
  </si>
  <si>
    <t>Ａ型肝炎</t>
    <rPh sb="1" eb="2">
      <t>ガタ</t>
    </rPh>
    <rPh sb="2" eb="4">
      <t>カンエン</t>
    </rPh>
    <phoneticPr fontId="3"/>
  </si>
  <si>
    <t>ウイルス性肝炎</t>
    <rPh sb="4" eb="5">
      <t>セイ</t>
    </rPh>
    <rPh sb="5" eb="7">
      <t>カンエン</t>
    </rPh>
    <phoneticPr fontId="3"/>
  </si>
  <si>
    <t>薬剤耐性</t>
  </si>
  <si>
    <t>緑　膿　菌</t>
  </si>
  <si>
    <t>感　染　症</t>
  </si>
  <si>
    <t>表４　定点把握　月報対象感染症患者届出数（月別、男女別）</t>
    <rPh sb="0" eb="1">
      <t>ヒョウ</t>
    </rPh>
    <rPh sb="3" eb="5">
      <t>テイテン</t>
    </rPh>
    <rPh sb="5" eb="7">
      <t>ハアク</t>
    </rPh>
    <rPh sb="8" eb="10">
      <t>ゲッポウ</t>
    </rPh>
    <rPh sb="10" eb="12">
      <t>タイショウ</t>
    </rPh>
    <rPh sb="12" eb="15">
      <t>カンセンショウ</t>
    </rPh>
    <rPh sb="15" eb="17">
      <t>カンジャ</t>
    </rPh>
    <rPh sb="17" eb="19">
      <t>トドケデ</t>
    </rPh>
    <rPh sb="19" eb="20">
      <t>カズ</t>
    </rPh>
    <rPh sb="21" eb="22">
      <t>ツキ</t>
    </rPh>
    <rPh sb="22" eb="23">
      <t>ベツ</t>
    </rPh>
    <rPh sb="24" eb="26">
      <t>ダンジョ</t>
    </rPh>
    <rPh sb="26" eb="27">
      <t>ベツ</t>
    </rPh>
    <phoneticPr fontId="3"/>
  </si>
  <si>
    <t>表5　定点把握　月別対象感染症患者届出数(月別、定点当たり、男女別）</t>
    <rPh sb="0" eb="1">
      <t>ヒョウ</t>
    </rPh>
    <rPh sb="3" eb="5">
      <t>テイテン</t>
    </rPh>
    <rPh sb="5" eb="7">
      <t>ハアク</t>
    </rPh>
    <rPh sb="8" eb="10">
      <t>ゲッポウ</t>
    </rPh>
    <rPh sb="10" eb="12">
      <t>タイショウ</t>
    </rPh>
    <rPh sb="12" eb="15">
      <t>カンセンショウ</t>
    </rPh>
    <rPh sb="15" eb="17">
      <t>カンジャ</t>
    </rPh>
    <rPh sb="17" eb="19">
      <t>トドケデ</t>
    </rPh>
    <rPh sb="19" eb="20">
      <t>スウ</t>
    </rPh>
    <rPh sb="21" eb="23">
      <t>ツキベツ</t>
    </rPh>
    <rPh sb="24" eb="26">
      <t>テイテン</t>
    </rPh>
    <rPh sb="26" eb="27">
      <t>ア</t>
    </rPh>
    <rPh sb="30" eb="32">
      <t>ダンジョ</t>
    </rPh>
    <rPh sb="32" eb="33">
      <t>ベツ</t>
    </rPh>
    <phoneticPr fontId="3"/>
  </si>
  <si>
    <t>E型肝炎</t>
    <rPh sb="1" eb="2">
      <t>ガタ</t>
    </rPh>
    <rPh sb="2" eb="4">
      <t>カンエン</t>
    </rPh>
    <phoneticPr fontId="3"/>
  </si>
  <si>
    <t>風しん</t>
    <rPh sb="0" eb="1">
      <t>フウ</t>
    </rPh>
    <phoneticPr fontId="3"/>
  </si>
  <si>
    <t>表１　全数把握感染症（三類、四類、五類感染症）届出数（月別）</t>
    <rPh sb="0" eb="1">
      <t>ヒョウ</t>
    </rPh>
    <rPh sb="3" eb="5">
      <t>ゼンスウ</t>
    </rPh>
    <rPh sb="5" eb="7">
      <t>ハアク</t>
    </rPh>
    <rPh sb="7" eb="10">
      <t>カンセンショウ</t>
    </rPh>
    <rPh sb="11" eb="12">
      <t>サン</t>
    </rPh>
    <rPh sb="12" eb="13">
      <t>ルイ</t>
    </rPh>
    <rPh sb="14" eb="15">
      <t>ヨン</t>
    </rPh>
    <rPh sb="15" eb="16">
      <t>ルイ</t>
    </rPh>
    <rPh sb="17" eb="18">
      <t>5</t>
    </rPh>
    <rPh sb="18" eb="19">
      <t>ルイ</t>
    </rPh>
    <rPh sb="19" eb="22">
      <t>カンセンショウ</t>
    </rPh>
    <rPh sb="23" eb="25">
      <t>トドケデ</t>
    </rPh>
    <rPh sb="25" eb="26">
      <t>スウ</t>
    </rPh>
    <phoneticPr fontId="3"/>
  </si>
  <si>
    <t>侵襲性肺炎球菌感染症</t>
    <rPh sb="0" eb="3">
      <t>シンシュウセイ</t>
    </rPh>
    <rPh sb="3" eb="5">
      <t>ハイエン</t>
    </rPh>
    <rPh sb="5" eb="7">
      <t>キュウキン</t>
    </rPh>
    <rPh sb="7" eb="10">
      <t>カンセンショウ</t>
    </rPh>
    <phoneticPr fontId="3"/>
  </si>
  <si>
    <t>感染性</t>
    <rPh sb="0" eb="3">
      <t>カンセンセイ</t>
    </rPh>
    <phoneticPr fontId="3"/>
  </si>
  <si>
    <t>胃腸炎</t>
    <rPh sb="0" eb="2">
      <t>イチョウ</t>
    </rPh>
    <rPh sb="2" eb="3">
      <t>エン</t>
    </rPh>
    <phoneticPr fontId="3"/>
  </si>
  <si>
    <t>（ロタウイルス)</t>
    <phoneticPr fontId="3"/>
  </si>
  <si>
    <t>侵襲性ｲﾝﾌﾙｴﾝｻﾞ菌感染症</t>
    <rPh sb="0" eb="1">
      <t>シン</t>
    </rPh>
    <rPh sb="1" eb="2">
      <t>シュウ</t>
    </rPh>
    <rPh sb="2" eb="3">
      <t>セイ</t>
    </rPh>
    <rPh sb="11" eb="12">
      <t>キン</t>
    </rPh>
    <rPh sb="12" eb="15">
      <t>カンセンショウ</t>
    </rPh>
    <phoneticPr fontId="3"/>
  </si>
  <si>
    <t>ｶﾙﾊﾞﾍﾟﾈﾑ耐性腸内細菌感染症</t>
    <rPh sb="8" eb="10">
      <t>タイセイ</t>
    </rPh>
    <rPh sb="10" eb="12">
      <t>チョウナイ</t>
    </rPh>
    <rPh sb="12" eb="14">
      <t>サイキン</t>
    </rPh>
    <rPh sb="14" eb="17">
      <t>カンセンショウ</t>
    </rPh>
    <phoneticPr fontId="3"/>
  </si>
  <si>
    <r>
      <t>水痘
(</t>
    </r>
    <r>
      <rPr>
        <sz val="8"/>
        <rFont val="ＭＳ Ｐゴシック"/>
        <family val="3"/>
        <charset val="128"/>
      </rPr>
      <t>入院例)</t>
    </r>
    <rPh sb="0" eb="2">
      <t>スイトウ</t>
    </rPh>
    <rPh sb="4" eb="6">
      <t>ニュウイン</t>
    </rPh>
    <rPh sb="6" eb="7">
      <t>レイ</t>
    </rPh>
    <phoneticPr fontId="3"/>
  </si>
  <si>
    <t>播種性ｸﾘﾌﾟﾄｺｯｸｽ症</t>
    <rPh sb="0" eb="3">
      <t>ハシュセイ</t>
    </rPh>
    <rPh sb="12" eb="13">
      <t>ショウ</t>
    </rPh>
    <phoneticPr fontId="3"/>
  </si>
  <si>
    <t>コレラ</t>
    <phoneticPr fontId="3"/>
  </si>
  <si>
    <t>侵襲性髄膜炎菌感染症</t>
    <rPh sb="0" eb="1">
      <t>シン</t>
    </rPh>
    <rPh sb="1" eb="2">
      <t>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3"/>
  </si>
  <si>
    <t>動物</t>
    <rPh sb="0" eb="2">
      <t>ドウブツ</t>
    </rPh>
    <phoneticPr fontId="3"/>
  </si>
  <si>
    <t>細菌性赤痢のサル</t>
    <rPh sb="0" eb="3">
      <t>サイキンセイ</t>
    </rPh>
    <rPh sb="3" eb="5">
      <t>セキリ</t>
    </rPh>
    <phoneticPr fontId="3"/>
  </si>
  <si>
    <t>日本紅斑熱</t>
    <rPh sb="0" eb="2">
      <t>ニホン</t>
    </rPh>
    <rPh sb="2" eb="4">
      <t>コウハン</t>
    </rPh>
    <rPh sb="4" eb="5">
      <t>ネツ</t>
    </rPh>
    <phoneticPr fontId="3"/>
  </si>
  <si>
    <t>ライム病</t>
    <rPh sb="3" eb="4">
      <t>ビョウ</t>
    </rPh>
    <phoneticPr fontId="3"/>
  </si>
  <si>
    <t>レプトスピラ症</t>
    <rPh sb="6" eb="7">
      <t>ショウ</t>
    </rPh>
    <phoneticPr fontId="3"/>
  </si>
  <si>
    <t xml:space="preserve"> 0歳</t>
    <rPh sb="2" eb="3">
      <t>サイ</t>
    </rPh>
    <phoneticPr fontId="3"/>
  </si>
  <si>
    <t>10-14</t>
    <phoneticPr fontId="3"/>
  </si>
  <si>
    <t>15-19</t>
    <phoneticPr fontId="3"/>
  </si>
  <si>
    <t>30-34</t>
    <phoneticPr fontId="3"/>
  </si>
  <si>
    <t>40-44</t>
    <phoneticPr fontId="3"/>
  </si>
  <si>
    <t>45-49</t>
    <phoneticPr fontId="3"/>
  </si>
  <si>
    <t>70歳以上</t>
    <rPh sb="2" eb="3">
      <t>サイ</t>
    </rPh>
    <rPh sb="3" eb="5">
      <t>イジョウ</t>
    </rPh>
    <phoneticPr fontId="3"/>
  </si>
  <si>
    <t xml:space="preserve"> 5- 9</t>
    <phoneticPr fontId="3"/>
  </si>
  <si>
    <t>20-24</t>
    <phoneticPr fontId="3"/>
  </si>
  <si>
    <t>25-29</t>
    <phoneticPr fontId="3"/>
  </si>
  <si>
    <t>35-39</t>
    <phoneticPr fontId="3"/>
  </si>
  <si>
    <t>50-54</t>
    <phoneticPr fontId="3"/>
  </si>
  <si>
    <t>55-59</t>
    <phoneticPr fontId="3"/>
  </si>
  <si>
    <t>60-64</t>
    <phoneticPr fontId="3"/>
  </si>
  <si>
    <t>65-69</t>
    <phoneticPr fontId="3"/>
  </si>
  <si>
    <t>百日咳</t>
    <rPh sb="0" eb="3">
      <t>ヒャクニチゼキ</t>
    </rPh>
    <phoneticPr fontId="3"/>
  </si>
  <si>
    <t xml:space="preserve"> 1- 4歳</t>
    <rPh sb="5" eb="6">
      <t>サイ</t>
    </rPh>
    <phoneticPr fontId="3"/>
  </si>
  <si>
    <t>急性弛緩性麻痺</t>
    <rPh sb="0" eb="2">
      <t>キュウセイ</t>
    </rPh>
    <rPh sb="2" eb="5">
      <t>シカンセイ</t>
    </rPh>
    <rPh sb="5" eb="7">
      <t>マヒ</t>
    </rPh>
    <phoneticPr fontId="3"/>
  </si>
  <si>
    <t>急性脳炎</t>
    <rPh sb="0" eb="2">
      <t>キュウセイ</t>
    </rPh>
    <rPh sb="2" eb="4">
      <t>ノウエン</t>
    </rPh>
    <phoneticPr fontId="3"/>
  </si>
  <si>
    <t>1月</t>
    <rPh sb="1" eb="2">
      <t>ツキ</t>
    </rPh>
    <phoneticPr fontId="3"/>
  </si>
  <si>
    <t>オウム病</t>
    <rPh sb="3" eb="4">
      <t>ビョウ</t>
    </rPh>
    <phoneticPr fontId="3"/>
  </si>
  <si>
    <t>バンコマイシン耐性腸球菌感染症</t>
    <rPh sb="7" eb="9">
      <t>タイセイ</t>
    </rPh>
    <rPh sb="9" eb="12">
      <t>チョウキュウキン</t>
    </rPh>
    <rPh sb="12" eb="15">
      <t>カンセンショウ</t>
    </rPh>
    <phoneticPr fontId="3"/>
  </si>
  <si>
    <t>ｲﾝﾌﾙ/COVID-19定点</t>
    <rPh sb="13" eb="15">
      <t>テイテン</t>
    </rPh>
    <phoneticPr fontId="3"/>
  </si>
  <si>
    <t>新型ｺﾛﾅｳｲﾙｽ</t>
    <rPh sb="0" eb="2">
      <t>シンガタ</t>
    </rPh>
    <phoneticPr fontId="3"/>
  </si>
  <si>
    <t>4月</t>
    <rPh sb="1" eb="2">
      <t>ガツ</t>
    </rPh>
    <phoneticPr fontId="3"/>
  </si>
  <si>
    <t>ブルセラ症</t>
    <rPh sb="4" eb="5">
      <t>ショウ</t>
    </rPh>
    <phoneticPr fontId="3"/>
  </si>
  <si>
    <t>ジアルジア症</t>
    <rPh sb="5" eb="6">
      <t>ショウ</t>
    </rPh>
    <phoneticPr fontId="3"/>
  </si>
  <si>
    <t>マラリア</t>
    <phoneticPr fontId="3"/>
  </si>
  <si>
    <t>腸
チフス</t>
    <rPh sb="0" eb="1">
      <t>チョウ</t>
    </rPh>
    <phoneticPr fontId="3"/>
  </si>
  <si>
    <t>速報値のため今後の集計で変更が生じることがあります。</t>
    <rPh sb="0" eb="2">
      <t>ソクホウ</t>
    </rPh>
    <rPh sb="2" eb="3">
      <t>チ</t>
    </rPh>
    <rPh sb="6" eb="8">
      <t>コンゴ</t>
    </rPh>
    <rPh sb="9" eb="11">
      <t>シュウケイ</t>
    </rPh>
    <rPh sb="12" eb="14">
      <t>ヘンコウ</t>
    </rPh>
    <phoneticPr fontId="3"/>
  </si>
  <si>
    <t>速報値のため今後の集計で変更が生じることがあります。</t>
    <rPh sb="0" eb="3">
      <t>ソクホウチ</t>
    </rPh>
    <rPh sb="6" eb="8">
      <t>コンゴ</t>
    </rPh>
    <rPh sb="9" eb="11">
      <t>シュウケイ</t>
    </rPh>
    <rPh sb="12" eb="14">
      <t>ヘンコウ</t>
    </rPh>
    <rPh sb="15" eb="16">
      <t>ショウ</t>
    </rPh>
    <phoneticPr fontId="3"/>
  </si>
  <si>
    <t>.</t>
    <phoneticPr fontId="3"/>
  </si>
  <si>
    <t>ARI</t>
    <phoneticPr fontId="3"/>
  </si>
  <si>
    <t>急性</t>
    <rPh sb="0" eb="2">
      <t>キュウセイ</t>
    </rPh>
    <phoneticPr fontId="3"/>
  </si>
  <si>
    <t>呼吸器</t>
    <rPh sb="0" eb="3">
      <t>コキュウキ</t>
    </rPh>
    <phoneticPr fontId="3"/>
  </si>
  <si>
    <t>エムポックス</t>
    <phoneticPr fontId="3"/>
  </si>
  <si>
    <t>2026年(令和８年）</t>
    <rPh sb="4" eb="5">
      <t>ネン</t>
    </rPh>
    <rPh sb="6" eb="7">
      <t>レイ</t>
    </rPh>
    <rPh sb="7" eb="8">
      <t>ワ</t>
    </rPh>
    <rPh sb="9" eb="10">
      <t>ネン</t>
    </rPh>
    <phoneticPr fontId="3"/>
  </si>
  <si>
    <t>インフル</t>
    <phoneticPr fontId="3"/>
  </si>
  <si>
    <t>エンザ</t>
    <phoneticPr fontId="3"/>
  </si>
  <si>
    <t>（入院）</t>
    <rPh sb="1" eb="3">
      <t>ニュウイン</t>
    </rPh>
    <phoneticPr fontId="3"/>
  </si>
  <si>
    <t>新型コロナ</t>
    <rPh sb="0" eb="2">
      <t>シンガタ</t>
    </rPh>
    <phoneticPr fontId="3"/>
  </si>
  <si>
    <t>ウイルス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</si>
</sst>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  <numFmt numFmtId="178" formatCode="m&quot;月&quot;d&quot;日&quot;&quot;～&quot;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0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29" applyNumberFormat="0" applyAlignment="0" applyProtection="0">
      <alignment vertical="center"/>
    </xf>
    <xf numFmtId="0" fontId="29" fillId="7" borderId="30" applyNumberFormat="0" applyAlignment="0" applyProtection="0">
      <alignment vertical="center"/>
    </xf>
    <xf numFmtId="0" fontId="30" fillId="7" borderId="29" applyNumberFormat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8" borderId="3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9" borderId="33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61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41" fontId="6" fillId="0" borderId="3" xfId="0" applyNumberFormat="1" applyFont="1" applyBorder="1" applyAlignment="1">
      <alignment horizontal="center"/>
    </xf>
    <xf numFmtId="41" fontId="7" fillId="0" borderId="3" xfId="0" applyNumberFormat="1" applyFont="1" applyBorder="1"/>
    <xf numFmtId="41" fontId="7" fillId="0" borderId="4" xfId="0" applyNumberFormat="1" applyFont="1" applyBorder="1"/>
    <xf numFmtId="41" fontId="7" fillId="0" borderId="5" xfId="0" applyNumberFormat="1" applyFont="1" applyBorder="1"/>
    <xf numFmtId="41" fontId="6" fillId="0" borderId="6" xfId="0" applyNumberFormat="1" applyFont="1" applyBorder="1" applyAlignment="1">
      <alignment horizontal="center"/>
    </xf>
    <xf numFmtId="41" fontId="7" fillId="0" borderId="6" xfId="0" applyNumberFormat="1" applyFont="1" applyBorder="1"/>
    <xf numFmtId="41" fontId="7" fillId="0" borderId="7" xfId="0" applyNumberFormat="1" applyFont="1" applyBorder="1"/>
    <xf numFmtId="41" fontId="7" fillId="0" borderId="8" xfId="0" applyNumberFormat="1" applyFont="1" applyBorder="1"/>
    <xf numFmtId="41" fontId="6" fillId="0" borderId="9" xfId="0" applyNumberFormat="1" applyFont="1" applyBorder="1" applyAlignment="1">
      <alignment horizontal="center"/>
    </xf>
    <xf numFmtId="41" fontId="6" fillId="0" borderId="10" xfId="0" applyNumberFormat="1" applyFont="1" applyBorder="1" applyAlignment="1">
      <alignment horizontal="center"/>
    </xf>
    <xf numFmtId="41" fontId="6" fillId="0" borderId="1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1" fontId="6" fillId="0" borderId="0" xfId="0" applyNumberFormat="1" applyFont="1" applyAlignment="1">
      <alignment horizontal="center"/>
    </xf>
    <xf numFmtId="41" fontId="7" fillId="0" borderId="0" xfId="0" applyNumberFormat="1" applyFont="1"/>
    <xf numFmtId="0" fontId="12" fillId="0" borderId="0" xfId="0" applyFont="1" applyBorder="1"/>
    <xf numFmtId="0" fontId="13" fillId="0" borderId="0" xfId="0" applyFont="1"/>
    <xf numFmtId="0" fontId="13" fillId="0" borderId="0" xfId="0" applyFont="1" applyBorder="1"/>
    <xf numFmtId="0" fontId="10" fillId="0" borderId="0" xfId="0" applyFont="1" applyBorder="1"/>
    <xf numFmtId="0" fontId="10" fillId="0" borderId="4" xfId="0" applyFont="1" applyBorder="1"/>
    <xf numFmtId="0" fontId="10" fillId="0" borderId="12" xfId="0" applyFont="1" applyBorder="1"/>
    <xf numFmtId="0" fontId="10" fillId="0" borderId="5" xfId="0" applyFont="1" applyBorder="1"/>
    <xf numFmtId="0" fontId="10" fillId="0" borderId="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0" xfId="0" applyFont="1" applyFill="1"/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10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0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0" fillId="0" borderId="4" xfId="0" applyFont="1" applyFill="1" applyBorder="1"/>
    <xf numFmtId="0" fontId="10" fillId="0" borderId="12" xfId="0" quotePrefix="1" applyFont="1" applyBorder="1" applyAlignment="1">
      <alignment horizontal="right"/>
    </xf>
    <xf numFmtId="41" fontId="10" fillId="0" borderId="3" xfId="0" applyNumberFormat="1" applyFont="1" applyBorder="1"/>
    <xf numFmtId="41" fontId="10" fillId="0" borderId="6" xfId="0" applyNumberFormat="1" applyFont="1" applyBorder="1" applyAlignment="1">
      <alignment horizontal="right"/>
    </xf>
    <xf numFmtId="41" fontId="10" fillId="0" borderId="6" xfId="0" applyNumberFormat="1" applyFont="1" applyBorder="1"/>
    <xf numFmtId="0" fontId="10" fillId="0" borderId="0" xfId="0" quotePrefix="1" applyFont="1" applyBorder="1" applyAlignment="1">
      <alignment horizontal="right"/>
    </xf>
    <xf numFmtId="0" fontId="10" fillId="0" borderId="7" xfId="0" applyFont="1" applyFill="1" applyBorder="1"/>
    <xf numFmtId="0" fontId="10" fillId="0" borderId="0" xfId="0" applyFont="1" applyBorder="1" applyAlignment="1">
      <alignment horizontal="right"/>
    </xf>
    <xf numFmtId="0" fontId="10" fillId="0" borderId="7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2" xfId="0" applyFont="1" applyBorder="1"/>
    <xf numFmtId="41" fontId="10" fillId="0" borderId="1" xfId="0" applyNumberFormat="1" applyFont="1" applyBorder="1"/>
    <xf numFmtId="0" fontId="10" fillId="0" borderId="0" xfId="0" applyFont="1"/>
    <xf numFmtId="43" fontId="10" fillId="0" borderId="6" xfId="0" applyNumberFormat="1" applyFont="1" applyBorder="1"/>
    <xf numFmtId="43" fontId="10" fillId="0" borderId="6" xfId="0" applyNumberFormat="1" applyFont="1" applyBorder="1" applyAlignment="1">
      <alignment horizontal="right"/>
    </xf>
    <xf numFmtId="0" fontId="16" fillId="0" borderId="0" xfId="0" applyFont="1"/>
    <xf numFmtId="0" fontId="6" fillId="0" borderId="0" xfId="0" applyFont="1" applyBorder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1" fillId="0" borderId="0" xfId="0" applyFont="1" applyFill="1"/>
    <xf numFmtId="0" fontId="8" fillId="0" borderId="0" xfId="0" applyFont="1" applyFill="1"/>
    <xf numFmtId="0" fontId="8" fillId="0" borderId="4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7" xfId="0" applyFont="1" applyFill="1" applyBorder="1"/>
    <xf numFmtId="0" fontId="8" fillId="0" borderId="4" xfId="0" applyFont="1" applyFill="1" applyBorder="1" applyAlignment="1">
      <alignment horizontal="center"/>
    </xf>
    <xf numFmtId="41" fontId="8" fillId="0" borderId="6" xfId="0" applyNumberFormat="1" applyFont="1" applyFill="1" applyBorder="1"/>
    <xf numFmtId="0" fontId="8" fillId="0" borderId="7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41" fontId="8" fillId="0" borderId="9" xfId="0" applyNumberFormat="1" applyFont="1" applyFill="1" applyBorder="1"/>
    <xf numFmtId="0" fontId="8" fillId="0" borderId="14" xfId="0" applyFont="1" applyFill="1" applyBorder="1" applyAlignment="1">
      <alignment horizontal="center"/>
    </xf>
    <xf numFmtId="41" fontId="8" fillId="0" borderId="1" xfId="0" applyNumberFormat="1" applyFont="1" applyFill="1" applyBorder="1"/>
    <xf numFmtId="0" fontId="8" fillId="0" borderId="12" xfId="0" applyFont="1" applyFill="1" applyBorder="1"/>
    <xf numFmtId="41" fontId="8" fillId="0" borderId="0" xfId="0" applyNumberFormat="1" applyFont="1" applyFill="1" applyBorder="1"/>
    <xf numFmtId="0" fontId="8" fillId="0" borderId="0" xfId="0" applyFont="1" applyFill="1" applyBorder="1"/>
    <xf numFmtId="0" fontId="11" fillId="0" borderId="0" xfId="0" applyFont="1" applyFill="1" applyBorder="1"/>
    <xf numFmtId="41" fontId="8" fillId="0" borderId="3" xfId="0" applyNumberFormat="1" applyFont="1" applyFill="1" applyBorder="1"/>
    <xf numFmtId="41" fontId="8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1" fontId="11" fillId="0" borderId="0" xfId="0" applyNumberFormat="1" applyFont="1" applyFill="1" applyBorder="1"/>
    <xf numFmtId="0" fontId="16" fillId="0" borderId="0" xfId="0" applyFont="1" applyFill="1"/>
    <xf numFmtId="0" fontId="17" fillId="0" borderId="0" xfId="0" applyFont="1" applyFill="1"/>
    <xf numFmtId="0" fontId="8" fillId="0" borderId="6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7" fontId="8" fillId="0" borderId="0" xfId="0" applyNumberFormat="1" applyFont="1" applyFill="1" applyBorder="1"/>
    <xf numFmtId="176" fontId="8" fillId="0" borderId="0" xfId="0" applyNumberFormat="1" applyFont="1" applyFill="1" applyBorder="1"/>
    <xf numFmtId="0" fontId="8" fillId="0" borderId="3" xfId="0" applyFont="1" applyFill="1" applyBorder="1"/>
    <xf numFmtId="0" fontId="8" fillId="0" borderId="6" xfId="0" applyFont="1" applyFill="1" applyBorder="1"/>
    <xf numFmtId="0" fontId="11" fillId="0" borderId="9" xfId="0" applyFont="1" applyFill="1" applyBorder="1" applyAlignment="1">
      <alignment horizontal="center"/>
    </xf>
    <xf numFmtId="43" fontId="8" fillId="0" borderId="6" xfId="0" applyNumberFormat="1" applyFont="1" applyFill="1" applyBorder="1" applyAlignment="1"/>
    <xf numFmtId="43" fontId="8" fillId="0" borderId="6" xfId="0" applyNumberFormat="1" applyFont="1" applyFill="1" applyBorder="1"/>
    <xf numFmtId="43" fontId="8" fillId="0" borderId="9" xfId="0" applyNumberFormat="1" applyFont="1" applyFill="1" applyBorder="1"/>
    <xf numFmtId="177" fontId="8" fillId="0" borderId="1" xfId="0" applyNumberFormat="1" applyFont="1" applyFill="1" applyBorder="1"/>
    <xf numFmtId="0" fontId="11" fillId="0" borderId="0" xfId="0" applyFont="1" applyFill="1" applyBorder="1" applyAlignment="1">
      <alignment horizontal="center"/>
    </xf>
    <xf numFmtId="43" fontId="8" fillId="0" borderId="3" xfId="0" applyNumberFormat="1" applyFont="1" applyFill="1" applyBorder="1"/>
    <xf numFmtId="0" fontId="11" fillId="0" borderId="0" xfId="0" applyFont="1" applyFill="1" applyAlignment="1">
      <alignment horizontal="center"/>
    </xf>
    <xf numFmtId="177" fontId="8" fillId="0" borderId="0" xfId="0" applyNumberFormat="1" applyFont="1" applyFill="1"/>
    <xf numFmtId="0" fontId="11" fillId="0" borderId="10" xfId="0" applyFont="1" applyFill="1" applyBorder="1" applyAlignment="1">
      <alignment horizontal="center"/>
    </xf>
    <xf numFmtId="41" fontId="7" fillId="0" borderId="0" xfId="0" applyNumberFormat="1" applyFont="1" applyBorder="1"/>
    <xf numFmtId="41" fontId="7" fillId="0" borderId="12" xfId="0" applyNumberFormat="1" applyFont="1" applyBorder="1"/>
    <xf numFmtId="0" fontId="2" fillId="0" borderId="0" xfId="0" applyFont="1"/>
    <xf numFmtId="0" fontId="6" fillId="0" borderId="0" xfId="0" applyFont="1" applyAlignment="1">
      <alignment horizontal="right"/>
    </xf>
    <xf numFmtId="41" fontId="6" fillId="0" borderId="14" xfId="0" applyNumberFormat="1" applyFont="1" applyBorder="1" applyAlignment="1">
      <alignment horizontal="center"/>
    </xf>
    <xf numFmtId="0" fontId="9" fillId="0" borderId="0" xfId="0" applyFont="1" applyBorder="1"/>
    <xf numFmtId="41" fontId="20" fillId="0" borderId="6" xfId="0" applyNumberFormat="1" applyFont="1" applyFill="1" applyBorder="1"/>
    <xf numFmtId="41" fontId="7" fillId="0" borderId="17" xfId="0" applyNumberFormat="1" applyFont="1" applyBorder="1"/>
    <xf numFmtId="41" fontId="7" fillId="0" borderId="18" xfId="0" applyNumberFormat="1" applyFont="1" applyBorder="1"/>
    <xf numFmtId="41" fontId="7" fillId="0" borderId="19" xfId="0" applyNumberFormat="1" applyFont="1" applyBorder="1"/>
    <xf numFmtId="41" fontId="6" fillId="0" borderId="1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Continuous"/>
    </xf>
    <xf numFmtId="0" fontId="6" fillId="0" borderId="16" xfId="0" applyFont="1" applyBorder="1" applyAlignment="1">
      <alignment horizontal="center" vertical="center" wrapText="1"/>
    </xf>
    <xf numFmtId="41" fontId="7" fillId="0" borderId="6" xfId="0" applyNumberFormat="1" applyFont="1" applyFill="1" applyBorder="1"/>
    <xf numFmtId="0" fontId="16" fillId="0" borderId="0" xfId="0" applyFont="1" applyAlignment="1">
      <alignment horizontal="right"/>
    </xf>
    <xf numFmtId="41" fontId="6" fillId="0" borderId="3" xfId="0" quotePrefix="1" applyNumberFormat="1" applyFont="1" applyBorder="1" applyAlignment="1">
      <alignment horizontal="center"/>
    </xf>
    <xf numFmtId="41" fontId="6" fillId="0" borderId="12" xfId="0" quotePrefix="1" applyNumberFormat="1" applyFont="1" applyBorder="1" applyAlignment="1">
      <alignment horizontal="center"/>
    </xf>
    <xf numFmtId="41" fontId="6" fillId="0" borderId="6" xfId="0" quotePrefix="1" applyNumberFormat="1" applyFont="1" applyBorder="1" applyAlignment="1">
      <alignment horizontal="center"/>
    </xf>
    <xf numFmtId="41" fontId="6" fillId="0" borderId="0" xfId="0" quotePrefix="1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41" fontId="7" fillId="0" borderId="16" xfId="0" applyNumberFormat="1" applyFont="1" applyBorder="1"/>
    <xf numFmtId="41" fontId="7" fillId="0" borderId="1" xfId="0" applyNumberFormat="1" applyFont="1" applyBorder="1"/>
    <xf numFmtId="41" fontId="7" fillId="0" borderId="2" xfId="0" applyNumberFormat="1" applyFont="1" applyBorder="1"/>
    <xf numFmtId="178" fontId="10" fillId="0" borderId="12" xfId="0" applyNumberFormat="1" applyFont="1" applyFill="1" applyBorder="1" applyAlignment="1">
      <alignment horizontal="right"/>
    </xf>
    <xf numFmtId="178" fontId="10" fillId="0" borderId="0" xfId="0" applyNumberFormat="1" applyFont="1" applyFill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6" fillId="0" borderId="8" xfId="0" applyNumberFormat="1" applyFont="1" applyBorder="1" applyAlignment="1">
      <alignment horizontal="center"/>
    </xf>
    <xf numFmtId="41" fontId="6" fillId="0" borderId="13" xfId="0" applyNumberFormat="1" applyFont="1" applyBorder="1" applyAlignment="1">
      <alignment horizontal="center"/>
    </xf>
    <xf numFmtId="41" fontId="6" fillId="0" borderId="5" xfId="0" quotePrefix="1" applyNumberFormat="1" applyFont="1" applyBorder="1" applyAlignment="1">
      <alignment horizontal="center"/>
    </xf>
    <xf numFmtId="41" fontId="6" fillId="0" borderId="8" xfId="0" quotePrefix="1" applyNumberFormat="1" applyFont="1" applyBorder="1" applyAlignment="1">
      <alignment horizontal="center"/>
    </xf>
    <xf numFmtId="41" fontId="6" fillId="0" borderId="16" xfId="0" applyNumberFormat="1" applyFont="1" applyBorder="1" applyAlignment="1">
      <alignment horizontal="center"/>
    </xf>
    <xf numFmtId="41" fontId="8" fillId="0" borderId="7" xfId="0" applyNumberFormat="1" applyFont="1" applyFill="1" applyBorder="1" applyAlignment="1">
      <alignment vertical="center"/>
    </xf>
    <xf numFmtId="41" fontId="8" fillId="0" borderId="6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8" xfId="0" applyNumberFormat="1" applyFont="1" applyFill="1" applyBorder="1" applyAlignment="1">
      <alignment vertical="center"/>
    </xf>
    <xf numFmtId="41" fontId="6" fillId="0" borderId="17" xfId="0" applyNumberFormat="1" applyFont="1" applyBorder="1"/>
    <xf numFmtId="41" fontId="6" fillId="0" borderId="3" xfId="0" applyNumberFormat="1" applyFont="1" applyBorder="1"/>
    <xf numFmtId="41" fontId="6" fillId="0" borderId="4" xfId="0" applyNumberFormat="1" applyFont="1" applyBorder="1"/>
    <xf numFmtId="41" fontId="8" fillId="0" borderId="6" xfId="0" applyNumberFormat="1" applyFont="1" applyFill="1" applyBorder="1" applyAlignment="1">
      <alignment horizontal="right"/>
    </xf>
    <xf numFmtId="41" fontId="8" fillId="0" borderId="3" xfId="0" applyNumberFormat="1" applyFont="1" applyFill="1" applyBorder="1" applyAlignment="1">
      <alignment horizontal="right"/>
    </xf>
    <xf numFmtId="43" fontId="8" fillId="0" borderId="6" xfId="0" applyNumberFormat="1" applyFont="1" applyFill="1" applyBorder="1" applyAlignment="1">
      <alignment horizontal="right"/>
    </xf>
    <xf numFmtId="43" fontId="8" fillId="0" borderId="3" xfId="0" applyNumberFormat="1" applyFont="1" applyFill="1" applyBorder="1" applyAlignment="1">
      <alignment horizontal="right"/>
    </xf>
    <xf numFmtId="177" fontId="11" fillId="0" borderId="0" xfId="0" applyNumberFormat="1" applyFont="1" applyFill="1"/>
    <xf numFmtId="0" fontId="10" fillId="0" borderId="0" xfId="0" applyFont="1" applyFill="1" applyBorder="1" applyAlignment="1">
      <alignment horizontal="right"/>
    </xf>
    <xf numFmtId="41" fontId="10" fillId="0" borderId="6" xfId="0" applyNumberFormat="1" applyFont="1" applyFill="1" applyBorder="1"/>
    <xf numFmtId="41" fontId="10" fillId="0" borderId="6" xfId="0" applyNumberFormat="1" applyFont="1" applyFill="1" applyBorder="1" applyAlignment="1">
      <alignment horizontal="right"/>
    </xf>
    <xf numFmtId="0" fontId="0" fillId="0" borderId="0" xfId="0" applyFont="1"/>
    <xf numFmtId="41" fontId="7" fillId="0" borderId="8" xfId="0" applyNumberFormat="1" applyFont="1" applyFill="1" applyBorder="1"/>
    <xf numFmtId="41" fontId="6" fillId="0" borderId="6" xfId="0" applyNumberFormat="1" applyFont="1" applyFill="1" applyBorder="1" applyAlignment="1">
      <alignment horizontal="center"/>
    </xf>
    <xf numFmtId="41" fontId="7" fillId="0" borderId="0" xfId="0" applyNumberFormat="1" applyFont="1" applyFill="1" applyBorder="1"/>
    <xf numFmtId="41" fontId="7" fillId="0" borderId="18" xfId="0" applyNumberFormat="1" applyFont="1" applyFill="1" applyBorder="1"/>
    <xf numFmtId="41" fontId="7" fillId="0" borderId="7" xfId="0" applyNumberFormat="1" applyFont="1" applyFill="1" applyBorder="1"/>
    <xf numFmtId="41" fontId="7" fillId="0" borderId="6" xfId="0" applyNumberFormat="1" applyFont="1" applyFill="1" applyBorder="1" applyAlignment="1">
      <alignment horizontal="right"/>
    </xf>
    <xf numFmtId="0" fontId="6" fillId="0" borderId="0" xfId="0" applyFont="1" applyFill="1"/>
    <xf numFmtId="0" fontId="18" fillId="0" borderId="0" xfId="0" applyFont="1" applyFill="1"/>
    <xf numFmtId="0" fontId="19" fillId="0" borderId="0" xfId="0" applyFont="1" applyFill="1" applyBorder="1" applyAlignment="1">
      <alignment horizontal="center"/>
    </xf>
    <xf numFmtId="41" fontId="18" fillId="0" borderId="0" xfId="0" applyNumberFormat="1" applyFont="1" applyFill="1" applyBorder="1"/>
    <xf numFmtId="176" fontId="6" fillId="0" borderId="23" xfId="0" applyNumberFormat="1" applyFont="1" applyBorder="1" applyAlignment="1">
      <alignment horizontal="center"/>
    </xf>
    <xf numFmtId="176" fontId="6" fillId="0" borderId="24" xfId="0" applyNumberFormat="1" applyFont="1" applyBorder="1" applyAlignment="1">
      <alignment horizontal="center"/>
    </xf>
    <xf numFmtId="176" fontId="6" fillId="0" borderId="24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quotePrefix="1" applyNumberFormat="1" applyFont="1" applyBorder="1" applyAlignment="1">
      <alignment horizontal="center"/>
    </xf>
    <xf numFmtId="0" fontId="6" fillId="0" borderId="24" xfId="0" quotePrefix="1" applyNumberFormat="1" applyFont="1" applyBorder="1" applyAlignment="1">
      <alignment horizontal="center"/>
    </xf>
    <xf numFmtId="56" fontId="6" fillId="0" borderId="24" xfId="0" quotePrefix="1" applyNumberFormat="1" applyFont="1" applyFill="1" applyBorder="1" applyAlignment="1">
      <alignment horizontal="center"/>
    </xf>
    <xf numFmtId="176" fontId="10" fillId="0" borderId="6" xfId="0" applyNumberFormat="1" applyFont="1" applyBorder="1" applyAlignment="1">
      <alignment horizontal="right"/>
    </xf>
    <xf numFmtId="176" fontId="20" fillId="0" borderId="6" xfId="0" applyNumberFormat="1" applyFont="1" applyFill="1" applyBorder="1"/>
    <xf numFmtId="176" fontId="10" fillId="0" borderId="6" xfId="0" applyNumberFormat="1" applyFont="1" applyBorder="1"/>
    <xf numFmtId="176" fontId="10" fillId="0" borderId="6" xfId="0" applyNumberFormat="1" applyFont="1" applyFill="1" applyBorder="1"/>
    <xf numFmtId="41" fontId="6" fillId="0" borderId="0" xfId="0" applyNumberFormat="1" applyFont="1" applyBorder="1"/>
    <xf numFmtId="41" fontId="2" fillId="0" borderId="0" xfId="0" applyNumberFormat="1" applyFont="1"/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Continuous"/>
    </xf>
    <xf numFmtId="0" fontId="6" fillId="2" borderId="15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Continuous"/>
    </xf>
    <xf numFmtId="0" fontId="6" fillId="2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6" fontId="6" fillId="2" borderId="24" xfId="0" applyNumberFormat="1" applyFont="1" applyFill="1" applyBorder="1" applyAlignment="1">
      <alignment horizontal="center"/>
    </xf>
    <xf numFmtId="41" fontId="7" fillId="2" borderId="8" xfId="0" applyNumberFormat="1" applyFont="1" applyFill="1" applyBorder="1"/>
    <xf numFmtId="41" fontId="6" fillId="2" borderId="6" xfId="0" applyNumberFormat="1" applyFont="1" applyFill="1" applyBorder="1" applyAlignment="1">
      <alignment horizontal="center"/>
    </xf>
    <xf numFmtId="41" fontId="7" fillId="2" borderId="6" xfId="0" applyNumberFormat="1" applyFont="1" applyFill="1" applyBorder="1"/>
    <xf numFmtId="41" fontId="7" fillId="2" borderId="0" xfId="0" applyNumberFormat="1" applyFont="1" applyFill="1" applyBorder="1"/>
    <xf numFmtId="41" fontId="7" fillId="2" borderId="18" xfId="0" applyNumberFormat="1" applyFont="1" applyFill="1" applyBorder="1"/>
    <xf numFmtId="41" fontId="7" fillId="2" borderId="7" xfId="0" applyNumberFormat="1" applyFont="1" applyFill="1" applyBorder="1"/>
    <xf numFmtId="41" fontId="7" fillId="2" borderId="6" xfId="0" applyNumberFormat="1" applyFont="1" applyFill="1" applyBorder="1" applyAlignment="1">
      <alignment horizontal="right"/>
    </xf>
    <xf numFmtId="41" fontId="6" fillId="2" borderId="18" xfId="0" applyNumberFormat="1" applyFont="1" applyFill="1" applyBorder="1" applyAlignment="1">
      <alignment horizontal="center"/>
    </xf>
    <xf numFmtId="41" fontId="6" fillId="2" borderId="8" xfId="0" applyNumberFormat="1" applyFont="1" applyFill="1" applyBorder="1" applyAlignment="1">
      <alignment horizontal="center"/>
    </xf>
    <xf numFmtId="176" fontId="6" fillId="2" borderId="22" xfId="0" applyNumberFormat="1" applyFont="1" applyFill="1" applyBorder="1" applyAlignment="1">
      <alignment horizontal="center"/>
    </xf>
    <xf numFmtId="41" fontId="6" fillId="2" borderId="11" xfId="0" applyNumberFormat="1" applyFont="1" applyFill="1" applyBorder="1" applyAlignment="1">
      <alignment horizontal="center"/>
    </xf>
    <xf numFmtId="41" fontId="6" fillId="2" borderId="9" xfId="0" applyNumberFormat="1" applyFont="1" applyFill="1" applyBorder="1" applyAlignment="1">
      <alignment horizontal="center"/>
    </xf>
    <xf numFmtId="41" fontId="7" fillId="2" borderId="9" xfId="0" applyNumberFormat="1" applyFont="1" applyFill="1" applyBorder="1"/>
    <xf numFmtId="41" fontId="7" fillId="2" borderId="19" xfId="0" applyNumberFormat="1" applyFont="1" applyFill="1" applyBorder="1"/>
    <xf numFmtId="41" fontId="7" fillId="2" borderId="11" xfId="0" applyNumberFormat="1" applyFont="1" applyFill="1" applyBorder="1"/>
    <xf numFmtId="41" fontId="7" fillId="2" borderId="10" xfId="0" applyNumberFormat="1" applyFont="1" applyFill="1" applyBorder="1"/>
    <xf numFmtId="41" fontId="7" fillId="2" borderId="13" xfId="0" applyNumberFormat="1" applyFont="1" applyFill="1" applyBorder="1"/>
    <xf numFmtId="0" fontId="6" fillId="2" borderId="24" xfId="0" quotePrefix="1" applyNumberFormat="1" applyFont="1" applyFill="1" applyBorder="1" applyAlignment="1">
      <alignment horizontal="center"/>
    </xf>
    <xf numFmtId="41" fontId="6" fillId="2" borderId="8" xfId="0" quotePrefix="1" applyNumberFormat="1" applyFont="1" applyFill="1" applyBorder="1" applyAlignment="1">
      <alignment horizontal="center"/>
    </xf>
    <xf numFmtId="41" fontId="6" fillId="2" borderId="6" xfId="0" quotePrefix="1" applyNumberFormat="1" applyFont="1" applyFill="1" applyBorder="1" applyAlignment="1">
      <alignment horizontal="center"/>
    </xf>
    <xf numFmtId="41" fontId="6" fillId="2" borderId="0" xfId="0" quotePrefix="1" applyNumberFormat="1" applyFont="1" applyFill="1" applyBorder="1" applyAlignment="1">
      <alignment horizontal="center"/>
    </xf>
    <xf numFmtId="41" fontId="6" fillId="2" borderId="18" xfId="0" applyNumberFormat="1" applyFont="1" applyFill="1" applyBorder="1"/>
    <xf numFmtId="41" fontId="6" fillId="2" borderId="6" xfId="0" applyNumberFormat="1" applyFont="1" applyFill="1" applyBorder="1"/>
    <xf numFmtId="41" fontId="6" fillId="2" borderId="7" xfId="0" applyNumberFormat="1" applyFont="1" applyFill="1" applyBorder="1"/>
    <xf numFmtId="0" fontId="6" fillId="2" borderId="22" xfId="0" quotePrefix="1" applyNumberFormat="1" applyFont="1" applyFill="1" applyBorder="1" applyAlignment="1">
      <alignment horizontal="center"/>
    </xf>
    <xf numFmtId="41" fontId="6" fillId="2" borderId="11" xfId="0" quotePrefix="1" applyNumberFormat="1" applyFont="1" applyFill="1" applyBorder="1" applyAlignment="1">
      <alignment horizontal="center"/>
    </xf>
    <xf numFmtId="41" fontId="6" fillId="2" borderId="9" xfId="0" quotePrefix="1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top"/>
    </xf>
    <xf numFmtId="0" fontId="15" fillId="2" borderId="9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top"/>
    </xf>
    <xf numFmtId="0" fontId="10" fillId="0" borderId="3" xfId="0" quotePrefix="1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3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top"/>
    </xf>
    <xf numFmtId="38" fontId="10" fillId="0" borderId="6" xfId="47" applyFont="1" applyBorder="1" applyAlignment="1">
      <alignment horizontal="right"/>
    </xf>
    <xf numFmtId="38" fontId="10" fillId="0" borderId="6" xfId="47" applyFont="1" applyFill="1" applyBorder="1" applyAlignment="1">
      <alignment horizontal="right"/>
    </xf>
    <xf numFmtId="41" fontId="10" fillId="0" borderId="1" xfId="0" applyNumberFormat="1" applyFont="1" applyBorder="1" applyAlignment="1">
      <alignment shrinkToFit="1"/>
    </xf>
    <xf numFmtId="0" fontId="7" fillId="2" borderId="3" xfId="0" applyFont="1" applyFill="1" applyBorder="1" applyAlignment="1">
      <alignment horizontal="center"/>
    </xf>
    <xf numFmtId="0" fontId="16" fillId="2" borderId="1" xfId="0" applyFont="1" applyFill="1" applyBorder="1" applyAlignment="1"/>
    <xf numFmtId="43" fontId="10" fillId="0" borderId="3" xfId="0" quotePrefix="1" applyNumberFormat="1" applyFont="1" applyBorder="1" applyAlignment="1">
      <alignment horizontal="right"/>
    </xf>
    <xf numFmtId="43" fontId="10" fillId="0" borderId="3" xfId="0" applyNumberFormat="1" applyFont="1" applyBorder="1"/>
    <xf numFmtId="43" fontId="20" fillId="0" borderId="6" xfId="0" applyNumberFormat="1" applyFont="1" applyFill="1" applyBorder="1"/>
    <xf numFmtId="43" fontId="10" fillId="0" borderId="6" xfId="0" applyNumberFormat="1" applyFont="1" applyFill="1" applyBorder="1"/>
    <xf numFmtId="43" fontId="10" fillId="0" borderId="6" xfId="47" applyNumberFormat="1" applyFont="1" applyBorder="1" applyAlignment="1">
      <alignment horizontal="right"/>
    </xf>
    <xf numFmtId="43" fontId="10" fillId="0" borderId="6" xfId="47" applyNumberFormat="1" applyFont="1" applyFill="1" applyBorder="1" applyAlignment="1">
      <alignment horizontal="right"/>
    </xf>
    <xf numFmtId="43" fontId="10" fillId="0" borderId="6" xfId="0" applyNumberFormat="1" applyFont="1" applyFill="1" applyBorder="1" applyAlignment="1">
      <alignment horizontal="right"/>
    </xf>
    <xf numFmtId="43" fontId="10" fillId="0" borderId="9" xfId="0" applyNumberFormat="1" applyFont="1" applyBorder="1" applyAlignment="1">
      <alignment horizontal="right"/>
    </xf>
    <xf numFmtId="43" fontId="10" fillId="0" borderId="1" xfId="0" applyNumberFormat="1" applyFont="1" applyBorder="1" applyAlignment="1">
      <alignment shrinkToFit="1"/>
    </xf>
    <xf numFmtId="43" fontId="10" fillId="0" borderId="1" xfId="0" applyNumberFormat="1" applyFont="1" applyBorder="1"/>
    <xf numFmtId="43" fontId="8" fillId="0" borderId="7" xfId="0" applyNumberFormat="1" applyFont="1" applyFill="1" applyBorder="1" applyAlignment="1">
      <alignment vertical="center"/>
    </xf>
    <xf numFmtId="43" fontId="8" fillId="0" borderId="6" xfId="0" applyNumberFormat="1" applyFont="1" applyFill="1" applyBorder="1" applyAlignment="1">
      <alignment vertical="center"/>
    </xf>
    <xf numFmtId="43" fontId="8" fillId="0" borderId="0" xfId="0" applyNumberFormat="1" applyFont="1" applyFill="1" applyBorder="1" applyAlignment="1">
      <alignment vertical="center"/>
    </xf>
    <xf numFmtId="43" fontId="8" fillId="0" borderId="8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</cellXfs>
  <cellStyles count="48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6" xr:uid="{F0E25E68-703B-48EB-A5EF-2638A38F6549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7" builtinId="6"/>
    <cellStyle name="桁区切り 2" xfId="41" xr:uid="{551B14A1-329F-445F-A253-EFD62C022A9C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2" xr:uid="{69AEB75E-4A65-4307-81E1-F28CD76AD306}"/>
    <cellStyle name="標準 3" xfId="43" xr:uid="{0E2BAFDE-A15B-45C4-AEAC-CED926F9A62E}"/>
    <cellStyle name="標準 4" xfId="44" xr:uid="{D56C9215-256D-4786-B6F1-5F71CE35E65F}"/>
    <cellStyle name="標準 5" xfId="45" xr:uid="{F8183D4F-875F-4B10-A832-026E69B98346}"/>
    <cellStyle name="良い" xfId="6" builtinId="26" customBuiltin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B1:AN40"/>
  <sheetViews>
    <sheetView zoomScaleNormal="100" workbookViewId="0">
      <pane xSplit="2" ySplit="4" topLeftCell="C5" activePane="bottomRight" state="frozen"/>
      <selection activeCell="AO24" sqref="AO24"/>
      <selection pane="topRight" activeCell="AO24" sqref="AO24"/>
      <selection pane="bottomLeft" activeCell="AO24" sqref="AO24"/>
      <selection pane="bottomRight" activeCell="AP15" sqref="AP15"/>
    </sheetView>
  </sheetViews>
  <sheetFormatPr defaultColWidth="9" defaultRowHeight="13" x14ac:dyDescent="0.2"/>
  <cols>
    <col min="1" max="1" width="1.6328125" style="102" customWidth="1"/>
    <col min="2" max="2" width="8" style="102" customWidth="1"/>
    <col min="3" max="6" width="5.54296875" style="102" customWidth="1"/>
    <col min="7" max="36" width="5.6328125" style="102" customWidth="1"/>
    <col min="37" max="37" width="5.81640625" style="102" customWidth="1"/>
    <col min="38" max="38" width="5.6328125" style="102" customWidth="1"/>
    <col min="39" max="39" width="5.6328125" style="102" hidden="1" customWidth="1"/>
    <col min="40" max="16384" width="9" style="102"/>
  </cols>
  <sheetData>
    <row r="1" spans="2:39" ht="18" customHeight="1" x14ac:dyDescent="0.2">
      <c r="B1" s="1" t="s">
        <v>166</v>
      </c>
      <c r="C1" s="1"/>
      <c r="D1" s="1"/>
      <c r="E1" s="1"/>
    </row>
    <row r="2" spans="2:39" s="2" customFormat="1" ht="11.5" customHeight="1" x14ac:dyDescent="0.2">
      <c r="Y2" s="56"/>
      <c r="Z2" s="56"/>
      <c r="AA2" s="56"/>
      <c r="AC2" s="56"/>
      <c r="AG2" s="114" t="s">
        <v>211</v>
      </c>
      <c r="AK2" s="103"/>
      <c r="AL2" s="103" t="s">
        <v>218</v>
      </c>
    </row>
    <row r="3" spans="2:39" s="2" customFormat="1" ht="11.5" customHeight="1" x14ac:dyDescent="0.2">
      <c r="B3" s="170" t="s">
        <v>70</v>
      </c>
      <c r="C3" s="251" t="s">
        <v>155</v>
      </c>
      <c r="D3" s="251"/>
      <c r="E3" s="251"/>
      <c r="F3" s="252"/>
      <c r="G3" s="253" t="s">
        <v>156</v>
      </c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  <c r="S3" s="171" t="s">
        <v>102</v>
      </c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3"/>
      <c r="AM3" s="111" t="s">
        <v>177</v>
      </c>
    </row>
    <row r="4" spans="2:39" s="2" customFormat="1" ht="73.5" customHeight="1" x14ac:dyDescent="0.2">
      <c r="B4" s="174" t="s">
        <v>71</v>
      </c>
      <c r="C4" s="175" t="s">
        <v>175</v>
      </c>
      <c r="D4" s="176" t="s">
        <v>106</v>
      </c>
      <c r="E4" s="177" t="s">
        <v>72</v>
      </c>
      <c r="F4" s="178" t="s">
        <v>210</v>
      </c>
      <c r="G4" s="179" t="s">
        <v>164</v>
      </c>
      <c r="H4" s="175" t="s">
        <v>157</v>
      </c>
      <c r="I4" s="175" t="s">
        <v>217</v>
      </c>
      <c r="J4" s="175" t="s">
        <v>202</v>
      </c>
      <c r="K4" s="175" t="s">
        <v>107</v>
      </c>
      <c r="L4" s="176" t="s">
        <v>104</v>
      </c>
      <c r="M4" s="180" t="s">
        <v>179</v>
      </c>
      <c r="N4" s="180" t="s">
        <v>207</v>
      </c>
      <c r="O4" s="180" t="s">
        <v>209</v>
      </c>
      <c r="P4" s="180" t="s">
        <v>180</v>
      </c>
      <c r="Q4" s="176" t="s">
        <v>77</v>
      </c>
      <c r="R4" s="178" t="s">
        <v>181</v>
      </c>
      <c r="S4" s="179" t="s">
        <v>73</v>
      </c>
      <c r="T4" s="175" t="s">
        <v>158</v>
      </c>
      <c r="U4" s="181" t="s">
        <v>172</v>
      </c>
      <c r="V4" s="176" t="s">
        <v>199</v>
      </c>
      <c r="W4" s="176" t="s">
        <v>200</v>
      </c>
      <c r="X4" s="176" t="s">
        <v>74</v>
      </c>
      <c r="Y4" s="177" t="s">
        <v>99</v>
      </c>
      <c r="Z4" s="176" t="s">
        <v>75</v>
      </c>
      <c r="AA4" s="176" t="s">
        <v>208</v>
      </c>
      <c r="AB4" s="176" t="s">
        <v>171</v>
      </c>
      <c r="AC4" s="176" t="s">
        <v>176</v>
      </c>
      <c r="AD4" s="176" t="s">
        <v>167</v>
      </c>
      <c r="AE4" s="176" t="s">
        <v>173</v>
      </c>
      <c r="AF4" s="176" t="s">
        <v>76</v>
      </c>
      <c r="AG4" s="176" t="s">
        <v>174</v>
      </c>
      <c r="AH4" s="176" t="s">
        <v>103</v>
      </c>
      <c r="AI4" s="177" t="s">
        <v>203</v>
      </c>
      <c r="AJ4" s="176" t="s">
        <v>197</v>
      </c>
      <c r="AK4" s="176" t="s">
        <v>165</v>
      </c>
      <c r="AL4" s="176" t="s">
        <v>105</v>
      </c>
      <c r="AM4" s="112" t="s">
        <v>178</v>
      </c>
    </row>
    <row r="5" spans="2:39" s="2" customFormat="1" ht="11.5" customHeight="1" x14ac:dyDescent="0.2">
      <c r="B5" s="157" t="s">
        <v>201</v>
      </c>
      <c r="C5" s="7"/>
      <c r="D5" s="4"/>
      <c r="E5" s="5">
        <v>3</v>
      </c>
      <c r="F5" s="101"/>
      <c r="G5" s="107">
        <v>3</v>
      </c>
      <c r="H5" s="7"/>
      <c r="I5" s="7"/>
      <c r="J5" s="7"/>
      <c r="K5" s="5"/>
      <c r="L5" s="6"/>
      <c r="M5" s="6"/>
      <c r="N5" s="6"/>
      <c r="O5" s="6"/>
      <c r="P5" s="6"/>
      <c r="Q5" s="5">
        <v>2</v>
      </c>
      <c r="R5" s="101"/>
      <c r="S5" s="107"/>
      <c r="T5" s="7"/>
      <c r="U5" s="7">
        <v>2</v>
      </c>
      <c r="V5" s="125"/>
      <c r="W5" s="5"/>
      <c r="X5" s="5"/>
      <c r="Y5" s="5">
        <v>2</v>
      </c>
      <c r="Z5" s="5"/>
      <c r="AA5" s="5"/>
      <c r="AB5" s="5"/>
      <c r="AC5" s="5"/>
      <c r="AD5" s="5">
        <v>4</v>
      </c>
      <c r="AE5" s="5"/>
      <c r="AF5" s="5">
        <v>5</v>
      </c>
      <c r="AG5" s="5"/>
      <c r="AH5" s="5"/>
      <c r="AI5" s="5"/>
      <c r="AJ5" s="5">
        <v>12</v>
      </c>
      <c r="AK5" s="5"/>
      <c r="AL5" s="5"/>
      <c r="AM5" s="107"/>
    </row>
    <row r="6" spans="2:39" s="2" customFormat="1" ht="11.5" customHeight="1" x14ac:dyDescent="0.2">
      <c r="B6" s="182" t="s">
        <v>153</v>
      </c>
      <c r="C6" s="183"/>
      <c r="D6" s="184"/>
      <c r="E6" s="185"/>
      <c r="F6" s="186"/>
      <c r="G6" s="187"/>
      <c r="H6" s="183"/>
      <c r="I6" s="183"/>
      <c r="J6" s="183"/>
      <c r="K6" s="185"/>
      <c r="L6" s="188"/>
      <c r="M6" s="188"/>
      <c r="N6" s="188"/>
      <c r="O6" s="188"/>
      <c r="P6" s="188"/>
      <c r="Q6" s="185"/>
      <c r="R6" s="186"/>
      <c r="S6" s="187"/>
      <c r="T6" s="183"/>
      <c r="U6" s="183"/>
      <c r="V6" s="189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08"/>
    </row>
    <row r="7" spans="2:39" s="153" customFormat="1" ht="11.5" customHeight="1" x14ac:dyDescent="0.2">
      <c r="B7" s="159" t="s">
        <v>154</v>
      </c>
      <c r="C7" s="147"/>
      <c r="D7" s="148"/>
      <c r="E7" s="113"/>
      <c r="F7" s="149"/>
      <c r="G7" s="150"/>
      <c r="H7" s="147"/>
      <c r="I7" s="147"/>
      <c r="J7" s="147"/>
      <c r="K7" s="113"/>
      <c r="L7" s="151"/>
      <c r="M7" s="151"/>
      <c r="N7" s="151"/>
      <c r="O7" s="151"/>
      <c r="P7" s="151"/>
      <c r="Q7" s="113"/>
      <c r="R7" s="149"/>
      <c r="S7" s="150"/>
      <c r="T7" s="147"/>
      <c r="U7" s="147"/>
      <c r="V7" s="152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50"/>
    </row>
    <row r="8" spans="2:39" s="153" customFormat="1" ht="11.5" customHeight="1" x14ac:dyDescent="0.2">
      <c r="B8" s="182" t="s">
        <v>62</v>
      </c>
      <c r="C8" s="183"/>
      <c r="D8" s="184"/>
      <c r="E8" s="185"/>
      <c r="F8" s="186"/>
      <c r="G8" s="190"/>
      <c r="H8" s="183"/>
      <c r="I8" s="183"/>
      <c r="J8" s="183"/>
      <c r="K8" s="185"/>
      <c r="L8" s="188"/>
      <c r="M8" s="188"/>
      <c r="N8" s="188"/>
      <c r="O8" s="188"/>
      <c r="P8" s="188"/>
      <c r="Q8" s="185"/>
      <c r="R8" s="186"/>
      <c r="S8" s="187"/>
      <c r="T8" s="183"/>
      <c r="U8" s="183"/>
      <c r="V8" s="189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50"/>
    </row>
    <row r="9" spans="2:39" s="153" customFormat="1" ht="11.5" customHeight="1" x14ac:dyDescent="0.2">
      <c r="B9" s="159" t="s">
        <v>63</v>
      </c>
      <c r="C9" s="147"/>
      <c r="D9" s="148"/>
      <c r="E9" s="113"/>
      <c r="F9" s="149"/>
      <c r="G9" s="150"/>
      <c r="H9" s="147"/>
      <c r="I9" s="147"/>
      <c r="J9" s="147"/>
      <c r="K9" s="113"/>
      <c r="L9" s="151"/>
      <c r="M9" s="151"/>
      <c r="N9" s="151"/>
      <c r="O9" s="151"/>
      <c r="P9" s="151"/>
      <c r="Q9" s="113"/>
      <c r="R9" s="149"/>
      <c r="S9" s="150"/>
      <c r="T9" s="147"/>
      <c r="U9" s="147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50"/>
    </row>
    <row r="10" spans="2:39" s="2" customFormat="1" ht="11.5" customHeight="1" x14ac:dyDescent="0.2">
      <c r="B10" s="182" t="s">
        <v>64</v>
      </c>
      <c r="C10" s="183"/>
      <c r="D10" s="184"/>
      <c r="E10" s="185"/>
      <c r="F10" s="186"/>
      <c r="G10" s="187"/>
      <c r="H10" s="183"/>
      <c r="I10" s="183"/>
      <c r="J10" s="183"/>
      <c r="K10" s="185"/>
      <c r="L10" s="188"/>
      <c r="M10" s="188"/>
      <c r="N10" s="188"/>
      <c r="O10" s="188"/>
      <c r="P10" s="188"/>
      <c r="Q10" s="185"/>
      <c r="R10" s="186"/>
      <c r="S10" s="187"/>
      <c r="T10" s="183"/>
      <c r="U10" s="183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08"/>
    </row>
    <row r="11" spans="2:39" s="2" customFormat="1" ht="11.5" customHeight="1" x14ac:dyDescent="0.2">
      <c r="B11" s="158" t="s">
        <v>65</v>
      </c>
      <c r="C11" s="11"/>
      <c r="D11" s="8"/>
      <c r="E11" s="9"/>
      <c r="F11" s="100"/>
      <c r="G11" s="108"/>
      <c r="H11" s="11"/>
      <c r="I11" s="11"/>
      <c r="J11" s="11"/>
      <c r="K11" s="9"/>
      <c r="L11" s="10"/>
      <c r="M11" s="10"/>
      <c r="N11" s="10"/>
      <c r="O11" s="10"/>
      <c r="P11" s="10"/>
      <c r="Q11" s="9"/>
      <c r="R11" s="100"/>
      <c r="S11" s="108"/>
      <c r="T11" s="11"/>
      <c r="U11" s="1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08"/>
    </row>
    <row r="12" spans="2:39" s="153" customFormat="1" ht="11.5" customHeight="1" x14ac:dyDescent="0.2">
      <c r="B12" s="182" t="s">
        <v>66</v>
      </c>
      <c r="C12" s="183"/>
      <c r="D12" s="184"/>
      <c r="E12" s="185"/>
      <c r="F12" s="186"/>
      <c r="G12" s="187"/>
      <c r="H12" s="183"/>
      <c r="I12" s="183"/>
      <c r="J12" s="183"/>
      <c r="K12" s="185"/>
      <c r="L12" s="185"/>
      <c r="M12" s="185"/>
      <c r="N12" s="185"/>
      <c r="O12" s="185"/>
      <c r="P12" s="185"/>
      <c r="Q12" s="185"/>
      <c r="R12" s="186"/>
      <c r="S12" s="187"/>
      <c r="T12" s="183"/>
      <c r="U12" s="183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50"/>
    </row>
    <row r="13" spans="2:39" s="153" customFormat="1" ht="11.5" customHeight="1" x14ac:dyDescent="0.2">
      <c r="B13" s="159" t="s">
        <v>67</v>
      </c>
      <c r="C13" s="147"/>
      <c r="D13" s="148"/>
      <c r="E13" s="113"/>
      <c r="F13" s="149"/>
      <c r="G13" s="150"/>
      <c r="H13" s="147"/>
      <c r="I13" s="147"/>
      <c r="J13" s="147"/>
      <c r="K13" s="113"/>
      <c r="L13" s="151"/>
      <c r="M13" s="151"/>
      <c r="N13" s="151"/>
      <c r="O13" s="151"/>
      <c r="P13" s="151"/>
      <c r="Q13" s="113"/>
      <c r="R13" s="149"/>
      <c r="S13" s="150"/>
      <c r="T13" s="147"/>
      <c r="U13" s="147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50"/>
    </row>
    <row r="14" spans="2:39" s="2" customFormat="1" ht="11.5" customHeight="1" x14ac:dyDescent="0.2">
      <c r="B14" s="182" t="s">
        <v>59</v>
      </c>
      <c r="C14" s="191"/>
      <c r="D14" s="184"/>
      <c r="E14" s="185"/>
      <c r="F14" s="186"/>
      <c r="G14" s="187"/>
      <c r="H14" s="183"/>
      <c r="I14" s="183"/>
      <c r="J14" s="183"/>
      <c r="K14" s="185"/>
      <c r="L14" s="188"/>
      <c r="M14" s="188"/>
      <c r="N14" s="188"/>
      <c r="O14" s="188"/>
      <c r="P14" s="188"/>
      <c r="Q14" s="185"/>
      <c r="R14" s="186"/>
      <c r="S14" s="187"/>
      <c r="T14" s="183"/>
      <c r="U14" s="183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08"/>
    </row>
    <row r="15" spans="2:39" s="2" customFormat="1" ht="11.5" customHeight="1" x14ac:dyDescent="0.2">
      <c r="B15" s="158" t="s">
        <v>60</v>
      </c>
      <c r="C15" s="126"/>
      <c r="D15" s="8"/>
      <c r="E15" s="9"/>
      <c r="F15" s="100"/>
      <c r="G15" s="108"/>
      <c r="H15" s="11"/>
      <c r="I15" s="11"/>
      <c r="J15" s="11"/>
      <c r="K15" s="9"/>
      <c r="L15" s="10"/>
      <c r="M15" s="10"/>
      <c r="N15" s="10"/>
      <c r="O15" s="10"/>
      <c r="P15" s="10"/>
      <c r="Q15" s="9"/>
      <c r="R15" s="100"/>
      <c r="S15" s="108"/>
      <c r="T15" s="11"/>
      <c r="U15" s="11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108"/>
    </row>
    <row r="16" spans="2:39" s="2" customFormat="1" ht="11.5" customHeight="1" x14ac:dyDescent="0.2">
      <c r="B16" s="192" t="s">
        <v>61</v>
      </c>
      <c r="C16" s="193"/>
      <c r="D16" s="194"/>
      <c r="E16" s="195"/>
      <c r="F16" s="186"/>
      <c r="G16" s="196"/>
      <c r="H16" s="197"/>
      <c r="I16" s="197"/>
      <c r="J16" s="197"/>
      <c r="K16" s="195"/>
      <c r="L16" s="198"/>
      <c r="M16" s="198"/>
      <c r="N16" s="198"/>
      <c r="O16" s="198"/>
      <c r="P16" s="198"/>
      <c r="Q16" s="195"/>
      <c r="R16" s="199"/>
      <c r="S16" s="196"/>
      <c r="T16" s="197"/>
      <c r="U16" s="197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09"/>
    </row>
    <row r="17" spans="2:40" s="2" customFormat="1" ht="11.5" customHeight="1" x14ac:dyDescent="0.2">
      <c r="B17" s="160" t="s">
        <v>12</v>
      </c>
      <c r="C17" s="127">
        <f t="shared" ref="C17:AM17" si="0">SUM(C5:C16)</f>
        <v>0</v>
      </c>
      <c r="D17" s="13">
        <f t="shared" si="0"/>
        <v>0</v>
      </c>
      <c r="E17" s="104">
        <f>SUM(E5:E16)</f>
        <v>3</v>
      </c>
      <c r="F17" s="104">
        <f t="shared" si="0"/>
        <v>0</v>
      </c>
      <c r="G17" s="110">
        <f t="shared" si="0"/>
        <v>3</v>
      </c>
      <c r="H17" s="14">
        <f>SUM(H5:H16)</f>
        <v>0</v>
      </c>
      <c r="I17" s="14">
        <f>SUM(I5:I16)</f>
        <v>0</v>
      </c>
      <c r="J17" s="14">
        <f>SUM(J5:J16)</f>
        <v>0</v>
      </c>
      <c r="K17" s="12">
        <f t="shared" si="0"/>
        <v>0</v>
      </c>
      <c r="L17" s="12">
        <f>SUM(L5:L16)</f>
        <v>0</v>
      </c>
      <c r="M17" s="12">
        <f>SUM(M5:M16)</f>
        <v>0</v>
      </c>
      <c r="N17" s="12">
        <f>SUM(N5:N16)</f>
        <v>0</v>
      </c>
      <c r="O17" s="12">
        <f>SUM(O5:O16)</f>
        <v>0</v>
      </c>
      <c r="P17" s="12">
        <f>SUM(P5:P16)</f>
        <v>0</v>
      </c>
      <c r="Q17" s="12">
        <f t="shared" si="0"/>
        <v>2</v>
      </c>
      <c r="R17" s="12">
        <f t="shared" si="0"/>
        <v>0</v>
      </c>
      <c r="S17" s="110">
        <f t="shared" si="0"/>
        <v>0</v>
      </c>
      <c r="T17" s="14">
        <f t="shared" si="0"/>
        <v>0</v>
      </c>
      <c r="U17" s="14">
        <f t="shared" si="0"/>
        <v>2</v>
      </c>
      <c r="V17" s="12">
        <f>SUM(V5:V16)</f>
        <v>0</v>
      </c>
      <c r="W17" s="12">
        <f t="shared" si="0"/>
        <v>0</v>
      </c>
      <c r="X17" s="12">
        <f t="shared" si="0"/>
        <v>0</v>
      </c>
      <c r="Y17" s="12">
        <f t="shared" si="0"/>
        <v>2</v>
      </c>
      <c r="Z17" s="12">
        <f t="shared" si="0"/>
        <v>0</v>
      </c>
      <c r="AA17" s="12">
        <f t="shared" si="0"/>
        <v>0</v>
      </c>
      <c r="AB17" s="12">
        <f>SUM(AB5:AB16)</f>
        <v>0</v>
      </c>
      <c r="AC17" s="12">
        <f>SUM(AC5:AC16)</f>
        <v>0</v>
      </c>
      <c r="AD17" s="12">
        <f t="shared" si="0"/>
        <v>4</v>
      </c>
      <c r="AE17" s="12">
        <f t="shared" si="0"/>
        <v>0</v>
      </c>
      <c r="AF17" s="12">
        <f t="shared" si="0"/>
        <v>5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12</v>
      </c>
      <c r="AK17" s="12">
        <f t="shared" si="0"/>
        <v>0</v>
      </c>
      <c r="AL17" s="12">
        <f t="shared" si="0"/>
        <v>0</v>
      </c>
      <c r="AM17" s="110">
        <f t="shared" si="0"/>
        <v>0</v>
      </c>
    </row>
    <row r="18" spans="2:40" s="2" customFormat="1" ht="8.15" customHeight="1" x14ac:dyDescent="0.2">
      <c r="B18" s="15"/>
      <c r="C18" s="15"/>
      <c r="D18" s="16"/>
      <c r="E18" s="16"/>
      <c r="F18" s="17"/>
      <c r="V18" s="57"/>
      <c r="W18" s="57"/>
      <c r="X18" s="57"/>
      <c r="Y18" s="57"/>
      <c r="Z18" s="57"/>
      <c r="AA18" s="57"/>
      <c r="AB18" s="100"/>
      <c r="AC18" s="100"/>
      <c r="AD18" s="100"/>
      <c r="AE18" s="100"/>
      <c r="AF18" s="100"/>
      <c r="AG18" s="101"/>
    </row>
    <row r="19" spans="2:40" s="2" customFormat="1" ht="11.5" customHeight="1" x14ac:dyDescent="0.2">
      <c r="B19" s="161" t="s">
        <v>182</v>
      </c>
      <c r="C19" s="128"/>
      <c r="D19" s="115"/>
      <c r="E19" s="115"/>
      <c r="F19" s="116"/>
      <c r="G19" s="135"/>
      <c r="H19" s="136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5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68"/>
      <c r="AN19" s="57"/>
    </row>
    <row r="20" spans="2:40" s="2" customFormat="1" ht="11.5" customHeight="1" x14ac:dyDescent="0.2">
      <c r="B20" s="200" t="s">
        <v>198</v>
      </c>
      <c r="C20" s="201"/>
      <c r="D20" s="202"/>
      <c r="E20" s="202"/>
      <c r="F20" s="203"/>
      <c r="G20" s="204"/>
      <c r="H20" s="205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4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>
        <v>1</v>
      </c>
      <c r="AK20" s="205"/>
      <c r="AL20" s="205"/>
      <c r="AM20" s="168"/>
      <c r="AN20" s="57"/>
    </row>
    <row r="21" spans="2:40" s="2" customFormat="1" ht="11.5" customHeight="1" x14ac:dyDescent="0.2">
      <c r="B21" s="163" t="s">
        <v>189</v>
      </c>
      <c r="C21" s="129"/>
      <c r="D21" s="117"/>
      <c r="E21" s="117"/>
      <c r="F21" s="118"/>
      <c r="G21" s="108"/>
      <c r="H21" s="9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8"/>
      <c r="T21" s="9"/>
      <c r="U21" s="9"/>
      <c r="V21" s="9"/>
      <c r="W21" s="9"/>
      <c r="X21" s="9"/>
      <c r="Y21" s="113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>
        <v>4</v>
      </c>
      <c r="AK21" s="9"/>
      <c r="AL21" s="9"/>
      <c r="AM21" s="100"/>
    </row>
    <row r="22" spans="2:40" s="2" customFormat="1" ht="11.5" customHeight="1" x14ac:dyDescent="0.2">
      <c r="B22" s="200" t="s">
        <v>183</v>
      </c>
      <c r="C22" s="201"/>
      <c r="D22" s="202"/>
      <c r="E22" s="202"/>
      <c r="F22" s="203"/>
      <c r="G22" s="187"/>
      <c r="H22" s="185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7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>
        <v>4</v>
      </c>
      <c r="AK22" s="185"/>
      <c r="AL22" s="185"/>
      <c r="AM22" s="100"/>
    </row>
    <row r="23" spans="2:40" s="2" customFormat="1" ht="11.5" customHeight="1" x14ac:dyDescent="0.2">
      <c r="B23" s="162" t="s">
        <v>184</v>
      </c>
      <c r="C23" s="129"/>
      <c r="D23" s="117"/>
      <c r="E23" s="117"/>
      <c r="F23" s="118"/>
      <c r="G23" s="108"/>
      <c r="H23" s="9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8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>
        <v>3</v>
      </c>
      <c r="AK23" s="9"/>
      <c r="AL23" s="9"/>
      <c r="AM23" s="100"/>
    </row>
    <row r="24" spans="2:40" s="2" customFormat="1" ht="11.5" customHeight="1" x14ac:dyDescent="0.2">
      <c r="B24" s="200" t="s">
        <v>190</v>
      </c>
      <c r="C24" s="201"/>
      <c r="D24" s="202"/>
      <c r="E24" s="202"/>
      <c r="F24" s="203"/>
      <c r="G24" s="187"/>
      <c r="H24" s="185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7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00"/>
    </row>
    <row r="25" spans="2:40" s="2" customFormat="1" ht="11.5" customHeight="1" x14ac:dyDescent="0.2">
      <c r="B25" s="162" t="s">
        <v>191</v>
      </c>
      <c r="C25" s="129"/>
      <c r="D25" s="117"/>
      <c r="E25" s="117"/>
      <c r="F25" s="118"/>
      <c r="G25" s="108"/>
      <c r="H25" s="9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8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100"/>
    </row>
    <row r="26" spans="2:40" s="2" customFormat="1" ht="11.5" customHeight="1" x14ac:dyDescent="0.2">
      <c r="B26" s="200" t="s">
        <v>185</v>
      </c>
      <c r="C26" s="201"/>
      <c r="D26" s="202"/>
      <c r="E26" s="202"/>
      <c r="F26" s="203"/>
      <c r="G26" s="187"/>
      <c r="H26" s="185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7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>
        <v>1</v>
      </c>
      <c r="AG26" s="185"/>
      <c r="AH26" s="185"/>
      <c r="AI26" s="185"/>
      <c r="AJ26" s="185"/>
      <c r="AK26" s="185"/>
      <c r="AL26" s="185"/>
      <c r="AM26" s="100"/>
    </row>
    <row r="27" spans="2:40" s="2" customFormat="1" ht="11.5" customHeight="1" x14ac:dyDescent="0.2">
      <c r="B27" s="162" t="s">
        <v>192</v>
      </c>
      <c r="C27" s="129"/>
      <c r="D27" s="117"/>
      <c r="E27" s="117">
        <v>1</v>
      </c>
      <c r="F27" s="118"/>
      <c r="G27" s="108"/>
      <c r="H27" s="9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8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100"/>
    </row>
    <row r="28" spans="2:40" s="2" customFormat="1" ht="11.5" customHeight="1" x14ac:dyDescent="0.2">
      <c r="B28" s="200" t="s">
        <v>186</v>
      </c>
      <c r="C28" s="201"/>
      <c r="D28" s="202"/>
      <c r="E28" s="202"/>
      <c r="F28" s="203"/>
      <c r="G28" s="187"/>
      <c r="H28" s="185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7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00"/>
    </row>
    <row r="29" spans="2:40" s="2" customFormat="1" ht="11.5" customHeight="1" x14ac:dyDescent="0.2">
      <c r="B29" s="162" t="s">
        <v>187</v>
      </c>
      <c r="C29" s="129"/>
      <c r="D29" s="117"/>
      <c r="E29" s="117"/>
      <c r="F29" s="118"/>
      <c r="G29" s="108"/>
      <c r="H29" s="9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8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>
        <v>2</v>
      </c>
      <c r="AG29" s="9"/>
      <c r="AH29" s="9"/>
      <c r="AI29" s="9"/>
      <c r="AJ29" s="9"/>
      <c r="AK29" s="9"/>
      <c r="AL29" s="9"/>
      <c r="AM29" s="100"/>
    </row>
    <row r="30" spans="2:40" s="2" customFormat="1" ht="11.5" customHeight="1" x14ac:dyDescent="0.2">
      <c r="B30" s="200" t="s">
        <v>193</v>
      </c>
      <c r="C30" s="201"/>
      <c r="D30" s="202"/>
      <c r="E30" s="202"/>
      <c r="F30" s="203"/>
      <c r="G30" s="187">
        <v>1</v>
      </c>
      <c r="H30" s="185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7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00"/>
    </row>
    <row r="31" spans="2:40" s="2" customFormat="1" ht="11.25" customHeight="1" x14ac:dyDescent="0.2">
      <c r="B31" s="162" t="s">
        <v>194</v>
      </c>
      <c r="C31" s="129"/>
      <c r="D31" s="117"/>
      <c r="E31" s="117"/>
      <c r="F31" s="118"/>
      <c r="G31" s="108"/>
      <c r="H31" s="9"/>
      <c r="I31" s="10"/>
      <c r="J31" s="10"/>
      <c r="K31" s="10"/>
      <c r="L31" s="10"/>
      <c r="M31" s="10"/>
      <c r="N31" s="10"/>
      <c r="O31" s="10"/>
      <c r="P31" s="10"/>
      <c r="Q31" s="10">
        <v>1</v>
      </c>
      <c r="R31" s="10"/>
      <c r="S31" s="108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v>1</v>
      </c>
      <c r="AG31" s="9"/>
      <c r="AH31" s="9"/>
      <c r="AI31" s="9"/>
      <c r="AJ31" s="9"/>
      <c r="AK31" s="9"/>
      <c r="AL31" s="9"/>
      <c r="AM31" s="100"/>
    </row>
    <row r="32" spans="2:40" s="2" customFormat="1" ht="11.5" customHeight="1" x14ac:dyDescent="0.2">
      <c r="B32" s="200" t="s">
        <v>195</v>
      </c>
      <c r="C32" s="201"/>
      <c r="D32" s="202"/>
      <c r="E32" s="202"/>
      <c r="F32" s="203"/>
      <c r="G32" s="187">
        <v>1</v>
      </c>
      <c r="H32" s="185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7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>
        <v>1</v>
      </c>
      <c r="AE32" s="185"/>
      <c r="AF32" s="185"/>
      <c r="AG32" s="185"/>
      <c r="AH32" s="185"/>
      <c r="AI32" s="185"/>
      <c r="AJ32" s="185"/>
      <c r="AK32" s="185"/>
      <c r="AL32" s="185"/>
      <c r="AM32" s="100"/>
    </row>
    <row r="33" spans="2:39" s="2" customFormat="1" ht="11.5" customHeight="1" x14ac:dyDescent="0.2">
      <c r="B33" s="162" t="s">
        <v>196</v>
      </c>
      <c r="C33" s="129"/>
      <c r="D33" s="117"/>
      <c r="E33" s="117"/>
      <c r="F33" s="118"/>
      <c r="G33" s="108"/>
      <c r="H33" s="9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8"/>
      <c r="T33" s="9"/>
      <c r="U33" s="9"/>
      <c r="V33" s="9"/>
      <c r="W33" s="9"/>
      <c r="X33" s="9"/>
      <c r="Y33" s="9">
        <v>1</v>
      </c>
      <c r="Z33" s="9"/>
      <c r="AA33" s="9"/>
      <c r="AB33" s="9"/>
      <c r="AC33" s="9"/>
      <c r="AD33" s="9"/>
      <c r="AE33" s="9"/>
      <c r="AF33" s="9">
        <v>1</v>
      </c>
      <c r="AG33" s="9"/>
      <c r="AH33" s="9"/>
      <c r="AI33" s="9"/>
      <c r="AJ33" s="9"/>
      <c r="AK33" s="9"/>
      <c r="AL33" s="9"/>
      <c r="AM33" s="100"/>
    </row>
    <row r="34" spans="2:39" s="2" customFormat="1" ht="11.5" customHeight="1" x14ac:dyDescent="0.2">
      <c r="B34" s="207" t="s">
        <v>188</v>
      </c>
      <c r="C34" s="208"/>
      <c r="D34" s="209"/>
      <c r="E34" s="209">
        <v>2</v>
      </c>
      <c r="F34" s="203"/>
      <c r="G34" s="196">
        <v>1</v>
      </c>
      <c r="H34" s="195"/>
      <c r="I34" s="198"/>
      <c r="J34" s="198"/>
      <c r="K34" s="198"/>
      <c r="L34" s="198"/>
      <c r="M34" s="198"/>
      <c r="N34" s="198"/>
      <c r="O34" s="198"/>
      <c r="P34" s="198"/>
      <c r="Q34" s="198">
        <v>1</v>
      </c>
      <c r="R34" s="198"/>
      <c r="S34" s="196"/>
      <c r="T34" s="195"/>
      <c r="U34" s="195"/>
      <c r="V34" s="185"/>
      <c r="W34" s="195"/>
      <c r="X34" s="195"/>
      <c r="Y34" s="195">
        <v>1</v>
      </c>
      <c r="Z34" s="195"/>
      <c r="AA34" s="195"/>
      <c r="AB34" s="195"/>
      <c r="AC34" s="195"/>
      <c r="AD34" s="195">
        <v>3</v>
      </c>
      <c r="AE34" s="195"/>
      <c r="AF34" s="195"/>
      <c r="AG34" s="195"/>
      <c r="AH34" s="195"/>
      <c r="AI34" s="195"/>
      <c r="AJ34" s="195"/>
      <c r="AK34" s="195"/>
      <c r="AL34" s="195"/>
      <c r="AM34" s="100"/>
    </row>
    <row r="35" spans="2:39" s="2" customFormat="1" ht="11.5" customHeight="1" x14ac:dyDescent="0.2">
      <c r="B35" s="3" t="s">
        <v>12</v>
      </c>
      <c r="C35" s="130">
        <f>SUM(C19:C34)</f>
        <v>0</v>
      </c>
      <c r="D35" s="119">
        <f>SUM(D19:D34)</f>
        <v>0</v>
      </c>
      <c r="E35" s="119">
        <f>SUM(E19:E34)</f>
        <v>3</v>
      </c>
      <c r="F35" s="104">
        <f t="shared" ref="F35:AE35" si="1">SUM(F19:F34)</f>
        <v>0</v>
      </c>
      <c r="G35" s="120">
        <f t="shared" si="1"/>
        <v>3</v>
      </c>
      <c r="H35" s="121">
        <f t="shared" si="1"/>
        <v>0</v>
      </c>
      <c r="I35" s="121">
        <f t="shared" si="1"/>
        <v>0</v>
      </c>
      <c r="J35" s="121">
        <f t="shared" si="1"/>
        <v>0</v>
      </c>
      <c r="K35" s="121">
        <f t="shared" si="1"/>
        <v>0</v>
      </c>
      <c r="L35" s="121">
        <f t="shared" si="1"/>
        <v>0</v>
      </c>
      <c r="M35" s="121">
        <f t="shared" si="1"/>
        <v>0</v>
      </c>
      <c r="N35" s="121">
        <f t="shared" si="1"/>
        <v>0</v>
      </c>
      <c r="O35" s="121">
        <f t="shared" si="1"/>
        <v>0</v>
      </c>
      <c r="P35" s="121">
        <f t="shared" si="1"/>
        <v>0</v>
      </c>
      <c r="Q35" s="121">
        <f t="shared" si="1"/>
        <v>2</v>
      </c>
      <c r="R35" s="121">
        <f t="shared" si="1"/>
        <v>0</v>
      </c>
      <c r="S35" s="120">
        <f t="shared" si="1"/>
        <v>0</v>
      </c>
      <c r="T35" s="122">
        <f t="shared" si="1"/>
        <v>0</v>
      </c>
      <c r="U35" s="121">
        <f t="shared" si="1"/>
        <v>0</v>
      </c>
      <c r="V35" s="121">
        <f>SUM(V19:V34)</f>
        <v>0</v>
      </c>
      <c r="W35" s="121">
        <f t="shared" si="1"/>
        <v>0</v>
      </c>
      <c r="X35" s="121">
        <f>SUM(X19:X34)</f>
        <v>0</v>
      </c>
      <c r="Y35" s="121">
        <f t="shared" si="1"/>
        <v>2</v>
      </c>
      <c r="Z35" s="121">
        <f t="shared" si="1"/>
        <v>0</v>
      </c>
      <c r="AA35" s="121">
        <f t="shared" si="1"/>
        <v>0</v>
      </c>
      <c r="AB35" s="121">
        <f t="shared" si="1"/>
        <v>0</v>
      </c>
      <c r="AC35" s="121">
        <f t="shared" si="1"/>
        <v>0</v>
      </c>
      <c r="AD35" s="121">
        <f t="shared" si="1"/>
        <v>4</v>
      </c>
      <c r="AE35" s="121">
        <f t="shared" si="1"/>
        <v>0</v>
      </c>
      <c r="AF35" s="121">
        <f t="shared" ref="AF35:AL35" si="2">SUM(AF19:AF34)</f>
        <v>5</v>
      </c>
      <c r="AG35" s="121">
        <f t="shared" si="2"/>
        <v>0</v>
      </c>
      <c r="AH35" s="121">
        <f t="shared" si="2"/>
        <v>0</v>
      </c>
      <c r="AI35" s="121">
        <f>SUM(AI19:AI34)</f>
        <v>0</v>
      </c>
      <c r="AJ35" s="121">
        <f t="shared" si="2"/>
        <v>12</v>
      </c>
      <c r="AK35" s="121">
        <f t="shared" si="2"/>
        <v>0</v>
      </c>
      <c r="AL35" s="121">
        <f t="shared" si="2"/>
        <v>0</v>
      </c>
      <c r="AM35" s="100"/>
    </row>
    <row r="36" spans="2:39" x14ac:dyDescent="0.2">
      <c r="E36" s="146"/>
    </row>
    <row r="38" spans="2:39" hidden="1" x14ac:dyDescent="0.2"/>
    <row r="39" spans="2:39" hidden="1" x14ac:dyDescent="0.2">
      <c r="C39" s="169">
        <f>C17-C35</f>
        <v>0</v>
      </c>
      <c r="D39" s="169">
        <f t="shared" ref="D39:AM39" si="3">D17-D35</f>
        <v>0</v>
      </c>
      <c r="E39" s="169">
        <f t="shared" si="3"/>
        <v>0</v>
      </c>
      <c r="F39" s="169">
        <f t="shared" si="3"/>
        <v>0</v>
      </c>
      <c r="G39" s="169">
        <f t="shared" si="3"/>
        <v>0</v>
      </c>
      <c r="H39" s="169">
        <f t="shared" si="3"/>
        <v>0</v>
      </c>
      <c r="I39" s="169"/>
      <c r="J39" s="169">
        <f t="shared" si="3"/>
        <v>0</v>
      </c>
      <c r="K39" s="169">
        <f t="shared" si="3"/>
        <v>0</v>
      </c>
      <c r="L39" s="169">
        <f t="shared" si="3"/>
        <v>0</v>
      </c>
      <c r="M39" s="169">
        <f t="shared" si="3"/>
        <v>0</v>
      </c>
      <c r="N39" s="169">
        <f t="shared" si="3"/>
        <v>0</v>
      </c>
      <c r="O39" s="169">
        <f t="shared" si="3"/>
        <v>0</v>
      </c>
      <c r="P39" s="169">
        <f t="shared" si="3"/>
        <v>0</v>
      </c>
      <c r="Q39" s="169">
        <f t="shared" si="3"/>
        <v>0</v>
      </c>
      <c r="R39" s="169">
        <f t="shared" si="3"/>
        <v>0</v>
      </c>
      <c r="S39" s="169">
        <f t="shared" si="3"/>
        <v>0</v>
      </c>
      <c r="T39" s="169">
        <f t="shared" si="3"/>
        <v>0</v>
      </c>
      <c r="U39" s="169">
        <f t="shared" si="3"/>
        <v>2</v>
      </c>
      <c r="V39" s="169">
        <f t="shared" si="3"/>
        <v>0</v>
      </c>
      <c r="W39" s="169">
        <f t="shared" si="3"/>
        <v>0</v>
      </c>
      <c r="X39" s="169">
        <f t="shared" si="3"/>
        <v>0</v>
      </c>
      <c r="Y39" s="169">
        <f t="shared" si="3"/>
        <v>0</v>
      </c>
      <c r="Z39" s="169">
        <f t="shared" si="3"/>
        <v>0</v>
      </c>
      <c r="AA39" s="169">
        <f t="shared" si="3"/>
        <v>0</v>
      </c>
      <c r="AB39" s="169">
        <f t="shared" si="3"/>
        <v>0</v>
      </c>
      <c r="AC39" s="169">
        <f t="shared" si="3"/>
        <v>0</v>
      </c>
      <c r="AD39" s="169">
        <f t="shared" si="3"/>
        <v>0</v>
      </c>
      <c r="AE39" s="169">
        <f t="shared" si="3"/>
        <v>0</v>
      </c>
      <c r="AF39" s="169">
        <f t="shared" si="3"/>
        <v>0</v>
      </c>
      <c r="AG39" s="169">
        <f t="shared" si="3"/>
        <v>0</v>
      </c>
      <c r="AH39" s="169">
        <f t="shared" si="3"/>
        <v>0</v>
      </c>
      <c r="AI39" s="169">
        <f t="shared" si="3"/>
        <v>0</v>
      </c>
      <c r="AJ39" s="169">
        <f t="shared" si="3"/>
        <v>0</v>
      </c>
      <c r="AK39" s="169">
        <f t="shared" si="3"/>
        <v>0</v>
      </c>
      <c r="AL39" s="169">
        <f t="shared" si="3"/>
        <v>0</v>
      </c>
      <c r="AM39" s="169">
        <f t="shared" si="3"/>
        <v>0</v>
      </c>
    </row>
    <row r="40" spans="2:39" hidden="1" x14ac:dyDescent="0.2"/>
  </sheetData>
  <mergeCells count="2">
    <mergeCell ref="C3:F3"/>
    <mergeCell ref="G3:R3"/>
  </mergeCells>
  <phoneticPr fontId="3"/>
  <pageMargins left="0.54" right="0.41" top="0.78740157480314965" bottom="0.70866141732283472" header="0.51181102362204722" footer="0.51181102362204722"/>
  <pageSetup paperSize="9" scale="68" orientation="landscape" r:id="rId1"/>
  <headerFooter alignWithMargins="0"/>
  <ignoredErrors>
    <ignoredError sqref="AK17:AM17 K17:L17 Q17 AB17:AH17 W17:Z17 S17:U17 C17:H17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AE162"/>
  <sheetViews>
    <sheetView tabSelected="1" view="pageBreakPreview" zoomScale="90" zoomScaleNormal="100" zoomScaleSheetLayoutView="90" workbookViewId="0">
      <pane ySplit="6" topLeftCell="A7" activePane="bottomLeft" state="frozen"/>
      <selection activeCell="AO24" sqref="AO24"/>
      <selection pane="bottomLeft" activeCell="AC15" sqref="AC15"/>
    </sheetView>
  </sheetViews>
  <sheetFormatPr defaultColWidth="11" defaultRowHeight="14.75" customHeight="1" x14ac:dyDescent="0.2"/>
  <cols>
    <col min="1" max="1" width="4.6328125" style="19" customWidth="1"/>
    <col min="2" max="2" width="11.36328125" style="19" bestFit="1" customWidth="1"/>
    <col min="3" max="3" width="0.90625" style="20" customWidth="1"/>
    <col min="4" max="4" width="7.1796875" style="20" customWidth="1"/>
    <col min="5" max="15" width="7.1796875" style="19" customWidth="1"/>
    <col min="16" max="16" width="4.6328125" style="19" customWidth="1"/>
    <col min="17" max="17" width="11.36328125" style="19" bestFit="1" customWidth="1"/>
    <col min="18" max="18" width="0.90625" style="20" customWidth="1"/>
    <col min="19" max="28" width="7.1796875" style="19" customWidth="1"/>
    <col min="29" max="16384" width="11" style="19"/>
  </cols>
  <sheetData>
    <row r="1" spans="1:31" ht="14" x14ac:dyDescent="0.2">
      <c r="A1" s="18" t="s">
        <v>87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8"/>
      <c r="Q1" s="20"/>
      <c r="S1" s="20"/>
      <c r="T1" s="20"/>
      <c r="U1" s="20"/>
      <c r="V1" s="20"/>
      <c r="W1" s="20"/>
      <c r="X1" s="20"/>
      <c r="Y1" s="20"/>
    </row>
    <row r="2" spans="1:31" ht="12.75" customHeight="1" x14ac:dyDescent="0.2">
      <c r="A2" s="18"/>
      <c r="E2" s="20"/>
      <c r="F2" s="20"/>
      <c r="G2" s="105" t="s">
        <v>212</v>
      </c>
      <c r="H2" s="20"/>
      <c r="J2" s="105"/>
      <c r="K2" s="20"/>
      <c r="L2" s="20"/>
      <c r="M2" s="20"/>
      <c r="N2" s="20"/>
      <c r="O2" s="47" t="str">
        <f>'表１(2026年)'!AL2</f>
        <v>2026年(令和８年）</v>
      </c>
      <c r="P2" s="18"/>
      <c r="Q2" s="20"/>
      <c r="S2" s="20"/>
      <c r="T2" s="105" t="s">
        <v>212</v>
      </c>
      <c r="U2" s="20"/>
      <c r="W2" s="105"/>
      <c r="X2" s="20"/>
      <c r="Y2" s="20"/>
      <c r="Z2" s="20"/>
      <c r="AA2" s="20"/>
      <c r="AB2" s="47" t="str">
        <f>'表１(2026年)'!AL2</f>
        <v>2026年(令和８年）</v>
      </c>
    </row>
    <row r="3" spans="1:31" ht="12.75" customHeight="1" x14ac:dyDescent="0.2">
      <c r="A3" s="18"/>
      <c r="D3" s="227" t="s">
        <v>214</v>
      </c>
      <c r="E3" s="258" t="s">
        <v>204</v>
      </c>
      <c r="F3" s="259"/>
      <c r="G3" s="254" t="s">
        <v>137</v>
      </c>
      <c r="H3" s="254"/>
      <c r="I3" s="254"/>
      <c r="J3" s="254"/>
      <c r="K3" s="254"/>
      <c r="L3" s="254"/>
      <c r="M3" s="254"/>
      <c r="N3" s="254"/>
      <c r="O3" s="254"/>
      <c r="P3" s="18"/>
      <c r="Q3" s="20"/>
      <c r="S3" s="235" t="s">
        <v>137</v>
      </c>
      <c r="T3" s="255" t="s">
        <v>138</v>
      </c>
      <c r="U3" s="256"/>
      <c r="V3" s="257"/>
      <c r="W3" s="255" t="s">
        <v>139</v>
      </c>
      <c r="X3" s="256"/>
      <c r="Y3" s="256"/>
      <c r="Z3" s="256"/>
      <c r="AA3" s="256"/>
      <c r="AB3" s="257"/>
    </row>
    <row r="4" spans="1:31" ht="12.75" customHeight="1" x14ac:dyDescent="0.2">
      <c r="A4" s="22"/>
      <c r="B4" s="23"/>
      <c r="C4" s="24"/>
      <c r="D4" s="228" t="s">
        <v>215</v>
      </c>
      <c r="E4" s="210" t="s">
        <v>108</v>
      </c>
      <c r="F4" s="211" t="s">
        <v>205</v>
      </c>
      <c r="G4" s="212" t="s">
        <v>109</v>
      </c>
      <c r="H4" s="212" t="s">
        <v>110</v>
      </c>
      <c r="I4" s="212" t="s">
        <v>111</v>
      </c>
      <c r="J4" s="212" t="s">
        <v>112</v>
      </c>
      <c r="K4" s="212"/>
      <c r="L4" s="212" t="s">
        <v>113</v>
      </c>
      <c r="M4" s="212" t="s">
        <v>114</v>
      </c>
      <c r="N4" s="212" t="s">
        <v>115</v>
      </c>
      <c r="O4" s="212" t="s">
        <v>116</v>
      </c>
      <c r="P4" s="25"/>
      <c r="Q4" s="26"/>
      <c r="R4" s="26"/>
      <c r="S4" s="212" t="s">
        <v>117</v>
      </c>
      <c r="T4" s="212" t="s">
        <v>118</v>
      </c>
      <c r="U4" s="212" t="s">
        <v>117</v>
      </c>
      <c r="V4" s="212" t="s">
        <v>119</v>
      </c>
      <c r="W4" s="212" t="s">
        <v>120</v>
      </c>
      <c r="X4" s="212" t="s">
        <v>121</v>
      </c>
      <c r="Y4" s="212" t="s">
        <v>122</v>
      </c>
      <c r="Z4" s="212" t="s">
        <v>168</v>
      </c>
      <c r="AA4" s="212" t="s">
        <v>219</v>
      </c>
      <c r="AB4" s="210" t="s">
        <v>222</v>
      </c>
      <c r="AC4" s="27"/>
      <c r="AD4" s="27"/>
      <c r="AE4" s="27"/>
    </row>
    <row r="5" spans="1:31" s="33" customFormat="1" ht="12.75" customHeight="1" x14ac:dyDescent="0.2">
      <c r="A5" s="28"/>
      <c r="B5" s="29"/>
      <c r="C5" s="30"/>
      <c r="D5" s="229" t="s">
        <v>216</v>
      </c>
      <c r="E5" s="213" t="s">
        <v>135</v>
      </c>
      <c r="F5" s="214" t="s">
        <v>149</v>
      </c>
      <c r="G5" s="215" t="s">
        <v>123</v>
      </c>
      <c r="H5" s="215"/>
      <c r="I5" s="215" t="s">
        <v>0</v>
      </c>
      <c r="J5" s="215"/>
      <c r="K5" s="215" t="s">
        <v>124</v>
      </c>
      <c r="L5" s="215"/>
      <c r="M5" s="215"/>
      <c r="N5" s="215"/>
      <c r="O5" s="215" t="s">
        <v>125</v>
      </c>
      <c r="P5" s="31"/>
      <c r="Q5" s="32"/>
      <c r="R5" s="32"/>
      <c r="S5" s="215" t="s">
        <v>126</v>
      </c>
      <c r="T5" s="215" t="s">
        <v>127</v>
      </c>
      <c r="U5" s="215" t="s">
        <v>128</v>
      </c>
      <c r="V5" s="215" t="s">
        <v>129</v>
      </c>
      <c r="W5" s="215"/>
      <c r="X5" s="215" t="s">
        <v>130</v>
      </c>
      <c r="Y5" s="215" t="s">
        <v>131</v>
      </c>
      <c r="Z5" s="215" t="s">
        <v>169</v>
      </c>
      <c r="AA5" s="215" t="s">
        <v>220</v>
      </c>
      <c r="AB5" s="215" t="s">
        <v>223</v>
      </c>
    </row>
    <row r="6" spans="1:31" s="39" customFormat="1" ht="12.75" customHeight="1" x14ac:dyDescent="0.2">
      <c r="A6" s="34"/>
      <c r="B6" s="35"/>
      <c r="C6" s="36"/>
      <c r="D6" s="230" t="s">
        <v>57</v>
      </c>
      <c r="E6" s="216" t="s">
        <v>136</v>
      </c>
      <c r="F6" s="217"/>
      <c r="G6" s="218" t="s">
        <v>57</v>
      </c>
      <c r="H6" s="218" t="s">
        <v>1</v>
      </c>
      <c r="I6" s="218" t="s">
        <v>2</v>
      </c>
      <c r="J6" s="218" t="s">
        <v>3</v>
      </c>
      <c r="K6" s="218"/>
      <c r="L6" s="218" t="s">
        <v>101</v>
      </c>
      <c r="M6" s="218" t="s">
        <v>89</v>
      </c>
      <c r="N6" s="218" t="s">
        <v>132</v>
      </c>
      <c r="O6" s="218" t="s">
        <v>90</v>
      </c>
      <c r="P6" s="37"/>
      <c r="Q6" s="38"/>
      <c r="R6" s="38"/>
      <c r="S6" s="218" t="s">
        <v>91</v>
      </c>
      <c r="T6" s="218" t="s">
        <v>4</v>
      </c>
      <c r="U6" s="218" t="s">
        <v>5</v>
      </c>
      <c r="V6" s="219" t="s">
        <v>133</v>
      </c>
      <c r="W6" s="218" t="s">
        <v>6</v>
      </c>
      <c r="X6" s="218" t="s">
        <v>7</v>
      </c>
      <c r="Y6" s="219" t="s">
        <v>134</v>
      </c>
      <c r="Z6" s="219" t="s">
        <v>170</v>
      </c>
      <c r="AA6" s="250" t="s">
        <v>221</v>
      </c>
      <c r="AB6" s="250" t="s">
        <v>221</v>
      </c>
    </row>
    <row r="7" spans="1:31" ht="12.75" customHeight="1" x14ac:dyDescent="0.2">
      <c r="A7" s="40" t="s">
        <v>52</v>
      </c>
      <c r="B7" s="123">
        <v>46020</v>
      </c>
      <c r="C7" s="41"/>
      <c r="D7" s="224">
        <v>1799</v>
      </c>
      <c r="E7" s="42">
        <v>544</v>
      </c>
      <c r="F7" s="43">
        <v>105</v>
      </c>
      <c r="G7" s="43">
        <v>15</v>
      </c>
      <c r="H7" s="44">
        <v>0</v>
      </c>
      <c r="I7" s="44">
        <v>25</v>
      </c>
      <c r="J7" s="44">
        <v>95</v>
      </c>
      <c r="K7" s="44">
        <v>8</v>
      </c>
      <c r="L7" s="44">
        <v>0</v>
      </c>
      <c r="M7" s="44">
        <v>2</v>
      </c>
      <c r="N7" s="44">
        <v>2</v>
      </c>
      <c r="O7" s="44">
        <v>0</v>
      </c>
      <c r="P7" s="22" t="s">
        <v>52</v>
      </c>
      <c r="Q7" s="123">
        <f t="shared" ref="Q7:Q20" si="0">B7</f>
        <v>46020</v>
      </c>
      <c r="R7" s="45"/>
      <c r="S7" s="44">
        <v>0</v>
      </c>
      <c r="T7" s="44">
        <v>0</v>
      </c>
      <c r="U7" s="44">
        <v>4</v>
      </c>
      <c r="V7" s="44">
        <v>0</v>
      </c>
      <c r="W7" s="44">
        <v>1</v>
      </c>
      <c r="X7" s="44">
        <v>1</v>
      </c>
      <c r="Y7" s="44">
        <v>0</v>
      </c>
      <c r="Z7" s="44">
        <v>1</v>
      </c>
      <c r="AA7" s="44">
        <v>10</v>
      </c>
      <c r="AB7" s="44">
        <v>14</v>
      </c>
    </row>
    <row r="8" spans="1:31" ht="12.75" customHeight="1" x14ac:dyDescent="0.2">
      <c r="A8" s="46" t="s">
        <v>53</v>
      </c>
      <c r="B8" s="124">
        <f>B7+7</f>
        <v>46027</v>
      </c>
      <c r="C8" s="47"/>
      <c r="D8" s="225">
        <v>3217</v>
      </c>
      <c r="E8" s="44">
        <v>505</v>
      </c>
      <c r="F8" s="164">
        <v>163</v>
      </c>
      <c r="G8" s="43">
        <v>29</v>
      </c>
      <c r="H8" s="44">
        <v>3</v>
      </c>
      <c r="I8" s="44">
        <v>48</v>
      </c>
      <c r="J8" s="44">
        <v>187</v>
      </c>
      <c r="K8" s="44">
        <v>13</v>
      </c>
      <c r="L8" s="44">
        <v>0</v>
      </c>
      <c r="M8" s="44">
        <v>4</v>
      </c>
      <c r="N8" s="44">
        <v>6</v>
      </c>
      <c r="O8" s="44">
        <v>1</v>
      </c>
      <c r="P8" s="48" t="s">
        <v>53</v>
      </c>
      <c r="Q8" s="124">
        <f t="shared" si="0"/>
        <v>46027</v>
      </c>
      <c r="R8" s="47"/>
      <c r="S8" s="44">
        <v>1</v>
      </c>
      <c r="T8" s="44">
        <v>0</v>
      </c>
      <c r="U8" s="44">
        <v>13</v>
      </c>
      <c r="V8" s="44">
        <v>0</v>
      </c>
      <c r="W8" s="44">
        <v>0</v>
      </c>
      <c r="X8" s="44">
        <v>11</v>
      </c>
      <c r="Y8" s="44">
        <v>0</v>
      </c>
      <c r="Z8" s="44">
        <v>0</v>
      </c>
      <c r="AA8" s="44">
        <v>27</v>
      </c>
      <c r="AB8" s="44">
        <v>21</v>
      </c>
    </row>
    <row r="9" spans="1:31" ht="12.75" customHeight="1" x14ac:dyDescent="0.2">
      <c r="A9" s="48" t="s">
        <v>92</v>
      </c>
      <c r="B9" s="124">
        <f t="shared" ref="B9:B58" si="1">B8+7</f>
        <v>46034</v>
      </c>
      <c r="C9" s="47"/>
      <c r="D9" s="225">
        <v>2783</v>
      </c>
      <c r="E9" s="44">
        <v>498</v>
      </c>
      <c r="F9" s="164">
        <v>128</v>
      </c>
      <c r="G9" s="43">
        <v>30</v>
      </c>
      <c r="H9" s="44">
        <v>3</v>
      </c>
      <c r="I9" s="44">
        <v>62</v>
      </c>
      <c r="J9" s="44">
        <v>202</v>
      </c>
      <c r="K9" s="44">
        <v>9</v>
      </c>
      <c r="L9" s="44">
        <v>0</v>
      </c>
      <c r="M9" s="44">
        <v>3</v>
      </c>
      <c r="N9" s="44">
        <v>4</v>
      </c>
      <c r="O9" s="44">
        <v>0</v>
      </c>
      <c r="P9" s="48" t="s">
        <v>92</v>
      </c>
      <c r="Q9" s="124">
        <f t="shared" si="0"/>
        <v>46034</v>
      </c>
      <c r="R9" s="47"/>
      <c r="S9" s="44">
        <v>1</v>
      </c>
      <c r="T9" s="44">
        <v>0</v>
      </c>
      <c r="U9" s="44">
        <v>12</v>
      </c>
      <c r="V9" s="44">
        <v>1</v>
      </c>
      <c r="W9" s="44">
        <v>1</v>
      </c>
      <c r="X9" s="44">
        <v>6</v>
      </c>
      <c r="Y9" s="44">
        <v>0</v>
      </c>
      <c r="Z9" s="44">
        <v>0</v>
      </c>
      <c r="AA9" s="44">
        <v>18</v>
      </c>
      <c r="AB9" s="44">
        <v>30</v>
      </c>
    </row>
    <row r="10" spans="1:31" ht="12.75" customHeight="1" x14ac:dyDescent="0.2">
      <c r="A10" s="48" t="s">
        <v>93</v>
      </c>
      <c r="B10" s="124">
        <f t="shared" si="1"/>
        <v>46041</v>
      </c>
      <c r="C10" s="47"/>
      <c r="D10" s="225">
        <v>3609</v>
      </c>
      <c r="E10" s="44">
        <v>599</v>
      </c>
      <c r="F10" s="164">
        <v>211</v>
      </c>
      <c r="G10" s="43">
        <v>23</v>
      </c>
      <c r="H10" s="44">
        <v>4</v>
      </c>
      <c r="I10" s="44">
        <v>80</v>
      </c>
      <c r="J10" s="44">
        <v>282</v>
      </c>
      <c r="K10" s="44">
        <v>13</v>
      </c>
      <c r="L10" s="44">
        <v>1</v>
      </c>
      <c r="M10" s="44">
        <v>4</v>
      </c>
      <c r="N10" s="44">
        <v>1</v>
      </c>
      <c r="O10" s="44">
        <v>0</v>
      </c>
      <c r="P10" s="48" t="s">
        <v>93</v>
      </c>
      <c r="Q10" s="124">
        <f t="shared" si="0"/>
        <v>46041</v>
      </c>
      <c r="R10" s="47"/>
      <c r="S10" s="44">
        <v>1</v>
      </c>
      <c r="T10" s="44">
        <v>0</v>
      </c>
      <c r="U10" s="44">
        <v>14</v>
      </c>
      <c r="V10" s="44">
        <v>0</v>
      </c>
      <c r="W10" s="44">
        <v>0</v>
      </c>
      <c r="X10" s="44">
        <v>4</v>
      </c>
      <c r="Y10" s="44">
        <v>0</v>
      </c>
      <c r="Z10" s="44">
        <v>0</v>
      </c>
      <c r="AA10" s="44">
        <v>10</v>
      </c>
      <c r="AB10" s="44">
        <v>30</v>
      </c>
    </row>
    <row r="11" spans="1:31" ht="12.75" customHeight="1" x14ac:dyDescent="0.2">
      <c r="A11" s="48" t="s">
        <v>94</v>
      </c>
      <c r="B11" s="124">
        <f t="shared" si="1"/>
        <v>46048</v>
      </c>
      <c r="C11" s="47"/>
      <c r="D11" s="225">
        <v>4688</v>
      </c>
      <c r="E11" s="44">
        <v>1128</v>
      </c>
      <c r="F11" s="164">
        <v>281</v>
      </c>
      <c r="G11" s="43">
        <v>19</v>
      </c>
      <c r="H11" s="44">
        <v>4</v>
      </c>
      <c r="I11" s="44">
        <v>55</v>
      </c>
      <c r="J11" s="44">
        <v>326</v>
      </c>
      <c r="K11" s="44">
        <v>4</v>
      </c>
      <c r="L11" s="44">
        <v>0</v>
      </c>
      <c r="M11" s="44">
        <v>5</v>
      </c>
      <c r="N11" s="44">
        <v>5</v>
      </c>
      <c r="O11" s="44">
        <v>0</v>
      </c>
      <c r="P11" s="48" t="s">
        <v>94</v>
      </c>
      <c r="Q11" s="124">
        <f t="shared" si="0"/>
        <v>46048</v>
      </c>
      <c r="R11" s="47"/>
      <c r="S11" s="44">
        <v>1</v>
      </c>
      <c r="T11" s="44">
        <v>0</v>
      </c>
      <c r="U11" s="44">
        <v>9</v>
      </c>
      <c r="V11" s="44">
        <v>0</v>
      </c>
      <c r="W11" s="44">
        <v>0</v>
      </c>
      <c r="X11" s="44">
        <v>2</v>
      </c>
      <c r="Y11" s="44">
        <v>0</v>
      </c>
      <c r="Z11" s="44">
        <v>0</v>
      </c>
      <c r="AA11" s="44">
        <v>10</v>
      </c>
      <c r="AB11" s="44">
        <v>24</v>
      </c>
    </row>
    <row r="12" spans="1:31" ht="12.75" customHeight="1" x14ac:dyDescent="0.2">
      <c r="A12" s="48" t="s">
        <v>95</v>
      </c>
      <c r="B12" s="124">
        <f t="shared" si="1"/>
        <v>46055</v>
      </c>
      <c r="C12" s="47"/>
      <c r="D12" s="225">
        <v>5664</v>
      </c>
      <c r="E12" s="44">
        <v>1788</v>
      </c>
      <c r="F12" s="164">
        <v>300</v>
      </c>
      <c r="G12" s="44">
        <v>28</v>
      </c>
      <c r="H12" s="44">
        <v>2</v>
      </c>
      <c r="I12" s="44">
        <v>72</v>
      </c>
      <c r="J12" s="44">
        <v>328</v>
      </c>
      <c r="K12" s="44">
        <v>8</v>
      </c>
      <c r="L12" s="44">
        <v>0</v>
      </c>
      <c r="M12" s="44">
        <v>3</v>
      </c>
      <c r="N12" s="44">
        <v>4</v>
      </c>
      <c r="O12" s="44">
        <v>0</v>
      </c>
      <c r="P12" s="48" t="s">
        <v>95</v>
      </c>
      <c r="Q12" s="124">
        <f t="shared" si="0"/>
        <v>46055</v>
      </c>
      <c r="R12" s="47"/>
      <c r="S12" s="44">
        <v>0</v>
      </c>
      <c r="T12" s="44">
        <v>0</v>
      </c>
      <c r="U12" s="44">
        <v>13</v>
      </c>
      <c r="V12" s="44">
        <v>0</v>
      </c>
      <c r="W12" s="44">
        <v>1</v>
      </c>
      <c r="X12" s="44">
        <v>3</v>
      </c>
      <c r="Y12" s="44">
        <v>0</v>
      </c>
      <c r="Z12" s="44">
        <v>0</v>
      </c>
      <c r="AA12" s="44">
        <v>20</v>
      </c>
      <c r="AB12" s="44">
        <v>12</v>
      </c>
    </row>
    <row r="13" spans="1:31" ht="12.75" customHeight="1" x14ac:dyDescent="0.2">
      <c r="A13" s="48" t="s">
        <v>96</v>
      </c>
      <c r="B13" s="124">
        <f t="shared" si="1"/>
        <v>46062</v>
      </c>
      <c r="C13" s="47"/>
      <c r="D13" s="225">
        <v>5635</v>
      </c>
      <c r="E13" s="44">
        <v>2206</v>
      </c>
      <c r="F13" s="165">
        <v>233</v>
      </c>
      <c r="G13" s="43">
        <v>15</v>
      </c>
      <c r="H13" s="44">
        <v>5</v>
      </c>
      <c r="I13" s="44">
        <v>97</v>
      </c>
      <c r="J13" s="44">
        <v>226</v>
      </c>
      <c r="K13" s="44">
        <v>3</v>
      </c>
      <c r="L13" s="43">
        <v>0</v>
      </c>
      <c r="M13" s="44">
        <v>2</v>
      </c>
      <c r="N13" s="44">
        <v>7</v>
      </c>
      <c r="O13" s="44">
        <v>1</v>
      </c>
      <c r="P13" s="48" t="s">
        <v>96</v>
      </c>
      <c r="Q13" s="124">
        <f t="shared" si="0"/>
        <v>46062</v>
      </c>
      <c r="R13" s="47"/>
      <c r="S13" s="44">
        <v>1</v>
      </c>
      <c r="T13" s="44">
        <v>0</v>
      </c>
      <c r="U13" s="44">
        <v>16</v>
      </c>
      <c r="V13" s="44">
        <v>1</v>
      </c>
      <c r="W13" s="44">
        <v>0</v>
      </c>
      <c r="X13" s="44">
        <v>6</v>
      </c>
      <c r="Y13" s="44">
        <v>0</v>
      </c>
      <c r="Z13" s="44">
        <v>2</v>
      </c>
      <c r="AA13" s="44">
        <v>15</v>
      </c>
      <c r="AB13" s="44">
        <v>29</v>
      </c>
    </row>
    <row r="14" spans="1:31" ht="12.75" customHeight="1" x14ac:dyDescent="0.2">
      <c r="A14" s="48" t="s">
        <v>97</v>
      </c>
      <c r="B14" s="124">
        <f t="shared" si="1"/>
        <v>46069</v>
      </c>
      <c r="C14" s="47"/>
      <c r="D14" s="225">
        <v>5393</v>
      </c>
      <c r="E14" s="44">
        <v>2098</v>
      </c>
      <c r="F14" s="166">
        <v>188</v>
      </c>
      <c r="G14" s="43">
        <v>9</v>
      </c>
      <c r="H14" s="44">
        <v>1</v>
      </c>
      <c r="I14" s="44">
        <v>89</v>
      </c>
      <c r="J14" s="44">
        <v>257</v>
      </c>
      <c r="K14" s="44">
        <v>6</v>
      </c>
      <c r="L14" s="44">
        <v>0</v>
      </c>
      <c r="M14" s="44">
        <v>3</v>
      </c>
      <c r="N14" s="44">
        <v>2</v>
      </c>
      <c r="O14" s="44">
        <v>1</v>
      </c>
      <c r="P14" s="48" t="s">
        <v>97</v>
      </c>
      <c r="Q14" s="124">
        <f t="shared" si="0"/>
        <v>46069</v>
      </c>
      <c r="R14" s="47"/>
      <c r="S14" s="44">
        <v>2</v>
      </c>
      <c r="T14" s="44">
        <v>0</v>
      </c>
      <c r="U14" s="44">
        <v>7</v>
      </c>
      <c r="V14" s="44">
        <v>0</v>
      </c>
      <c r="W14" s="44">
        <v>0</v>
      </c>
      <c r="X14" s="44">
        <v>5</v>
      </c>
      <c r="Y14" s="44">
        <v>0</v>
      </c>
      <c r="Z14" s="44">
        <v>1</v>
      </c>
      <c r="AA14" s="44">
        <v>8</v>
      </c>
      <c r="AB14" s="44">
        <v>24</v>
      </c>
    </row>
    <row r="15" spans="1:31" ht="12.75" customHeight="1" x14ac:dyDescent="0.2">
      <c r="A15" s="48" t="s">
        <v>98</v>
      </c>
      <c r="B15" s="124">
        <f t="shared" si="1"/>
        <v>46076</v>
      </c>
      <c r="C15" s="47"/>
      <c r="D15" s="225">
        <v>4733</v>
      </c>
      <c r="E15" s="44">
        <v>1858</v>
      </c>
      <c r="F15" s="166">
        <v>137</v>
      </c>
      <c r="G15" s="43">
        <v>12</v>
      </c>
      <c r="H15" s="44">
        <v>2</v>
      </c>
      <c r="I15" s="44">
        <v>72</v>
      </c>
      <c r="J15" s="44">
        <v>275</v>
      </c>
      <c r="K15" s="44">
        <v>15</v>
      </c>
      <c r="L15" s="44">
        <v>0</v>
      </c>
      <c r="M15" s="44">
        <v>2</v>
      </c>
      <c r="N15" s="44">
        <v>6</v>
      </c>
      <c r="O15" s="44">
        <v>0</v>
      </c>
      <c r="P15" s="48" t="s">
        <v>98</v>
      </c>
      <c r="Q15" s="124">
        <f t="shared" si="0"/>
        <v>46076</v>
      </c>
      <c r="R15" s="47"/>
      <c r="S15" s="44">
        <v>1</v>
      </c>
      <c r="T15" s="44">
        <v>0</v>
      </c>
      <c r="U15" s="44">
        <v>9</v>
      </c>
      <c r="V15" s="44">
        <v>0</v>
      </c>
      <c r="W15" s="44">
        <v>0</v>
      </c>
      <c r="X15" s="44">
        <v>4</v>
      </c>
      <c r="Y15" s="44">
        <v>0</v>
      </c>
      <c r="Z15" s="44">
        <v>0</v>
      </c>
      <c r="AA15" s="44">
        <v>19</v>
      </c>
      <c r="AB15" s="44">
        <v>15</v>
      </c>
    </row>
    <row r="16" spans="1:31" ht="12.75" customHeight="1" x14ac:dyDescent="0.2">
      <c r="A16" s="48" t="s">
        <v>8</v>
      </c>
      <c r="B16" s="124">
        <f t="shared" si="1"/>
        <v>46083</v>
      </c>
      <c r="C16" s="47"/>
      <c r="D16" s="225"/>
      <c r="E16" s="44"/>
      <c r="F16" s="167"/>
      <c r="G16" s="43"/>
      <c r="H16" s="44"/>
      <c r="I16" s="44"/>
      <c r="J16" s="44"/>
      <c r="K16" s="44"/>
      <c r="L16" s="44"/>
      <c r="M16" s="44"/>
      <c r="N16" s="44"/>
      <c r="O16" s="44"/>
      <c r="P16" s="48" t="s">
        <v>8</v>
      </c>
      <c r="Q16" s="124">
        <f t="shared" si="0"/>
        <v>46083</v>
      </c>
      <c r="R16" s="47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spans="1:29" ht="12.75" customHeight="1" x14ac:dyDescent="0.2">
      <c r="A17" s="48" t="s">
        <v>9</v>
      </c>
      <c r="B17" s="124">
        <f t="shared" si="1"/>
        <v>46090</v>
      </c>
      <c r="C17" s="47"/>
      <c r="D17" s="225"/>
      <c r="E17" s="44"/>
      <c r="F17" s="166"/>
      <c r="G17" s="43"/>
      <c r="H17" s="44"/>
      <c r="I17" s="44"/>
      <c r="J17" s="44"/>
      <c r="K17" s="44"/>
      <c r="L17" s="44"/>
      <c r="M17" s="44"/>
      <c r="N17" s="44"/>
      <c r="O17" s="44"/>
      <c r="P17" s="48" t="s">
        <v>9</v>
      </c>
      <c r="Q17" s="124">
        <f t="shared" si="0"/>
        <v>46090</v>
      </c>
      <c r="R17" s="47"/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spans="1:29" ht="12.75" customHeight="1" x14ac:dyDescent="0.2">
      <c r="A18" s="48" t="s">
        <v>10</v>
      </c>
      <c r="B18" s="124">
        <f>B17+7</f>
        <v>46097</v>
      </c>
      <c r="C18" s="47"/>
      <c r="D18" s="225"/>
      <c r="E18" s="44"/>
      <c r="F18" s="166"/>
      <c r="G18" s="43"/>
      <c r="H18" s="44"/>
      <c r="I18" s="44"/>
      <c r="J18" s="44"/>
      <c r="K18" s="44"/>
      <c r="L18" s="44"/>
      <c r="M18" s="44"/>
      <c r="N18" s="44"/>
      <c r="O18" s="44"/>
      <c r="P18" s="48" t="s">
        <v>10</v>
      </c>
      <c r="Q18" s="124">
        <f t="shared" si="0"/>
        <v>46097</v>
      </c>
      <c r="R18" s="47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1:29" ht="12.75" customHeight="1" x14ac:dyDescent="0.2">
      <c r="A19" s="48" t="s">
        <v>11</v>
      </c>
      <c r="B19" s="124">
        <f t="shared" si="1"/>
        <v>46104</v>
      </c>
      <c r="C19" s="47"/>
      <c r="D19" s="225"/>
      <c r="E19" s="44"/>
      <c r="F19" s="166"/>
      <c r="G19" s="43"/>
      <c r="H19" s="44"/>
      <c r="I19" s="44"/>
      <c r="J19" s="44"/>
      <c r="K19" s="44"/>
      <c r="L19" s="44"/>
      <c r="M19" s="44"/>
      <c r="N19" s="44"/>
      <c r="O19" s="44"/>
      <c r="P19" s="48" t="s">
        <v>11</v>
      </c>
      <c r="Q19" s="124">
        <f t="shared" si="0"/>
        <v>46104</v>
      </c>
      <c r="R19" s="47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spans="1:29" ht="12.75" customHeight="1" x14ac:dyDescent="0.2">
      <c r="A20" s="48" t="s">
        <v>13</v>
      </c>
      <c r="B20" s="124">
        <f t="shared" si="1"/>
        <v>46111</v>
      </c>
      <c r="C20" s="47"/>
      <c r="D20" s="225"/>
      <c r="E20" s="44"/>
      <c r="F20" s="166"/>
      <c r="G20" s="43"/>
      <c r="H20" s="44"/>
      <c r="I20" s="44"/>
      <c r="J20" s="44"/>
      <c r="K20" s="44"/>
      <c r="L20" s="44"/>
      <c r="M20" s="44"/>
      <c r="N20" s="44"/>
      <c r="O20" s="44"/>
      <c r="P20" s="48" t="s">
        <v>13</v>
      </c>
      <c r="Q20" s="124">
        <f t="shared" si="0"/>
        <v>46111</v>
      </c>
      <c r="R20" s="47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1:29" ht="12.75" customHeight="1" x14ac:dyDescent="0.2">
      <c r="A21" s="48" t="s">
        <v>14</v>
      </c>
      <c r="B21" s="124">
        <f t="shared" si="1"/>
        <v>46118</v>
      </c>
      <c r="C21" s="47"/>
      <c r="D21" s="231"/>
      <c r="E21" s="106"/>
      <c r="F21" s="166"/>
      <c r="G21" s="43"/>
      <c r="H21" s="44"/>
      <c r="I21" s="44"/>
      <c r="J21" s="44"/>
      <c r="K21" s="44"/>
      <c r="L21" s="44"/>
      <c r="M21" s="44"/>
      <c r="N21" s="44"/>
      <c r="O21" s="44"/>
      <c r="P21" s="48" t="s">
        <v>14</v>
      </c>
      <c r="Q21" s="124">
        <f>B21</f>
        <v>46118</v>
      </c>
      <c r="R21" s="47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19" t="s">
        <v>213</v>
      </c>
    </row>
    <row r="22" spans="1:29" ht="12.75" customHeight="1" x14ac:dyDescent="0.2">
      <c r="A22" s="48" t="s">
        <v>15</v>
      </c>
      <c r="B22" s="124">
        <f t="shared" si="1"/>
        <v>46125</v>
      </c>
      <c r="C22" s="47"/>
      <c r="D22" s="231"/>
      <c r="E22" s="106"/>
      <c r="F22" s="166"/>
      <c r="G22" s="43"/>
      <c r="H22" s="44"/>
      <c r="I22" s="44"/>
      <c r="J22" s="44"/>
      <c r="K22" s="44"/>
      <c r="L22" s="44"/>
      <c r="M22" s="44"/>
      <c r="N22" s="44"/>
      <c r="O22" s="44"/>
      <c r="P22" s="48" t="s">
        <v>15</v>
      </c>
      <c r="Q22" s="124">
        <f t="shared" ref="Q22:Q58" si="2">B22</f>
        <v>46125</v>
      </c>
      <c r="R22" s="47"/>
      <c r="S22" s="44"/>
      <c r="T22" s="44"/>
      <c r="U22" s="44"/>
      <c r="V22" s="44"/>
      <c r="W22" s="44"/>
      <c r="X22" s="44"/>
      <c r="Y22" s="44"/>
      <c r="Z22" s="44"/>
      <c r="AA22" s="44"/>
      <c r="AB22" s="44"/>
    </row>
    <row r="23" spans="1:29" ht="12.75" customHeight="1" x14ac:dyDescent="0.2">
      <c r="A23" s="48" t="s">
        <v>16</v>
      </c>
      <c r="B23" s="124">
        <f t="shared" si="1"/>
        <v>46132</v>
      </c>
      <c r="C23" s="47"/>
      <c r="D23" s="231"/>
      <c r="E23" s="106"/>
      <c r="F23" s="166"/>
      <c r="G23" s="43"/>
      <c r="H23" s="44"/>
      <c r="I23" s="44"/>
      <c r="J23" s="44"/>
      <c r="K23" s="44"/>
      <c r="L23" s="44"/>
      <c r="M23" s="44"/>
      <c r="N23" s="44"/>
      <c r="O23" s="44"/>
      <c r="P23" s="48" t="s">
        <v>16</v>
      </c>
      <c r="Q23" s="124">
        <f t="shared" si="2"/>
        <v>46132</v>
      </c>
      <c r="R23" s="47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spans="1:29" ht="12.75" customHeight="1" x14ac:dyDescent="0.2">
      <c r="A24" s="48" t="s">
        <v>17</v>
      </c>
      <c r="B24" s="124">
        <f t="shared" si="1"/>
        <v>46139</v>
      </c>
      <c r="C24" s="47"/>
      <c r="D24" s="231"/>
      <c r="E24" s="106"/>
      <c r="F24" s="166"/>
      <c r="G24" s="43"/>
      <c r="H24" s="44"/>
      <c r="I24" s="44"/>
      <c r="J24" s="44"/>
      <c r="K24" s="44"/>
      <c r="L24" s="44"/>
      <c r="M24" s="44"/>
      <c r="N24" s="44"/>
      <c r="O24" s="44"/>
      <c r="P24" s="48" t="s">
        <v>17</v>
      </c>
      <c r="Q24" s="124">
        <f t="shared" si="2"/>
        <v>46139</v>
      </c>
      <c r="R24" s="47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spans="1:29" ht="12.75" customHeight="1" x14ac:dyDescent="0.2">
      <c r="A25" s="48" t="s">
        <v>18</v>
      </c>
      <c r="B25" s="124">
        <f t="shared" si="1"/>
        <v>46146</v>
      </c>
      <c r="C25" s="47"/>
      <c r="D25" s="231"/>
      <c r="E25" s="106"/>
      <c r="F25" s="166"/>
      <c r="G25" s="43"/>
      <c r="H25" s="44"/>
      <c r="I25" s="44"/>
      <c r="J25" s="44"/>
      <c r="K25" s="44"/>
      <c r="L25" s="44"/>
      <c r="M25" s="44"/>
      <c r="N25" s="44"/>
      <c r="O25" s="44"/>
      <c r="P25" s="48" t="s">
        <v>18</v>
      </c>
      <c r="Q25" s="124">
        <f t="shared" si="2"/>
        <v>46146</v>
      </c>
      <c r="R25" s="47"/>
      <c r="S25" s="44"/>
      <c r="T25" s="44"/>
      <c r="U25" s="44"/>
      <c r="V25" s="44"/>
      <c r="W25" s="44"/>
      <c r="X25" s="44"/>
      <c r="Y25" s="44"/>
      <c r="Z25" s="44"/>
      <c r="AA25" s="44"/>
      <c r="AB25" s="44"/>
    </row>
    <row r="26" spans="1:29" ht="12.75" customHeight="1" x14ac:dyDescent="0.2">
      <c r="A26" s="48" t="s">
        <v>19</v>
      </c>
      <c r="B26" s="124">
        <f t="shared" si="1"/>
        <v>46153</v>
      </c>
      <c r="C26" s="47"/>
      <c r="D26" s="231"/>
      <c r="E26" s="106"/>
      <c r="F26" s="166"/>
      <c r="G26" s="43"/>
      <c r="H26" s="44"/>
      <c r="I26" s="44"/>
      <c r="J26" s="44"/>
      <c r="K26" s="44"/>
      <c r="L26" s="44"/>
      <c r="M26" s="44"/>
      <c r="N26" s="44"/>
      <c r="O26" s="44"/>
      <c r="P26" s="48" t="s">
        <v>19</v>
      </c>
      <c r="Q26" s="124">
        <f t="shared" si="2"/>
        <v>46153</v>
      </c>
      <c r="R26" s="47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spans="1:29" ht="12.75" customHeight="1" x14ac:dyDescent="0.2">
      <c r="A27" s="48" t="s">
        <v>20</v>
      </c>
      <c r="B27" s="124">
        <f t="shared" si="1"/>
        <v>46160</v>
      </c>
      <c r="C27" s="47"/>
      <c r="D27" s="231"/>
      <c r="E27" s="44"/>
      <c r="F27" s="166"/>
      <c r="G27" s="43"/>
      <c r="H27" s="44"/>
      <c r="I27" s="44"/>
      <c r="J27" s="44"/>
      <c r="K27" s="44"/>
      <c r="L27" s="44"/>
      <c r="M27" s="44"/>
      <c r="N27" s="44"/>
      <c r="O27" s="44"/>
      <c r="P27" s="48" t="s">
        <v>20</v>
      </c>
      <c r="Q27" s="124">
        <f t="shared" si="2"/>
        <v>46160</v>
      </c>
      <c r="R27" s="47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spans="1:29" ht="12.75" customHeight="1" x14ac:dyDescent="0.2">
      <c r="A28" s="48" t="s">
        <v>21</v>
      </c>
      <c r="B28" s="124">
        <f t="shared" si="1"/>
        <v>46167</v>
      </c>
      <c r="C28" s="47"/>
      <c r="D28" s="231"/>
      <c r="E28" s="44"/>
      <c r="F28" s="166"/>
      <c r="G28" s="43"/>
      <c r="H28" s="44"/>
      <c r="I28" s="44"/>
      <c r="J28" s="44"/>
      <c r="K28" s="44"/>
      <c r="L28" s="44"/>
      <c r="M28" s="44"/>
      <c r="N28" s="44"/>
      <c r="O28" s="44"/>
      <c r="P28" s="48" t="s">
        <v>21</v>
      </c>
      <c r="Q28" s="124">
        <f t="shared" si="2"/>
        <v>46167</v>
      </c>
      <c r="R28" s="47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spans="1:29" s="27" customFormat="1" ht="12.75" customHeight="1" x14ac:dyDescent="0.2">
      <c r="A29" s="46" t="s">
        <v>22</v>
      </c>
      <c r="B29" s="124">
        <f t="shared" si="1"/>
        <v>46174</v>
      </c>
      <c r="C29" s="143"/>
      <c r="D29" s="232"/>
      <c r="E29" s="144"/>
      <c r="F29" s="166"/>
      <c r="G29" s="145"/>
      <c r="H29" s="144"/>
      <c r="I29" s="144"/>
      <c r="J29" s="144"/>
      <c r="K29" s="144"/>
      <c r="L29" s="144"/>
      <c r="M29" s="144"/>
      <c r="N29" s="144"/>
      <c r="O29" s="144"/>
      <c r="P29" s="46" t="s">
        <v>22</v>
      </c>
      <c r="Q29" s="124">
        <f t="shared" si="2"/>
        <v>46174</v>
      </c>
      <c r="R29" s="143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</row>
    <row r="30" spans="1:29" ht="12.75" customHeight="1" x14ac:dyDescent="0.2">
      <c r="A30" s="48" t="s">
        <v>23</v>
      </c>
      <c r="B30" s="124">
        <v>45817</v>
      </c>
      <c r="C30" s="47"/>
      <c r="D30" s="231"/>
      <c r="E30" s="44"/>
      <c r="F30" s="166"/>
      <c r="G30" s="43"/>
      <c r="H30" s="44"/>
      <c r="I30" s="44"/>
      <c r="J30" s="44"/>
      <c r="K30" s="44"/>
      <c r="L30" s="44"/>
      <c r="M30" s="44"/>
      <c r="N30" s="44"/>
      <c r="O30" s="44"/>
      <c r="P30" s="48" t="s">
        <v>23</v>
      </c>
      <c r="Q30" s="124">
        <v>45817</v>
      </c>
      <c r="R30" s="47"/>
      <c r="S30" s="44"/>
      <c r="T30" s="44"/>
      <c r="U30" s="44"/>
      <c r="V30" s="44"/>
      <c r="W30" s="44"/>
      <c r="X30" s="44"/>
      <c r="Y30" s="44"/>
      <c r="Z30" s="44"/>
      <c r="AA30" s="44"/>
      <c r="AB30" s="44"/>
    </row>
    <row r="31" spans="1:29" ht="12.75" customHeight="1" x14ac:dyDescent="0.2">
      <c r="A31" s="48" t="s">
        <v>24</v>
      </c>
      <c r="B31" s="124">
        <f t="shared" si="1"/>
        <v>45824</v>
      </c>
      <c r="C31" s="47"/>
      <c r="D31" s="231"/>
      <c r="E31" s="44"/>
      <c r="F31" s="166"/>
      <c r="G31" s="43"/>
      <c r="H31" s="44"/>
      <c r="I31" s="44"/>
      <c r="J31" s="44"/>
      <c r="K31" s="44"/>
      <c r="L31" s="44"/>
      <c r="M31" s="44"/>
      <c r="N31" s="44"/>
      <c r="O31" s="44"/>
      <c r="P31" s="48" t="s">
        <v>24</v>
      </c>
      <c r="Q31" s="124">
        <f t="shared" si="2"/>
        <v>45824</v>
      </c>
      <c r="R31" s="47"/>
      <c r="S31" s="44"/>
      <c r="T31" s="44"/>
      <c r="U31" s="44"/>
      <c r="V31" s="44"/>
      <c r="W31" s="44"/>
      <c r="X31" s="44"/>
      <c r="Y31" s="44"/>
      <c r="Z31" s="44"/>
      <c r="AA31" s="44"/>
      <c r="AB31" s="44"/>
    </row>
    <row r="32" spans="1:29" ht="12.75" customHeight="1" x14ac:dyDescent="0.2">
      <c r="A32" s="48" t="s">
        <v>25</v>
      </c>
      <c r="B32" s="124">
        <f t="shared" si="1"/>
        <v>45831</v>
      </c>
      <c r="C32" s="47"/>
      <c r="D32" s="231"/>
      <c r="E32" s="44"/>
      <c r="F32" s="166"/>
      <c r="G32" s="43"/>
      <c r="H32" s="44"/>
      <c r="I32" s="44"/>
      <c r="J32" s="44"/>
      <c r="K32" s="44"/>
      <c r="L32" s="44"/>
      <c r="M32" s="44"/>
      <c r="N32" s="44"/>
      <c r="O32" s="44"/>
      <c r="P32" s="48" t="s">
        <v>25</v>
      </c>
      <c r="Q32" s="124">
        <f t="shared" si="2"/>
        <v>45831</v>
      </c>
      <c r="R32" s="47"/>
      <c r="S32" s="44"/>
      <c r="T32" s="44"/>
      <c r="U32" s="44"/>
      <c r="V32" s="44"/>
      <c r="W32" s="44"/>
      <c r="X32" s="44"/>
      <c r="Y32" s="44"/>
      <c r="Z32" s="44"/>
      <c r="AA32" s="44"/>
      <c r="AB32" s="44"/>
    </row>
    <row r="33" spans="1:28" ht="12.75" customHeight="1" x14ac:dyDescent="0.2">
      <c r="A33" s="48" t="s">
        <v>26</v>
      </c>
      <c r="B33" s="124">
        <f t="shared" si="1"/>
        <v>45838</v>
      </c>
      <c r="C33" s="47"/>
      <c r="D33" s="231"/>
      <c r="E33" s="44"/>
      <c r="F33" s="166"/>
      <c r="G33" s="43"/>
      <c r="H33" s="44"/>
      <c r="I33" s="44"/>
      <c r="J33" s="44"/>
      <c r="K33" s="44"/>
      <c r="L33" s="44"/>
      <c r="M33" s="44"/>
      <c r="N33" s="44"/>
      <c r="O33" s="44"/>
      <c r="P33" s="48" t="s">
        <v>26</v>
      </c>
      <c r="Q33" s="124">
        <f t="shared" si="2"/>
        <v>45838</v>
      </c>
      <c r="R33" s="47"/>
      <c r="S33" s="44"/>
      <c r="T33" s="44"/>
      <c r="U33" s="44"/>
      <c r="V33" s="44"/>
      <c r="W33" s="44"/>
      <c r="X33" s="44"/>
      <c r="Y33" s="44"/>
      <c r="Z33" s="44"/>
      <c r="AA33" s="44"/>
      <c r="AB33" s="44"/>
    </row>
    <row r="34" spans="1:28" ht="12.75" customHeight="1" x14ac:dyDescent="0.2">
      <c r="A34" s="48" t="s">
        <v>27</v>
      </c>
      <c r="B34" s="124">
        <f t="shared" si="1"/>
        <v>45845</v>
      </c>
      <c r="C34" s="47"/>
      <c r="D34" s="231"/>
      <c r="E34" s="44"/>
      <c r="F34" s="166"/>
      <c r="G34" s="43"/>
      <c r="H34" s="44"/>
      <c r="I34" s="44"/>
      <c r="J34" s="44"/>
      <c r="K34" s="44"/>
      <c r="L34" s="44"/>
      <c r="M34" s="44"/>
      <c r="N34" s="44"/>
      <c r="O34" s="44"/>
      <c r="P34" s="48" t="s">
        <v>27</v>
      </c>
      <c r="Q34" s="124">
        <f t="shared" si="2"/>
        <v>45845</v>
      </c>
      <c r="R34" s="47"/>
      <c r="S34" s="44"/>
      <c r="T34" s="44"/>
      <c r="U34" s="44"/>
      <c r="V34" s="44"/>
      <c r="W34" s="44"/>
      <c r="X34" s="44"/>
      <c r="Y34" s="44"/>
      <c r="Z34" s="44"/>
      <c r="AA34" s="44"/>
      <c r="AB34" s="44"/>
    </row>
    <row r="35" spans="1:28" ht="12.75" customHeight="1" x14ac:dyDescent="0.2">
      <c r="A35" s="48" t="s">
        <v>28</v>
      </c>
      <c r="B35" s="124">
        <f t="shared" si="1"/>
        <v>45852</v>
      </c>
      <c r="C35" s="47"/>
      <c r="D35" s="231"/>
      <c r="E35" s="44"/>
      <c r="F35" s="166"/>
      <c r="G35" s="43"/>
      <c r="H35" s="44"/>
      <c r="I35" s="44"/>
      <c r="J35" s="44"/>
      <c r="K35" s="44"/>
      <c r="L35" s="44"/>
      <c r="M35" s="44"/>
      <c r="N35" s="44"/>
      <c r="O35" s="44"/>
      <c r="P35" s="48" t="s">
        <v>28</v>
      </c>
      <c r="Q35" s="124">
        <f t="shared" si="2"/>
        <v>45852</v>
      </c>
      <c r="R35" s="47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spans="1:28" ht="12.75" customHeight="1" x14ac:dyDescent="0.2">
      <c r="A36" s="48" t="s">
        <v>29</v>
      </c>
      <c r="B36" s="124">
        <f t="shared" si="1"/>
        <v>45859</v>
      </c>
      <c r="C36" s="47"/>
      <c r="D36" s="231"/>
      <c r="E36" s="44"/>
      <c r="F36" s="166"/>
      <c r="G36" s="43"/>
      <c r="H36" s="44"/>
      <c r="I36" s="44"/>
      <c r="J36" s="44"/>
      <c r="K36" s="44"/>
      <c r="L36" s="44"/>
      <c r="M36" s="44"/>
      <c r="N36" s="44"/>
      <c r="O36" s="44"/>
      <c r="P36" s="48" t="s">
        <v>29</v>
      </c>
      <c r="Q36" s="124">
        <f t="shared" si="2"/>
        <v>45859</v>
      </c>
      <c r="R36" s="47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1:28" ht="12.75" customHeight="1" x14ac:dyDescent="0.2">
      <c r="A37" s="48" t="s">
        <v>30</v>
      </c>
      <c r="B37" s="124">
        <f t="shared" si="1"/>
        <v>45866</v>
      </c>
      <c r="C37" s="47"/>
      <c r="D37" s="231"/>
      <c r="E37" s="44"/>
      <c r="F37" s="166"/>
      <c r="G37" s="43"/>
      <c r="H37" s="44"/>
      <c r="I37" s="44"/>
      <c r="J37" s="44"/>
      <c r="K37" s="44"/>
      <c r="L37" s="44"/>
      <c r="M37" s="44"/>
      <c r="N37" s="44"/>
      <c r="O37" s="44"/>
      <c r="P37" s="48" t="s">
        <v>30</v>
      </c>
      <c r="Q37" s="124">
        <f t="shared" si="2"/>
        <v>45866</v>
      </c>
      <c r="R37" s="47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1:28" ht="12.75" customHeight="1" x14ac:dyDescent="0.2">
      <c r="A38" s="48" t="s">
        <v>31</v>
      </c>
      <c r="B38" s="124">
        <f t="shared" si="1"/>
        <v>45873</v>
      </c>
      <c r="C38" s="47"/>
      <c r="D38" s="231"/>
      <c r="E38" s="44"/>
      <c r="F38" s="166"/>
      <c r="G38" s="43"/>
      <c r="H38" s="44"/>
      <c r="I38" s="44"/>
      <c r="J38" s="44"/>
      <c r="K38" s="44"/>
      <c r="L38" s="44"/>
      <c r="M38" s="44"/>
      <c r="N38" s="44"/>
      <c r="O38" s="44"/>
      <c r="P38" s="48" t="s">
        <v>31</v>
      </c>
      <c r="Q38" s="124">
        <f t="shared" si="2"/>
        <v>45873</v>
      </c>
      <c r="R38" s="47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1:28" ht="12.75" customHeight="1" x14ac:dyDescent="0.2">
      <c r="A39" s="48" t="s">
        <v>32</v>
      </c>
      <c r="B39" s="124">
        <f t="shared" si="1"/>
        <v>45880</v>
      </c>
      <c r="C39" s="47"/>
      <c r="D39" s="231"/>
      <c r="E39" s="44"/>
      <c r="F39" s="44"/>
      <c r="G39" s="43"/>
      <c r="H39" s="44"/>
      <c r="I39" s="44"/>
      <c r="J39" s="44"/>
      <c r="K39" s="44"/>
      <c r="L39" s="44"/>
      <c r="M39" s="44"/>
      <c r="N39" s="44"/>
      <c r="O39" s="44"/>
      <c r="P39" s="48" t="s">
        <v>32</v>
      </c>
      <c r="Q39" s="124">
        <f t="shared" si="2"/>
        <v>45880</v>
      </c>
      <c r="R39" s="47"/>
      <c r="S39" s="44"/>
      <c r="T39" s="44"/>
      <c r="U39" s="44"/>
      <c r="V39" s="44"/>
      <c r="W39" s="44"/>
      <c r="X39" s="44"/>
      <c r="Y39" s="44"/>
      <c r="Z39" s="44"/>
      <c r="AA39" s="44"/>
      <c r="AB39" s="44"/>
    </row>
    <row r="40" spans="1:28" ht="12.75" customHeight="1" x14ac:dyDescent="0.2">
      <c r="A40" s="48" t="s">
        <v>33</v>
      </c>
      <c r="B40" s="124">
        <f t="shared" si="1"/>
        <v>45887</v>
      </c>
      <c r="C40" s="47"/>
      <c r="D40" s="231"/>
      <c r="E40" s="44"/>
      <c r="F40" s="44"/>
      <c r="G40" s="43"/>
      <c r="H40" s="44"/>
      <c r="I40" s="44"/>
      <c r="J40" s="44"/>
      <c r="K40" s="44"/>
      <c r="L40" s="44"/>
      <c r="M40" s="44"/>
      <c r="N40" s="44"/>
      <c r="O40" s="44"/>
      <c r="P40" s="48" t="s">
        <v>33</v>
      </c>
      <c r="Q40" s="124">
        <f t="shared" si="2"/>
        <v>45887</v>
      </c>
      <c r="R40" s="47"/>
      <c r="S40" s="44"/>
      <c r="T40" s="44"/>
      <c r="U40" s="44"/>
      <c r="V40" s="44"/>
      <c r="W40" s="44"/>
      <c r="X40" s="44"/>
      <c r="Y40" s="44"/>
      <c r="Z40" s="44"/>
      <c r="AA40" s="44"/>
      <c r="AB40" s="44"/>
    </row>
    <row r="41" spans="1:28" ht="12.75" customHeight="1" x14ac:dyDescent="0.2">
      <c r="A41" s="48" t="s">
        <v>34</v>
      </c>
      <c r="B41" s="124">
        <f t="shared" si="1"/>
        <v>45894</v>
      </c>
      <c r="C41" s="47"/>
      <c r="D41" s="231"/>
      <c r="E41" s="44"/>
      <c r="F41" s="44"/>
      <c r="G41" s="43"/>
      <c r="H41" s="44"/>
      <c r="I41" s="44"/>
      <c r="J41" s="44"/>
      <c r="K41" s="44"/>
      <c r="L41" s="44"/>
      <c r="M41" s="44"/>
      <c r="N41" s="44"/>
      <c r="O41" s="44"/>
      <c r="P41" s="48" t="s">
        <v>34</v>
      </c>
      <c r="Q41" s="124">
        <f t="shared" si="2"/>
        <v>45894</v>
      </c>
      <c r="R41" s="47"/>
      <c r="S41" s="44"/>
      <c r="T41" s="44"/>
      <c r="U41" s="44"/>
      <c r="V41" s="44"/>
      <c r="W41" s="44"/>
      <c r="X41" s="44"/>
      <c r="Y41" s="44"/>
      <c r="Z41" s="44"/>
      <c r="AA41" s="44"/>
      <c r="AB41" s="44"/>
    </row>
    <row r="42" spans="1:28" ht="12.75" customHeight="1" x14ac:dyDescent="0.2">
      <c r="A42" s="48" t="s">
        <v>35</v>
      </c>
      <c r="B42" s="124">
        <f t="shared" si="1"/>
        <v>45901</v>
      </c>
      <c r="C42" s="47"/>
      <c r="D42" s="231"/>
      <c r="E42" s="44"/>
      <c r="F42" s="44"/>
      <c r="G42" s="43"/>
      <c r="H42" s="44"/>
      <c r="I42" s="44"/>
      <c r="J42" s="44"/>
      <c r="K42" s="44"/>
      <c r="L42" s="44"/>
      <c r="M42" s="44"/>
      <c r="N42" s="44"/>
      <c r="O42" s="44"/>
      <c r="P42" s="48" t="s">
        <v>35</v>
      </c>
      <c r="Q42" s="124">
        <f t="shared" si="2"/>
        <v>45901</v>
      </c>
      <c r="R42" s="47"/>
      <c r="S42" s="44"/>
      <c r="T42" s="44"/>
      <c r="U42" s="44"/>
      <c r="V42" s="44"/>
      <c r="W42" s="44"/>
      <c r="X42" s="44"/>
      <c r="Y42" s="44"/>
      <c r="Z42" s="44"/>
      <c r="AA42" s="44"/>
      <c r="AB42" s="44"/>
    </row>
    <row r="43" spans="1:28" ht="12.75" customHeight="1" x14ac:dyDescent="0.2">
      <c r="A43" s="48" t="s">
        <v>36</v>
      </c>
      <c r="B43" s="124">
        <f t="shared" si="1"/>
        <v>45908</v>
      </c>
      <c r="C43" s="47"/>
      <c r="D43" s="231"/>
      <c r="E43" s="44"/>
      <c r="F43" s="44"/>
      <c r="G43" s="43"/>
      <c r="H43" s="44"/>
      <c r="I43" s="44"/>
      <c r="J43" s="44"/>
      <c r="K43" s="44"/>
      <c r="L43" s="44"/>
      <c r="M43" s="44"/>
      <c r="N43" s="44"/>
      <c r="O43" s="44"/>
      <c r="P43" s="48" t="s">
        <v>36</v>
      </c>
      <c r="Q43" s="124">
        <f t="shared" si="2"/>
        <v>45908</v>
      </c>
      <c r="R43" s="47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28" ht="12.75" customHeight="1" x14ac:dyDescent="0.2">
      <c r="A44" s="48" t="s">
        <v>37</v>
      </c>
      <c r="B44" s="124">
        <f t="shared" si="1"/>
        <v>45915</v>
      </c>
      <c r="C44" s="47"/>
      <c r="D44" s="231"/>
      <c r="E44" s="44"/>
      <c r="F44" s="44"/>
      <c r="G44" s="43"/>
      <c r="H44" s="44"/>
      <c r="I44" s="44"/>
      <c r="J44" s="44"/>
      <c r="K44" s="44"/>
      <c r="L44" s="44"/>
      <c r="M44" s="44"/>
      <c r="N44" s="44"/>
      <c r="O44" s="44"/>
      <c r="P44" s="48" t="s">
        <v>37</v>
      </c>
      <c r="Q44" s="124">
        <f t="shared" si="2"/>
        <v>45915</v>
      </c>
      <c r="R44" s="47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28" ht="12.75" customHeight="1" x14ac:dyDescent="0.2">
      <c r="A45" s="48" t="s">
        <v>38</v>
      </c>
      <c r="B45" s="124">
        <f t="shared" si="1"/>
        <v>45922</v>
      </c>
      <c r="C45" s="47"/>
      <c r="D45" s="231"/>
      <c r="E45" s="44"/>
      <c r="F45" s="44"/>
      <c r="G45" s="43"/>
      <c r="H45" s="44"/>
      <c r="I45" s="44"/>
      <c r="J45" s="44"/>
      <c r="K45" s="44"/>
      <c r="L45" s="44"/>
      <c r="M45" s="44"/>
      <c r="N45" s="44"/>
      <c r="O45" s="44"/>
      <c r="P45" s="48" t="s">
        <v>38</v>
      </c>
      <c r="Q45" s="124">
        <f t="shared" si="2"/>
        <v>45922</v>
      </c>
      <c r="R45" s="47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28" ht="12.75" customHeight="1" x14ac:dyDescent="0.2">
      <c r="A46" s="48" t="s">
        <v>39</v>
      </c>
      <c r="B46" s="124">
        <f t="shared" si="1"/>
        <v>45929</v>
      </c>
      <c r="C46" s="47"/>
      <c r="D46" s="231"/>
      <c r="E46" s="44"/>
      <c r="F46" s="44"/>
      <c r="G46" s="43"/>
      <c r="H46" s="44"/>
      <c r="I46" s="44"/>
      <c r="J46" s="44"/>
      <c r="K46" s="44"/>
      <c r="L46" s="44"/>
      <c r="M46" s="44"/>
      <c r="N46" s="44"/>
      <c r="O46" s="44"/>
      <c r="P46" s="48" t="s">
        <v>39</v>
      </c>
      <c r="Q46" s="124">
        <f t="shared" si="2"/>
        <v>45929</v>
      </c>
      <c r="R46" s="47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28" ht="12.75" customHeight="1" x14ac:dyDescent="0.2">
      <c r="A47" s="48" t="s">
        <v>40</v>
      </c>
      <c r="B47" s="124">
        <f t="shared" si="1"/>
        <v>45936</v>
      </c>
      <c r="C47" s="47"/>
      <c r="D47" s="231"/>
      <c r="E47" s="44"/>
      <c r="F47" s="44"/>
      <c r="G47" s="43"/>
      <c r="H47" s="44"/>
      <c r="I47" s="44"/>
      <c r="J47" s="44"/>
      <c r="K47" s="44"/>
      <c r="L47" s="44"/>
      <c r="M47" s="44"/>
      <c r="N47" s="44"/>
      <c r="O47" s="44"/>
      <c r="P47" s="48" t="s">
        <v>40</v>
      </c>
      <c r="Q47" s="124">
        <f t="shared" si="2"/>
        <v>45936</v>
      </c>
      <c r="R47" s="47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28" ht="12.75" customHeight="1" x14ac:dyDescent="0.2">
      <c r="A48" s="48" t="s">
        <v>41</v>
      </c>
      <c r="B48" s="124">
        <f t="shared" si="1"/>
        <v>45943</v>
      </c>
      <c r="C48" s="47"/>
      <c r="D48" s="231"/>
      <c r="E48" s="44"/>
      <c r="F48" s="44"/>
      <c r="G48" s="43"/>
      <c r="H48" s="44"/>
      <c r="I48" s="44"/>
      <c r="J48" s="44"/>
      <c r="K48" s="44"/>
      <c r="L48" s="44"/>
      <c r="M48" s="44"/>
      <c r="N48" s="44"/>
      <c r="O48" s="44"/>
      <c r="P48" s="48" t="s">
        <v>41</v>
      </c>
      <c r="Q48" s="124">
        <f t="shared" si="2"/>
        <v>45943</v>
      </c>
      <c r="R48" s="47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28" ht="12.75" customHeight="1" x14ac:dyDescent="0.2">
      <c r="A49" s="48" t="s">
        <v>42</v>
      </c>
      <c r="B49" s="124">
        <f t="shared" si="1"/>
        <v>45950</v>
      </c>
      <c r="C49" s="47"/>
      <c r="D49" s="231"/>
      <c r="E49" s="44"/>
      <c r="F49" s="44"/>
      <c r="G49" s="43"/>
      <c r="H49" s="44"/>
      <c r="I49" s="44"/>
      <c r="J49" s="44"/>
      <c r="K49" s="44"/>
      <c r="L49" s="44"/>
      <c r="M49" s="44"/>
      <c r="N49" s="44"/>
      <c r="O49" s="44"/>
      <c r="P49" s="48" t="s">
        <v>42</v>
      </c>
      <c r="Q49" s="124">
        <f t="shared" si="2"/>
        <v>45950</v>
      </c>
      <c r="R49" s="47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28" ht="12.75" customHeight="1" x14ac:dyDescent="0.2">
      <c r="A50" s="48" t="s">
        <v>43</v>
      </c>
      <c r="B50" s="124">
        <f t="shared" si="1"/>
        <v>45957</v>
      </c>
      <c r="C50" s="47"/>
      <c r="D50" s="225"/>
      <c r="E50" s="44"/>
      <c r="F50" s="44"/>
      <c r="G50" s="43"/>
      <c r="H50" s="44"/>
      <c r="I50" s="44"/>
      <c r="J50" s="44"/>
      <c r="K50" s="44"/>
      <c r="L50" s="44"/>
      <c r="M50" s="44"/>
      <c r="N50" s="44"/>
      <c r="O50" s="44"/>
      <c r="P50" s="48" t="s">
        <v>43</v>
      </c>
      <c r="Q50" s="124">
        <f t="shared" si="2"/>
        <v>45957</v>
      </c>
      <c r="R50" s="47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28" ht="12.75" customHeight="1" x14ac:dyDescent="0.2">
      <c r="A51" s="48" t="s">
        <v>44</v>
      </c>
      <c r="B51" s="124">
        <f t="shared" si="1"/>
        <v>45964</v>
      </c>
      <c r="C51" s="47"/>
      <c r="D51" s="225"/>
      <c r="E51" s="44"/>
      <c r="F51" s="44"/>
      <c r="G51" s="43"/>
      <c r="H51" s="44"/>
      <c r="I51" s="44"/>
      <c r="J51" s="44"/>
      <c r="K51" s="44"/>
      <c r="L51" s="44"/>
      <c r="M51" s="44"/>
      <c r="N51" s="44"/>
      <c r="O51" s="44"/>
      <c r="P51" s="48" t="s">
        <v>44</v>
      </c>
      <c r="Q51" s="124">
        <f t="shared" si="2"/>
        <v>45964</v>
      </c>
      <c r="R51" s="47"/>
      <c r="S51" s="131"/>
      <c r="T51" s="132"/>
      <c r="U51" s="133"/>
      <c r="V51" s="132"/>
      <c r="W51" s="133"/>
      <c r="X51" s="132"/>
      <c r="Y51" s="133"/>
      <c r="Z51" s="132"/>
      <c r="AA51" s="134"/>
      <c r="AB51" s="134"/>
    </row>
    <row r="52" spans="1:28" ht="12.75" customHeight="1" x14ac:dyDescent="0.2">
      <c r="A52" s="48" t="s">
        <v>45</v>
      </c>
      <c r="B52" s="124">
        <f t="shared" si="1"/>
        <v>45971</v>
      </c>
      <c r="C52" s="47"/>
      <c r="D52" s="225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8" t="s">
        <v>45</v>
      </c>
      <c r="Q52" s="124">
        <f t="shared" si="2"/>
        <v>45971</v>
      </c>
      <c r="R52" s="47"/>
      <c r="S52" s="44"/>
      <c r="T52" s="44"/>
      <c r="U52" s="44"/>
      <c r="V52" s="44"/>
      <c r="W52" s="44"/>
      <c r="X52" s="44"/>
      <c r="Y52" s="44"/>
      <c r="Z52" s="44"/>
      <c r="AA52" s="44"/>
      <c r="AB52" s="44"/>
    </row>
    <row r="53" spans="1:28" ht="12.75" customHeight="1" x14ac:dyDescent="0.2">
      <c r="A53" s="48" t="s">
        <v>46</v>
      </c>
      <c r="B53" s="124">
        <f t="shared" si="1"/>
        <v>45978</v>
      </c>
      <c r="C53" s="47"/>
      <c r="D53" s="225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8" t="s">
        <v>46</v>
      </c>
      <c r="Q53" s="124">
        <f t="shared" si="2"/>
        <v>45978</v>
      </c>
      <c r="R53" s="47"/>
      <c r="S53" s="44"/>
      <c r="T53" s="44"/>
      <c r="U53" s="44"/>
      <c r="V53" s="44"/>
      <c r="W53" s="44"/>
      <c r="X53" s="44"/>
      <c r="Y53" s="44"/>
      <c r="Z53" s="44"/>
      <c r="AA53" s="44"/>
      <c r="AB53" s="44"/>
    </row>
    <row r="54" spans="1:28" ht="12.75" customHeight="1" x14ac:dyDescent="0.2">
      <c r="A54" s="48" t="s">
        <v>47</v>
      </c>
      <c r="B54" s="124">
        <f t="shared" si="1"/>
        <v>45985</v>
      </c>
      <c r="C54" s="47"/>
      <c r="D54" s="225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8" t="s">
        <v>47</v>
      </c>
      <c r="Q54" s="124">
        <f t="shared" si="2"/>
        <v>45985</v>
      </c>
      <c r="R54" s="47"/>
      <c r="S54" s="44"/>
      <c r="T54" s="44"/>
      <c r="U54" s="44"/>
      <c r="V54" s="44"/>
      <c r="W54" s="44"/>
      <c r="X54" s="44"/>
      <c r="Y54" s="44"/>
      <c r="Z54" s="44"/>
      <c r="AA54" s="44"/>
      <c r="AB54" s="44"/>
    </row>
    <row r="55" spans="1:28" ht="12.75" customHeight="1" x14ac:dyDescent="0.2">
      <c r="A55" s="48" t="s">
        <v>48</v>
      </c>
      <c r="B55" s="124">
        <f t="shared" si="1"/>
        <v>45992</v>
      </c>
      <c r="C55" s="47"/>
      <c r="D55" s="225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8" t="s">
        <v>48</v>
      </c>
      <c r="Q55" s="124">
        <f t="shared" si="2"/>
        <v>45992</v>
      </c>
      <c r="R55" s="47"/>
      <c r="S55" s="44"/>
      <c r="T55" s="44"/>
      <c r="U55" s="44"/>
      <c r="V55" s="44"/>
      <c r="W55" s="44"/>
      <c r="X55" s="44"/>
      <c r="Y55" s="44"/>
      <c r="Z55" s="44"/>
      <c r="AA55" s="44"/>
      <c r="AB55" s="44"/>
    </row>
    <row r="56" spans="1:28" ht="12.75" customHeight="1" x14ac:dyDescent="0.2">
      <c r="A56" s="48" t="s">
        <v>49</v>
      </c>
      <c r="B56" s="124">
        <f t="shared" si="1"/>
        <v>45999</v>
      </c>
      <c r="C56" s="47"/>
      <c r="D56" s="225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8" t="s">
        <v>49</v>
      </c>
      <c r="Q56" s="124">
        <f t="shared" si="2"/>
        <v>45999</v>
      </c>
      <c r="R56" s="47"/>
      <c r="S56" s="44"/>
      <c r="T56" s="44"/>
      <c r="U56" s="44"/>
      <c r="V56" s="44"/>
      <c r="W56" s="44"/>
      <c r="X56" s="44"/>
      <c r="Y56" s="44"/>
      <c r="Z56" s="44"/>
      <c r="AA56" s="44"/>
      <c r="AB56" s="44"/>
    </row>
    <row r="57" spans="1:28" ht="12.75" customHeight="1" x14ac:dyDescent="0.2">
      <c r="A57" s="48" t="s">
        <v>50</v>
      </c>
      <c r="B57" s="124">
        <f t="shared" si="1"/>
        <v>46006</v>
      </c>
      <c r="C57" s="47"/>
      <c r="D57" s="225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8" t="s">
        <v>50</v>
      </c>
      <c r="Q57" s="124">
        <f t="shared" si="2"/>
        <v>46006</v>
      </c>
      <c r="R57" s="47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28" ht="12.75" customHeight="1" x14ac:dyDescent="0.2">
      <c r="A58" s="48" t="s">
        <v>51</v>
      </c>
      <c r="B58" s="124">
        <f t="shared" si="1"/>
        <v>46013</v>
      </c>
      <c r="C58" s="47"/>
      <c r="D58" s="226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8" t="s">
        <v>51</v>
      </c>
      <c r="Q58" s="124">
        <f t="shared" si="2"/>
        <v>46013</v>
      </c>
      <c r="R58" s="47"/>
      <c r="S58" s="44"/>
      <c r="T58" s="44"/>
      <c r="U58" s="44"/>
      <c r="V58" s="44"/>
      <c r="W58" s="44"/>
      <c r="X58" s="44"/>
      <c r="Y58" s="44"/>
      <c r="Z58" s="44"/>
      <c r="AA58" s="44"/>
      <c r="AB58" s="44"/>
    </row>
    <row r="59" spans="1:28" ht="12.75" customHeight="1" x14ac:dyDescent="0.2">
      <c r="A59" s="49"/>
      <c r="B59" s="50" t="s">
        <v>12</v>
      </c>
      <c r="C59" s="51"/>
      <c r="D59" s="233">
        <f>SUM(D7:D58)</f>
        <v>37521</v>
      </c>
      <c r="E59" s="52">
        <f>SUM(E7:E58)</f>
        <v>11224</v>
      </c>
      <c r="F59" s="52">
        <f>SUM(F7:F58)</f>
        <v>1746</v>
      </c>
      <c r="G59" s="52">
        <f t="shared" ref="G59:O59" si="3">SUM(G7:G58)</f>
        <v>180</v>
      </c>
      <c r="H59" s="52">
        <f t="shared" si="3"/>
        <v>24</v>
      </c>
      <c r="I59" s="52">
        <f t="shared" si="3"/>
        <v>600</v>
      </c>
      <c r="J59" s="52">
        <f t="shared" si="3"/>
        <v>2178</v>
      </c>
      <c r="K59" s="52">
        <f t="shared" si="3"/>
        <v>79</v>
      </c>
      <c r="L59" s="52">
        <f t="shared" si="3"/>
        <v>1</v>
      </c>
      <c r="M59" s="52">
        <f t="shared" si="3"/>
        <v>28</v>
      </c>
      <c r="N59" s="52"/>
      <c r="O59" s="52">
        <f t="shared" si="3"/>
        <v>3</v>
      </c>
      <c r="P59" s="49"/>
      <c r="Q59" s="50" t="s">
        <v>12</v>
      </c>
      <c r="R59" s="51"/>
      <c r="S59" s="52">
        <f t="shared" ref="S59:AB59" si="4">SUM(S7:S58)</f>
        <v>8</v>
      </c>
      <c r="T59" s="52">
        <f t="shared" si="4"/>
        <v>0</v>
      </c>
      <c r="U59" s="52">
        <f t="shared" si="4"/>
        <v>97</v>
      </c>
      <c r="V59" s="52">
        <f t="shared" si="4"/>
        <v>2</v>
      </c>
      <c r="W59" s="52">
        <f t="shared" si="4"/>
        <v>3</v>
      </c>
      <c r="X59" s="52">
        <f t="shared" si="4"/>
        <v>42</v>
      </c>
      <c r="Y59" s="52">
        <f t="shared" si="4"/>
        <v>0</v>
      </c>
      <c r="Z59" s="52">
        <f t="shared" si="4"/>
        <v>4</v>
      </c>
      <c r="AA59" s="52"/>
      <c r="AB59" s="52">
        <f t="shared" si="4"/>
        <v>199</v>
      </c>
    </row>
    <row r="60" spans="1:28" s="53" customFormat="1" ht="12.75" customHeight="1" x14ac:dyDescent="0.2">
      <c r="C60" s="21"/>
      <c r="D60" s="21"/>
      <c r="R60" s="21"/>
    </row>
    <row r="61" spans="1:28" ht="14.75" customHeight="1" x14ac:dyDescent="0.2">
      <c r="G61" s="53"/>
    </row>
    <row r="62" spans="1:28" ht="14.75" customHeight="1" x14ac:dyDescent="0.2">
      <c r="G62" s="53"/>
    </row>
    <row r="63" spans="1:28" ht="14.75" customHeight="1" x14ac:dyDescent="0.2">
      <c r="G63" s="53"/>
    </row>
    <row r="64" spans="1:28" ht="14.75" customHeight="1" x14ac:dyDescent="0.2">
      <c r="G64" s="53"/>
    </row>
    <row r="65" spans="7:7" ht="14.75" customHeight="1" x14ac:dyDescent="0.2">
      <c r="G65" s="53"/>
    </row>
    <row r="66" spans="7:7" ht="14.75" customHeight="1" x14ac:dyDescent="0.2">
      <c r="G66" s="53"/>
    </row>
    <row r="67" spans="7:7" ht="14.75" customHeight="1" x14ac:dyDescent="0.2">
      <c r="G67" s="53"/>
    </row>
    <row r="68" spans="7:7" ht="14.75" customHeight="1" x14ac:dyDescent="0.2">
      <c r="G68" s="53"/>
    </row>
    <row r="69" spans="7:7" ht="14.75" customHeight="1" x14ac:dyDescent="0.2">
      <c r="G69" s="53"/>
    </row>
    <row r="70" spans="7:7" ht="14.75" customHeight="1" x14ac:dyDescent="0.2">
      <c r="G70" s="53"/>
    </row>
    <row r="71" spans="7:7" ht="14.75" customHeight="1" x14ac:dyDescent="0.2">
      <c r="G71" s="53"/>
    </row>
    <row r="72" spans="7:7" ht="14.75" customHeight="1" x14ac:dyDescent="0.2">
      <c r="G72" s="53"/>
    </row>
    <row r="73" spans="7:7" ht="14.75" customHeight="1" x14ac:dyDescent="0.2">
      <c r="G73" s="53"/>
    </row>
    <row r="74" spans="7:7" ht="14.75" customHeight="1" x14ac:dyDescent="0.2">
      <c r="G74" s="53"/>
    </row>
    <row r="75" spans="7:7" ht="14.75" customHeight="1" x14ac:dyDescent="0.2">
      <c r="G75" s="53"/>
    </row>
    <row r="76" spans="7:7" ht="14.75" customHeight="1" x14ac:dyDescent="0.2">
      <c r="G76" s="53"/>
    </row>
    <row r="77" spans="7:7" ht="14.75" customHeight="1" x14ac:dyDescent="0.2">
      <c r="G77" s="53"/>
    </row>
    <row r="78" spans="7:7" ht="14.75" customHeight="1" x14ac:dyDescent="0.2">
      <c r="G78" s="53"/>
    </row>
    <row r="79" spans="7:7" ht="14.75" customHeight="1" x14ac:dyDescent="0.2">
      <c r="G79" s="53"/>
    </row>
    <row r="80" spans="7:7" ht="14.75" customHeight="1" x14ac:dyDescent="0.2">
      <c r="G80" s="53"/>
    </row>
    <row r="81" spans="7:7" ht="14.75" customHeight="1" x14ac:dyDescent="0.2">
      <c r="G81" s="53"/>
    </row>
    <row r="82" spans="7:7" ht="14.75" customHeight="1" x14ac:dyDescent="0.2">
      <c r="G82" s="53"/>
    </row>
    <row r="83" spans="7:7" ht="14.75" customHeight="1" x14ac:dyDescent="0.2">
      <c r="G83" s="53"/>
    </row>
    <row r="84" spans="7:7" ht="14.75" customHeight="1" x14ac:dyDescent="0.2">
      <c r="G84" s="53"/>
    </row>
    <row r="85" spans="7:7" ht="14.75" customHeight="1" x14ac:dyDescent="0.2">
      <c r="G85" s="53"/>
    </row>
    <row r="86" spans="7:7" ht="14.75" customHeight="1" x14ac:dyDescent="0.2">
      <c r="G86" s="53"/>
    </row>
    <row r="87" spans="7:7" ht="14.75" customHeight="1" x14ac:dyDescent="0.2">
      <c r="G87" s="53"/>
    </row>
    <row r="88" spans="7:7" ht="14.75" customHeight="1" x14ac:dyDescent="0.2">
      <c r="G88" s="53"/>
    </row>
    <row r="89" spans="7:7" ht="14.75" customHeight="1" x14ac:dyDescent="0.2">
      <c r="G89" s="53"/>
    </row>
    <row r="90" spans="7:7" ht="14.75" customHeight="1" x14ac:dyDescent="0.2">
      <c r="G90" s="53"/>
    </row>
    <row r="91" spans="7:7" ht="14.75" customHeight="1" x14ac:dyDescent="0.2">
      <c r="G91" s="53"/>
    </row>
    <row r="92" spans="7:7" ht="14.75" customHeight="1" x14ac:dyDescent="0.2">
      <c r="G92" s="53"/>
    </row>
    <row r="93" spans="7:7" ht="14.75" customHeight="1" x14ac:dyDescent="0.2">
      <c r="G93" s="53"/>
    </row>
    <row r="94" spans="7:7" ht="14.75" customHeight="1" x14ac:dyDescent="0.2">
      <c r="G94" s="53"/>
    </row>
    <row r="95" spans="7:7" ht="14.75" customHeight="1" x14ac:dyDescent="0.2">
      <c r="G95" s="53"/>
    </row>
    <row r="96" spans="7:7" ht="14.75" customHeight="1" x14ac:dyDescent="0.2">
      <c r="G96" s="53"/>
    </row>
    <row r="97" spans="7:7" ht="14.75" customHeight="1" x14ac:dyDescent="0.2">
      <c r="G97" s="53"/>
    </row>
    <row r="98" spans="7:7" ht="14.75" customHeight="1" x14ac:dyDescent="0.2">
      <c r="G98" s="53"/>
    </row>
    <row r="99" spans="7:7" ht="14.75" customHeight="1" x14ac:dyDescent="0.2">
      <c r="G99" s="53"/>
    </row>
    <row r="100" spans="7:7" ht="14.75" customHeight="1" x14ac:dyDescent="0.2">
      <c r="G100" s="53"/>
    </row>
    <row r="101" spans="7:7" ht="14.75" customHeight="1" x14ac:dyDescent="0.2">
      <c r="G101" s="53"/>
    </row>
    <row r="102" spans="7:7" ht="14.75" customHeight="1" x14ac:dyDescent="0.2">
      <c r="G102" s="53"/>
    </row>
    <row r="103" spans="7:7" ht="14.75" customHeight="1" x14ac:dyDescent="0.2">
      <c r="G103" s="53"/>
    </row>
    <row r="104" spans="7:7" ht="14.75" customHeight="1" x14ac:dyDescent="0.2">
      <c r="G104" s="53"/>
    </row>
    <row r="105" spans="7:7" ht="14.75" customHeight="1" x14ac:dyDescent="0.2">
      <c r="G105" s="53"/>
    </row>
    <row r="106" spans="7:7" ht="14.75" customHeight="1" x14ac:dyDescent="0.2">
      <c r="G106" s="53"/>
    </row>
    <row r="107" spans="7:7" ht="14.75" customHeight="1" x14ac:dyDescent="0.2">
      <c r="G107" s="53"/>
    </row>
    <row r="108" spans="7:7" ht="14.75" customHeight="1" x14ac:dyDescent="0.2">
      <c r="G108" s="53"/>
    </row>
    <row r="109" spans="7:7" ht="14.75" customHeight="1" x14ac:dyDescent="0.2">
      <c r="G109" s="53"/>
    </row>
    <row r="110" spans="7:7" ht="14.75" customHeight="1" x14ac:dyDescent="0.2">
      <c r="G110" s="53"/>
    </row>
    <row r="111" spans="7:7" ht="14.75" customHeight="1" x14ac:dyDescent="0.2">
      <c r="G111" s="53"/>
    </row>
    <row r="112" spans="7:7" ht="14.75" customHeight="1" x14ac:dyDescent="0.2">
      <c r="G112" s="53"/>
    </row>
    <row r="113" spans="7:7" ht="14.75" customHeight="1" x14ac:dyDescent="0.2">
      <c r="G113" s="53"/>
    </row>
    <row r="114" spans="7:7" ht="14.75" customHeight="1" x14ac:dyDescent="0.2">
      <c r="G114" s="53"/>
    </row>
    <row r="115" spans="7:7" ht="14.75" customHeight="1" x14ac:dyDescent="0.2">
      <c r="G115" s="53"/>
    </row>
    <row r="116" spans="7:7" ht="14.75" customHeight="1" x14ac:dyDescent="0.2">
      <c r="G116" s="53"/>
    </row>
    <row r="117" spans="7:7" ht="14.75" customHeight="1" x14ac:dyDescent="0.2">
      <c r="G117" s="53"/>
    </row>
    <row r="118" spans="7:7" ht="14.75" customHeight="1" x14ac:dyDescent="0.2">
      <c r="G118" s="53"/>
    </row>
    <row r="119" spans="7:7" ht="14.75" customHeight="1" x14ac:dyDescent="0.2">
      <c r="G119" s="53"/>
    </row>
    <row r="120" spans="7:7" ht="14.75" customHeight="1" x14ac:dyDescent="0.2">
      <c r="G120" s="53"/>
    </row>
    <row r="121" spans="7:7" ht="14.75" customHeight="1" x14ac:dyDescent="0.2">
      <c r="G121" s="53"/>
    </row>
    <row r="122" spans="7:7" ht="14.75" customHeight="1" x14ac:dyDescent="0.2">
      <c r="G122" s="53"/>
    </row>
    <row r="123" spans="7:7" ht="14.75" customHeight="1" x14ac:dyDescent="0.2">
      <c r="G123" s="53"/>
    </row>
    <row r="124" spans="7:7" ht="14.75" customHeight="1" x14ac:dyDescent="0.2">
      <c r="G124" s="53"/>
    </row>
    <row r="125" spans="7:7" ht="14.75" customHeight="1" x14ac:dyDescent="0.2">
      <c r="G125" s="53"/>
    </row>
    <row r="126" spans="7:7" ht="14.75" customHeight="1" x14ac:dyDescent="0.2">
      <c r="G126" s="53"/>
    </row>
    <row r="127" spans="7:7" ht="14.75" customHeight="1" x14ac:dyDescent="0.2">
      <c r="G127" s="53"/>
    </row>
    <row r="128" spans="7:7" ht="14.75" customHeight="1" x14ac:dyDescent="0.2">
      <c r="G128" s="53"/>
    </row>
    <row r="129" spans="7:7" ht="14.75" customHeight="1" x14ac:dyDescent="0.2">
      <c r="G129" s="53"/>
    </row>
    <row r="130" spans="7:7" ht="14.75" customHeight="1" x14ac:dyDescent="0.2">
      <c r="G130" s="53"/>
    </row>
    <row r="131" spans="7:7" ht="14.75" customHeight="1" x14ac:dyDescent="0.2">
      <c r="G131" s="53"/>
    </row>
    <row r="132" spans="7:7" ht="14.75" customHeight="1" x14ac:dyDescent="0.2">
      <c r="G132" s="53"/>
    </row>
    <row r="133" spans="7:7" ht="14.75" customHeight="1" x14ac:dyDescent="0.2">
      <c r="G133" s="53"/>
    </row>
    <row r="134" spans="7:7" ht="14.75" customHeight="1" x14ac:dyDescent="0.2">
      <c r="G134" s="53"/>
    </row>
    <row r="135" spans="7:7" ht="14.75" customHeight="1" x14ac:dyDescent="0.2">
      <c r="G135" s="53"/>
    </row>
    <row r="136" spans="7:7" ht="14.75" customHeight="1" x14ac:dyDescent="0.2">
      <c r="G136" s="53"/>
    </row>
    <row r="137" spans="7:7" ht="14.75" customHeight="1" x14ac:dyDescent="0.2">
      <c r="G137" s="53"/>
    </row>
    <row r="138" spans="7:7" ht="14.75" customHeight="1" x14ac:dyDescent="0.2">
      <c r="G138" s="53"/>
    </row>
    <row r="139" spans="7:7" ht="14.75" customHeight="1" x14ac:dyDescent="0.2">
      <c r="G139" s="53"/>
    </row>
    <row r="140" spans="7:7" ht="14.75" customHeight="1" x14ac:dyDescent="0.2">
      <c r="G140" s="53"/>
    </row>
    <row r="141" spans="7:7" ht="14.75" customHeight="1" x14ac:dyDescent="0.2">
      <c r="G141" s="53"/>
    </row>
    <row r="142" spans="7:7" ht="14.75" customHeight="1" x14ac:dyDescent="0.2">
      <c r="G142" s="53"/>
    </row>
    <row r="143" spans="7:7" ht="14.75" customHeight="1" x14ac:dyDescent="0.2">
      <c r="G143" s="53"/>
    </row>
    <row r="144" spans="7:7" ht="14.75" customHeight="1" x14ac:dyDescent="0.2">
      <c r="G144" s="53"/>
    </row>
    <row r="145" spans="7:7" ht="14.75" customHeight="1" x14ac:dyDescent="0.2">
      <c r="G145" s="53"/>
    </row>
    <row r="146" spans="7:7" ht="14.75" customHeight="1" x14ac:dyDescent="0.2">
      <c r="G146" s="53"/>
    </row>
    <row r="147" spans="7:7" ht="14.75" customHeight="1" x14ac:dyDescent="0.2">
      <c r="G147" s="53"/>
    </row>
    <row r="148" spans="7:7" ht="14.75" customHeight="1" x14ac:dyDescent="0.2">
      <c r="G148" s="53"/>
    </row>
    <row r="149" spans="7:7" ht="14.75" customHeight="1" x14ac:dyDescent="0.2">
      <c r="G149" s="53"/>
    </row>
    <row r="150" spans="7:7" ht="14.75" customHeight="1" x14ac:dyDescent="0.2">
      <c r="G150" s="53"/>
    </row>
    <row r="151" spans="7:7" ht="14.75" customHeight="1" x14ac:dyDescent="0.2">
      <c r="G151" s="53"/>
    </row>
    <row r="152" spans="7:7" ht="14.75" customHeight="1" x14ac:dyDescent="0.2">
      <c r="G152" s="53"/>
    </row>
    <row r="153" spans="7:7" ht="14.75" customHeight="1" x14ac:dyDescent="0.2">
      <c r="G153" s="53"/>
    </row>
    <row r="154" spans="7:7" ht="14.75" customHeight="1" x14ac:dyDescent="0.2">
      <c r="G154" s="53"/>
    </row>
    <row r="155" spans="7:7" ht="14.75" customHeight="1" x14ac:dyDescent="0.2">
      <c r="G155" s="53"/>
    </row>
    <row r="156" spans="7:7" ht="14.75" customHeight="1" x14ac:dyDescent="0.2">
      <c r="G156" s="53"/>
    </row>
    <row r="157" spans="7:7" ht="14.75" customHeight="1" x14ac:dyDescent="0.2">
      <c r="G157" s="53"/>
    </row>
    <row r="158" spans="7:7" ht="14.75" customHeight="1" x14ac:dyDescent="0.2">
      <c r="G158" s="53"/>
    </row>
    <row r="159" spans="7:7" ht="14.75" customHeight="1" x14ac:dyDescent="0.2">
      <c r="G159" s="53"/>
    </row>
    <row r="160" spans="7:7" ht="14.75" customHeight="1" x14ac:dyDescent="0.2">
      <c r="G160" s="53"/>
    </row>
    <row r="161" spans="7:7" ht="14.75" customHeight="1" x14ac:dyDescent="0.2">
      <c r="G161" s="53"/>
    </row>
    <row r="162" spans="7:7" ht="14.75" customHeight="1" x14ac:dyDescent="0.2">
      <c r="G162" s="53"/>
    </row>
  </sheetData>
  <mergeCells count="4">
    <mergeCell ref="G3:O3"/>
    <mergeCell ref="W3:AB3"/>
    <mergeCell ref="E3:F3"/>
    <mergeCell ref="T3:V3"/>
  </mergeCells>
  <phoneticPr fontId="3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colBreaks count="2" manualBreakCount="2">
    <brk id="15" max="1048575" man="1"/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2CC3-D618-41C5-AF0E-C3B527A114A3}">
  <sheetPr>
    <tabColor rgb="FFCCFFCC"/>
  </sheetPr>
  <dimension ref="A1:AE162"/>
  <sheetViews>
    <sheetView view="pageBreakPreview" zoomScale="90" zoomScaleNormal="100" zoomScaleSheetLayoutView="90" workbookViewId="0">
      <pane ySplit="6" topLeftCell="A7" activePane="bottomLeft" state="frozen"/>
      <selection activeCell="AO24" sqref="AO24"/>
      <selection pane="bottomLeft" activeCell="AC15" sqref="AC15"/>
    </sheetView>
  </sheetViews>
  <sheetFormatPr defaultColWidth="11" defaultRowHeight="14.75" customHeight="1" x14ac:dyDescent="0.2"/>
  <cols>
    <col min="1" max="1" width="4.6328125" style="19" customWidth="1"/>
    <col min="2" max="2" width="11.36328125" style="19" bestFit="1" customWidth="1"/>
    <col min="3" max="3" width="0.90625" style="20" customWidth="1"/>
    <col min="4" max="4" width="7.1796875" style="20" customWidth="1"/>
    <col min="5" max="15" width="7.1796875" style="19" customWidth="1"/>
    <col min="16" max="16" width="4.6328125" style="19" customWidth="1"/>
    <col min="17" max="17" width="11.36328125" style="19" bestFit="1" customWidth="1"/>
    <col min="18" max="18" width="0.90625" style="20" customWidth="1"/>
    <col min="19" max="28" width="7.1796875" style="19" customWidth="1"/>
    <col min="29" max="16384" width="11" style="19"/>
  </cols>
  <sheetData>
    <row r="1" spans="1:31" ht="14" x14ac:dyDescent="0.2">
      <c r="A1" s="18" t="s">
        <v>88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8"/>
      <c r="Q1" s="20"/>
      <c r="S1" s="20"/>
      <c r="T1" s="20"/>
      <c r="U1" s="20"/>
      <c r="V1" s="20"/>
      <c r="W1" s="20"/>
      <c r="X1" s="20"/>
      <c r="Y1" s="20"/>
    </row>
    <row r="2" spans="1:31" ht="12.75" customHeight="1" x14ac:dyDescent="0.2">
      <c r="A2" s="18"/>
      <c r="E2" s="20"/>
      <c r="F2" s="20"/>
      <c r="G2" s="105" t="s">
        <v>212</v>
      </c>
      <c r="H2" s="20"/>
      <c r="J2" s="105"/>
      <c r="K2" s="20"/>
      <c r="L2" s="20"/>
      <c r="M2" s="20"/>
      <c r="N2" s="20"/>
      <c r="O2" s="47" t="str">
        <f>'表１(2026年)'!AL2</f>
        <v>2026年(令和８年）</v>
      </c>
      <c r="P2" s="18"/>
      <c r="Q2" s="20"/>
      <c r="S2" s="20"/>
      <c r="T2" s="105" t="s">
        <v>212</v>
      </c>
      <c r="U2" s="20"/>
      <c r="W2" s="105"/>
      <c r="X2" s="20"/>
      <c r="Y2" s="20"/>
      <c r="Z2" s="20"/>
      <c r="AA2" s="20"/>
      <c r="AB2" s="47" t="str">
        <f>'表１(2026年)'!AL2</f>
        <v>2026年(令和８年）</v>
      </c>
    </row>
    <row r="3" spans="1:31" ht="12.75" customHeight="1" x14ac:dyDescent="0.2">
      <c r="A3" s="18"/>
      <c r="D3" s="227" t="s">
        <v>214</v>
      </c>
      <c r="E3" s="258" t="s">
        <v>204</v>
      </c>
      <c r="F3" s="259"/>
      <c r="G3" s="254" t="s">
        <v>137</v>
      </c>
      <c r="H3" s="254"/>
      <c r="I3" s="254"/>
      <c r="J3" s="254"/>
      <c r="K3" s="254"/>
      <c r="L3" s="254"/>
      <c r="M3" s="254"/>
      <c r="N3" s="254"/>
      <c r="O3" s="254"/>
      <c r="P3" s="18"/>
      <c r="Q3" s="20"/>
      <c r="S3" s="235" t="s">
        <v>137</v>
      </c>
      <c r="T3" s="255" t="s">
        <v>138</v>
      </c>
      <c r="U3" s="256"/>
      <c r="V3" s="257"/>
      <c r="W3" s="255" t="s">
        <v>139</v>
      </c>
      <c r="X3" s="256"/>
      <c r="Y3" s="256"/>
      <c r="Z3" s="256"/>
      <c r="AA3" s="256"/>
      <c r="AB3" s="257"/>
    </row>
    <row r="4" spans="1:31" ht="12.75" customHeight="1" x14ac:dyDescent="0.2">
      <c r="A4" s="22"/>
      <c r="B4" s="23"/>
      <c r="C4" s="24"/>
      <c r="D4" s="228" t="s">
        <v>215</v>
      </c>
      <c r="E4" s="210" t="s">
        <v>108</v>
      </c>
      <c r="F4" s="211" t="s">
        <v>205</v>
      </c>
      <c r="G4" s="212" t="s">
        <v>109</v>
      </c>
      <c r="H4" s="212" t="s">
        <v>110</v>
      </c>
      <c r="I4" s="212" t="s">
        <v>111</v>
      </c>
      <c r="J4" s="212" t="s">
        <v>112</v>
      </c>
      <c r="K4" s="212"/>
      <c r="L4" s="212" t="s">
        <v>113</v>
      </c>
      <c r="M4" s="212" t="s">
        <v>114</v>
      </c>
      <c r="N4" s="212" t="s">
        <v>115</v>
      </c>
      <c r="O4" s="212" t="s">
        <v>116</v>
      </c>
      <c r="P4" s="25"/>
      <c r="Q4" s="26"/>
      <c r="R4" s="26"/>
      <c r="S4" s="212" t="s">
        <v>117</v>
      </c>
      <c r="T4" s="212" t="s">
        <v>118</v>
      </c>
      <c r="U4" s="212" t="s">
        <v>117</v>
      </c>
      <c r="V4" s="212" t="s">
        <v>119</v>
      </c>
      <c r="W4" s="212" t="s">
        <v>120</v>
      </c>
      <c r="X4" s="212" t="s">
        <v>121</v>
      </c>
      <c r="Y4" s="212" t="s">
        <v>122</v>
      </c>
      <c r="Z4" s="212" t="s">
        <v>168</v>
      </c>
      <c r="AA4" s="212" t="s">
        <v>219</v>
      </c>
      <c r="AB4" s="234" t="s">
        <v>222</v>
      </c>
      <c r="AC4" s="27"/>
      <c r="AD4" s="27"/>
      <c r="AE4" s="27"/>
    </row>
    <row r="5" spans="1:31" s="33" customFormat="1" ht="12.75" customHeight="1" x14ac:dyDescent="0.2">
      <c r="A5" s="28"/>
      <c r="B5" s="29"/>
      <c r="C5" s="30"/>
      <c r="D5" s="229" t="s">
        <v>216</v>
      </c>
      <c r="E5" s="213" t="s">
        <v>135</v>
      </c>
      <c r="F5" s="214" t="s">
        <v>149</v>
      </c>
      <c r="G5" s="215" t="s">
        <v>123</v>
      </c>
      <c r="H5" s="215"/>
      <c r="I5" s="215" t="s">
        <v>0</v>
      </c>
      <c r="J5" s="215"/>
      <c r="K5" s="215" t="s">
        <v>124</v>
      </c>
      <c r="L5" s="215"/>
      <c r="M5" s="215"/>
      <c r="N5" s="215"/>
      <c r="O5" s="215" t="s">
        <v>125</v>
      </c>
      <c r="P5" s="31"/>
      <c r="Q5" s="32"/>
      <c r="R5" s="32"/>
      <c r="S5" s="215" t="s">
        <v>126</v>
      </c>
      <c r="T5" s="215" t="s">
        <v>127</v>
      </c>
      <c r="U5" s="215" t="s">
        <v>128</v>
      </c>
      <c r="V5" s="215" t="s">
        <v>129</v>
      </c>
      <c r="W5" s="215"/>
      <c r="X5" s="215" t="s">
        <v>130</v>
      </c>
      <c r="Y5" s="215" t="s">
        <v>131</v>
      </c>
      <c r="Z5" s="215" t="s">
        <v>169</v>
      </c>
      <c r="AA5" s="215" t="s">
        <v>220</v>
      </c>
      <c r="AB5" s="215" t="s">
        <v>223</v>
      </c>
    </row>
    <row r="6" spans="1:31" s="39" customFormat="1" ht="12.75" customHeight="1" x14ac:dyDescent="0.2">
      <c r="A6" s="34"/>
      <c r="B6" s="35"/>
      <c r="C6" s="36"/>
      <c r="D6" s="230" t="s">
        <v>57</v>
      </c>
      <c r="E6" s="216" t="s">
        <v>136</v>
      </c>
      <c r="F6" s="217"/>
      <c r="G6" s="218" t="s">
        <v>57</v>
      </c>
      <c r="H6" s="218" t="s">
        <v>1</v>
      </c>
      <c r="I6" s="218" t="s">
        <v>2</v>
      </c>
      <c r="J6" s="218" t="s">
        <v>3</v>
      </c>
      <c r="K6" s="218"/>
      <c r="L6" s="218" t="s">
        <v>101</v>
      </c>
      <c r="M6" s="218" t="s">
        <v>89</v>
      </c>
      <c r="N6" s="218" t="s">
        <v>132</v>
      </c>
      <c r="O6" s="218" t="s">
        <v>90</v>
      </c>
      <c r="P6" s="37"/>
      <c r="Q6" s="38"/>
      <c r="R6" s="38"/>
      <c r="S6" s="218" t="s">
        <v>91</v>
      </c>
      <c r="T6" s="218" t="s">
        <v>4</v>
      </c>
      <c r="U6" s="218" t="s">
        <v>5</v>
      </c>
      <c r="V6" s="219" t="s">
        <v>133</v>
      </c>
      <c r="W6" s="218" t="s">
        <v>6</v>
      </c>
      <c r="X6" s="218" t="s">
        <v>7</v>
      </c>
      <c r="Y6" s="219" t="s">
        <v>134</v>
      </c>
      <c r="Z6" s="219" t="s">
        <v>170</v>
      </c>
      <c r="AA6" s="219" t="s">
        <v>221</v>
      </c>
      <c r="AB6" s="219" t="s">
        <v>221</v>
      </c>
    </row>
    <row r="7" spans="1:31" ht="12.75" customHeight="1" x14ac:dyDescent="0.2">
      <c r="A7" s="40" t="s">
        <v>52</v>
      </c>
      <c r="B7" s="123">
        <v>46020</v>
      </c>
      <c r="C7" s="41"/>
      <c r="D7" s="236">
        <v>44.98</v>
      </c>
      <c r="E7" s="237">
        <v>13.6</v>
      </c>
      <c r="F7" s="55">
        <v>2.63</v>
      </c>
      <c r="G7" s="55">
        <v>0.65</v>
      </c>
      <c r="H7" s="54">
        <v>0</v>
      </c>
      <c r="I7" s="54">
        <v>1.0900000000000001</v>
      </c>
      <c r="J7" s="54">
        <v>4.13</v>
      </c>
      <c r="K7" s="54">
        <v>0.35</v>
      </c>
      <c r="L7" s="54">
        <v>0</v>
      </c>
      <c r="M7" s="54">
        <v>0.09</v>
      </c>
      <c r="N7" s="54">
        <v>0.09</v>
      </c>
      <c r="O7" s="54">
        <v>0</v>
      </c>
      <c r="P7" s="22" t="s">
        <v>52</v>
      </c>
      <c r="Q7" s="123">
        <f t="shared" ref="Q7:Q20" si="0">B7</f>
        <v>46020</v>
      </c>
      <c r="R7" s="45"/>
      <c r="S7" s="54">
        <v>0</v>
      </c>
      <c r="T7" s="54">
        <v>0</v>
      </c>
      <c r="U7" s="54">
        <v>0.67</v>
      </c>
      <c r="V7" s="54">
        <v>0</v>
      </c>
      <c r="W7" s="54">
        <v>0.08</v>
      </c>
      <c r="X7" s="54">
        <v>0.08</v>
      </c>
      <c r="Y7" s="54">
        <v>0</v>
      </c>
      <c r="Z7" s="54">
        <v>0.08</v>
      </c>
      <c r="AA7" s="54">
        <v>0.83</v>
      </c>
      <c r="AB7" s="54">
        <v>1.17</v>
      </c>
    </row>
    <row r="8" spans="1:31" ht="12.75" customHeight="1" x14ac:dyDescent="0.2">
      <c r="A8" s="46" t="s">
        <v>53</v>
      </c>
      <c r="B8" s="124">
        <f>B7+7</f>
        <v>46027</v>
      </c>
      <c r="C8" s="47"/>
      <c r="D8" s="55">
        <v>67.02</v>
      </c>
      <c r="E8" s="54">
        <v>10.1</v>
      </c>
      <c r="F8" s="55">
        <v>3.26</v>
      </c>
      <c r="G8" s="55">
        <v>1.04</v>
      </c>
      <c r="H8" s="54">
        <v>0.11</v>
      </c>
      <c r="I8" s="54">
        <v>1.71</v>
      </c>
      <c r="J8" s="54">
        <v>6.68</v>
      </c>
      <c r="K8" s="54">
        <v>0.46</v>
      </c>
      <c r="L8" s="54">
        <v>0</v>
      </c>
      <c r="M8" s="54">
        <v>0.14000000000000001</v>
      </c>
      <c r="N8" s="54">
        <v>0.21</v>
      </c>
      <c r="O8" s="54">
        <v>0.04</v>
      </c>
      <c r="P8" s="48" t="s">
        <v>53</v>
      </c>
      <c r="Q8" s="124">
        <f t="shared" si="0"/>
        <v>46027</v>
      </c>
      <c r="R8" s="47"/>
      <c r="S8" s="54">
        <v>0.04</v>
      </c>
      <c r="T8" s="54">
        <v>0</v>
      </c>
      <c r="U8" s="54">
        <v>1.3</v>
      </c>
      <c r="V8" s="54">
        <v>0</v>
      </c>
      <c r="W8" s="54">
        <v>0</v>
      </c>
      <c r="X8" s="54">
        <v>0.92</v>
      </c>
      <c r="Y8" s="54">
        <v>0</v>
      </c>
      <c r="Z8" s="54">
        <v>0</v>
      </c>
      <c r="AA8" s="54">
        <v>2.25</v>
      </c>
      <c r="AB8" s="54">
        <v>1.75</v>
      </c>
    </row>
    <row r="9" spans="1:31" ht="12.75" customHeight="1" x14ac:dyDescent="0.2">
      <c r="A9" s="48" t="s">
        <v>92</v>
      </c>
      <c r="B9" s="124">
        <f t="shared" ref="B9:B58" si="1">B8+7</f>
        <v>46034</v>
      </c>
      <c r="C9" s="47"/>
      <c r="D9" s="55">
        <v>55.66</v>
      </c>
      <c r="E9" s="54">
        <v>9.9600000000000009</v>
      </c>
      <c r="F9" s="55">
        <v>2.56</v>
      </c>
      <c r="G9" s="55">
        <v>1.07</v>
      </c>
      <c r="H9" s="54">
        <v>0.11</v>
      </c>
      <c r="I9" s="54">
        <v>2.21</v>
      </c>
      <c r="J9" s="54">
        <v>7.21</v>
      </c>
      <c r="K9" s="54">
        <v>0.32</v>
      </c>
      <c r="L9" s="54">
        <v>0</v>
      </c>
      <c r="M9" s="54">
        <v>0.11</v>
      </c>
      <c r="N9" s="54">
        <v>0.14000000000000001</v>
      </c>
      <c r="O9" s="54">
        <v>0</v>
      </c>
      <c r="P9" s="48" t="s">
        <v>92</v>
      </c>
      <c r="Q9" s="124">
        <f t="shared" si="0"/>
        <v>46034</v>
      </c>
      <c r="R9" s="47"/>
      <c r="S9" s="54">
        <v>0.04</v>
      </c>
      <c r="T9" s="54">
        <v>0</v>
      </c>
      <c r="U9" s="54">
        <v>1.2</v>
      </c>
      <c r="V9" s="54">
        <v>0.08</v>
      </c>
      <c r="W9" s="54">
        <v>0.08</v>
      </c>
      <c r="X9" s="54">
        <v>0.5</v>
      </c>
      <c r="Y9" s="54">
        <v>0</v>
      </c>
      <c r="Z9" s="54">
        <v>0</v>
      </c>
      <c r="AA9" s="54">
        <v>1.5</v>
      </c>
      <c r="AB9" s="54">
        <v>2.5</v>
      </c>
    </row>
    <row r="10" spans="1:31" ht="12.75" customHeight="1" x14ac:dyDescent="0.2">
      <c r="A10" s="48" t="s">
        <v>93</v>
      </c>
      <c r="B10" s="124">
        <f t="shared" si="1"/>
        <v>46041</v>
      </c>
      <c r="C10" s="47"/>
      <c r="D10" s="55">
        <v>72.180000000000007</v>
      </c>
      <c r="E10" s="54">
        <v>11.98</v>
      </c>
      <c r="F10" s="55">
        <v>4.22</v>
      </c>
      <c r="G10" s="55">
        <v>0.82</v>
      </c>
      <c r="H10" s="54">
        <v>0.14000000000000001</v>
      </c>
      <c r="I10" s="54">
        <v>2.86</v>
      </c>
      <c r="J10" s="54">
        <v>10.07</v>
      </c>
      <c r="K10" s="54">
        <v>0.46</v>
      </c>
      <c r="L10" s="54">
        <v>0.04</v>
      </c>
      <c r="M10" s="54">
        <v>0.14000000000000001</v>
      </c>
      <c r="N10" s="54">
        <v>0.04</v>
      </c>
      <c r="O10" s="54">
        <v>0</v>
      </c>
      <c r="P10" s="48" t="s">
        <v>93</v>
      </c>
      <c r="Q10" s="124">
        <f t="shared" si="0"/>
        <v>46041</v>
      </c>
      <c r="R10" s="47"/>
      <c r="S10" s="54">
        <v>0.04</v>
      </c>
      <c r="T10" s="54">
        <v>0</v>
      </c>
      <c r="U10" s="54">
        <v>1.4</v>
      </c>
      <c r="V10" s="54">
        <v>0</v>
      </c>
      <c r="W10" s="54">
        <v>0</v>
      </c>
      <c r="X10" s="54">
        <v>0.33</v>
      </c>
      <c r="Y10" s="54">
        <v>0</v>
      </c>
      <c r="Z10" s="54">
        <v>0</v>
      </c>
      <c r="AA10" s="54">
        <v>0.83</v>
      </c>
      <c r="AB10" s="54">
        <v>2.5</v>
      </c>
    </row>
    <row r="11" spans="1:31" ht="12.75" customHeight="1" x14ac:dyDescent="0.2">
      <c r="A11" s="48" t="s">
        <v>94</v>
      </c>
      <c r="B11" s="124">
        <f t="shared" si="1"/>
        <v>46048</v>
      </c>
      <c r="C11" s="47"/>
      <c r="D11" s="55">
        <v>93.76</v>
      </c>
      <c r="E11" s="54">
        <v>22.56</v>
      </c>
      <c r="F11" s="55">
        <v>5.62</v>
      </c>
      <c r="G11" s="55">
        <v>0.68</v>
      </c>
      <c r="H11" s="54">
        <v>0.14000000000000001</v>
      </c>
      <c r="I11" s="54">
        <v>1.96</v>
      </c>
      <c r="J11" s="54">
        <v>11.64</v>
      </c>
      <c r="K11" s="54">
        <v>0.14000000000000001</v>
      </c>
      <c r="L11" s="54">
        <v>0</v>
      </c>
      <c r="M11" s="54">
        <v>0.18</v>
      </c>
      <c r="N11" s="54">
        <v>0.18</v>
      </c>
      <c r="O11" s="54">
        <v>0</v>
      </c>
      <c r="P11" s="48" t="s">
        <v>94</v>
      </c>
      <c r="Q11" s="124">
        <f t="shared" si="0"/>
        <v>46048</v>
      </c>
      <c r="R11" s="47"/>
      <c r="S11" s="54">
        <v>0.04</v>
      </c>
      <c r="T11" s="54">
        <v>0</v>
      </c>
      <c r="U11" s="54">
        <v>0.9</v>
      </c>
      <c r="V11" s="54">
        <v>0</v>
      </c>
      <c r="W11" s="54">
        <v>0</v>
      </c>
      <c r="X11" s="54">
        <v>0.17</v>
      </c>
      <c r="Y11" s="54">
        <v>0</v>
      </c>
      <c r="Z11" s="54">
        <v>0</v>
      </c>
      <c r="AA11" s="54">
        <v>0.83</v>
      </c>
      <c r="AB11" s="54">
        <v>2</v>
      </c>
    </row>
    <row r="12" spans="1:31" ht="12.75" customHeight="1" x14ac:dyDescent="0.2">
      <c r="A12" s="48" t="s">
        <v>95</v>
      </c>
      <c r="B12" s="124">
        <f t="shared" si="1"/>
        <v>46055</v>
      </c>
      <c r="C12" s="47"/>
      <c r="D12" s="55">
        <v>113.28</v>
      </c>
      <c r="E12" s="54">
        <v>35.76</v>
      </c>
      <c r="F12" s="55">
        <v>6</v>
      </c>
      <c r="G12" s="54">
        <v>1</v>
      </c>
      <c r="H12" s="54">
        <v>7.0000000000000007E-2</v>
      </c>
      <c r="I12" s="54">
        <v>2.57</v>
      </c>
      <c r="J12" s="54">
        <v>11.71</v>
      </c>
      <c r="K12" s="54">
        <v>0.28999999999999998</v>
      </c>
      <c r="L12" s="54">
        <v>0</v>
      </c>
      <c r="M12" s="54">
        <v>0.11</v>
      </c>
      <c r="N12" s="54">
        <v>0.14000000000000001</v>
      </c>
      <c r="O12" s="54">
        <v>0</v>
      </c>
      <c r="P12" s="48" t="s">
        <v>95</v>
      </c>
      <c r="Q12" s="124">
        <f t="shared" si="0"/>
        <v>46055</v>
      </c>
      <c r="R12" s="47"/>
      <c r="S12" s="54">
        <v>0</v>
      </c>
      <c r="T12" s="54">
        <v>0</v>
      </c>
      <c r="U12" s="54">
        <v>1.3</v>
      </c>
      <c r="V12" s="54">
        <v>0</v>
      </c>
      <c r="W12" s="54">
        <v>0.08</v>
      </c>
      <c r="X12" s="54">
        <v>0.25</v>
      </c>
      <c r="Y12" s="54">
        <v>0</v>
      </c>
      <c r="Z12" s="54">
        <v>0</v>
      </c>
      <c r="AA12" s="54">
        <v>1.67</v>
      </c>
      <c r="AB12" s="54">
        <v>1</v>
      </c>
    </row>
    <row r="13" spans="1:31" ht="12.75" customHeight="1" x14ac:dyDescent="0.2">
      <c r="A13" s="48" t="s">
        <v>96</v>
      </c>
      <c r="B13" s="124">
        <f t="shared" si="1"/>
        <v>46062</v>
      </c>
      <c r="C13" s="47"/>
      <c r="D13" s="55">
        <v>112.7</v>
      </c>
      <c r="E13" s="54">
        <v>44.12</v>
      </c>
      <c r="F13" s="238">
        <v>4.66</v>
      </c>
      <c r="G13" s="55">
        <v>0.54</v>
      </c>
      <c r="H13" s="54">
        <v>0.18</v>
      </c>
      <c r="I13" s="54">
        <v>3.46</v>
      </c>
      <c r="J13" s="54">
        <v>8.07</v>
      </c>
      <c r="K13" s="54">
        <v>0.11</v>
      </c>
      <c r="L13" s="55">
        <v>0</v>
      </c>
      <c r="M13" s="54">
        <v>7.0000000000000007E-2</v>
      </c>
      <c r="N13" s="54">
        <v>0.25</v>
      </c>
      <c r="O13" s="54">
        <v>0.04</v>
      </c>
      <c r="P13" s="48" t="s">
        <v>96</v>
      </c>
      <c r="Q13" s="124">
        <f t="shared" si="0"/>
        <v>46062</v>
      </c>
      <c r="R13" s="47"/>
      <c r="S13" s="54">
        <v>0.04</v>
      </c>
      <c r="T13" s="54">
        <v>0</v>
      </c>
      <c r="U13" s="54">
        <v>1.6</v>
      </c>
      <c r="V13" s="54">
        <v>0.08</v>
      </c>
      <c r="W13" s="54">
        <v>0</v>
      </c>
      <c r="X13" s="54">
        <v>0.5</v>
      </c>
      <c r="Y13" s="54">
        <v>0</v>
      </c>
      <c r="Z13" s="54">
        <v>0.17</v>
      </c>
      <c r="AA13" s="54">
        <v>1.25</v>
      </c>
      <c r="AB13" s="54">
        <v>2.42</v>
      </c>
    </row>
    <row r="14" spans="1:31" ht="12.75" customHeight="1" x14ac:dyDescent="0.2">
      <c r="A14" s="48" t="s">
        <v>97</v>
      </c>
      <c r="B14" s="124">
        <f t="shared" si="1"/>
        <v>46069</v>
      </c>
      <c r="C14" s="47"/>
      <c r="D14" s="55">
        <v>107.86</v>
      </c>
      <c r="E14" s="54">
        <v>41.96</v>
      </c>
      <c r="F14" s="54">
        <v>3.76</v>
      </c>
      <c r="G14" s="55">
        <v>0.32</v>
      </c>
      <c r="H14" s="54">
        <v>0.04</v>
      </c>
      <c r="I14" s="54">
        <v>3.18</v>
      </c>
      <c r="J14" s="54">
        <v>9.18</v>
      </c>
      <c r="K14" s="54">
        <v>0.21</v>
      </c>
      <c r="L14" s="54">
        <v>0</v>
      </c>
      <c r="M14" s="54">
        <v>0.11</v>
      </c>
      <c r="N14" s="54">
        <v>7.0000000000000007E-2</v>
      </c>
      <c r="O14" s="54">
        <v>0.04</v>
      </c>
      <c r="P14" s="48" t="s">
        <v>97</v>
      </c>
      <c r="Q14" s="124">
        <f t="shared" si="0"/>
        <v>46069</v>
      </c>
      <c r="R14" s="47"/>
      <c r="S14" s="54">
        <v>7.0000000000000007E-2</v>
      </c>
      <c r="T14" s="54">
        <v>0</v>
      </c>
      <c r="U14" s="54">
        <v>0.7</v>
      </c>
      <c r="V14" s="54">
        <v>0</v>
      </c>
      <c r="W14" s="54">
        <v>0</v>
      </c>
      <c r="X14" s="54">
        <v>0.42</v>
      </c>
      <c r="Y14" s="54">
        <v>0</v>
      </c>
      <c r="Z14" s="54">
        <v>0.08</v>
      </c>
      <c r="AA14" s="54">
        <v>0.67</v>
      </c>
      <c r="AB14" s="54">
        <v>2</v>
      </c>
    </row>
    <row r="15" spans="1:31" ht="12.75" customHeight="1" x14ac:dyDescent="0.2">
      <c r="A15" s="48" t="s">
        <v>98</v>
      </c>
      <c r="B15" s="124">
        <f t="shared" si="1"/>
        <v>46076</v>
      </c>
      <c r="C15" s="47"/>
      <c r="D15" s="55">
        <v>94.66</v>
      </c>
      <c r="E15" s="54">
        <v>37.159999999999997</v>
      </c>
      <c r="F15" s="54">
        <v>2.74</v>
      </c>
      <c r="G15" s="55">
        <v>0.43</v>
      </c>
      <c r="H15" s="54">
        <v>7.0000000000000007E-2</v>
      </c>
      <c r="I15" s="54">
        <v>2.57</v>
      </c>
      <c r="J15" s="54">
        <v>9.82</v>
      </c>
      <c r="K15" s="54">
        <v>0.54</v>
      </c>
      <c r="L15" s="54">
        <v>0</v>
      </c>
      <c r="M15" s="54">
        <v>7.0000000000000007E-2</v>
      </c>
      <c r="N15" s="54">
        <v>0.21</v>
      </c>
      <c r="O15" s="54">
        <v>0</v>
      </c>
      <c r="P15" s="48" t="s">
        <v>98</v>
      </c>
      <c r="Q15" s="124">
        <f t="shared" si="0"/>
        <v>46076</v>
      </c>
      <c r="R15" s="47"/>
      <c r="S15" s="54">
        <v>0.04</v>
      </c>
      <c r="T15" s="54">
        <v>0</v>
      </c>
      <c r="U15" s="54">
        <v>0.9</v>
      </c>
      <c r="V15" s="54">
        <v>0</v>
      </c>
      <c r="W15" s="54">
        <v>0</v>
      </c>
      <c r="X15" s="54">
        <v>0.33</v>
      </c>
      <c r="Y15" s="54">
        <v>0</v>
      </c>
      <c r="Z15" s="54">
        <v>0</v>
      </c>
      <c r="AA15" s="54">
        <v>1.58</v>
      </c>
      <c r="AB15" s="54">
        <v>1.25</v>
      </c>
    </row>
    <row r="16" spans="1:31" ht="12.75" customHeight="1" x14ac:dyDescent="0.2">
      <c r="A16" s="48" t="s">
        <v>8</v>
      </c>
      <c r="B16" s="124">
        <f t="shared" si="1"/>
        <v>46083</v>
      </c>
      <c r="C16" s="47"/>
      <c r="D16" s="55"/>
      <c r="E16" s="54"/>
      <c r="F16" s="239"/>
      <c r="G16" s="55"/>
      <c r="H16" s="54"/>
      <c r="I16" s="54"/>
      <c r="J16" s="54"/>
      <c r="K16" s="54"/>
      <c r="L16" s="54"/>
      <c r="M16" s="54"/>
      <c r="N16" s="54"/>
      <c r="O16" s="54"/>
      <c r="P16" s="48" t="s">
        <v>8</v>
      </c>
      <c r="Q16" s="124">
        <f t="shared" si="0"/>
        <v>46083</v>
      </c>
      <c r="R16" s="47"/>
      <c r="S16" s="54"/>
      <c r="T16" s="54"/>
      <c r="U16" s="54"/>
      <c r="V16" s="54"/>
      <c r="W16" s="54"/>
      <c r="X16" s="54"/>
      <c r="Y16" s="54"/>
      <c r="Z16" s="54"/>
      <c r="AA16" s="54"/>
      <c r="AB16" s="54"/>
    </row>
    <row r="17" spans="1:29" ht="12.75" customHeight="1" x14ac:dyDescent="0.2">
      <c r="A17" s="48" t="s">
        <v>9</v>
      </c>
      <c r="B17" s="124">
        <f t="shared" si="1"/>
        <v>46090</v>
      </c>
      <c r="C17" s="47"/>
      <c r="D17" s="55"/>
      <c r="E17" s="54"/>
      <c r="F17" s="54"/>
      <c r="G17" s="55"/>
      <c r="H17" s="54"/>
      <c r="I17" s="54"/>
      <c r="J17" s="54"/>
      <c r="K17" s="54"/>
      <c r="L17" s="54"/>
      <c r="M17" s="54"/>
      <c r="N17" s="54"/>
      <c r="O17" s="54"/>
      <c r="P17" s="48" t="s">
        <v>9</v>
      </c>
      <c r="Q17" s="124">
        <f t="shared" si="0"/>
        <v>46090</v>
      </c>
      <c r="R17" s="47"/>
      <c r="S17" s="54"/>
      <c r="T17" s="54"/>
      <c r="U17" s="54"/>
      <c r="V17" s="54"/>
      <c r="W17" s="54"/>
      <c r="X17" s="54"/>
      <c r="Y17" s="54"/>
      <c r="Z17" s="54"/>
      <c r="AA17" s="54"/>
      <c r="AB17" s="54"/>
    </row>
    <row r="18" spans="1:29" ht="12.75" customHeight="1" x14ac:dyDescent="0.2">
      <c r="A18" s="48" t="s">
        <v>10</v>
      </c>
      <c r="B18" s="124">
        <f>B17+7</f>
        <v>46097</v>
      </c>
      <c r="C18" s="47"/>
      <c r="D18" s="55"/>
      <c r="E18" s="54"/>
      <c r="F18" s="54"/>
      <c r="G18" s="55"/>
      <c r="H18" s="54"/>
      <c r="I18" s="54"/>
      <c r="J18" s="54"/>
      <c r="K18" s="54"/>
      <c r="L18" s="54"/>
      <c r="M18" s="54"/>
      <c r="N18" s="54"/>
      <c r="O18" s="54"/>
      <c r="P18" s="48" t="s">
        <v>10</v>
      </c>
      <c r="Q18" s="124">
        <f t="shared" si="0"/>
        <v>46097</v>
      </c>
      <c r="R18" s="47"/>
      <c r="S18" s="54"/>
      <c r="T18" s="54"/>
      <c r="U18" s="54"/>
      <c r="V18" s="54"/>
      <c r="W18" s="54"/>
      <c r="X18" s="54"/>
      <c r="Y18" s="54"/>
      <c r="Z18" s="54"/>
      <c r="AA18" s="54"/>
      <c r="AB18" s="54"/>
    </row>
    <row r="19" spans="1:29" ht="12.75" customHeight="1" x14ac:dyDescent="0.2">
      <c r="A19" s="48" t="s">
        <v>11</v>
      </c>
      <c r="B19" s="124">
        <f t="shared" si="1"/>
        <v>46104</v>
      </c>
      <c r="C19" s="47"/>
      <c r="D19" s="55"/>
      <c r="E19" s="54"/>
      <c r="F19" s="54"/>
      <c r="G19" s="55"/>
      <c r="H19" s="54"/>
      <c r="I19" s="54"/>
      <c r="J19" s="54"/>
      <c r="K19" s="54"/>
      <c r="L19" s="54"/>
      <c r="M19" s="54"/>
      <c r="N19" s="54"/>
      <c r="O19" s="54"/>
      <c r="P19" s="48" t="s">
        <v>11</v>
      </c>
      <c r="Q19" s="124">
        <f t="shared" si="0"/>
        <v>46104</v>
      </c>
      <c r="R19" s="47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spans="1:29" ht="12.75" customHeight="1" x14ac:dyDescent="0.2">
      <c r="A20" s="48" t="s">
        <v>13</v>
      </c>
      <c r="B20" s="124">
        <f t="shared" si="1"/>
        <v>46111</v>
      </c>
      <c r="C20" s="47"/>
      <c r="D20" s="55"/>
      <c r="E20" s="54"/>
      <c r="F20" s="54"/>
      <c r="G20" s="55"/>
      <c r="H20" s="54"/>
      <c r="I20" s="54"/>
      <c r="J20" s="54"/>
      <c r="K20" s="54"/>
      <c r="L20" s="54"/>
      <c r="M20" s="54"/>
      <c r="N20" s="54"/>
      <c r="O20" s="54"/>
      <c r="P20" s="48" t="s">
        <v>13</v>
      </c>
      <c r="Q20" s="124">
        <f t="shared" si="0"/>
        <v>46111</v>
      </c>
      <c r="R20" s="47"/>
      <c r="S20" s="54"/>
      <c r="T20" s="54"/>
      <c r="U20" s="54"/>
      <c r="V20" s="54"/>
      <c r="W20" s="54"/>
      <c r="X20" s="54"/>
      <c r="Y20" s="54"/>
      <c r="Z20" s="54"/>
      <c r="AA20" s="54"/>
      <c r="AB20" s="54"/>
    </row>
    <row r="21" spans="1:29" ht="12.75" customHeight="1" x14ac:dyDescent="0.2">
      <c r="A21" s="48" t="s">
        <v>14</v>
      </c>
      <c r="B21" s="124">
        <f t="shared" si="1"/>
        <v>46118</v>
      </c>
      <c r="C21" s="47"/>
      <c r="D21" s="240"/>
      <c r="E21" s="238"/>
      <c r="F21" s="54"/>
      <c r="G21" s="55"/>
      <c r="H21" s="54"/>
      <c r="I21" s="54"/>
      <c r="J21" s="54"/>
      <c r="K21" s="54"/>
      <c r="L21" s="54"/>
      <c r="M21" s="54"/>
      <c r="N21" s="54"/>
      <c r="O21" s="54"/>
      <c r="P21" s="48" t="s">
        <v>14</v>
      </c>
      <c r="Q21" s="124">
        <f>B21</f>
        <v>46118</v>
      </c>
      <c r="R21" s="47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19" t="s">
        <v>213</v>
      </c>
    </row>
    <row r="22" spans="1:29" ht="12.75" customHeight="1" x14ac:dyDescent="0.2">
      <c r="A22" s="48" t="s">
        <v>15</v>
      </c>
      <c r="B22" s="124">
        <f t="shared" si="1"/>
        <v>46125</v>
      </c>
      <c r="C22" s="47"/>
      <c r="D22" s="240"/>
      <c r="E22" s="238"/>
      <c r="F22" s="54"/>
      <c r="G22" s="55"/>
      <c r="H22" s="54"/>
      <c r="I22" s="54"/>
      <c r="J22" s="54"/>
      <c r="K22" s="54"/>
      <c r="L22" s="54"/>
      <c r="M22" s="54"/>
      <c r="N22" s="54"/>
      <c r="O22" s="54"/>
      <c r="P22" s="48" t="s">
        <v>15</v>
      </c>
      <c r="Q22" s="124">
        <f t="shared" ref="Q22:Q58" si="2">B22</f>
        <v>46125</v>
      </c>
      <c r="R22" s="47"/>
      <c r="S22" s="54"/>
      <c r="T22" s="54"/>
      <c r="U22" s="54"/>
      <c r="V22" s="54"/>
      <c r="W22" s="54"/>
      <c r="X22" s="54"/>
      <c r="Y22" s="54"/>
      <c r="Z22" s="54"/>
      <c r="AA22" s="54"/>
      <c r="AB22" s="54"/>
    </row>
    <row r="23" spans="1:29" ht="12.75" customHeight="1" x14ac:dyDescent="0.2">
      <c r="A23" s="48" t="s">
        <v>16</v>
      </c>
      <c r="B23" s="124">
        <f t="shared" si="1"/>
        <v>46132</v>
      </c>
      <c r="C23" s="47"/>
      <c r="D23" s="240"/>
      <c r="E23" s="238"/>
      <c r="F23" s="54"/>
      <c r="G23" s="55"/>
      <c r="H23" s="54"/>
      <c r="I23" s="54"/>
      <c r="J23" s="54"/>
      <c r="K23" s="54"/>
      <c r="L23" s="54"/>
      <c r="M23" s="54"/>
      <c r="N23" s="54"/>
      <c r="O23" s="54"/>
      <c r="P23" s="48" t="s">
        <v>16</v>
      </c>
      <c r="Q23" s="124">
        <f t="shared" si="2"/>
        <v>46132</v>
      </c>
      <c r="R23" s="47"/>
      <c r="S23" s="54"/>
      <c r="T23" s="54"/>
      <c r="U23" s="54"/>
      <c r="V23" s="54"/>
      <c r="W23" s="54"/>
      <c r="X23" s="54"/>
      <c r="Y23" s="54"/>
      <c r="Z23" s="54"/>
      <c r="AA23" s="54"/>
      <c r="AB23" s="54"/>
    </row>
    <row r="24" spans="1:29" ht="12.75" customHeight="1" x14ac:dyDescent="0.2">
      <c r="A24" s="48" t="s">
        <v>17</v>
      </c>
      <c r="B24" s="124">
        <f t="shared" si="1"/>
        <v>46139</v>
      </c>
      <c r="C24" s="47"/>
      <c r="D24" s="240"/>
      <c r="E24" s="238"/>
      <c r="F24" s="54"/>
      <c r="G24" s="55"/>
      <c r="H24" s="54"/>
      <c r="I24" s="54"/>
      <c r="J24" s="54"/>
      <c r="K24" s="54"/>
      <c r="L24" s="54"/>
      <c r="M24" s="54"/>
      <c r="N24" s="54"/>
      <c r="O24" s="54"/>
      <c r="P24" s="48" t="s">
        <v>17</v>
      </c>
      <c r="Q24" s="124">
        <f t="shared" si="2"/>
        <v>46139</v>
      </c>
      <c r="R24" s="47"/>
      <c r="S24" s="54"/>
      <c r="T24" s="54"/>
      <c r="U24" s="54"/>
      <c r="V24" s="54"/>
      <c r="W24" s="54"/>
      <c r="X24" s="54"/>
      <c r="Y24" s="54"/>
      <c r="Z24" s="54"/>
      <c r="AA24" s="54"/>
      <c r="AB24" s="54"/>
    </row>
    <row r="25" spans="1:29" ht="12.75" customHeight="1" x14ac:dyDescent="0.2">
      <c r="A25" s="48" t="s">
        <v>18</v>
      </c>
      <c r="B25" s="124">
        <f t="shared" si="1"/>
        <v>46146</v>
      </c>
      <c r="C25" s="47"/>
      <c r="D25" s="240"/>
      <c r="E25" s="238"/>
      <c r="F25" s="54"/>
      <c r="G25" s="55"/>
      <c r="H25" s="54"/>
      <c r="I25" s="54"/>
      <c r="J25" s="54"/>
      <c r="K25" s="54"/>
      <c r="L25" s="54"/>
      <c r="M25" s="54"/>
      <c r="N25" s="54"/>
      <c r="O25" s="54"/>
      <c r="P25" s="48" t="s">
        <v>18</v>
      </c>
      <c r="Q25" s="124">
        <f t="shared" si="2"/>
        <v>46146</v>
      </c>
      <c r="R25" s="47"/>
      <c r="S25" s="54"/>
      <c r="T25" s="54"/>
      <c r="U25" s="54"/>
      <c r="V25" s="54"/>
      <c r="W25" s="54"/>
      <c r="X25" s="54"/>
      <c r="Y25" s="54"/>
      <c r="Z25" s="54"/>
      <c r="AA25" s="54"/>
      <c r="AB25" s="54"/>
    </row>
    <row r="26" spans="1:29" ht="12.75" customHeight="1" x14ac:dyDescent="0.2">
      <c r="A26" s="48" t="s">
        <v>19</v>
      </c>
      <c r="B26" s="124">
        <f t="shared" si="1"/>
        <v>46153</v>
      </c>
      <c r="C26" s="47"/>
      <c r="D26" s="240"/>
      <c r="E26" s="238"/>
      <c r="F26" s="54"/>
      <c r="G26" s="55"/>
      <c r="H26" s="54"/>
      <c r="I26" s="54"/>
      <c r="J26" s="54"/>
      <c r="K26" s="54"/>
      <c r="L26" s="54"/>
      <c r="M26" s="54"/>
      <c r="N26" s="54"/>
      <c r="O26" s="54"/>
      <c r="P26" s="48" t="s">
        <v>19</v>
      </c>
      <c r="Q26" s="124">
        <f t="shared" si="2"/>
        <v>46153</v>
      </c>
      <c r="R26" s="47"/>
      <c r="S26" s="54"/>
      <c r="T26" s="54"/>
      <c r="U26" s="54"/>
      <c r="V26" s="54"/>
      <c r="W26" s="54"/>
      <c r="X26" s="54"/>
      <c r="Y26" s="54"/>
      <c r="Z26" s="54"/>
      <c r="AA26" s="54"/>
      <c r="AB26" s="54"/>
    </row>
    <row r="27" spans="1:29" ht="12.75" customHeight="1" x14ac:dyDescent="0.2">
      <c r="A27" s="48" t="s">
        <v>20</v>
      </c>
      <c r="B27" s="124">
        <f t="shared" si="1"/>
        <v>46160</v>
      </c>
      <c r="C27" s="47"/>
      <c r="D27" s="240"/>
      <c r="E27" s="54"/>
      <c r="F27" s="54"/>
      <c r="G27" s="55"/>
      <c r="H27" s="54"/>
      <c r="I27" s="54"/>
      <c r="J27" s="54"/>
      <c r="K27" s="54"/>
      <c r="L27" s="54"/>
      <c r="M27" s="54"/>
      <c r="N27" s="54"/>
      <c r="O27" s="54"/>
      <c r="P27" s="48" t="s">
        <v>20</v>
      </c>
      <c r="Q27" s="124">
        <f t="shared" si="2"/>
        <v>46160</v>
      </c>
      <c r="R27" s="47"/>
      <c r="S27" s="54"/>
      <c r="T27" s="54"/>
      <c r="U27" s="54"/>
      <c r="V27" s="54"/>
      <c r="W27" s="54"/>
      <c r="X27" s="54"/>
      <c r="Y27" s="54"/>
      <c r="Z27" s="54"/>
      <c r="AA27" s="54"/>
      <c r="AB27" s="54"/>
    </row>
    <row r="28" spans="1:29" ht="12.75" customHeight="1" x14ac:dyDescent="0.2">
      <c r="A28" s="48" t="s">
        <v>21</v>
      </c>
      <c r="B28" s="124">
        <f t="shared" si="1"/>
        <v>46167</v>
      </c>
      <c r="C28" s="47"/>
      <c r="D28" s="240"/>
      <c r="E28" s="54"/>
      <c r="F28" s="54"/>
      <c r="G28" s="55"/>
      <c r="H28" s="54"/>
      <c r="I28" s="54"/>
      <c r="J28" s="54"/>
      <c r="K28" s="54"/>
      <c r="L28" s="54"/>
      <c r="M28" s="54"/>
      <c r="N28" s="54"/>
      <c r="O28" s="54"/>
      <c r="P28" s="48" t="s">
        <v>21</v>
      </c>
      <c r="Q28" s="124">
        <f t="shared" si="2"/>
        <v>46167</v>
      </c>
      <c r="R28" s="47"/>
      <c r="S28" s="54"/>
      <c r="T28" s="54"/>
      <c r="U28" s="54"/>
      <c r="V28" s="54"/>
      <c r="W28" s="54"/>
      <c r="X28" s="54"/>
      <c r="Y28" s="54"/>
      <c r="Z28" s="54"/>
      <c r="AA28" s="54"/>
      <c r="AB28" s="54"/>
    </row>
    <row r="29" spans="1:29" s="27" customFormat="1" ht="12.75" customHeight="1" x14ac:dyDescent="0.2">
      <c r="A29" s="46" t="s">
        <v>22</v>
      </c>
      <c r="B29" s="124">
        <f t="shared" si="1"/>
        <v>46174</v>
      </c>
      <c r="C29" s="143"/>
      <c r="D29" s="241"/>
      <c r="E29" s="239"/>
      <c r="F29" s="54"/>
      <c r="G29" s="242"/>
      <c r="H29" s="239"/>
      <c r="I29" s="239"/>
      <c r="J29" s="239"/>
      <c r="K29" s="239"/>
      <c r="L29" s="239"/>
      <c r="M29" s="239"/>
      <c r="N29" s="239"/>
      <c r="O29" s="239"/>
      <c r="P29" s="46" t="s">
        <v>22</v>
      </c>
      <c r="Q29" s="124">
        <f t="shared" si="2"/>
        <v>46174</v>
      </c>
      <c r="R29" s="143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</row>
    <row r="30" spans="1:29" ht="12.75" customHeight="1" x14ac:dyDescent="0.2">
      <c r="A30" s="48" t="s">
        <v>23</v>
      </c>
      <c r="B30" s="124">
        <v>45817</v>
      </c>
      <c r="C30" s="47"/>
      <c r="D30" s="240"/>
      <c r="E30" s="54"/>
      <c r="F30" s="54"/>
      <c r="G30" s="55"/>
      <c r="H30" s="54"/>
      <c r="I30" s="54"/>
      <c r="J30" s="54"/>
      <c r="K30" s="54"/>
      <c r="L30" s="54"/>
      <c r="M30" s="54"/>
      <c r="N30" s="54"/>
      <c r="O30" s="54"/>
      <c r="P30" s="48" t="s">
        <v>23</v>
      </c>
      <c r="Q30" s="124">
        <v>45817</v>
      </c>
      <c r="R30" s="47"/>
      <c r="S30" s="54"/>
      <c r="T30" s="54"/>
      <c r="U30" s="54"/>
      <c r="V30" s="54"/>
      <c r="W30" s="54"/>
      <c r="X30" s="54"/>
      <c r="Y30" s="54"/>
      <c r="Z30" s="54"/>
      <c r="AA30" s="54"/>
      <c r="AB30" s="54"/>
    </row>
    <row r="31" spans="1:29" ht="12.75" customHeight="1" x14ac:dyDescent="0.2">
      <c r="A31" s="48" t="s">
        <v>24</v>
      </c>
      <c r="B31" s="124">
        <f t="shared" si="1"/>
        <v>45824</v>
      </c>
      <c r="C31" s="47"/>
      <c r="D31" s="240"/>
      <c r="E31" s="54"/>
      <c r="F31" s="54"/>
      <c r="G31" s="55"/>
      <c r="H31" s="54"/>
      <c r="I31" s="54"/>
      <c r="J31" s="54"/>
      <c r="K31" s="54"/>
      <c r="L31" s="54"/>
      <c r="M31" s="54"/>
      <c r="N31" s="54"/>
      <c r="O31" s="54"/>
      <c r="P31" s="48" t="s">
        <v>24</v>
      </c>
      <c r="Q31" s="124">
        <f t="shared" si="2"/>
        <v>45824</v>
      </c>
      <c r="R31" s="47"/>
      <c r="S31" s="54"/>
      <c r="T31" s="54"/>
      <c r="U31" s="54"/>
      <c r="V31" s="54"/>
      <c r="W31" s="54"/>
      <c r="X31" s="54"/>
      <c r="Y31" s="54"/>
      <c r="Z31" s="54"/>
      <c r="AA31" s="54"/>
      <c r="AB31" s="54"/>
    </row>
    <row r="32" spans="1:29" ht="12.75" customHeight="1" x14ac:dyDescent="0.2">
      <c r="A32" s="48" t="s">
        <v>25</v>
      </c>
      <c r="B32" s="124">
        <f t="shared" si="1"/>
        <v>45831</v>
      </c>
      <c r="C32" s="47"/>
      <c r="D32" s="240"/>
      <c r="E32" s="54"/>
      <c r="F32" s="54"/>
      <c r="G32" s="55"/>
      <c r="H32" s="54"/>
      <c r="I32" s="54"/>
      <c r="J32" s="54"/>
      <c r="K32" s="54"/>
      <c r="L32" s="54"/>
      <c r="M32" s="54"/>
      <c r="N32" s="54"/>
      <c r="O32" s="54"/>
      <c r="P32" s="48" t="s">
        <v>25</v>
      </c>
      <c r="Q32" s="124">
        <f t="shared" si="2"/>
        <v>45831</v>
      </c>
      <c r="R32" s="47"/>
      <c r="S32" s="54"/>
      <c r="T32" s="54"/>
      <c r="U32" s="54"/>
      <c r="V32" s="54"/>
      <c r="W32" s="54"/>
      <c r="X32" s="54"/>
      <c r="Y32" s="54"/>
      <c r="Z32" s="54"/>
      <c r="AA32" s="54"/>
      <c r="AB32" s="54"/>
    </row>
    <row r="33" spans="1:28" ht="12.75" customHeight="1" x14ac:dyDescent="0.2">
      <c r="A33" s="48" t="s">
        <v>26</v>
      </c>
      <c r="B33" s="124">
        <f t="shared" si="1"/>
        <v>45838</v>
      </c>
      <c r="C33" s="47"/>
      <c r="D33" s="240"/>
      <c r="E33" s="54"/>
      <c r="F33" s="54"/>
      <c r="G33" s="55"/>
      <c r="H33" s="54"/>
      <c r="I33" s="54"/>
      <c r="J33" s="54"/>
      <c r="K33" s="54"/>
      <c r="L33" s="54"/>
      <c r="M33" s="54"/>
      <c r="N33" s="54"/>
      <c r="O33" s="54"/>
      <c r="P33" s="48" t="s">
        <v>26</v>
      </c>
      <c r="Q33" s="124">
        <f t="shared" si="2"/>
        <v>45838</v>
      </c>
      <c r="R33" s="47"/>
      <c r="S33" s="54"/>
      <c r="T33" s="54"/>
      <c r="U33" s="54"/>
      <c r="V33" s="54"/>
      <c r="W33" s="54"/>
      <c r="X33" s="54"/>
      <c r="Y33" s="54"/>
      <c r="Z33" s="54"/>
      <c r="AA33" s="54"/>
      <c r="AB33" s="54"/>
    </row>
    <row r="34" spans="1:28" ht="12.75" customHeight="1" x14ac:dyDescent="0.2">
      <c r="A34" s="48" t="s">
        <v>27</v>
      </c>
      <c r="B34" s="124">
        <f t="shared" si="1"/>
        <v>45845</v>
      </c>
      <c r="C34" s="47"/>
      <c r="D34" s="240"/>
      <c r="E34" s="54"/>
      <c r="F34" s="54"/>
      <c r="G34" s="55"/>
      <c r="H34" s="54"/>
      <c r="I34" s="54"/>
      <c r="J34" s="54"/>
      <c r="K34" s="54"/>
      <c r="L34" s="54"/>
      <c r="M34" s="54"/>
      <c r="N34" s="54"/>
      <c r="O34" s="54"/>
      <c r="P34" s="48" t="s">
        <v>27</v>
      </c>
      <c r="Q34" s="124">
        <f t="shared" si="2"/>
        <v>45845</v>
      </c>
      <c r="R34" s="47"/>
      <c r="S34" s="54"/>
      <c r="T34" s="54"/>
      <c r="U34" s="54"/>
      <c r="V34" s="54"/>
      <c r="W34" s="54"/>
      <c r="X34" s="54"/>
      <c r="Y34" s="54"/>
      <c r="Z34" s="54"/>
      <c r="AA34" s="54"/>
      <c r="AB34" s="54"/>
    </row>
    <row r="35" spans="1:28" ht="12.75" customHeight="1" x14ac:dyDescent="0.2">
      <c r="A35" s="48" t="s">
        <v>28</v>
      </c>
      <c r="B35" s="124">
        <f t="shared" si="1"/>
        <v>45852</v>
      </c>
      <c r="C35" s="47"/>
      <c r="D35" s="240"/>
      <c r="E35" s="54"/>
      <c r="F35" s="54"/>
      <c r="G35" s="55"/>
      <c r="H35" s="54"/>
      <c r="I35" s="54"/>
      <c r="J35" s="54"/>
      <c r="K35" s="54"/>
      <c r="L35" s="54"/>
      <c r="M35" s="54"/>
      <c r="N35" s="54"/>
      <c r="O35" s="54"/>
      <c r="P35" s="48" t="s">
        <v>28</v>
      </c>
      <c r="Q35" s="124">
        <f t="shared" si="2"/>
        <v>45852</v>
      </c>
      <c r="R35" s="47"/>
      <c r="S35" s="54"/>
      <c r="T35" s="54"/>
      <c r="U35" s="54"/>
      <c r="V35" s="54"/>
      <c r="W35" s="54"/>
      <c r="X35" s="54"/>
      <c r="Y35" s="54"/>
      <c r="Z35" s="54"/>
      <c r="AA35" s="54"/>
      <c r="AB35" s="54"/>
    </row>
    <row r="36" spans="1:28" ht="12.75" customHeight="1" x14ac:dyDescent="0.2">
      <c r="A36" s="48" t="s">
        <v>29</v>
      </c>
      <c r="B36" s="124">
        <f t="shared" si="1"/>
        <v>45859</v>
      </c>
      <c r="C36" s="47"/>
      <c r="D36" s="240"/>
      <c r="E36" s="54"/>
      <c r="F36" s="54"/>
      <c r="G36" s="55"/>
      <c r="H36" s="54"/>
      <c r="I36" s="54"/>
      <c r="J36" s="54"/>
      <c r="K36" s="54"/>
      <c r="L36" s="54"/>
      <c r="M36" s="54"/>
      <c r="N36" s="54"/>
      <c r="O36" s="54"/>
      <c r="P36" s="48" t="s">
        <v>29</v>
      </c>
      <c r="Q36" s="124">
        <f t="shared" si="2"/>
        <v>45859</v>
      </c>
      <c r="R36" s="47"/>
      <c r="S36" s="54"/>
      <c r="T36" s="54"/>
      <c r="U36" s="54"/>
      <c r="V36" s="54"/>
      <c r="W36" s="54"/>
      <c r="X36" s="54"/>
      <c r="Y36" s="54"/>
      <c r="Z36" s="54"/>
      <c r="AA36" s="54"/>
      <c r="AB36" s="54"/>
    </row>
    <row r="37" spans="1:28" ht="12.75" customHeight="1" x14ac:dyDescent="0.2">
      <c r="A37" s="48" t="s">
        <v>30</v>
      </c>
      <c r="B37" s="124">
        <f t="shared" si="1"/>
        <v>45866</v>
      </c>
      <c r="C37" s="47"/>
      <c r="D37" s="240"/>
      <c r="E37" s="54"/>
      <c r="F37" s="54"/>
      <c r="G37" s="55"/>
      <c r="H37" s="54"/>
      <c r="I37" s="54"/>
      <c r="J37" s="54"/>
      <c r="K37" s="54"/>
      <c r="L37" s="54"/>
      <c r="M37" s="54"/>
      <c r="N37" s="54"/>
      <c r="O37" s="54"/>
      <c r="P37" s="48" t="s">
        <v>30</v>
      </c>
      <c r="Q37" s="124">
        <f t="shared" si="2"/>
        <v>45866</v>
      </c>
      <c r="R37" s="47"/>
      <c r="S37" s="54"/>
      <c r="T37" s="54"/>
      <c r="U37" s="54"/>
      <c r="V37" s="54"/>
      <c r="W37" s="54"/>
      <c r="X37" s="54"/>
      <c r="Y37" s="54"/>
      <c r="Z37" s="54"/>
      <c r="AA37" s="54"/>
      <c r="AB37" s="54"/>
    </row>
    <row r="38" spans="1:28" ht="12.75" customHeight="1" x14ac:dyDescent="0.2">
      <c r="A38" s="48" t="s">
        <v>31</v>
      </c>
      <c r="B38" s="124">
        <f t="shared" si="1"/>
        <v>45873</v>
      </c>
      <c r="C38" s="47"/>
      <c r="D38" s="240"/>
      <c r="E38" s="54"/>
      <c r="F38" s="54"/>
      <c r="G38" s="55"/>
      <c r="H38" s="54"/>
      <c r="I38" s="54"/>
      <c r="J38" s="54"/>
      <c r="K38" s="54"/>
      <c r="L38" s="54"/>
      <c r="M38" s="54"/>
      <c r="N38" s="54"/>
      <c r="O38" s="54"/>
      <c r="P38" s="48" t="s">
        <v>31</v>
      </c>
      <c r="Q38" s="124">
        <f t="shared" si="2"/>
        <v>45873</v>
      </c>
      <c r="R38" s="47"/>
      <c r="S38" s="54"/>
      <c r="T38" s="54"/>
      <c r="U38" s="54"/>
      <c r="V38" s="54"/>
      <c r="W38" s="54"/>
      <c r="X38" s="54"/>
      <c r="Y38" s="54"/>
      <c r="Z38" s="54"/>
      <c r="AA38" s="54"/>
      <c r="AB38" s="54"/>
    </row>
    <row r="39" spans="1:28" ht="12.75" customHeight="1" x14ac:dyDescent="0.2">
      <c r="A39" s="48" t="s">
        <v>32</v>
      </c>
      <c r="B39" s="124">
        <f t="shared" si="1"/>
        <v>45880</v>
      </c>
      <c r="C39" s="47"/>
      <c r="D39" s="240"/>
      <c r="E39" s="54"/>
      <c r="F39" s="54"/>
      <c r="G39" s="55"/>
      <c r="H39" s="54"/>
      <c r="I39" s="54"/>
      <c r="J39" s="54"/>
      <c r="K39" s="54"/>
      <c r="L39" s="54"/>
      <c r="M39" s="54"/>
      <c r="N39" s="54"/>
      <c r="O39" s="54"/>
      <c r="P39" s="48" t="s">
        <v>32</v>
      </c>
      <c r="Q39" s="124">
        <f t="shared" si="2"/>
        <v>45880</v>
      </c>
      <c r="R39" s="47"/>
      <c r="S39" s="54"/>
      <c r="T39" s="54"/>
      <c r="U39" s="54"/>
      <c r="V39" s="54"/>
      <c r="W39" s="54"/>
      <c r="X39" s="54"/>
      <c r="Y39" s="54"/>
      <c r="Z39" s="54"/>
      <c r="AA39" s="54"/>
      <c r="AB39" s="54"/>
    </row>
    <row r="40" spans="1:28" ht="12.75" customHeight="1" x14ac:dyDescent="0.2">
      <c r="A40" s="48" t="s">
        <v>33</v>
      </c>
      <c r="B40" s="124">
        <f t="shared" si="1"/>
        <v>45887</v>
      </c>
      <c r="C40" s="47"/>
      <c r="D40" s="240"/>
      <c r="E40" s="54"/>
      <c r="F40" s="54"/>
      <c r="G40" s="55"/>
      <c r="H40" s="54"/>
      <c r="I40" s="54"/>
      <c r="J40" s="54"/>
      <c r="K40" s="54"/>
      <c r="L40" s="54"/>
      <c r="M40" s="54"/>
      <c r="N40" s="54"/>
      <c r="O40" s="54"/>
      <c r="P40" s="48" t="s">
        <v>33</v>
      </c>
      <c r="Q40" s="124">
        <f t="shared" si="2"/>
        <v>45887</v>
      </c>
      <c r="R40" s="47"/>
      <c r="S40" s="54"/>
      <c r="T40" s="54"/>
      <c r="U40" s="54"/>
      <c r="V40" s="54"/>
      <c r="W40" s="54"/>
      <c r="X40" s="54"/>
      <c r="Y40" s="54"/>
      <c r="Z40" s="54"/>
      <c r="AA40" s="54"/>
      <c r="AB40" s="54"/>
    </row>
    <row r="41" spans="1:28" ht="12.75" customHeight="1" x14ac:dyDescent="0.2">
      <c r="A41" s="48" t="s">
        <v>34</v>
      </c>
      <c r="B41" s="124">
        <f t="shared" si="1"/>
        <v>45894</v>
      </c>
      <c r="C41" s="47"/>
      <c r="D41" s="240"/>
      <c r="E41" s="54"/>
      <c r="F41" s="54"/>
      <c r="G41" s="55"/>
      <c r="H41" s="54"/>
      <c r="I41" s="54"/>
      <c r="J41" s="54"/>
      <c r="K41" s="54"/>
      <c r="L41" s="54"/>
      <c r="M41" s="54"/>
      <c r="N41" s="54"/>
      <c r="O41" s="54"/>
      <c r="P41" s="48" t="s">
        <v>34</v>
      </c>
      <c r="Q41" s="124">
        <f t="shared" si="2"/>
        <v>45894</v>
      </c>
      <c r="R41" s="47"/>
      <c r="S41" s="54"/>
      <c r="T41" s="54"/>
      <c r="U41" s="54"/>
      <c r="V41" s="54"/>
      <c r="W41" s="54"/>
      <c r="X41" s="54"/>
      <c r="Y41" s="54"/>
      <c r="Z41" s="54"/>
      <c r="AA41" s="54"/>
      <c r="AB41" s="54"/>
    </row>
    <row r="42" spans="1:28" ht="12.75" customHeight="1" x14ac:dyDescent="0.2">
      <c r="A42" s="48" t="s">
        <v>35</v>
      </c>
      <c r="B42" s="124">
        <f t="shared" si="1"/>
        <v>45901</v>
      </c>
      <c r="C42" s="47"/>
      <c r="D42" s="240"/>
      <c r="E42" s="54"/>
      <c r="F42" s="54"/>
      <c r="G42" s="55"/>
      <c r="H42" s="54"/>
      <c r="I42" s="54"/>
      <c r="J42" s="54"/>
      <c r="K42" s="54"/>
      <c r="L42" s="54"/>
      <c r="M42" s="54"/>
      <c r="N42" s="54"/>
      <c r="O42" s="54"/>
      <c r="P42" s="48" t="s">
        <v>35</v>
      </c>
      <c r="Q42" s="124">
        <f t="shared" si="2"/>
        <v>45901</v>
      </c>
      <c r="R42" s="47"/>
      <c r="S42" s="54"/>
      <c r="T42" s="54"/>
      <c r="U42" s="54"/>
      <c r="V42" s="54"/>
      <c r="W42" s="54"/>
      <c r="X42" s="54"/>
      <c r="Y42" s="54"/>
      <c r="Z42" s="54"/>
      <c r="AA42" s="54"/>
      <c r="AB42" s="54"/>
    </row>
    <row r="43" spans="1:28" ht="12.75" customHeight="1" x14ac:dyDescent="0.2">
      <c r="A43" s="48" t="s">
        <v>36</v>
      </c>
      <c r="B43" s="124">
        <f t="shared" si="1"/>
        <v>45908</v>
      </c>
      <c r="C43" s="47"/>
      <c r="D43" s="240"/>
      <c r="E43" s="54"/>
      <c r="F43" s="54"/>
      <c r="G43" s="55"/>
      <c r="H43" s="54"/>
      <c r="I43" s="54"/>
      <c r="J43" s="54"/>
      <c r="K43" s="54"/>
      <c r="L43" s="54"/>
      <c r="M43" s="54"/>
      <c r="N43" s="54"/>
      <c r="O43" s="54"/>
      <c r="P43" s="48" t="s">
        <v>36</v>
      </c>
      <c r="Q43" s="124">
        <f t="shared" si="2"/>
        <v>45908</v>
      </c>
      <c r="R43" s="47"/>
      <c r="S43" s="54"/>
      <c r="T43" s="54"/>
      <c r="U43" s="54"/>
      <c r="V43" s="54"/>
      <c r="W43" s="54"/>
      <c r="X43" s="54"/>
      <c r="Y43" s="54"/>
      <c r="Z43" s="54"/>
      <c r="AA43" s="54"/>
      <c r="AB43" s="54"/>
    </row>
    <row r="44" spans="1:28" ht="12.75" customHeight="1" x14ac:dyDescent="0.2">
      <c r="A44" s="48" t="s">
        <v>37</v>
      </c>
      <c r="B44" s="124">
        <f t="shared" si="1"/>
        <v>45915</v>
      </c>
      <c r="C44" s="47"/>
      <c r="D44" s="240"/>
      <c r="E44" s="54"/>
      <c r="F44" s="54"/>
      <c r="G44" s="55"/>
      <c r="H44" s="54"/>
      <c r="I44" s="54"/>
      <c r="J44" s="54"/>
      <c r="K44" s="54"/>
      <c r="L44" s="54"/>
      <c r="M44" s="54"/>
      <c r="N44" s="54"/>
      <c r="O44" s="54"/>
      <c r="P44" s="48" t="s">
        <v>37</v>
      </c>
      <c r="Q44" s="124">
        <f t="shared" si="2"/>
        <v>45915</v>
      </c>
      <c r="R44" s="47"/>
      <c r="S44" s="54"/>
      <c r="T44" s="54"/>
      <c r="U44" s="54"/>
      <c r="V44" s="54"/>
      <c r="W44" s="54"/>
      <c r="X44" s="54"/>
      <c r="Y44" s="54"/>
      <c r="Z44" s="54"/>
      <c r="AA44" s="54"/>
      <c r="AB44" s="54"/>
    </row>
    <row r="45" spans="1:28" ht="12.75" customHeight="1" x14ac:dyDescent="0.2">
      <c r="A45" s="48" t="s">
        <v>38</v>
      </c>
      <c r="B45" s="124">
        <f t="shared" si="1"/>
        <v>45922</v>
      </c>
      <c r="C45" s="47"/>
      <c r="D45" s="240"/>
      <c r="E45" s="54"/>
      <c r="F45" s="54"/>
      <c r="G45" s="55"/>
      <c r="H45" s="54"/>
      <c r="I45" s="54"/>
      <c r="J45" s="54"/>
      <c r="K45" s="54"/>
      <c r="L45" s="54"/>
      <c r="M45" s="54"/>
      <c r="N45" s="54"/>
      <c r="O45" s="54"/>
      <c r="P45" s="48" t="s">
        <v>38</v>
      </c>
      <c r="Q45" s="124">
        <f t="shared" si="2"/>
        <v>45922</v>
      </c>
      <c r="R45" s="47"/>
      <c r="S45" s="54"/>
      <c r="T45" s="54"/>
      <c r="U45" s="54"/>
      <c r="V45" s="54"/>
      <c r="W45" s="54"/>
      <c r="X45" s="54"/>
      <c r="Y45" s="54"/>
      <c r="Z45" s="54"/>
      <c r="AA45" s="54"/>
      <c r="AB45" s="54"/>
    </row>
    <row r="46" spans="1:28" ht="12.75" customHeight="1" x14ac:dyDescent="0.2">
      <c r="A46" s="48" t="s">
        <v>39</v>
      </c>
      <c r="B46" s="124">
        <f t="shared" si="1"/>
        <v>45929</v>
      </c>
      <c r="C46" s="47"/>
      <c r="D46" s="240"/>
      <c r="E46" s="54"/>
      <c r="F46" s="54"/>
      <c r="G46" s="55"/>
      <c r="H46" s="54"/>
      <c r="I46" s="54"/>
      <c r="J46" s="54"/>
      <c r="K46" s="54"/>
      <c r="L46" s="54"/>
      <c r="M46" s="54"/>
      <c r="N46" s="54"/>
      <c r="O46" s="54"/>
      <c r="P46" s="48" t="s">
        <v>39</v>
      </c>
      <c r="Q46" s="124">
        <f t="shared" si="2"/>
        <v>45929</v>
      </c>
      <c r="R46" s="47"/>
      <c r="S46" s="54"/>
      <c r="T46" s="54"/>
      <c r="U46" s="54"/>
      <c r="V46" s="54"/>
      <c r="W46" s="54"/>
      <c r="X46" s="54"/>
      <c r="Y46" s="54"/>
      <c r="Z46" s="54"/>
      <c r="AA46" s="54"/>
      <c r="AB46" s="54"/>
    </row>
    <row r="47" spans="1:28" ht="12.75" customHeight="1" x14ac:dyDescent="0.2">
      <c r="A47" s="48" t="s">
        <v>40</v>
      </c>
      <c r="B47" s="124">
        <f t="shared" si="1"/>
        <v>45936</v>
      </c>
      <c r="C47" s="47"/>
      <c r="D47" s="240"/>
      <c r="E47" s="54"/>
      <c r="F47" s="54"/>
      <c r="G47" s="55"/>
      <c r="H47" s="54"/>
      <c r="I47" s="54"/>
      <c r="J47" s="54"/>
      <c r="K47" s="54"/>
      <c r="L47" s="54"/>
      <c r="M47" s="54"/>
      <c r="N47" s="54"/>
      <c r="O47" s="54"/>
      <c r="P47" s="48" t="s">
        <v>40</v>
      </c>
      <c r="Q47" s="124">
        <f t="shared" si="2"/>
        <v>45936</v>
      </c>
      <c r="R47" s="47"/>
      <c r="S47" s="54"/>
      <c r="T47" s="54"/>
      <c r="U47" s="54"/>
      <c r="V47" s="54"/>
      <c r="W47" s="54"/>
      <c r="X47" s="54"/>
      <c r="Y47" s="54"/>
      <c r="Z47" s="54"/>
      <c r="AA47" s="54"/>
      <c r="AB47" s="54"/>
    </row>
    <row r="48" spans="1:28" ht="12.75" customHeight="1" x14ac:dyDescent="0.2">
      <c r="A48" s="48" t="s">
        <v>41</v>
      </c>
      <c r="B48" s="124">
        <f t="shared" si="1"/>
        <v>45943</v>
      </c>
      <c r="C48" s="47"/>
      <c r="D48" s="240"/>
      <c r="E48" s="54"/>
      <c r="F48" s="54"/>
      <c r="G48" s="55"/>
      <c r="H48" s="54"/>
      <c r="I48" s="54"/>
      <c r="J48" s="54"/>
      <c r="K48" s="54"/>
      <c r="L48" s="54"/>
      <c r="M48" s="54"/>
      <c r="N48" s="54"/>
      <c r="O48" s="54"/>
      <c r="P48" s="48" t="s">
        <v>41</v>
      </c>
      <c r="Q48" s="124">
        <f t="shared" si="2"/>
        <v>45943</v>
      </c>
      <c r="R48" s="47"/>
      <c r="S48" s="54"/>
      <c r="T48" s="54"/>
      <c r="U48" s="54"/>
      <c r="V48" s="54"/>
      <c r="W48" s="54"/>
      <c r="X48" s="54"/>
      <c r="Y48" s="54"/>
      <c r="Z48" s="54"/>
      <c r="AA48" s="54"/>
      <c r="AB48" s="54"/>
    </row>
    <row r="49" spans="1:28" ht="12.75" customHeight="1" x14ac:dyDescent="0.2">
      <c r="A49" s="48" t="s">
        <v>42</v>
      </c>
      <c r="B49" s="124">
        <f t="shared" si="1"/>
        <v>45950</v>
      </c>
      <c r="C49" s="47"/>
      <c r="D49" s="240"/>
      <c r="E49" s="54"/>
      <c r="F49" s="54"/>
      <c r="G49" s="55"/>
      <c r="H49" s="54"/>
      <c r="I49" s="54"/>
      <c r="J49" s="54"/>
      <c r="K49" s="54"/>
      <c r="L49" s="54"/>
      <c r="M49" s="54"/>
      <c r="N49" s="54"/>
      <c r="O49" s="54"/>
      <c r="P49" s="48" t="s">
        <v>42</v>
      </c>
      <c r="Q49" s="124">
        <f t="shared" si="2"/>
        <v>45950</v>
      </c>
      <c r="R49" s="47"/>
      <c r="S49" s="54"/>
      <c r="T49" s="54"/>
      <c r="U49" s="54"/>
      <c r="V49" s="54"/>
      <c r="W49" s="54"/>
      <c r="X49" s="54"/>
      <c r="Y49" s="54"/>
      <c r="Z49" s="54"/>
      <c r="AA49" s="54"/>
      <c r="AB49" s="54"/>
    </row>
    <row r="50" spans="1:28" ht="12.75" customHeight="1" x14ac:dyDescent="0.2">
      <c r="A50" s="48" t="s">
        <v>43</v>
      </c>
      <c r="B50" s="124">
        <f t="shared" si="1"/>
        <v>45957</v>
      </c>
      <c r="C50" s="47"/>
      <c r="D50" s="55"/>
      <c r="E50" s="54"/>
      <c r="F50" s="54"/>
      <c r="G50" s="55"/>
      <c r="H50" s="54"/>
      <c r="I50" s="54"/>
      <c r="J50" s="54"/>
      <c r="K50" s="54"/>
      <c r="L50" s="54"/>
      <c r="M50" s="54"/>
      <c r="N50" s="54"/>
      <c r="O50" s="54"/>
      <c r="P50" s="48" t="s">
        <v>43</v>
      </c>
      <c r="Q50" s="124">
        <f t="shared" si="2"/>
        <v>45957</v>
      </c>
      <c r="R50" s="47"/>
      <c r="S50" s="54"/>
      <c r="T50" s="54"/>
      <c r="U50" s="54"/>
      <c r="V50" s="54"/>
      <c r="W50" s="54"/>
      <c r="X50" s="54"/>
      <c r="Y50" s="54"/>
      <c r="Z50" s="54"/>
      <c r="AA50" s="54"/>
      <c r="AB50" s="54"/>
    </row>
    <row r="51" spans="1:28" ht="12.75" customHeight="1" x14ac:dyDescent="0.2">
      <c r="A51" s="48" t="s">
        <v>44</v>
      </c>
      <c r="B51" s="124">
        <f t="shared" si="1"/>
        <v>45964</v>
      </c>
      <c r="C51" s="47"/>
      <c r="D51" s="55"/>
      <c r="E51" s="54"/>
      <c r="F51" s="54"/>
      <c r="G51" s="55"/>
      <c r="H51" s="54"/>
      <c r="I51" s="54"/>
      <c r="J51" s="54"/>
      <c r="K51" s="54"/>
      <c r="L51" s="54"/>
      <c r="M51" s="54"/>
      <c r="N51" s="54"/>
      <c r="O51" s="54"/>
      <c r="P51" s="48" t="s">
        <v>44</v>
      </c>
      <c r="Q51" s="124">
        <f t="shared" si="2"/>
        <v>45964</v>
      </c>
      <c r="R51" s="47"/>
      <c r="S51" s="246"/>
      <c r="T51" s="247"/>
      <c r="U51" s="248"/>
      <c r="V51" s="247"/>
      <c r="W51" s="248"/>
      <c r="X51" s="247"/>
      <c r="Y51" s="248"/>
      <c r="Z51" s="247"/>
      <c r="AA51" s="249"/>
      <c r="AB51" s="249"/>
    </row>
    <row r="52" spans="1:28" ht="12.75" customHeight="1" x14ac:dyDescent="0.2">
      <c r="A52" s="48" t="s">
        <v>45</v>
      </c>
      <c r="B52" s="124">
        <f t="shared" si="1"/>
        <v>45971</v>
      </c>
      <c r="C52" s="47"/>
      <c r="D52" s="55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48" t="s">
        <v>45</v>
      </c>
      <c r="Q52" s="124">
        <f t="shared" si="2"/>
        <v>45971</v>
      </c>
      <c r="R52" s="47"/>
      <c r="S52" s="54"/>
      <c r="T52" s="54"/>
      <c r="U52" s="54"/>
      <c r="V52" s="54"/>
      <c r="W52" s="54"/>
      <c r="X52" s="54"/>
      <c r="Y52" s="54"/>
      <c r="Z52" s="54"/>
      <c r="AA52" s="54"/>
      <c r="AB52" s="54"/>
    </row>
    <row r="53" spans="1:28" ht="12.75" customHeight="1" x14ac:dyDescent="0.2">
      <c r="A53" s="48" t="s">
        <v>46</v>
      </c>
      <c r="B53" s="124">
        <f t="shared" si="1"/>
        <v>45978</v>
      </c>
      <c r="C53" s="47"/>
      <c r="D53" s="55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48" t="s">
        <v>46</v>
      </c>
      <c r="Q53" s="124">
        <f t="shared" si="2"/>
        <v>45978</v>
      </c>
      <c r="R53" s="47"/>
      <c r="S53" s="54"/>
      <c r="T53" s="54"/>
      <c r="U53" s="54"/>
      <c r="V53" s="54"/>
      <c r="W53" s="54"/>
      <c r="X53" s="54"/>
      <c r="Y53" s="54"/>
      <c r="Z53" s="54"/>
      <c r="AA53" s="54"/>
      <c r="AB53" s="54"/>
    </row>
    <row r="54" spans="1:28" ht="12.75" customHeight="1" x14ac:dyDescent="0.2">
      <c r="A54" s="48" t="s">
        <v>47</v>
      </c>
      <c r="B54" s="124">
        <f t="shared" si="1"/>
        <v>45985</v>
      </c>
      <c r="C54" s="47"/>
      <c r="D54" s="55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48" t="s">
        <v>47</v>
      </c>
      <c r="Q54" s="124">
        <f t="shared" si="2"/>
        <v>45985</v>
      </c>
      <c r="R54" s="47"/>
      <c r="S54" s="54"/>
      <c r="T54" s="54"/>
      <c r="U54" s="54"/>
      <c r="V54" s="54"/>
      <c r="W54" s="54"/>
      <c r="X54" s="54"/>
      <c r="Y54" s="54"/>
      <c r="Z54" s="54"/>
      <c r="AA54" s="54"/>
      <c r="AB54" s="54"/>
    </row>
    <row r="55" spans="1:28" ht="12.75" customHeight="1" x14ac:dyDescent="0.2">
      <c r="A55" s="48" t="s">
        <v>48</v>
      </c>
      <c r="B55" s="124">
        <f t="shared" si="1"/>
        <v>45992</v>
      </c>
      <c r="C55" s="47"/>
      <c r="D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48" t="s">
        <v>48</v>
      </c>
      <c r="Q55" s="124">
        <f t="shared" si="2"/>
        <v>45992</v>
      </c>
      <c r="R55" s="47"/>
      <c r="S55" s="54"/>
      <c r="T55" s="54"/>
      <c r="U55" s="54"/>
      <c r="V55" s="54"/>
      <c r="W55" s="54"/>
      <c r="X55" s="54"/>
      <c r="Y55" s="54"/>
      <c r="Z55" s="54"/>
      <c r="AA55" s="54"/>
      <c r="AB55" s="54"/>
    </row>
    <row r="56" spans="1:28" ht="12.75" customHeight="1" x14ac:dyDescent="0.2">
      <c r="A56" s="48" t="s">
        <v>49</v>
      </c>
      <c r="B56" s="124">
        <f t="shared" si="1"/>
        <v>45999</v>
      </c>
      <c r="C56" s="47"/>
      <c r="D56" s="55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48" t="s">
        <v>49</v>
      </c>
      <c r="Q56" s="124">
        <f t="shared" si="2"/>
        <v>45999</v>
      </c>
      <c r="R56" s="47"/>
      <c r="S56" s="54"/>
      <c r="T56" s="54"/>
      <c r="U56" s="54"/>
      <c r="V56" s="54"/>
      <c r="W56" s="54"/>
      <c r="X56" s="54"/>
      <c r="Y56" s="54"/>
      <c r="Z56" s="54"/>
      <c r="AA56" s="54"/>
      <c r="AB56" s="54"/>
    </row>
    <row r="57" spans="1:28" ht="12.75" customHeight="1" x14ac:dyDescent="0.2">
      <c r="A57" s="48" t="s">
        <v>50</v>
      </c>
      <c r="B57" s="124">
        <f t="shared" si="1"/>
        <v>46006</v>
      </c>
      <c r="C57" s="47"/>
      <c r="D57" s="55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48" t="s">
        <v>50</v>
      </c>
      <c r="Q57" s="124">
        <f t="shared" si="2"/>
        <v>46006</v>
      </c>
      <c r="R57" s="47"/>
      <c r="S57" s="54"/>
      <c r="T57" s="54"/>
      <c r="U57" s="54"/>
      <c r="V57" s="54"/>
      <c r="W57" s="54"/>
      <c r="X57" s="54"/>
      <c r="Y57" s="54"/>
      <c r="Z57" s="54"/>
      <c r="AA57" s="54"/>
      <c r="AB57" s="54"/>
    </row>
    <row r="58" spans="1:28" ht="12.75" customHeight="1" x14ac:dyDescent="0.2">
      <c r="A58" s="48" t="s">
        <v>51</v>
      </c>
      <c r="B58" s="124">
        <f t="shared" si="1"/>
        <v>46013</v>
      </c>
      <c r="C58" s="47"/>
      <c r="D58" s="243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48" t="s">
        <v>51</v>
      </c>
      <c r="Q58" s="124">
        <f t="shared" si="2"/>
        <v>46013</v>
      </c>
      <c r="R58" s="47"/>
      <c r="S58" s="54"/>
      <c r="T58" s="54"/>
      <c r="U58" s="54"/>
      <c r="V58" s="54"/>
      <c r="W58" s="54"/>
      <c r="X58" s="54"/>
      <c r="Y58" s="54"/>
      <c r="Z58" s="54"/>
      <c r="AA58" s="54"/>
      <c r="AB58" s="54"/>
    </row>
    <row r="59" spans="1:28" ht="12.75" customHeight="1" x14ac:dyDescent="0.2">
      <c r="A59" s="49"/>
      <c r="B59" s="50" t="s">
        <v>12</v>
      </c>
      <c r="C59" s="51"/>
      <c r="D59" s="244">
        <f>SUM(D7:D58)</f>
        <v>762.1</v>
      </c>
      <c r="E59" s="245">
        <f>SUM(E7:E58)</f>
        <v>227.20000000000002</v>
      </c>
      <c r="F59" s="245">
        <f>SUM(F7:F58)</f>
        <v>35.450000000000003</v>
      </c>
      <c r="G59" s="245">
        <f t="shared" ref="G59:O59" si="3">SUM(G7:G58)</f>
        <v>6.55</v>
      </c>
      <c r="H59" s="245">
        <f t="shared" si="3"/>
        <v>0.8600000000000001</v>
      </c>
      <c r="I59" s="245">
        <f t="shared" si="3"/>
        <v>21.61</v>
      </c>
      <c r="J59" s="245">
        <f t="shared" si="3"/>
        <v>78.509999999999991</v>
      </c>
      <c r="K59" s="245">
        <f t="shared" si="3"/>
        <v>2.88</v>
      </c>
      <c r="L59" s="245">
        <f t="shared" si="3"/>
        <v>0.04</v>
      </c>
      <c r="M59" s="245">
        <f t="shared" si="3"/>
        <v>1.02</v>
      </c>
      <c r="N59" s="245"/>
      <c r="O59" s="245">
        <f t="shared" si="3"/>
        <v>0.12</v>
      </c>
      <c r="P59" s="49"/>
      <c r="Q59" s="50" t="s">
        <v>12</v>
      </c>
      <c r="R59" s="51"/>
      <c r="S59" s="245">
        <f t="shared" ref="S59:AB59" si="4">SUM(S7:S58)</f>
        <v>0.31</v>
      </c>
      <c r="T59" s="245">
        <f t="shared" si="4"/>
        <v>0</v>
      </c>
      <c r="U59" s="245">
        <f t="shared" si="4"/>
        <v>9.9700000000000006</v>
      </c>
      <c r="V59" s="245">
        <f t="shared" si="4"/>
        <v>0.16</v>
      </c>
      <c r="W59" s="245">
        <f t="shared" si="4"/>
        <v>0.24</v>
      </c>
      <c r="X59" s="245">
        <f t="shared" si="4"/>
        <v>3.5</v>
      </c>
      <c r="Y59" s="245">
        <f t="shared" si="4"/>
        <v>0</v>
      </c>
      <c r="Z59" s="245">
        <f t="shared" si="4"/>
        <v>0.33</v>
      </c>
      <c r="AA59" s="245"/>
      <c r="AB59" s="245">
        <f t="shared" si="4"/>
        <v>16.59</v>
      </c>
    </row>
    <row r="60" spans="1:28" s="53" customFormat="1" ht="12.75" customHeight="1" x14ac:dyDescent="0.2">
      <c r="C60" s="21"/>
      <c r="D60" s="21"/>
      <c r="R60" s="21"/>
    </row>
    <row r="61" spans="1:28" ht="14.75" customHeight="1" x14ac:dyDescent="0.2">
      <c r="G61" s="53"/>
    </row>
    <row r="62" spans="1:28" ht="14.75" customHeight="1" x14ac:dyDescent="0.2">
      <c r="G62" s="53"/>
    </row>
    <row r="63" spans="1:28" ht="14.75" customHeight="1" x14ac:dyDescent="0.2">
      <c r="G63" s="53"/>
    </row>
    <row r="64" spans="1:28" ht="14.75" customHeight="1" x14ac:dyDescent="0.2">
      <c r="G64" s="53"/>
    </row>
    <row r="65" spans="7:7" ht="14.75" customHeight="1" x14ac:dyDescent="0.2">
      <c r="G65" s="53"/>
    </row>
    <row r="66" spans="7:7" ht="14.75" customHeight="1" x14ac:dyDescent="0.2">
      <c r="G66" s="53"/>
    </row>
    <row r="67" spans="7:7" ht="14.75" customHeight="1" x14ac:dyDescent="0.2">
      <c r="G67" s="53"/>
    </row>
    <row r="68" spans="7:7" ht="14.75" customHeight="1" x14ac:dyDescent="0.2">
      <c r="G68" s="53"/>
    </row>
    <row r="69" spans="7:7" ht="14.75" customHeight="1" x14ac:dyDescent="0.2">
      <c r="G69" s="53"/>
    </row>
    <row r="70" spans="7:7" ht="14.75" customHeight="1" x14ac:dyDescent="0.2">
      <c r="G70" s="53"/>
    </row>
    <row r="71" spans="7:7" ht="14.75" customHeight="1" x14ac:dyDescent="0.2">
      <c r="G71" s="53"/>
    </row>
    <row r="72" spans="7:7" ht="14.75" customHeight="1" x14ac:dyDescent="0.2">
      <c r="G72" s="53"/>
    </row>
    <row r="73" spans="7:7" ht="14.75" customHeight="1" x14ac:dyDescent="0.2">
      <c r="G73" s="53"/>
    </row>
    <row r="74" spans="7:7" ht="14.75" customHeight="1" x14ac:dyDescent="0.2">
      <c r="G74" s="53"/>
    </row>
    <row r="75" spans="7:7" ht="14.75" customHeight="1" x14ac:dyDescent="0.2">
      <c r="G75" s="53"/>
    </row>
    <row r="76" spans="7:7" ht="14.75" customHeight="1" x14ac:dyDescent="0.2">
      <c r="G76" s="53"/>
    </row>
    <row r="77" spans="7:7" ht="14.75" customHeight="1" x14ac:dyDescent="0.2">
      <c r="G77" s="53"/>
    </row>
    <row r="78" spans="7:7" ht="14.75" customHeight="1" x14ac:dyDescent="0.2">
      <c r="G78" s="53"/>
    </row>
    <row r="79" spans="7:7" ht="14.75" customHeight="1" x14ac:dyDescent="0.2">
      <c r="G79" s="53"/>
    </row>
    <row r="80" spans="7:7" ht="14.75" customHeight="1" x14ac:dyDescent="0.2">
      <c r="G80" s="53"/>
    </row>
    <row r="81" spans="7:7" ht="14.75" customHeight="1" x14ac:dyDescent="0.2">
      <c r="G81" s="53"/>
    </row>
    <row r="82" spans="7:7" ht="14.75" customHeight="1" x14ac:dyDescent="0.2">
      <c r="G82" s="53"/>
    </row>
    <row r="83" spans="7:7" ht="14.75" customHeight="1" x14ac:dyDescent="0.2">
      <c r="G83" s="53"/>
    </row>
    <row r="84" spans="7:7" ht="14.75" customHeight="1" x14ac:dyDescent="0.2">
      <c r="G84" s="53"/>
    </row>
    <row r="85" spans="7:7" ht="14.75" customHeight="1" x14ac:dyDescent="0.2">
      <c r="G85" s="53"/>
    </row>
    <row r="86" spans="7:7" ht="14.75" customHeight="1" x14ac:dyDescent="0.2">
      <c r="G86" s="53"/>
    </row>
    <row r="87" spans="7:7" ht="14.75" customHeight="1" x14ac:dyDescent="0.2">
      <c r="G87" s="53"/>
    </row>
    <row r="88" spans="7:7" ht="14.75" customHeight="1" x14ac:dyDescent="0.2">
      <c r="G88" s="53"/>
    </row>
    <row r="89" spans="7:7" ht="14.75" customHeight="1" x14ac:dyDescent="0.2">
      <c r="G89" s="53"/>
    </row>
    <row r="90" spans="7:7" ht="14.75" customHeight="1" x14ac:dyDescent="0.2">
      <c r="G90" s="53"/>
    </row>
    <row r="91" spans="7:7" ht="14.75" customHeight="1" x14ac:dyDescent="0.2">
      <c r="G91" s="53"/>
    </row>
    <row r="92" spans="7:7" ht="14.75" customHeight="1" x14ac:dyDescent="0.2">
      <c r="G92" s="53"/>
    </row>
    <row r="93" spans="7:7" ht="14.75" customHeight="1" x14ac:dyDescent="0.2">
      <c r="G93" s="53"/>
    </row>
    <row r="94" spans="7:7" ht="14.75" customHeight="1" x14ac:dyDescent="0.2">
      <c r="G94" s="53"/>
    </row>
    <row r="95" spans="7:7" ht="14.75" customHeight="1" x14ac:dyDescent="0.2">
      <c r="G95" s="53"/>
    </row>
    <row r="96" spans="7:7" ht="14.75" customHeight="1" x14ac:dyDescent="0.2">
      <c r="G96" s="53"/>
    </row>
    <row r="97" spans="7:7" ht="14.75" customHeight="1" x14ac:dyDescent="0.2">
      <c r="G97" s="53"/>
    </row>
    <row r="98" spans="7:7" ht="14.75" customHeight="1" x14ac:dyDescent="0.2">
      <c r="G98" s="53"/>
    </row>
    <row r="99" spans="7:7" ht="14.75" customHeight="1" x14ac:dyDescent="0.2">
      <c r="G99" s="53"/>
    </row>
    <row r="100" spans="7:7" ht="14.75" customHeight="1" x14ac:dyDescent="0.2">
      <c r="G100" s="53"/>
    </row>
    <row r="101" spans="7:7" ht="14.75" customHeight="1" x14ac:dyDescent="0.2">
      <c r="G101" s="53"/>
    </row>
    <row r="102" spans="7:7" ht="14.75" customHeight="1" x14ac:dyDescent="0.2">
      <c r="G102" s="53"/>
    </row>
    <row r="103" spans="7:7" ht="14.75" customHeight="1" x14ac:dyDescent="0.2">
      <c r="G103" s="53"/>
    </row>
    <row r="104" spans="7:7" ht="14.75" customHeight="1" x14ac:dyDescent="0.2">
      <c r="G104" s="53"/>
    </row>
    <row r="105" spans="7:7" ht="14.75" customHeight="1" x14ac:dyDescent="0.2">
      <c r="G105" s="53"/>
    </row>
    <row r="106" spans="7:7" ht="14.75" customHeight="1" x14ac:dyDescent="0.2">
      <c r="G106" s="53"/>
    </row>
    <row r="107" spans="7:7" ht="14.75" customHeight="1" x14ac:dyDescent="0.2">
      <c r="G107" s="53"/>
    </row>
    <row r="108" spans="7:7" ht="14.75" customHeight="1" x14ac:dyDescent="0.2">
      <c r="G108" s="53"/>
    </row>
    <row r="109" spans="7:7" ht="14.75" customHeight="1" x14ac:dyDescent="0.2">
      <c r="G109" s="53"/>
    </row>
    <row r="110" spans="7:7" ht="14.75" customHeight="1" x14ac:dyDescent="0.2">
      <c r="G110" s="53"/>
    </row>
    <row r="111" spans="7:7" ht="14.75" customHeight="1" x14ac:dyDescent="0.2">
      <c r="G111" s="53"/>
    </row>
    <row r="112" spans="7:7" ht="14.75" customHeight="1" x14ac:dyDescent="0.2">
      <c r="G112" s="53"/>
    </row>
    <row r="113" spans="7:7" ht="14.75" customHeight="1" x14ac:dyDescent="0.2">
      <c r="G113" s="53"/>
    </row>
    <row r="114" spans="7:7" ht="14.75" customHeight="1" x14ac:dyDescent="0.2">
      <c r="G114" s="53"/>
    </row>
    <row r="115" spans="7:7" ht="14.75" customHeight="1" x14ac:dyDescent="0.2">
      <c r="G115" s="53"/>
    </row>
    <row r="116" spans="7:7" ht="14.75" customHeight="1" x14ac:dyDescent="0.2">
      <c r="G116" s="53"/>
    </row>
    <row r="117" spans="7:7" ht="14.75" customHeight="1" x14ac:dyDescent="0.2">
      <c r="G117" s="53"/>
    </row>
    <row r="118" spans="7:7" ht="14.75" customHeight="1" x14ac:dyDescent="0.2">
      <c r="G118" s="53"/>
    </row>
    <row r="119" spans="7:7" ht="14.75" customHeight="1" x14ac:dyDescent="0.2">
      <c r="G119" s="53"/>
    </row>
    <row r="120" spans="7:7" ht="14.75" customHeight="1" x14ac:dyDescent="0.2">
      <c r="G120" s="53"/>
    </row>
    <row r="121" spans="7:7" ht="14.75" customHeight="1" x14ac:dyDescent="0.2">
      <c r="G121" s="53"/>
    </row>
    <row r="122" spans="7:7" ht="14.75" customHeight="1" x14ac:dyDescent="0.2">
      <c r="G122" s="53"/>
    </row>
    <row r="123" spans="7:7" ht="14.75" customHeight="1" x14ac:dyDescent="0.2">
      <c r="G123" s="53"/>
    </row>
    <row r="124" spans="7:7" ht="14.75" customHeight="1" x14ac:dyDescent="0.2">
      <c r="G124" s="53"/>
    </row>
    <row r="125" spans="7:7" ht="14.75" customHeight="1" x14ac:dyDescent="0.2">
      <c r="G125" s="53"/>
    </row>
    <row r="126" spans="7:7" ht="14.75" customHeight="1" x14ac:dyDescent="0.2">
      <c r="G126" s="53"/>
    </row>
    <row r="127" spans="7:7" ht="14.75" customHeight="1" x14ac:dyDescent="0.2">
      <c r="G127" s="53"/>
    </row>
    <row r="128" spans="7:7" ht="14.75" customHeight="1" x14ac:dyDescent="0.2">
      <c r="G128" s="53"/>
    </row>
    <row r="129" spans="7:7" ht="14.75" customHeight="1" x14ac:dyDescent="0.2">
      <c r="G129" s="53"/>
    </row>
    <row r="130" spans="7:7" ht="14.75" customHeight="1" x14ac:dyDescent="0.2">
      <c r="G130" s="53"/>
    </row>
    <row r="131" spans="7:7" ht="14.75" customHeight="1" x14ac:dyDescent="0.2">
      <c r="G131" s="53"/>
    </row>
    <row r="132" spans="7:7" ht="14.75" customHeight="1" x14ac:dyDescent="0.2">
      <c r="G132" s="53"/>
    </row>
    <row r="133" spans="7:7" ht="14.75" customHeight="1" x14ac:dyDescent="0.2">
      <c r="G133" s="53"/>
    </row>
    <row r="134" spans="7:7" ht="14.75" customHeight="1" x14ac:dyDescent="0.2">
      <c r="G134" s="53"/>
    </row>
    <row r="135" spans="7:7" ht="14.75" customHeight="1" x14ac:dyDescent="0.2">
      <c r="G135" s="53"/>
    </row>
    <row r="136" spans="7:7" ht="14.75" customHeight="1" x14ac:dyDescent="0.2">
      <c r="G136" s="53"/>
    </row>
    <row r="137" spans="7:7" ht="14.75" customHeight="1" x14ac:dyDescent="0.2">
      <c r="G137" s="53"/>
    </row>
    <row r="138" spans="7:7" ht="14.75" customHeight="1" x14ac:dyDescent="0.2">
      <c r="G138" s="53"/>
    </row>
    <row r="139" spans="7:7" ht="14.75" customHeight="1" x14ac:dyDescent="0.2">
      <c r="G139" s="53"/>
    </row>
    <row r="140" spans="7:7" ht="14.75" customHeight="1" x14ac:dyDescent="0.2">
      <c r="G140" s="53"/>
    </row>
    <row r="141" spans="7:7" ht="14.75" customHeight="1" x14ac:dyDescent="0.2">
      <c r="G141" s="53"/>
    </row>
    <row r="142" spans="7:7" ht="14.75" customHeight="1" x14ac:dyDescent="0.2">
      <c r="G142" s="53"/>
    </row>
    <row r="143" spans="7:7" ht="14.75" customHeight="1" x14ac:dyDescent="0.2">
      <c r="G143" s="53"/>
    </row>
    <row r="144" spans="7:7" ht="14.75" customHeight="1" x14ac:dyDescent="0.2">
      <c r="G144" s="53"/>
    </row>
    <row r="145" spans="7:7" ht="14.75" customHeight="1" x14ac:dyDescent="0.2">
      <c r="G145" s="53"/>
    </row>
    <row r="146" spans="7:7" ht="14.75" customHeight="1" x14ac:dyDescent="0.2">
      <c r="G146" s="53"/>
    </row>
    <row r="147" spans="7:7" ht="14.75" customHeight="1" x14ac:dyDescent="0.2">
      <c r="G147" s="53"/>
    </row>
    <row r="148" spans="7:7" ht="14.75" customHeight="1" x14ac:dyDescent="0.2">
      <c r="G148" s="53"/>
    </row>
    <row r="149" spans="7:7" ht="14.75" customHeight="1" x14ac:dyDescent="0.2">
      <c r="G149" s="53"/>
    </row>
    <row r="150" spans="7:7" ht="14.75" customHeight="1" x14ac:dyDescent="0.2">
      <c r="G150" s="53"/>
    </row>
    <row r="151" spans="7:7" ht="14.75" customHeight="1" x14ac:dyDescent="0.2">
      <c r="G151" s="53"/>
    </row>
    <row r="152" spans="7:7" ht="14.75" customHeight="1" x14ac:dyDescent="0.2">
      <c r="G152" s="53"/>
    </row>
    <row r="153" spans="7:7" ht="14.75" customHeight="1" x14ac:dyDescent="0.2">
      <c r="G153" s="53"/>
    </row>
    <row r="154" spans="7:7" ht="14.75" customHeight="1" x14ac:dyDescent="0.2">
      <c r="G154" s="53"/>
    </row>
    <row r="155" spans="7:7" ht="14.75" customHeight="1" x14ac:dyDescent="0.2">
      <c r="G155" s="53"/>
    </row>
    <row r="156" spans="7:7" ht="14.75" customHeight="1" x14ac:dyDescent="0.2">
      <c r="G156" s="53"/>
    </row>
    <row r="157" spans="7:7" ht="14.75" customHeight="1" x14ac:dyDescent="0.2">
      <c r="G157" s="53"/>
    </row>
    <row r="158" spans="7:7" ht="14.75" customHeight="1" x14ac:dyDescent="0.2">
      <c r="G158" s="53"/>
    </row>
    <row r="159" spans="7:7" ht="14.75" customHeight="1" x14ac:dyDescent="0.2">
      <c r="G159" s="53"/>
    </row>
    <row r="160" spans="7:7" ht="14.75" customHeight="1" x14ac:dyDescent="0.2">
      <c r="G160" s="53"/>
    </row>
    <row r="161" spans="7:7" ht="14.75" customHeight="1" x14ac:dyDescent="0.2">
      <c r="G161" s="53"/>
    </row>
    <row r="162" spans="7:7" ht="14.75" customHeight="1" x14ac:dyDescent="0.2">
      <c r="G162" s="53"/>
    </row>
  </sheetData>
  <mergeCells count="4">
    <mergeCell ref="E3:F3"/>
    <mergeCell ref="G3:O3"/>
    <mergeCell ref="T3:V3"/>
    <mergeCell ref="W3:AB3"/>
  </mergeCells>
  <phoneticPr fontId="3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colBreaks count="2" manualBreakCount="2">
    <brk id="15" max="1048575" man="1"/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</sheetPr>
  <dimension ref="A1:I66"/>
  <sheetViews>
    <sheetView view="pageBreakPreview" zoomScale="90" zoomScaleNormal="100" zoomScaleSheetLayoutView="90" workbookViewId="0">
      <pane xSplit="2" ySplit="6" topLeftCell="C7" activePane="bottomRight" state="frozen"/>
      <selection activeCell="P42" sqref="P42"/>
      <selection pane="topRight" activeCell="P42" sqref="P42"/>
      <selection pane="bottomLeft" activeCell="P42" sqref="P42"/>
      <selection pane="bottomRight" activeCell="J39" sqref="J39"/>
    </sheetView>
  </sheetViews>
  <sheetFormatPr defaultColWidth="9" defaultRowHeight="13" x14ac:dyDescent="0.2"/>
  <cols>
    <col min="1" max="1" width="1.6328125" style="61" customWidth="1"/>
    <col min="2" max="2" width="5" style="61" customWidth="1"/>
    <col min="3" max="9" width="11.08984375" style="61" customWidth="1"/>
    <col min="10" max="16384" width="9" style="61"/>
  </cols>
  <sheetData>
    <row r="1" spans="1:9" s="60" customFormat="1" ht="21" customHeight="1" x14ac:dyDescent="0.2">
      <c r="A1" s="58"/>
      <c r="B1" s="59" t="s">
        <v>162</v>
      </c>
    </row>
    <row r="2" spans="1:9" ht="14.25" customHeight="1" x14ac:dyDescent="0.2">
      <c r="A2" s="60"/>
      <c r="B2" s="59"/>
      <c r="D2" s="105" t="s">
        <v>212</v>
      </c>
      <c r="E2" s="19"/>
      <c r="F2" s="105"/>
      <c r="G2" s="20"/>
      <c r="H2" s="20"/>
      <c r="I2" s="47" t="str">
        <f>'表１(2026年)'!AL2</f>
        <v>2026年(令和８年）</v>
      </c>
    </row>
    <row r="3" spans="1:9" s="81" customFormat="1" ht="13.5" customHeight="1" x14ac:dyDescent="0.15">
      <c r="C3" s="260" t="s">
        <v>140</v>
      </c>
      <c r="D3" s="260"/>
      <c r="E3" s="260"/>
      <c r="F3" s="260"/>
      <c r="G3" s="255" t="s">
        <v>139</v>
      </c>
      <c r="H3" s="256"/>
      <c r="I3" s="256"/>
    </row>
    <row r="4" spans="1:9" s="62" customFormat="1" ht="15" customHeight="1" x14ac:dyDescent="0.2">
      <c r="B4" s="63"/>
      <c r="C4" s="220" t="s">
        <v>141</v>
      </c>
      <c r="D4" s="220" t="s">
        <v>142</v>
      </c>
      <c r="E4" s="220" t="s">
        <v>100</v>
      </c>
      <c r="F4" s="220" t="s">
        <v>143</v>
      </c>
      <c r="G4" s="220" t="s">
        <v>144</v>
      </c>
      <c r="H4" s="220" t="s">
        <v>145</v>
      </c>
      <c r="I4" s="220" t="s">
        <v>159</v>
      </c>
    </row>
    <row r="5" spans="1:9" s="62" customFormat="1" ht="15" customHeight="1" x14ac:dyDescent="0.2">
      <c r="B5" s="65"/>
      <c r="C5" s="221" t="s">
        <v>122</v>
      </c>
      <c r="D5" s="221" t="s">
        <v>54</v>
      </c>
      <c r="E5" s="221" t="s">
        <v>78</v>
      </c>
      <c r="F5" s="221"/>
      <c r="G5" s="222" t="s">
        <v>55</v>
      </c>
      <c r="H5" s="221" t="s">
        <v>147</v>
      </c>
      <c r="I5" s="221" t="s">
        <v>160</v>
      </c>
    </row>
    <row r="6" spans="1:9" s="62" customFormat="1" ht="15" customHeight="1" x14ac:dyDescent="0.2">
      <c r="B6" s="99" t="s">
        <v>56</v>
      </c>
      <c r="C6" s="223" t="s">
        <v>149</v>
      </c>
      <c r="D6" s="223" t="s">
        <v>150</v>
      </c>
      <c r="E6" s="223" t="s">
        <v>151</v>
      </c>
      <c r="F6" s="223" t="s">
        <v>57</v>
      </c>
      <c r="G6" s="223" t="s">
        <v>152</v>
      </c>
      <c r="H6" s="223" t="s">
        <v>152</v>
      </c>
      <c r="I6" s="223" t="s">
        <v>161</v>
      </c>
    </row>
    <row r="7" spans="1:9" s="62" customFormat="1" ht="15" customHeight="1" x14ac:dyDescent="0.2">
      <c r="B7" s="66" t="s">
        <v>58</v>
      </c>
      <c r="C7" s="67">
        <v>17</v>
      </c>
      <c r="D7" s="67">
        <v>4</v>
      </c>
      <c r="E7" s="67">
        <v>2</v>
      </c>
      <c r="F7" s="67">
        <v>4</v>
      </c>
      <c r="G7" s="67">
        <v>47</v>
      </c>
      <c r="H7" s="67">
        <v>1</v>
      </c>
      <c r="I7" s="138">
        <v>0</v>
      </c>
    </row>
    <row r="8" spans="1:9" s="62" customFormat="1" ht="15" customHeight="1" x14ac:dyDescent="0.2">
      <c r="B8" s="68" t="s">
        <v>79</v>
      </c>
      <c r="C8" s="67"/>
      <c r="D8" s="67"/>
      <c r="E8" s="67"/>
      <c r="F8" s="67"/>
      <c r="G8" s="67"/>
      <c r="H8" s="67"/>
      <c r="I8" s="67"/>
    </row>
    <row r="9" spans="1:9" s="62" customFormat="1" ht="15" customHeight="1" x14ac:dyDescent="0.2">
      <c r="B9" s="68" t="s">
        <v>80</v>
      </c>
      <c r="C9" s="67"/>
      <c r="D9" s="67"/>
      <c r="E9" s="67"/>
      <c r="F9" s="67"/>
      <c r="G9" s="67"/>
      <c r="H9" s="67"/>
      <c r="I9" s="67"/>
    </row>
    <row r="10" spans="1:9" s="62" customFormat="1" ht="15" customHeight="1" x14ac:dyDescent="0.2">
      <c r="B10" s="68" t="s">
        <v>206</v>
      </c>
      <c r="C10" s="67"/>
      <c r="D10" s="67"/>
      <c r="E10" s="67"/>
      <c r="F10" s="67"/>
      <c r="G10" s="67"/>
      <c r="H10" s="67"/>
      <c r="I10" s="67"/>
    </row>
    <row r="11" spans="1:9" s="62" customFormat="1" ht="15" customHeight="1" x14ac:dyDescent="0.2">
      <c r="B11" s="68" t="s">
        <v>82</v>
      </c>
      <c r="C11" s="67"/>
      <c r="D11" s="67"/>
      <c r="E11" s="67"/>
      <c r="F11" s="67"/>
      <c r="G11" s="67"/>
      <c r="H11" s="67"/>
      <c r="I11" s="67"/>
    </row>
    <row r="12" spans="1:9" s="62" customFormat="1" ht="15" customHeight="1" x14ac:dyDescent="0.2">
      <c r="B12" s="68" t="s">
        <v>83</v>
      </c>
      <c r="C12" s="67"/>
      <c r="D12" s="67"/>
      <c r="E12" s="67"/>
      <c r="F12" s="67"/>
      <c r="G12" s="67"/>
      <c r="H12" s="67"/>
      <c r="I12" s="67"/>
    </row>
    <row r="13" spans="1:9" s="62" customFormat="1" ht="15" customHeight="1" x14ac:dyDescent="0.2">
      <c r="B13" s="68" t="s">
        <v>84</v>
      </c>
      <c r="C13" s="67"/>
      <c r="D13" s="67"/>
      <c r="E13" s="67"/>
      <c r="F13" s="67"/>
      <c r="G13" s="67"/>
      <c r="H13" s="67"/>
      <c r="I13" s="67"/>
    </row>
    <row r="14" spans="1:9" s="62" customFormat="1" ht="15" customHeight="1" x14ac:dyDescent="0.2">
      <c r="B14" s="68" t="s">
        <v>85</v>
      </c>
      <c r="C14" s="67"/>
      <c r="D14" s="67"/>
      <c r="E14" s="67"/>
      <c r="F14" s="67"/>
      <c r="G14" s="67"/>
      <c r="H14" s="67"/>
      <c r="I14" s="67"/>
    </row>
    <row r="15" spans="1:9" s="62" customFormat="1" ht="15" customHeight="1" x14ac:dyDescent="0.2">
      <c r="B15" s="68" t="s">
        <v>86</v>
      </c>
      <c r="C15" s="67"/>
      <c r="D15" s="67"/>
      <c r="E15" s="67"/>
      <c r="F15" s="67"/>
      <c r="G15" s="67"/>
      <c r="H15" s="67"/>
      <c r="I15" s="67"/>
    </row>
    <row r="16" spans="1:9" s="62" customFormat="1" ht="15" customHeight="1" x14ac:dyDescent="0.2">
      <c r="B16" s="68" t="s">
        <v>59</v>
      </c>
      <c r="C16" s="67"/>
      <c r="D16" s="67"/>
      <c r="E16" s="67"/>
      <c r="F16" s="67"/>
      <c r="G16" s="67"/>
      <c r="H16" s="67"/>
      <c r="I16" s="67"/>
    </row>
    <row r="17" spans="2:9" s="62" customFormat="1" ht="15" customHeight="1" x14ac:dyDescent="0.2">
      <c r="B17" s="68" t="s">
        <v>60</v>
      </c>
      <c r="C17" s="67"/>
      <c r="D17" s="67"/>
      <c r="E17" s="67"/>
      <c r="F17" s="67"/>
      <c r="G17" s="67"/>
      <c r="H17" s="67"/>
      <c r="I17" s="67"/>
    </row>
    <row r="18" spans="2:9" s="62" customFormat="1" ht="15" customHeight="1" x14ac:dyDescent="0.2">
      <c r="B18" s="69" t="s">
        <v>61</v>
      </c>
      <c r="C18" s="67"/>
      <c r="D18" s="67"/>
      <c r="E18" s="67"/>
      <c r="F18" s="67"/>
      <c r="G18" s="67"/>
      <c r="H18" s="67"/>
      <c r="I18" s="67"/>
    </row>
    <row r="19" spans="2:9" s="62" customFormat="1" ht="15" customHeight="1" x14ac:dyDescent="0.2">
      <c r="B19" s="71" t="s">
        <v>12</v>
      </c>
      <c r="C19" s="72">
        <f>SUM(C7:C18)</f>
        <v>17</v>
      </c>
      <c r="D19" s="72">
        <f t="shared" ref="D19:I19" si="0">SUM(D7:D18)</f>
        <v>4</v>
      </c>
      <c r="E19" s="72">
        <f t="shared" si="0"/>
        <v>2</v>
      </c>
      <c r="F19" s="72">
        <f t="shared" si="0"/>
        <v>4</v>
      </c>
      <c r="G19" s="72">
        <f t="shared" si="0"/>
        <v>47</v>
      </c>
      <c r="H19" s="72">
        <f t="shared" si="0"/>
        <v>1</v>
      </c>
      <c r="I19" s="72">
        <f t="shared" si="0"/>
        <v>0</v>
      </c>
    </row>
    <row r="20" spans="2:9" s="62" customFormat="1" ht="15" customHeight="1" x14ac:dyDescent="0.2">
      <c r="B20" s="73"/>
      <c r="C20" s="74"/>
      <c r="D20" s="74"/>
      <c r="E20" s="74"/>
      <c r="F20" s="74"/>
      <c r="G20" s="74"/>
      <c r="H20" s="74"/>
      <c r="I20" s="74"/>
    </row>
    <row r="21" spans="2:9" s="62" customFormat="1" ht="15" customHeight="1" x14ac:dyDescent="0.2">
      <c r="B21" s="75"/>
      <c r="C21" s="74"/>
      <c r="D21" s="74"/>
      <c r="E21" s="74"/>
      <c r="F21" s="74"/>
      <c r="G21" s="74"/>
      <c r="H21" s="74"/>
      <c r="I21" s="74"/>
    </row>
    <row r="22" spans="2:9" s="62" customFormat="1" ht="15" customHeight="1" x14ac:dyDescent="0.2">
      <c r="B22" s="76" t="s">
        <v>68</v>
      </c>
      <c r="C22" s="74"/>
      <c r="D22" s="74"/>
      <c r="E22" s="74"/>
      <c r="F22" s="74"/>
      <c r="G22" s="74"/>
      <c r="H22" s="74"/>
      <c r="I22" s="74"/>
    </row>
    <row r="23" spans="2:9" s="62" customFormat="1" ht="15" customHeight="1" x14ac:dyDescent="0.2">
      <c r="B23" s="66" t="s">
        <v>58</v>
      </c>
      <c r="C23" s="77">
        <v>3</v>
      </c>
      <c r="D23" s="77">
        <v>1</v>
      </c>
      <c r="E23" s="77">
        <v>0</v>
      </c>
      <c r="F23" s="77">
        <v>1</v>
      </c>
      <c r="G23" s="77">
        <v>29</v>
      </c>
      <c r="H23" s="77">
        <v>1</v>
      </c>
      <c r="I23" s="139">
        <v>0</v>
      </c>
    </row>
    <row r="24" spans="2:9" s="62" customFormat="1" ht="15" customHeight="1" x14ac:dyDescent="0.2">
      <c r="B24" s="68" t="s">
        <v>79</v>
      </c>
      <c r="C24" s="67"/>
      <c r="D24" s="67"/>
      <c r="E24" s="67"/>
      <c r="F24" s="67"/>
      <c r="G24" s="67"/>
      <c r="H24" s="67"/>
      <c r="I24" s="67"/>
    </row>
    <row r="25" spans="2:9" s="62" customFormat="1" ht="15" customHeight="1" x14ac:dyDescent="0.2">
      <c r="B25" s="68" t="s">
        <v>80</v>
      </c>
      <c r="C25" s="67"/>
      <c r="D25" s="67"/>
      <c r="E25" s="67"/>
      <c r="F25" s="67"/>
      <c r="G25" s="67"/>
      <c r="H25" s="67"/>
      <c r="I25" s="67"/>
    </row>
    <row r="26" spans="2:9" s="62" customFormat="1" ht="15" customHeight="1" x14ac:dyDescent="0.2">
      <c r="B26" s="68" t="s">
        <v>81</v>
      </c>
      <c r="C26" s="67"/>
      <c r="D26" s="67"/>
      <c r="E26" s="67"/>
      <c r="F26" s="67"/>
      <c r="G26" s="67"/>
      <c r="H26" s="67"/>
      <c r="I26" s="67"/>
    </row>
    <row r="27" spans="2:9" s="62" customFormat="1" ht="15" customHeight="1" x14ac:dyDescent="0.2">
      <c r="B27" s="68" t="s">
        <v>82</v>
      </c>
      <c r="C27" s="67"/>
      <c r="D27" s="67"/>
      <c r="E27" s="67"/>
      <c r="F27" s="67"/>
      <c r="G27" s="67"/>
      <c r="H27" s="67"/>
      <c r="I27" s="67"/>
    </row>
    <row r="28" spans="2:9" s="62" customFormat="1" ht="15" customHeight="1" x14ac:dyDescent="0.2">
      <c r="B28" s="68" t="s">
        <v>83</v>
      </c>
      <c r="C28" s="67"/>
      <c r="D28" s="67"/>
      <c r="E28" s="67"/>
      <c r="F28" s="67"/>
      <c r="G28" s="67"/>
      <c r="H28" s="67"/>
      <c r="I28" s="67"/>
    </row>
    <row r="29" spans="2:9" s="62" customFormat="1" ht="15" customHeight="1" x14ac:dyDescent="0.2">
      <c r="B29" s="68" t="s">
        <v>84</v>
      </c>
      <c r="C29" s="67"/>
      <c r="D29" s="67"/>
      <c r="E29" s="67"/>
      <c r="F29" s="67"/>
      <c r="G29" s="67"/>
      <c r="H29" s="67"/>
      <c r="I29" s="67"/>
    </row>
    <row r="30" spans="2:9" s="62" customFormat="1" ht="15" customHeight="1" x14ac:dyDescent="0.2">
      <c r="B30" s="68" t="s">
        <v>85</v>
      </c>
      <c r="C30" s="67"/>
      <c r="D30" s="67"/>
      <c r="E30" s="67"/>
      <c r="F30" s="67"/>
      <c r="G30" s="67"/>
      <c r="H30" s="67"/>
      <c r="I30" s="67"/>
    </row>
    <row r="31" spans="2:9" s="62" customFormat="1" ht="15" customHeight="1" x14ac:dyDescent="0.2">
      <c r="B31" s="68" t="s">
        <v>86</v>
      </c>
      <c r="C31" s="67"/>
      <c r="D31" s="67"/>
      <c r="E31" s="67"/>
      <c r="F31" s="67"/>
      <c r="G31" s="67"/>
      <c r="H31" s="67"/>
      <c r="I31" s="67"/>
    </row>
    <row r="32" spans="2:9" s="62" customFormat="1" ht="15" customHeight="1" x14ac:dyDescent="0.2">
      <c r="B32" s="68" t="s">
        <v>59</v>
      </c>
      <c r="C32" s="67"/>
      <c r="D32" s="67"/>
      <c r="E32" s="67"/>
      <c r="F32" s="67"/>
      <c r="G32" s="67"/>
      <c r="H32" s="67"/>
      <c r="I32" s="67"/>
    </row>
    <row r="33" spans="2:9" s="62" customFormat="1" ht="15" customHeight="1" x14ac:dyDescent="0.2">
      <c r="B33" s="68" t="s">
        <v>60</v>
      </c>
      <c r="C33" s="67"/>
      <c r="D33" s="67"/>
      <c r="E33" s="67"/>
      <c r="F33" s="67"/>
      <c r="G33" s="67"/>
      <c r="H33" s="67"/>
      <c r="I33" s="67"/>
    </row>
    <row r="34" spans="2:9" s="62" customFormat="1" ht="15" customHeight="1" x14ac:dyDescent="0.2">
      <c r="B34" s="69" t="s">
        <v>61</v>
      </c>
      <c r="C34" s="70"/>
      <c r="D34" s="70"/>
      <c r="E34" s="70"/>
      <c r="F34" s="70"/>
      <c r="G34" s="70"/>
      <c r="H34" s="70"/>
      <c r="I34" s="70"/>
    </row>
    <row r="35" spans="2:9" s="62" customFormat="1" ht="15" customHeight="1" x14ac:dyDescent="0.2">
      <c r="B35" s="71" t="s">
        <v>12</v>
      </c>
      <c r="C35" s="72">
        <f>SUM(C23:C34)</f>
        <v>3</v>
      </c>
      <c r="D35" s="72">
        <f t="shared" ref="D35:I35" si="1">SUM(D23:D34)</f>
        <v>1</v>
      </c>
      <c r="E35" s="72">
        <f t="shared" si="1"/>
        <v>0</v>
      </c>
      <c r="F35" s="70">
        <f t="shared" si="1"/>
        <v>1</v>
      </c>
      <c r="G35" s="72">
        <f>SUM(G23:G34)</f>
        <v>29</v>
      </c>
      <c r="H35" s="72">
        <f t="shared" si="1"/>
        <v>1</v>
      </c>
      <c r="I35" s="72">
        <f t="shared" si="1"/>
        <v>0</v>
      </c>
    </row>
    <row r="36" spans="2:9" s="62" customFormat="1" ht="15" customHeight="1" x14ac:dyDescent="0.2">
      <c r="B36" s="75"/>
      <c r="C36" s="74"/>
      <c r="D36" s="74"/>
      <c r="E36" s="74"/>
      <c r="F36" s="74"/>
      <c r="G36" s="74"/>
      <c r="H36" s="74"/>
      <c r="I36" s="74"/>
    </row>
    <row r="37" spans="2:9" s="62" customFormat="1" ht="15" customHeight="1" x14ac:dyDescent="0.2">
      <c r="B37" s="75"/>
      <c r="C37" s="74"/>
      <c r="D37" s="74"/>
      <c r="E37" s="74"/>
      <c r="F37" s="74"/>
      <c r="G37" s="74"/>
      <c r="H37" s="74"/>
      <c r="I37" s="74"/>
    </row>
    <row r="38" spans="2:9" s="62" customFormat="1" ht="15" customHeight="1" x14ac:dyDescent="0.2">
      <c r="B38" s="61" t="s">
        <v>69</v>
      </c>
      <c r="C38" s="78"/>
      <c r="D38" s="78"/>
      <c r="E38" s="78"/>
      <c r="F38" s="78"/>
      <c r="G38" s="78"/>
      <c r="H38" s="78"/>
      <c r="I38" s="78"/>
    </row>
    <row r="39" spans="2:9" s="62" customFormat="1" ht="15" customHeight="1" x14ac:dyDescent="0.2">
      <c r="B39" s="66" t="s">
        <v>58</v>
      </c>
      <c r="C39" s="77">
        <v>14</v>
      </c>
      <c r="D39" s="77">
        <v>3</v>
      </c>
      <c r="E39" s="77">
        <v>2</v>
      </c>
      <c r="F39" s="139">
        <v>3</v>
      </c>
      <c r="G39" s="77">
        <v>18</v>
      </c>
      <c r="H39" s="139">
        <v>0</v>
      </c>
      <c r="I39" s="139">
        <v>0</v>
      </c>
    </row>
    <row r="40" spans="2:9" s="62" customFormat="1" ht="15" customHeight="1" x14ac:dyDescent="0.2">
      <c r="B40" s="68" t="s">
        <v>79</v>
      </c>
      <c r="C40" s="67"/>
      <c r="D40" s="67"/>
      <c r="E40" s="67"/>
      <c r="F40" s="67"/>
      <c r="G40" s="67"/>
      <c r="H40" s="67"/>
      <c r="I40" s="67"/>
    </row>
    <row r="41" spans="2:9" s="62" customFormat="1" ht="15" customHeight="1" x14ac:dyDescent="0.2">
      <c r="B41" s="68" t="s">
        <v>80</v>
      </c>
      <c r="C41" s="67"/>
      <c r="D41" s="67"/>
      <c r="E41" s="67"/>
      <c r="F41" s="67"/>
      <c r="G41" s="67"/>
      <c r="H41" s="67"/>
      <c r="I41" s="67"/>
    </row>
    <row r="42" spans="2:9" s="62" customFormat="1" ht="15" customHeight="1" x14ac:dyDescent="0.2">
      <c r="B42" s="68" t="s">
        <v>81</v>
      </c>
      <c r="C42" s="67"/>
      <c r="D42" s="67"/>
      <c r="E42" s="67"/>
      <c r="F42" s="67"/>
      <c r="G42" s="67"/>
      <c r="H42" s="67"/>
      <c r="I42" s="67"/>
    </row>
    <row r="43" spans="2:9" s="62" customFormat="1" ht="15" customHeight="1" x14ac:dyDescent="0.2">
      <c r="B43" s="68" t="s">
        <v>82</v>
      </c>
      <c r="C43" s="67"/>
      <c r="D43" s="67"/>
      <c r="E43" s="67"/>
      <c r="F43" s="67"/>
      <c r="G43" s="67"/>
      <c r="H43" s="67"/>
      <c r="I43" s="67"/>
    </row>
    <row r="44" spans="2:9" s="62" customFormat="1" ht="15" customHeight="1" x14ac:dyDescent="0.2">
      <c r="B44" s="68" t="s">
        <v>83</v>
      </c>
      <c r="C44" s="67"/>
      <c r="D44" s="67"/>
      <c r="E44" s="67"/>
      <c r="F44" s="67"/>
      <c r="G44" s="67"/>
      <c r="H44" s="67"/>
      <c r="I44" s="67"/>
    </row>
    <row r="45" spans="2:9" s="62" customFormat="1" ht="15" customHeight="1" x14ac:dyDescent="0.2">
      <c r="B45" s="68" t="s">
        <v>84</v>
      </c>
      <c r="C45" s="67"/>
      <c r="D45" s="67"/>
      <c r="E45" s="67"/>
      <c r="F45" s="67"/>
      <c r="G45" s="67"/>
      <c r="H45" s="67"/>
      <c r="I45" s="67"/>
    </row>
    <row r="46" spans="2:9" s="62" customFormat="1" ht="15" customHeight="1" x14ac:dyDescent="0.2">
      <c r="B46" s="68" t="s">
        <v>85</v>
      </c>
      <c r="C46" s="67"/>
      <c r="D46" s="67"/>
      <c r="E46" s="67"/>
      <c r="F46" s="67"/>
      <c r="G46" s="67"/>
      <c r="H46" s="67"/>
      <c r="I46" s="67"/>
    </row>
    <row r="47" spans="2:9" s="62" customFormat="1" ht="15" customHeight="1" x14ac:dyDescent="0.2">
      <c r="B47" s="68" t="s">
        <v>86</v>
      </c>
      <c r="C47" s="67"/>
      <c r="D47" s="67"/>
      <c r="E47" s="67"/>
      <c r="F47" s="67"/>
      <c r="G47" s="67"/>
      <c r="H47" s="67"/>
      <c r="I47" s="67"/>
    </row>
    <row r="48" spans="2:9" s="62" customFormat="1" ht="15" customHeight="1" x14ac:dyDescent="0.2">
      <c r="B48" s="68" t="s">
        <v>59</v>
      </c>
      <c r="C48" s="67"/>
      <c r="D48" s="67"/>
      <c r="E48" s="67"/>
      <c r="F48" s="67"/>
      <c r="G48" s="67"/>
      <c r="H48" s="67"/>
      <c r="I48" s="67"/>
    </row>
    <row r="49" spans="2:9" s="62" customFormat="1" ht="15" customHeight="1" x14ac:dyDescent="0.2">
      <c r="B49" s="68" t="s">
        <v>60</v>
      </c>
      <c r="C49" s="67"/>
      <c r="D49" s="67"/>
      <c r="E49" s="67"/>
      <c r="F49" s="67"/>
      <c r="G49" s="67"/>
      <c r="H49" s="67"/>
      <c r="I49" s="67"/>
    </row>
    <row r="50" spans="2:9" s="62" customFormat="1" ht="15" customHeight="1" x14ac:dyDescent="0.2">
      <c r="B50" s="69" t="s">
        <v>61</v>
      </c>
      <c r="C50" s="70"/>
      <c r="D50" s="70"/>
      <c r="E50" s="70"/>
      <c r="F50" s="70"/>
      <c r="G50" s="70"/>
      <c r="H50" s="70"/>
      <c r="I50" s="70"/>
    </row>
    <row r="51" spans="2:9" s="62" customFormat="1" ht="15" customHeight="1" x14ac:dyDescent="0.2">
      <c r="B51" s="71" t="s">
        <v>12</v>
      </c>
      <c r="C51" s="72">
        <f>SUM(C39:C50)</f>
        <v>14</v>
      </c>
      <c r="D51" s="72">
        <f t="shared" ref="D51:I51" si="2">SUM(D39:D50)</f>
        <v>3</v>
      </c>
      <c r="E51" s="72">
        <f t="shared" si="2"/>
        <v>2</v>
      </c>
      <c r="F51" s="72">
        <f t="shared" si="2"/>
        <v>3</v>
      </c>
      <c r="G51" s="72">
        <f t="shared" si="2"/>
        <v>18</v>
      </c>
      <c r="H51" s="72">
        <f t="shared" si="2"/>
        <v>0</v>
      </c>
      <c r="I51" s="72">
        <f t="shared" si="2"/>
        <v>0</v>
      </c>
    </row>
    <row r="52" spans="2:9" s="62" customFormat="1" ht="6.75" customHeight="1" x14ac:dyDescent="0.2"/>
    <row r="53" spans="2:9" s="154" customFormat="1" x14ac:dyDescent="0.2"/>
    <row r="54" spans="2:9" s="154" customFormat="1" hidden="1" x14ac:dyDescent="0.2">
      <c r="B54" s="155"/>
      <c r="C54" s="156">
        <f>C19</f>
        <v>17</v>
      </c>
      <c r="D54" s="156">
        <f t="shared" ref="D54:I54" si="3">D19</f>
        <v>4</v>
      </c>
      <c r="E54" s="156">
        <f t="shared" si="3"/>
        <v>2</v>
      </c>
      <c r="F54" s="156">
        <f t="shared" si="3"/>
        <v>4</v>
      </c>
      <c r="G54" s="156">
        <f t="shared" si="3"/>
        <v>47</v>
      </c>
      <c r="H54" s="156">
        <f t="shared" si="3"/>
        <v>1</v>
      </c>
      <c r="I54" s="156">
        <f t="shared" si="3"/>
        <v>0</v>
      </c>
    </row>
    <row r="55" spans="2:9" s="154" customFormat="1" hidden="1" x14ac:dyDescent="0.2">
      <c r="B55" s="155"/>
      <c r="C55" s="156">
        <f>C35+C51</f>
        <v>17</v>
      </c>
      <c r="D55" s="156">
        <f t="shared" ref="D55:I55" si="4">D35+D51</f>
        <v>4</v>
      </c>
      <c r="E55" s="156">
        <f t="shared" si="4"/>
        <v>2</v>
      </c>
      <c r="F55" s="156">
        <f t="shared" si="4"/>
        <v>4</v>
      </c>
      <c r="G55" s="156">
        <f t="shared" si="4"/>
        <v>47</v>
      </c>
      <c r="H55" s="156">
        <f t="shared" si="4"/>
        <v>1</v>
      </c>
      <c r="I55" s="156">
        <f t="shared" si="4"/>
        <v>0</v>
      </c>
    </row>
    <row r="56" spans="2:9" s="154" customFormat="1" x14ac:dyDescent="0.2">
      <c r="B56" s="155"/>
      <c r="C56" s="156"/>
      <c r="D56" s="156"/>
      <c r="E56" s="156"/>
      <c r="F56" s="156"/>
      <c r="G56" s="156"/>
      <c r="H56" s="156"/>
      <c r="I56" s="156"/>
    </row>
    <row r="57" spans="2:9" x14ac:dyDescent="0.2">
      <c r="B57" s="79"/>
      <c r="C57" s="80"/>
      <c r="D57" s="80"/>
      <c r="E57" s="80"/>
      <c r="F57" s="80"/>
      <c r="G57" s="80"/>
      <c r="H57" s="80"/>
      <c r="I57" s="80"/>
    </row>
    <row r="58" spans="2:9" x14ac:dyDescent="0.2">
      <c r="B58" s="79"/>
      <c r="C58" s="80"/>
      <c r="D58" s="80"/>
      <c r="E58" s="80"/>
      <c r="F58" s="80"/>
      <c r="G58" s="80"/>
      <c r="H58" s="80"/>
      <c r="I58" s="80"/>
    </row>
    <row r="59" spans="2:9" x14ac:dyDescent="0.2">
      <c r="B59" s="79"/>
      <c r="C59" s="80"/>
      <c r="D59" s="80"/>
      <c r="E59" s="80"/>
      <c r="F59" s="80"/>
      <c r="G59" s="80"/>
      <c r="H59" s="80"/>
      <c r="I59" s="80"/>
    </row>
    <row r="60" spans="2:9" x14ac:dyDescent="0.2">
      <c r="B60" s="79"/>
      <c r="C60" s="80"/>
      <c r="D60" s="80"/>
      <c r="E60" s="80"/>
      <c r="F60" s="80"/>
      <c r="G60" s="80"/>
      <c r="H60" s="80"/>
      <c r="I60" s="80"/>
    </row>
    <row r="61" spans="2:9" x14ac:dyDescent="0.2">
      <c r="B61" s="79"/>
      <c r="C61" s="80"/>
      <c r="D61" s="80"/>
      <c r="E61" s="80"/>
      <c r="F61" s="80"/>
      <c r="G61" s="80"/>
      <c r="H61" s="80"/>
      <c r="I61" s="80"/>
    </row>
    <row r="62" spans="2:9" x14ac:dyDescent="0.2">
      <c r="B62" s="79"/>
      <c r="C62" s="80"/>
      <c r="D62" s="80"/>
      <c r="E62" s="80"/>
      <c r="F62" s="80"/>
      <c r="G62" s="80"/>
      <c r="H62" s="80"/>
      <c r="I62" s="80"/>
    </row>
    <row r="63" spans="2:9" x14ac:dyDescent="0.2">
      <c r="B63" s="79"/>
      <c r="C63" s="80"/>
      <c r="D63" s="80"/>
      <c r="E63" s="80"/>
      <c r="F63" s="80"/>
      <c r="G63" s="80"/>
      <c r="H63" s="80"/>
      <c r="I63" s="80"/>
    </row>
    <row r="64" spans="2:9" x14ac:dyDescent="0.2">
      <c r="B64" s="79"/>
      <c r="C64" s="80"/>
      <c r="D64" s="80"/>
      <c r="E64" s="80"/>
      <c r="F64" s="80"/>
      <c r="G64" s="80"/>
      <c r="H64" s="80"/>
      <c r="I64" s="80"/>
    </row>
    <row r="65" spans="2:9" x14ac:dyDescent="0.2">
      <c r="B65" s="79"/>
      <c r="C65" s="80"/>
      <c r="D65" s="80"/>
      <c r="E65" s="80"/>
      <c r="F65" s="80"/>
      <c r="G65" s="80"/>
      <c r="H65" s="80"/>
      <c r="I65" s="80"/>
    </row>
    <row r="66" spans="2:9" x14ac:dyDescent="0.2">
      <c r="B66" s="76"/>
      <c r="C66" s="80"/>
      <c r="D66" s="80"/>
      <c r="E66" s="80"/>
      <c r="F66" s="80"/>
      <c r="G66" s="80"/>
      <c r="H66" s="80"/>
      <c r="I66" s="80"/>
    </row>
  </sheetData>
  <mergeCells count="2">
    <mergeCell ref="C3:F3"/>
    <mergeCell ref="G3:I3"/>
  </mergeCells>
  <phoneticPr fontId="3"/>
  <pageMargins left="0.78700000000000003" right="0.78700000000000003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1:I57"/>
  <sheetViews>
    <sheetView view="pageBreakPreview" zoomScale="90" zoomScaleNormal="100" zoomScaleSheetLayoutView="90" workbookViewId="0">
      <pane xSplit="2" ySplit="6" topLeftCell="C14" activePane="bottomRight" state="frozen"/>
      <selection activeCell="L45" sqref="L45"/>
      <selection pane="topRight" activeCell="L45" sqref="L45"/>
      <selection pane="bottomLeft" activeCell="L45" sqref="L45"/>
      <selection pane="bottomRight" activeCell="K37" sqref="K37"/>
    </sheetView>
  </sheetViews>
  <sheetFormatPr defaultColWidth="9" defaultRowHeight="13" x14ac:dyDescent="0.2"/>
  <cols>
    <col min="1" max="1" width="1.6328125" style="61" customWidth="1"/>
    <col min="2" max="2" width="5" style="61" customWidth="1"/>
    <col min="3" max="9" width="11.08984375" style="61" customWidth="1"/>
    <col min="10" max="16384" width="9" style="61"/>
  </cols>
  <sheetData>
    <row r="1" spans="2:9" s="60" customFormat="1" ht="21" customHeight="1" x14ac:dyDescent="0.2">
      <c r="B1" s="59" t="s">
        <v>163</v>
      </c>
    </row>
    <row r="2" spans="2:9" ht="14.25" customHeight="1" x14ac:dyDescent="0.2">
      <c r="B2" s="59"/>
      <c r="C2" s="60"/>
      <c r="D2" s="105" t="s">
        <v>212</v>
      </c>
      <c r="E2" s="19"/>
      <c r="F2" s="105"/>
      <c r="G2" s="20"/>
      <c r="H2" s="20"/>
      <c r="I2" s="47" t="str">
        <f>'表１(2026年)'!AL2</f>
        <v>2026年(令和８年）</v>
      </c>
    </row>
    <row r="3" spans="2:9" s="82" customFormat="1" ht="13.5" customHeight="1" x14ac:dyDescent="0.2">
      <c r="B3" s="59"/>
      <c r="C3" s="260" t="s">
        <v>140</v>
      </c>
      <c r="D3" s="260"/>
      <c r="E3" s="260"/>
      <c r="F3" s="260"/>
      <c r="G3" s="255" t="s">
        <v>139</v>
      </c>
      <c r="H3" s="256"/>
      <c r="I3" s="256"/>
    </row>
    <row r="4" spans="2:9" ht="15" customHeight="1" x14ac:dyDescent="0.2">
      <c r="B4" s="88"/>
      <c r="C4" s="220" t="s">
        <v>141</v>
      </c>
      <c r="D4" s="220" t="s">
        <v>142</v>
      </c>
      <c r="E4" s="220" t="s">
        <v>100</v>
      </c>
      <c r="F4" s="220" t="s">
        <v>143</v>
      </c>
      <c r="G4" s="220" t="s">
        <v>144</v>
      </c>
      <c r="H4" s="220" t="s">
        <v>145</v>
      </c>
      <c r="I4" s="220" t="s">
        <v>146</v>
      </c>
    </row>
    <row r="5" spans="2:9" ht="15" customHeight="1" x14ac:dyDescent="0.2">
      <c r="B5" s="89"/>
      <c r="C5" s="221" t="s">
        <v>122</v>
      </c>
      <c r="D5" s="221" t="s">
        <v>54</v>
      </c>
      <c r="E5" s="221" t="s">
        <v>78</v>
      </c>
      <c r="F5" s="221"/>
      <c r="G5" s="222" t="s">
        <v>55</v>
      </c>
      <c r="H5" s="221" t="s">
        <v>147</v>
      </c>
      <c r="I5" s="221" t="s">
        <v>148</v>
      </c>
    </row>
    <row r="6" spans="2:9" ht="15" customHeight="1" x14ac:dyDescent="0.2">
      <c r="B6" s="90" t="s">
        <v>56</v>
      </c>
      <c r="C6" s="223" t="s">
        <v>149</v>
      </c>
      <c r="D6" s="223" t="s">
        <v>150</v>
      </c>
      <c r="E6" s="223" t="s">
        <v>151</v>
      </c>
      <c r="F6" s="223" t="s">
        <v>57</v>
      </c>
      <c r="G6" s="223" t="s">
        <v>152</v>
      </c>
      <c r="H6" s="223" t="s">
        <v>152</v>
      </c>
      <c r="I6" s="223" t="s">
        <v>152</v>
      </c>
    </row>
    <row r="7" spans="2:9" ht="15" customHeight="1" x14ac:dyDescent="0.2">
      <c r="B7" s="83" t="s">
        <v>58</v>
      </c>
      <c r="C7" s="91">
        <v>1.21</v>
      </c>
      <c r="D7" s="91">
        <v>0.28999999999999998</v>
      </c>
      <c r="E7" s="91">
        <v>0.14000000000000001</v>
      </c>
      <c r="F7" s="91">
        <v>0.28999999999999998</v>
      </c>
      <c r="G7" s="91">
        <v>3.92</v>
      </c>
      <c r="H7" s="91">
        <v>0.08</v>
      </c>
      <c r="I7" s="140">
        <v>0</v>
      </c>
    </row>
    <row r="8" spans="2:9" ht="15" customHeight="1" x14ac:dyDescent="0.2">
      <c r="B8" s="83" t="s">
        <v>153</v>
      </c>
      <c r="C8" s="91"/>
      <c r="D8" s="91"/>
      <c r="E8" s="91"/>
      <c r="F8" s="91"/>
      <c r="G8" s="91"/>
      <c r="H8" s="91"/>
      <c r="I8" s="91"/>
    </row>
    <row r="9" spans="2:9" ht="15" customHeight="1" x14ac:dyDescent="0.2">
      <c r="B9" s="83" t="s">
        <v>154</v>
      </c>
      <c r="C9" s="91"/>
      <c r="D9" s="91"/>
      <c r="E9" s="91"/>
      <c r="F9" s="91"/>
      <c r="G9" s="91"/>
      <c r="H9" s="91"/>
      <c r="I9" s="91"/>
    </row>
    <row r="10" spans="2:9" ht="15" customHeight="1" x14ac:dyDescent="0.2">
      <c r="B10" s="83" t="s">
        <v>62</v>
      </c>
      <c r="C10" s="91"/>
      <c r="D10" s="91"/>
      <c r="E10" s="91"/>
      <c r="F10" s="91"/>
      <c r="G10" s="91"/>
      <c r="H10" s="91"/>
      <c r="I10" s="91"/>
    </row>
    <row r="11" spans="2:9" ht="15" customHeight="1" x14ac:dyDescent="0.2">
      <c r="B11" s="83" t="s">
        <v>63</v>
      </c>
      <c r="C11" s="91"/>
      <c r="D11" s="91"/>
      <c r="E11" s="91"/>
      <c r="F11" s="91"/>
      <c r="G11" s="91"/>
      <c r="H11" s="91"/>
      <c r="I11" s="91"/>
    </row>
    <row r="12" spans="2:9" ht="15" customHeight="1" x14ac:dyDescent="0.2">
      <c r="B12" s="83" t="s">
        <v>64</v>
      </c>
      <c r="C12" s="91"/>
      <c r="D12" s="91"/>
      <c r="E12" s="91"/>
      <c r="F12" s="91"/>
      <c r="G12" s="91"/>
      <c r="H12" s="91"/>
      <c r="I12" s="91"/>
    </row>
    <row r="13" spans="2:9" ht="15" customHeight="1" x14ac:dyDescent="0.2">
      <c r="B13" s="83" t="s">
        <v>65</v>
      </c>
      <c r="C13" s="91"/>
      <c r="D13" s="91"/>
      <c r="E13" s="91"/>
      <c r="F13" s="91"/>
      <c r="G13" s="91"/>
      <c r="H13" s="91"/>
      <c r="I13" s="91"/>
    </row>
    <row r="14" spans="2:9" ht="15" customHeight="1" x14ac:dyDescent="0.2">
      <c r="B14" s="83" t="s">
        <v>66</v>
      </c>
      <c r="C14" s="91"/>
      <c r="D14" s="91"/>
      <c r="E14" s="91"/>
      <c r="F14" s="91"/>
      <c r="G14" s="91"/>
      <c r="H14" s="91"/>
      <c r="I14" s="91"/>
    </row>
    <row r="15" spans="2:9" ht="15" customHeight="1" x14ac:dyDescent="0.2">
      <c r="B15" s="83" t="s">
        <v>67</v>
      </c>
      <c r="C15" s="91"/>
      <c r="D15" s="91"/>
      <c r="E15" s="91"/>
      <c r="F15" s="91"/>
      <c r="G15" s="91"/>
      <c r="H15" s="91"/>
      <c r="I15" s="91"/>
    </row>
    <row r="16" spans="2:9" ht="15" customHeight="1" x14ac:dyDescent="0.2">
      <c r="B16" s="83" t="s">
        <v>59</v>
      </c>
      <c r="C16" s="91"/>
      <c r="D16" s="91"/>
      <c r="E16" s="91"/>
      <c r="F16" s="91"/>
      <c r="G16" s="91"/>
      <c r="H16" s="91"/>
      <c r="I16" s="91"/>
    </row>
    <row r="17" spans="2:9" ht="15" customHeight="1" x14ac:dyDescent="0.2">
      <c r="B17" s="83" t="s">
        <v>60</v>
      </c>
      <c r="C17" s="91"/>
      <c r="D17" s="91"/>
      <c r="E17" s="91"/>
      <c r="F17" s="91"/>
      <c r="G17" s="91"/>
      <c r="H17" s="91"/>
      <c r="I17" s="91"/>
    </row>
    <row r="18" spans="2:9" ht="15" customHeight="1" x14ac:dyDescent="0.2">
      <c r="B18" s="84" t="s">
        <v>61</v>
      </c>
      <c r="C18" s="91"/>
      <c r="D18" s="91"/>
      <c r="E18" s="91"/>
      <c r="F18" s="91"/>
      <c r="G18" s="91"/>
      <c r="H18" s="91"/>
      <c r="I18" s="91"/>
    </row>
    <row r="19" spans="2:9" ht="15" customHeight="1" x14ac:dyDescent="0.2">
      <c r="B19" s="85" t="s">
        <v>12</v>
      </c>
      <c r="C19" s="94">
        <f t="shared" ref="C19:I19" si="0">SUM(C7:C18)</f>
        <v>1.21</v>
      </c>
      <c r="D19" s="94">
        <f t="shared" si="0"/>
        <v>0.28999999999999998</v>
      </c>
      <c r="E19" s="94">
        <f t="shared" si="0"/>
        <v>0.14000000000000001</v>
      </c>
      <c r="F19" s="94">
        <f t="shared" si="0"/>
        <v>0.28999999999999998</v>
      </c>
      <c r="G19" s="94">
        <f t="shared" si="0"/>
        <v>3.92</v>
      </c>
      <c r="H19" s="94">
        <f>SUM(H7:H18)</f>
        <v>0.08</v>
      </c>
      <c r="I19" s="94">
        <f t="shared" si="0"/>
        <v>0</v>
      </c>
    </row>
    <row r="20" spans="2:9" ht="15" customHeight="1" x14ac:dyDescent="0.2">
      <c r="B20" s="75"/>
      <c r="C20" s="86"/>
      <c r="D20" s="86"/>
      <c r="E20" s="74"/>
      <c r="F20" s="86"/>
      <c r="G20" s="86"/>
      <c r="H20" s="86"/>
      <c r="I20" s="86"/>
    </row>
    <row r="21" spans="2:9" ht="15" customHeight="1" x14ac:dyDescent="0.2">
      <c r="B21" s="75"/>
      <c r="C21" s="86"/>
      <c r="D21" s="86"/>
      <c r="E21" s="86"/>
      <c r="F21" s="86"/>
      <c r="G21" s="86"/>
      <c r="H21" s="86"/>
      <c r="I21" s="86"/>
    </row>
    <row r="22" spans="2:9" ht="15" customHeight="1" x14ac:dyDescent="0.2">
      <c r="B22" s="95" t="s">
        <v>68</v>
      </c>
      <c r="C22" s="87"/>
      <c r="D22" s="87"/>
      <c r="E22" s="87"/>
      <c r="F22" s="87"/>
      <c r="G22" s="87"/>
      <c r="H22" s="87"/>
      <c r="I22" s="87"/>
    </row>
    <row r="23" spans="2:9" ht="15" customHeight="1" x14ac:dyDescent="0.2">
      <c r="B23" s="64" t="s">
        <v>58</v>
      </c>
      <c r="C23" s="96">
        <v>0.21</v>
      </c>
      <c r="D23" s="96">
        <v>7.0000000000000007E-2</v>
      </c>
      <c r="E23" s="96">
        <v>0</v>
      </c>
      <c r="F23" s="96">
        <v>7.0000000000000007E-2</v>
      </c>
      <c r="G23" s="96">
        <v>2.42</v>
      </c>
      <c r="H23" s="96">
        <v>0.08</v>
      </c>
      <c r="I23" s="141">
        <v>0</v>
      </c>
    </row>
    <row r="24" spans="2:9" ht="15" customHeight="1" x14ac:dyDescent="0.2">
      <c r="B24" s="83" t="s">
        <v>153</v>
      </c>
      <c r="C24" s="92"/>
      <c r="D24" s="92"/>
      <c r="E24" s="92"/>
      <c r="F24" s="92"/>
      <c r="G24" s="92"/>
      <c r="H24" s="92"/>
      <c r="I24" s="92"/>
    </row>
    <row r="25" spans="2:9" ht="15" customHeight="1" x14ac:dyDescent="0.2">
      <c r="B25" s="83" t="s">
        <v>154</v>
      </c>
      <c r="C25" s="92"/>
      <c r="D25" s="92"/>
      <c r="E25" s="92"/>
      <c r="F25" s="92"/>
      <c r="G25" s="92"/>
      <c r="H25" s="92"/>
      <c r="I25" s="92"/>
    </row>
    <row r="26" spans="2:9" ht="15" customHeight="1" x14ac:dyDescent="0.2">
      <c r="B26" s="83" t="s">
        <v>62</v>
      </c>
      <c r="C26" s="92"/>
      <c r="D26" s="92"/>
      <c r="E26" s="92"/>
      <c r="F26" s="92"/>
      <c r="G26" s="92"/>
      <c r="H26" s="92"/>
      <c r="I26" s="92"/>
    </row>
    <row r="27" spans="2:9" ht="15" customHeight="1" x14ac:dyDescent="0.2">
      <c r="B27" s="83" t="s">
        <v>63</v>
      </c>
      <c r="C27" s="92"/>
      <c r="D27" s="92"/>
      <c r="E27" s="92"/>
      <c r="F27" s="92"/>
      <c r="G27" s="92"/>
      <c r="H27" s="92"/>
      <c r="I27" s="92"/>
    </row>
    <row r="28" spans="2:9" ht="15" customHeight="1" x14ac:dyDescent="0.2">
      <c r="B28" s="83" t="s">
        <v>64</v>
      </c>
      <c r="C28" s="92"/>
      <c r="D28" s="92"/>
      <c r="E28" s="92"/>
      <c r="F28" s="92"/>
      <c r="G28" s="92"/>
      <c r="H28" s="92"/>
      <c r="I28" s="92"/>
    </row>
    <row r="29" spans="2:9" ht="15" customHeight="1" x14ac:dyDescent="0.2">
      <c r="B29" s="83" t="s">
        <v>65</v>
      </c>
      <c r="C29" s="92"/>
      <c r="D29" s="92"/>
      <c r="E29" s="92"/>
      <c r="F29" s="92"/>
      <c r="G29" s="92"/>
      <c r="H29" s="92"/>
      <c r="I29" s="92"/>
    </row>
    <row r="30" spans="2:9" ht="15" customHeight="1" x14ac:dyDescent="0.2">
      <c r="B30" s="83" t="s">
        <v>66</v>
      </c>
      <c r="C30" s="92"/>
      <c r="D30" s="92"/>
      <c r="E30" s="92"/>
      <c r="F30" s="92"/>
      <c r="G30" s="92"/>
      <c r="H30" s="92"/>
      <c r="I30" s="92"/>
    </row>
    <row r="31" spans="2:9" ht="15" customHeight="1" x14ac:dyDescent="0.2">
      <c r="B31" s="83" t="s">
        <v>67</v>
      </c>
      <c r="C31" s="92"/>
      <c r="D31" s="92"/>
      <c r="E31" s="92"/>
      <c r="F31" s="92"/>
      <c r="G31" s="92"/>
      <c r="H31" s="92"/>
      <c r="I31" s="92"/>
    </row>
    <row r="32" spans="2:9" ht="15" customHeight="1" x14ac:dyDescent="0.2">
      <c r="B32" s="83" t="s">
        <v>59</v>
      </c>
      <c r="C32" s="92"/>
      <c r="D32" s="92"/>
      <c r="E32" s="92"/>
      <c r="F32" s="92"/>
      <c r="G32" s="92"/>
      <c r="H32" s="92"/>
      <c r="I32" s="92"/>
    </row>
    <row r="33" spans="2:9" ht="15" customHeight="1" x14ac:dyDescent="0.2">
      <c r="B33" s="83" t="s">
        <v>60</v>
      </c>
      <c r="C33" s="92"/>
      <c r="D33" s="92"/>
      <c r="E33" s="92"/>
      <c r="F33" s="92"/>
      <c r="G33" s="92"/>
      <c r="H33" s="92"/>
      <c r="I33" s="92"/>
    </row>
    <row r="34" spans="2:9" ht="15" customHeight="1" x14ac:dyDescent="0.2">
      <c r="B34" s="84" t="s">
        <v>61</v>
      </c>
      <c r="C34" s="93"/>
      <c r="D34" s="93"/>
      <c r="E34" s="93"/>
      <c r="F34" s="93"/>
      <c r="G34" s="93"/>
      <c r="H34" s="93"/>
      <c r="I34" s="93"/>
    </row>
    <row r="35" spans="2:9" ht="15" customHeight="1" x14ac:dyDescent="0.2">
      <c r="B35" s="85" t="s">
        <v>12</v>
      </c>
      <c r="C35" s="94">
        <f>SUM(C23:C34)</f>
        <v>0.21</v>
      </c>
      <c r="D35" s="94">
        <f t="shared" ref="D35:I35" si="1">SUM(D23:D34)</f>
        <v>7.0000000000000007E-2</v>
      </c>
      <c r="E35" s="94">
        <f t="shared" si="1"/>
        <v>0</v>
      </c>
      <c r="F35" s="94">
        <f t="shared" si="1"/>
        <v>7.0000000000000007E-2</v>
      </c>
      <c r="G35" s="94">
        <f t="shared" si="1"/>
        <v>2.42</v>
      </c>
      <c r="H35" s="94">
        <f>SUM(H23:H34)</f>
        <v>0.08</v>
      </c>
      <c r="I35" s="94">
        <f t="shared" si="1"/>
        <v>0</v>
      </c>
    </row>
    <row r="36" spans="2:9" ht="15" customHeight="1" x14ac:dyDescent="0.2">
      <c r="B36" s="75"/>
      <c r="C36" s="86"/>
      <c r="D36" s="86"/>
      <c r="E36" s="86"/>
      <c r="F36" s="86"/>
      <c r="G36" s="86"/>
      <c r="H36" s="86"/>
      <c r="I36" s="86"/>
    </row>
    <row r="37" spans="2:9" ht="15" customHeight="1" x14ac:dyDescent="0.2">
      <c r="B37" s="75"/>
      <c r="C37" s="86"/>
      <c r="D37" s="86"/>
      <c r="E37" s="86"/>
      <c r="F37" s="86"/>
      <c r="G37" s="86"/>
      <c r="H37" s="86"/>
      <c r="I37" s="86"/>
    </row>
    <row r="38" spans="2:9" ht="15" customHeight="1" x14ac:dyDescent="0.2">
      <c r="B38" s="97" t="s">
        <v>69</v>
      </c>
      <c r="C38" s="98"/>
      <c r="D38" s="98"/>
      <c r="E38" s="98"/>
      <c r="F38" s="98"/>
      <c r="G38" s="98"/>
      <c r="H38" s="98"/>
      <c r="I38" s="98"/>
    </row>
    <row r="39" spans="2:9" ht="15" customHeight="1" x14ac:dyDescent="0.2">
      <c r="B39" s="64" t="s">
        <v>58</v>
      </c>
      <c r="C39" s="96">
        <v>1</v>
      </c>
      <c r="D39" s="96">
        <v>0.21</v>
      </c>
      <c r="E39" s="96">
        <v>0.14000000000000001</v>
      </c>
      <c r="F39" s="141">
        <v>0.21</v>
      </c>
      <c r="G39" s="96">
        <v>1.5</v>
      </c>
      <c r="H39" s="141">
        <v>0</v>
      </c>
      <c r="I39" s="141">
        <v>0</v>
      </c>
    </row>
    <row r="40" spans="2:9" ht="15" customHeight="1" x14ac:dyDescent="0.2">
      <c r="B40" s="83" t="s">
        <v>153</v>
      </c>
      <c r="C40" s="92"/>
      <c r="D40" s="92"/>
      <c r="E40" s="92"/>
      <c r="F40" s="92"/>
      <c r="G40" s="92"/>
      <c r="H40" s="92"/>
      <c r="I40" s="92"/>
    </row>
    <row r="41" spans="2:9" ht="15" customHeight="1" x14ac:dyDescent="0.2">
      <c r="B41" s="83" t="s">
        <v>154</v>
      </c>
      <c r="C41" s="92"/>
      <c r="D41" s="92"/>
      <c r="E41" s="92"/>
      <c r="F41" s="92"/>
      <c r="G41" s="92"/>
      <c r="H41" s="92"/>
      <c r="I41" s="92"/>
    </row>
    <row r="42" spans="2:9" ht="15" customHeight="1" x14ac:dyDescent="0.2">
      <c r="B42" s="83" t="s">
        <v>62</v>
      </c>
      <c r="C42" s="92"/>
      <c r="D42" s="92"/>
      <c r="E42" s="92"/>
      <c r="F42" s="92"/>
      <c r="G42" s="92"/>
      <c r="H42" s="92"/>
      <c r="I42" s="92"/>
    </row>
    <row r="43" spans="2:9" ht="15" customHeight="1" x14ac:dyDescent="0.2">
      <c r="B43" s="83" t="s">
        <v>63</v>
      </c>
      <c r="C43" s="92"/>
      <c r="D43" s="92"/>
      <c r="E43" s="92"/>
      <c r="F43" s="92"/>
      <c r="G43" s="92"/>
      <c r="H43" s="92"/>
      <c r="I43" s="92"/>
    </row>
    <row r="44" spans="2:9" ht="15" customHeight="1" x14ac:dyDescent="0.2">
      <c r="B44" s="83" t="s">
        <v>64</v>
      </c>
      <c r="C44" s="92"/>
      <c r="D44" s="92"/>
      <c r="E44" s="92"/>
      <c r="F44" s="92"/>
      <c r="G44" s="92"/>
      <c r="H44" s="92"/>
      <c r="I44" s="92"/>
    </row>
    <row r="45" spans="2:9" ht="15" customHeight="1" x14ac:dyDescent="0.2">
      <c r="B45" s="83" t="s">
        <v>65</v>
      </c>
      <c r="C45" s="92"/>
      <c r="D45" s="92"/>
      <c r="E45" s="92"/>
      <c r="F45" s="92"/>
      <c r="G45" s="92"/>
      <c r="H45" s="92"/>
      <c r="I45" s="92"/>
    </row>
    <row r="46" spans="2:9" ht="15" customHeight="1" x14ac:dyDescent="0.2">
      <c r="B46" s="83" t="s">
        <v>66</v>
      </c>
      <c r="C46" s="92"/>
      <c r="D46" s="92"/>
      <c r="E46" s="92"/>
      <c r="F46" s="92"/>
      <c r="G46" s="92"/>
      <c r="H46" s="92"/>
      <c r="I46" s="92"/>
    </row>
    <row r="47" spans="2:9" ht="15" customHeight="1" x14ac:dyDescent="0.2">
      <c r="B47" s="83" t="s">
        <v>67</v>
      </c>
      <c r="C47" s="92"/>
      <c r="D47" s="92"/>
      <c r="E47" s="92"/>
      <c r="F47" s="92"/>
      <c r="G47" s="92"/>
      <c r="H47" s="92"/>
      <c r="I47" s="92"/>
    </row>
    <row r="48" spans="2:9" ht="15" customHeight="1" x14ac:dyDescent="0.2">
      <c r="B48" s="83" t="s">
        <v>59</v>
      </c>
      <c r="C48" s="92"/>
      <c r="D48" s="92"/>
      <c r="E48" s="92"/>
      <c r="F48" s="92"/>
      <c r="G48" s="92"/>
      <c r="H48" s="92"/>
      <c r="I48" s="92"/>
    </row>
    <row r="49" spans="2:9" ht="15" customHeight="1" x14ac:dyDescent="0.2">
      <c r="B49" s="83" t="s">
        <v>60</v>
      </c>
      <c r="C49" s="92"/>
      <c r="D49" s="92"/>
      <c r="E49" s="92"/>
      <c r="F49" s="92"/>
      <c r="G49" s="92"/>
      <c r="H49" s="92"/>
      <c r="I49" s="92"/>
    </row>
    <row r="50" spans="2:9" ht="15" customHeight="1" x14ac:dyDescent="0.2">
      <c r="B50" s="84" t="s">
        <v>61</v>
      </c>
      <c r="C50" s="93"/>
      <c r="D50" s="93"/>
      <c r="E50" s="93"/>
      <c r="F50" s="93"/>
      <c r="G50" s="93"/>
      <c r="H50" s="93"/>
      <c r="I50" s="93"/>
    </row>
    <row r="51" spans="2:9" ht="15" customHeight="1" x14ac:dyDescent="0.2">
      <c r="B51" s="85" t="s">
        <v>12</v>
      </c>
      <c r="C51" s="94">
        <f t="shared" ref="C51:I51" si="2">SUM(C39:C50)</f>
        <v>1</v>
      </c>
      <c r="D51" s="94">
        <f t="shared" si="2"/>
        <v>0.21</v>
      </c>
      <c r="E51" s="94">
        <f t="shared" si="2"/>
        <v>0.14000000000000001</v>
      </c>
      <c r="F51" s="94">
        <f t="shared" si="2"/>
        <v>0.21</v>
      </c>
      <c r="G51" s="94">
        <f t="shared" si="2"/>
        <v>1.5</v>
      </c>
      <c r="H51" s="94">
        <f>SUM(H39:H50)</f>
        <v>0</v>
      </c>
      <c r="I51" s="94">
        <f t="shared" si="2"/>
        <v>0</v>
      </c>
    </row>
    <row r="52" spans="2:9" ht="7.5" customHeight="1" x14ac:dyDescent="0.2"/>
    <row r="54" spans="2:9" hidden="1" x14ac:dyDescent="0.2"/>
    <row r="55" spans="2:9" hidden="1" x14ac:dyDescent="0.2">
      <c r="C55" s="142">
        <f>C19</f>
        <v>1.21</v>
      </c>
      <c r="D55" s="142">
        <f t="shared" ref="D55:I55" si="3">D19</f>
        <v>0.28999999999999998</v>
      </c>
      <c r="E55" s="142">
        <f t="shared" si="3"/>
        <v>0.14000000000000001</v>
      </c>
      <c r="F55" s="142">
        <f t="shared" si="3"/>
        <v>0.28999999999999998</v>
      </c>
      <c r="G55" s="142">
        <f t="shared" si="3"/>
        <v>3.92</v>
      </c>
      <c r="H55" s="142">
        <f>H19</f>
        <v>0.08</v>
      </c>
      <c r="I55" s="142">
        <f t="shared" si="3"/>
        <v>0</v>
      </c>
    </row>
    <row r="56" spans="2:9" hidden="1" x14ac:dyDescent="0.2">
      <c r="C56" s="142">
        <f>SUM(C35+C51)</f>
        <v>1.21</v>
      </c>
      <c r="D56" s="142">
        <f t="shared" ref="D56:I56" si="4">SUM(D35+D51)</f>
        <v>0.28000000000000003</v>
      </c>
      <c r="E56" s="142">
        <f t="shared" si="4"/>
        <v>0.14000000000000001</v>
      </c>
      <c r="F56" s="142">
        <f t="shared" si="4"/>
        <v>0.28000000000000003</v>
      </c>
      <c r="G56" s="142">
        <f t="shared" si="4"/>
        <v>3.92</v>
      </c>
      <c r="H56" s="142">
        <f>SUM(H35+H51)</f>
        <v>0.08</v>
      </c>
      <c r="I56" s="142">
        <f t="shared" si="4"/>
        <v>0</v>
      </c>
    </row>
    <row r="57" spans="2:9" hidden="1" x14ac:dyDescent="0.2"/>
  </sheetData>
  <mergeCells count="2">
    <mergeCell ref="C3:F3"/>
    <mergeCell ref="G3:I3"/>
  </mergeCells>
  <phoneticPr fontId="3"/>
  <pageMargins left="0.78700000000000003" right="0.78700000000000003" top="0.98399999999999999" bottom="0.98399999999999999" header="0.51200000000000001" footer="0.51200000000000001"/>
  <pageSetup paperSize="9" scale="89" orientation="portrait" r:id="rId1"/>
  <headerFooter alignWithMargins="0"/>
  <colBreaks count="1" manualBreakCount="1">
    <brk id="9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表１(2026年)</vt:lpstr>
      <vt:lpstr>表２ (2026年)</vt:lpstr>
      <vt:lpstr>表３ (2026年) </vt:lpstr>
      <vt:lpstr>表4(2026年)</vt:lpstr>
      <vt:lpstr>表5(2026年)</vt:lpstr>
      <vt:lpstr>'表２ (2026年)'!Print_Area</vt:lpstr>
      <vt:lpstr>'表３ (2026年) '!Print_Area</vt:lpstr>
      <vt:lpstr>'表4(2026年)'!Print_Area</vt:lpstr>
      <vt:lpstr>'表5(2026年)'!Print_Area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湯本　佳良子</dc:creator>
  <cp:lastModifiedBy>山口　駿</cp:lastModifiedBy>
  <cp:lastPrinted>2025-09-16T11:28:51Z</cp:lastPrinted>
  <dcterms:created xsi:type="dcterms:W3CDTF">2000-06-09T10:36:42Z</dcterms:created>
  <dcterms:modified xsi:type="dcterms:W3CDTF">2026-03-04T00:27:55Z</dcterms:modified>
</cp:coreProperties>
</file>