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vka.vdi.pref.nagano.lg.jp\課共有\保健・疾病対策課\◎感染症対策課\★★文書整理\02_文書保存先\R6年度\202感染症\003情報の公表\001感染症情報(令和12年度廃棄)\★R06(2024)感染症情報\"/>
    </mc:Choice>
  </mc:AlternateContent>
  <xr:revisionPtr revIDLastSave="0" documentId="13_ncr:1_{389C7784-51B6-4133-98B0-F8DE874A9BE1}" xr6:coauthVersionLast="47" xr6:coauthVersionMax="47" xr10:uidLastSave="{00000000-0000-0000-0000-000000000000}"/>
  <bookViews>
    <workbookView xWindow="42330" yWindow="-1665" windowWidth="14835" windowHeight="14445" tabRatio="696" xr2:uid="{00000000-000D-0000-FFFF-FFFF00000000}"/>
  </bookViews>
  <sheets>
    <sheet name="表１(2024年)" sheetId="51441" r:id="rId1"/>
    <sheet name="表２ (2024年)" sheetId="51439" r:id="rId2"/>
    <sheet name="表３ (2024年)" sheetId="51440" r:id="rId3"/>
    <sheet name="表4(2024年)" sheetId="51442" r:id="rId4"/>
    <sheet name="表5(2024年)" sheetId="51443" r:id="rId5"/>
    <sheet name="表6(2024年)" sheetId="51444" r:id="rId6"/>
  </sheets>
  <definedNames>
    <definedName name="_xlnm.Print_Area" localSheetId="1">'表２ (2024年)'!$A$1:$Y$59</definedName>
    <definedName name="_xlnm.Print_Area" localSheetId="3">'表4(2024年)'!$A$1:$I$51</definedName>
    <definedName name="_xlnm.Print_Area" localSheetId="4">'表5(2024年)'!$A$1:$I$51</definedName>
    <definedName name="_xlnm.Print_Area" localSheetId="5">'表6(2024年)'!$A$1:$K$53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4" i="51444" l="1"/>
  <c r="K51" i="51444"/>
  <c r="K17" i="51444"/>
  <c r="K50" i="51444" l="1"/>
  <c r="K33" i="51444"/>
  <c r="K16" i="51444"/>
  <c r="K49" i="51444" l="1"/>
  <c r="K48" i="51444"/>
  <c r="K32" i="51444"/>
  <c r="K31" i="51444"/>
  <c r="K14" i="51444"/>
  <c r="K15" i="51444"/>
  <c r="K47" i="51444" l="1"/>
  <c r="K30" i="51444"/>
  <c r="K13" i="51444"/>
  <c r="K46" i="51444" l="1"/>
  <c r="K29" i="51444"/>
  <c r="K12" i="51444"/>
  <c r="K11" i="51444" l="1"/>
  <c r="K45" i="51444"/>
  <c r="K28" i="51444"/>
  <c r="K44" i="51444"/>
  <c r="K27" i="51444"/>
  <c r="K10" i="51444"/>
  <c r="K43" i="51444" l="1"/>
  <c r="K26" i="51444"/>
  <c r="K9" i="51444"/>
  <c r="O58" i="51440"/>
  <c r="O57" i="51440"/>
  <c r="O56" i="51440"/>
  <c r="O55" i="51440"/>
  <c r="O54" i="51440"/>
  <c r="O53" i="51440"/>
  <c r="O52" i="51440"/>
  <c r="O51" i="51440"/>
  <c r="O50" i="51440"/>
  <c r="O49" i="51440"/>
  <c r="O48" i="51440"/>
  <c r="O47" i="51440"/>
  <c r="O46" i="51440"/>
  <c r="O45" i="51440"/>
  <c r="O44" i="51440"/>
  <c r="O43" i="51440"/>
  <c r="O42" i="51440"/>
  <c r="O41" i="51440"/>
  <c r="O40" i="51440"/>
  <c r="O39" i="51440"/>
  <c r="O38" i="51440"/>
  <c r="O37" i="51440"/>
  <c r="O36" i="51440"/>
  <c r="O35" i="51440"/>
  <c r="O34" i="51440"/>
  <c r="O33" i="51440"/>
  <c r="O32" i="51440"/>
  <c r="O31" i="51440"/>
  <c r="O30" i="51440"/>
  <c r="O29" i="51440"/>
  <c r="O28" i="51440"/>
  <c r="O27" i="51440"/>
  <c r="O26" i="51440"/>
  <c r="O25" i="51440"/>
  <c r="O24" i="51440"/>
  <c r="O23" i="51440"/>
  <c r="O22" i="51440"/>
  <c r="O21" i="51440"/>
  <c r="O20" i="51440"/>
  <c r="O19" i="51440"/>
  <c r="O18" i="51440"/>
  <c r="O17" i="51440"/>
  <c r="O16" i="51440"/>
  <c r="O15" i="51440"/>
  <c r="O14" i="51440"/>
  <c r="O13" i="51440"/>
  <c r="O12" i="51440"/>
  <c r="O11" i="51440"/>
  <c r="O10" i="51440"/>
  <c r="O9" i="51440"/>
  <c r="O8" i="51440"/>
  <c r="O7" i="51440"/>
  <c r="O20" i="51439"/>
  <c r="O19" i="51439"/>
  <c r="O18" i="51439"/>
  <c r="O17" i="51439"/>
  <c r="O16" i="51439"/>
  <c r="O15" i="51439"/>
  <c r="O14" i="51439"/>
  <c r="O13" i="51439"/>
  <c r="O12" i="51439"/>
  <c r="O11" i="51439"/>
  <c r="O10" i="51439"/>
  <c r="O9" i="51439"/>
  <c r="O8" i="51439"/>
  <c r="O7" i="51439"/>
  <c r="O58" i="51439"/>
  <c r="O57" i="51439"/>
  <c r="O56" i="51439"/>
  <c r="O55" i="51439"/>
  <c r="O54" i="51439"/>
  <c r="O53" i="51439"/>
  <c r="O52" i="51439"/>
  <c r="O51" i="51439"/>
  <c r="O50" i="51439"/>
  <c r="O49" i="51439"/>
  <c r="O48" i="51439"/>
  <c r="O47" i="51439"/>
  <c r="O46" i="51439"/>
  <c r="O45" i="51439"/>
  <c r="O44" i="51439"/>
  <c r="O43" i="51439"/>
  <c r="O42" i="51439"/>
  <c r="O41" i="51439"/>
  <c r="O40" i="51439"/>
  <c r="O39" i="51439"/>
  <c r="O38" i="51439"/>
  <c r="O37" i="51439"/>
  <c r="O36" i="51439"/>
  <c r="O35" i="51439"/>
  <c r="O34" i="51439"/>
  <c r="O33" i="51439"/>
  <c r="O32" i="51439"/>
  <c r="O31" i="51439"/>
  <c r="O30" i="51439"/>
  <c r="O29" i="51439"/>
  <c r="O28" i="51439"/>
  <c r="O27" i="51439"/>
  <c r="O26" i="51439"/>
  <c r="O25" i="51439"/>
  <c r="O24" i="51439"/>
  <c r="O23" i="51439"/>
  <c r="O22" i="51439"/>
  <c r="O21" i="51439"/>
  <c r="K8" i="51444"/>
  <c r="K25" i="51444"/>
  <c r="K42" i="51444"/>
  <c r="K41" i="51444" l="1"/>
  <c r="K24" i="51444"/>
  <c r="K7" i="51444"/>
  <c r="K40" i="51444"/>
  <c r="K23" i="51444"/>
  <c r="K6" i="51444"/>
  <c r="K18" i="51444"/>
  <c r="I39" i="51441" l="1"/>
  <c r="L39" i="51441"/>
  <c r="M39" i="51441"/>
  <c r="O39" i="51441"/>
  <c r="Q39" i="51441"/>
  <c r="Z39" i="51441"/>
  <c r="AH39" i="51441"/>
  <c r="AJ39" i="51441"/>
  <c r="AK39" i="51441"/>
  <c r="AL39" i="51441"/>
  <c r="C39" i="51441"/>
  <c r="B16" i="51440"/>
  <c r="B17" i="51440" s="1"/>
  <c r="B18" i="51440" s="1"/>
  <c r="B19" i="51440" s="1"/>
  <c r="B20" i="51440" s="1"/>
  <c r="B21" i="51440" s="1"/>
  <c r="B22" i="51440" s="1"/>
  <c r="B23" i="51440" s="1"/>
  <c r="B24" i="51440" s="1"/>
  <c r="B25" i="51440" s="1"/>
  <c r="B26" i="51440" s="1"/>
  <c r="B27" i="51440" s="1"/>
  <c r="B28" i="51440" s="1"/>
  <c r="B29" i="51440" s="1"/>
  <c r="B30" i="51440" s="1"/>
  <c r="B31" i="51440" s="1"/>
  <c r="B32" i="51440" s="1"/>
  <c r="B33" i="51440" s="1"/>
  <c r="B34" i="51440" s="1"/>
  <c r="B35" i="51440" s="1"/>
  <c r="B36" i="51440" s="1"/>
  <c r="B37" i="51440" s="1"/>
  <c r="B38" i="51440" s="1"/>
  <c r="B39" i="51440" s="1"/>
  <c r="B40" i="51440" s="1"/>
  <c r="B41" i="51440" s="1"/>
  <c r="B42" i="51440" s="1"/>
  <c r="B43" i="51440" s="1"/>
  <c r="B44" i="51440" s="1"/>
  <c r="B45" i="51440" s="1"/>
  <c r="B46" i="51440" s="1"/>
  <c r="B47" i="51440" s="1"/>
  <c r="B48" i="51440" s="1"/>
  <c r="B49" i="51440" s="1"/>
  <c r="B50" i="51440" s="1"/>
  <c r="B51" i="51440" s="1"/>
  <c r="B52" i="51440" s="1"/>
  <c r="B53" i="51440" s="1"/>
  <c r="B54" i="51440" s="1"/>
  <c r="B55" i="51440" s="1"/>
  <c r="B56" i="51440" s="1"/>
  <c r="B57" i="51440" s="1"/>
  <c r="B58" i="51440" s="1"/>
  <c r="B7" i="51440"/>
  <c r="K2" i="51444"/>
  <c r="I2" i="51443"/>
  <c r="I2" i="51442"/>
  <c r="Y2" i="51440"/>
  <c r="M2" i="51440"/>
  <c r="Y2" i="51439"/>
  <c r="M2" i="51439"/>
  <c r="N35" i="51441"/>
  <c r="N17" i="51441"/>
  <c r="D59" i="51439"/>
  <c r="E35" i="51441"/>
  <c r="D59" i="51440"/>
  <c r="C19" i="51442"/>
  <c r="C54" i="51442" s="1"/>
  <c r="H51" i="51443"/>
  <c r="H35" i="51443"/>
  <c r="H19" i="51443"/>
  <c r="H55" i="51443" s="1"/>
  <c r="M35" i="51441"/>
  <c r="M17" i="51441"/>
  <c r="C35" i="51443"/>
  <c r="E59" i="51440"/>
  <c r="E59" i="51439"/>
  <c r="C18" i="51444"/>
  <c r="D18" i="51444"/>
  <c r="E18" i="51444"/>
  <c r="F18" i="51444"/>
  <c r="G18" i="51444"/>
  <c r="H18" i="51444"/>
  <c r="I18" i="51444"/>
  <c r="J18" i="51444"/>
  <c r="C35" i="51444"/>
  <c r="D35" i="51444"/>
  <c r="E35" i="51444"/>
  <c r="F35" i="51444"/>
  <c r="G35" i="51444"/>
  <c r="H35" i="51444"/>
  <c r="I35" i="51444"/>
  <c r="J35" i="51444"/>
  <c r="K35" i="51444"/>
  <c r="K52" i="51444"/>
  <c r="C52" i="51444"/>
  <c r="D52" i="51444"/>
  <c r="E52" i="51444"/>
  <c r="F52" i="51444"/>
  <c r="G52" i="51444"/>
  <c r="H52" i="51444"/>
  <c r="I52" i="51444"/>
  <c r="J52" i="51444"/>
  <c r="C19" i="51443"/>
  <c r="C55" i="51443" s="1"/>
  <c r="D19" i="51443"/>
  <c r="D55" i="51443" s="1"/>
  <c r="E19" i="51443"/>
  <c r="E55" i="51443" s="1"/>
  <c r="F19" i="51443"/>
  <c r="F55" i="51443" s="1"/>
  <c r="G19" i="51443"/>
  <c r="G55" i="51443" s="1"/>
  <c r="I19" i="51443"/>
  <c r="I55" i="51443" s="1"/>
  <c r="D35" i="51443"/>
  <c r="E35" i="51443"/>
  <c r="F35" i="51443"/>
  <c r="G35" i="51443"/>
  <c r="I35" i="51443"/>
  <c r="C51" i="51443"/>
  <c r="D51" i="51443"/>
  <c r="E51" i="51443"/>
  <c r="F51" i="51443"/>
  <c r="G51" i="51443"/>
  <c r="G56" i="51443" s="1"/>
  <c r="I51" i="51443"/>
  <c r="I56" i="51443" s="1"/>
  <c r="D19" i="51442"/>
  <c r="D54" i="51442" s="1"/>
  <c r="E19" i="51442"/>
  <c r="E54" i="51442" s="1"/>
  <c r="F19" i="51442"/>
  <c r="F54" i="51442" s="1"/>
  <c r="G19" i="51442"/>
  <c r="G54" i="51442" s="1"/>
  <c r="H19" i="51442"/>
  <c r="H54" i="51442" s="1"/>
  <c r="I19" i="51442"/>
  <c r="I54" i="51442" s="1"/>
  <c r="C35" i="51442"/>
  <c r="D35" i="51442"/>
  <c r="E35" i="51442"/>
  <c r="F35" i="51442"/>
  <c r="G35" i="51442"/>
  <c r="H35" i="51442"/>
  <c r="I35" i="51442"/>
  <c r="C51" i="51442"/>
  <c r="D51" i="51442"/>
  <c r="E51" i="51442"/>
  <c r="F51" i="51442"/>
  <c r="G51" i="51442"/>
  <c r="H51" i="51442"/>
  <c r="I51" i="51442"/>
  <c r="B8" i="51440"/>
  <c r="B9" i="51440"/>
  <c r="B10" i="51440"/>
  <c r="B11" i="51440"/>
  <c r="B12" i="51440"/>
  <c r="B13" i="51440"/>
  <c r="B14" i="51440"/>
  <c r="B15" i="51440"/>
  <c r="F59" i="51440"/>
  <c r="G59" i="51440"/>
  <c r="H59" i="51440"/>
  <c r="I59" i="51440"/>
  <c r="J59" i="51440"/>
  <c r="K59" i="51440"/>
  <c r="L59" i="51440"/>
  <c r="M59" i="51440"/>
  <c r="Q59" i="51440"/>
  <c r="R59" i="51440"/>
  <c r="S59" i="51440"/>
  <c r="T59" i="51440"/>
  <c r="U59" i="51440"/>
  <c r="V59" i="51440"/>
  <c r="W59" i="51440"/>
  <c r="X59" i="51440"/>
  <c r="Y59" i="51440"/>
  <c r="B8" i="51439"/>
  <c r="B9" i="51439"/>
  <c r="B10" i="51439" s="1"/>
  <c r="B11" i="51439" s="1"/>
  <c r="B12" i="51439" s="1"/>
  <c r="B13" i="51439" s="1"/>
  <c r="B14" i="51439" s="1"/>
  <c r="B15" i="51439" s="1"/>
  <c r="B16" i="51439" s="1"/>
  <c r="B17" i="51439" s="1"/>
  <c r="B18" i="51439" s="1"/>
  <c r="B19" i="51439" s="1"/>
  <c r="B20" i="51439" s="1"/>
  <c r="B21" i="51439" s="1"/>
  <c r="B22" i="51439" s="1"/>
  <c r="B23" i="51439" s="1"/>
  <c r="B24" i="51439" s="1"/>
  <c r="B25" i="51439" s="1"/>
  <c r="B26" i="51439" s="1"/>
  <c r="B27" i="51439" s="1"/>
  <c r="B28" i="51439" s="1"/>
  <c r="B29" i="51439" s="1"/>
  <c r="B30" i="51439" s="1"/>
  <c r="B31" i="51439" s="1"/>
  <c r="B32" i="51439" s="1"/>
  <c r="B33" i="51439" s="1"/>
  <c r="B34" i="51439" s="1"/>
  <c r="B35" i="51439" s="1"/>
  <c r="B36" i="51439" s="1"/>
  <c r="B37" i="51439" s="1"/>
  <c r="B38" i="51439" s="1"/>
  <c r="B39" i="51439" s="1"/>
  <c r="B40" i="51439" s="1"/>
  <c r="B41" i="51439" s="1"/>
  <c r="B42" i="51439" s="1"/>
  <c r="B43" i="51439" s="1"/>
  <c r="B44" i="51439" s="1"/>
  <c r="B45" i="51439" s="1"/>
  <c r="B46" i="51439" s="1"/>
  <c r="B47" i="51439" s="1"/>
  <c r="B48" i="51439" s="1"/>
  <c r="B49" i="51439" s="1"/>
  <c r="B50" i="51439" s="1"/>
  <c r="B51" i="51439" s="1"/>
  <c r="B52" i="51439" s="1"/>
  <c r="B53" i="51439" s="1"/>
  <c r="B54" i="51439" s="1"/>
  <c r="B55" i="51439" s="1"/>
  <c r="B56" i="51439" s="1"/>
  <c r="B57" i="51439" s="1"/>
  <c r="B58" i="51439" s="1"/>
  <c r="F59" i="51439"/>
  <c r="G59" i="51439"/>
  <c r="H59" i="51439"/>
  <c r="I59" i="51439"/>
  <c r="J59" i="51439"/>
  <c r="K59" i="51439"/>
  <c r="L59" i="51439"/>
  <c r="M59" i="51439"/>
  <c r="Q59" i="51439"/>
  <c r="R59" i="51439"/>
  <c r="S59" i="51439"/>
  <c r="T59" i="51439"/>
  <c r="U59" i="51439"/>
  <c r="V59" i="51439"/>
  <c r="W59" i="51439"/>
  <c r="X59" i="51439"/>
  <c r="Y59" i="51439"/>
  <c r="C17" i="51441"/>
  <c r="D17" i="51441"/>
  <c r="E17" i="51441"/>
  <c r="F17" i="51441"/>
  <c r="G17" i="51441"/>
  <c r="H17" i="51441"/>
  <c r="I17" i="51441"/>
  <c r="J17" i="51441"/>
  <c r="K17" i="51441"/>
  <c r="L17" i="51441"/>
  <c r="O17" i="51441"/>
  <c r="P17" i="51441"/>
  <c r="Q17" i="51441"/>
  <c r="R17" i="51441"/>
  <c r="S17" i="51441"/>
  <c r="T17" i="51441"/>
  <c r="U17" i="51441"/>
  <c r="V17" i="51441"/>
  <c r="W17" i="51441"/>
  <c r="X17" i="51441"/>
  <c r="Y17" i="51441"/>
  <c r="Z17" i="51441"/>
  <c r="AA17" i="51441"/>
  <c r="AB17" i="51441"/>
  <c r="AB39" i="51441" s="1"/>
  <c r="AC17" i="51441"/>
  <c r="AD17" i="51441"/>
  <c r="AE17" i="51441"/>
  <c r="AF17" i="51441"/>
  <c r="AG17" i="51441"/>
  <c r="AH17" i="51441"/>
  <c r="AI17" i="51441"/>
  <c r="AJ17" i="51441"/>
  <c r="AK17" i="51441"/>
  <c r="AL17" i="51441"/>
  <c r="C35" i="51441"/>
  <c r="D35" i="51441"/>
  <c r="F35" i="51441"/>
  <c r="G35" i="51441"/>
  <c r="H35" i="51441"/>
  <c r="I35" i="51441"/>
  <c r="J35" i="51441"/>
  <c r="K35" i="51441"/>
  <c r="L35" i="51441"/>
  <c r="O35" i="51441"/>
  <c r="P35" i="51441"/>
  <c r="Q35" i="51441"/>
  <c r="R35" i="51441"/>
  <c r="S35" i="51441"/>
  <c r="S39" i="51441" s="1"/>
  <c r="T35" i="51441"/>
  <c r="U35" i="51441"/>
  <c r="V35" i="51441"/>
  <c r="W35" i="51441"/>
  <c r="X35" i="51441"/>
  <c r="Y35" i="51441"/>
  <c r="Z35" i="51441"/>
  <c r="AA35" i="51441"/>
  <c r="AB35" i="51441"/>
  <c r="AC35" i="51441"/>
  <c r="AD35" i="51441"/>
  <c r="AE35" i="51441"/>
  <c r="AF35" i="51441"/>
  <c r="AG35" i="51441"/>
  <c r="AG39" i="51441" s="1"/>
  <c r="AH35" i="51441"/>
  <c r="AI35" i="51441"/>
  <c r="AJ35" i="51441"/>
  <c r="AK35" i="51441"/>
  <c r="U39" i="51441" l="1"/>
  <c r="K39" i="51441"/>
  <c r="AF39" i="51441"/>
  <c r="H39" i="51441"/>
  <c r="H55" i="51442"/>
  <c r="G39" i="51441"/>
  <c r="I55" i="51442"/>
  <c r="G55" i="51442"/>
  <c r="E55" i="51442"/>
  <c r="F39" i="51441"/>
  <c r="AI39" i="51441"/>
  <c r="J39" i="51441"/>
  <c r="N39" i="51441"/>
  <c r="AA39" i="51441"/>
  <c r="D55" i="51442"/>
  <c r="H56" i="51443"/>
  <c r="AE39" i="51441"/>
  <c r="V39" i="51441"/>
  <c r="R39" i="51441"/>
  <c r="T39" i="51441"/>
  <c r="P39" i="51441"/>
  <c r="AD39" i="51441"/>
  <c r="AC39" i="51441"/>
  <c r="Y39" i="51441"/>
  <c r="X39" i="51441"/>
  <c r="W39" i="51441"/>
  <c r="E39" i="51441"/>
  <c r="D39" i="51441"/>
  <c r="E56" i="51443"/>
  <c r="D56" i="51443"/>
  <c r="C55" i="51442"/>
  <c r="F55" i="51442"/>
  <c r="F56" i="51443"/>
  <c r="C56" i="51443"/>
</calcChain>
</file>

<file path=xl/sharedStrings.xml><?xml version="1.0" encoding="utf-8"?>
<sst xmlns="http://schemas.openxmlformats.org/spreadsheetml/2006/main" count="609" uniqueCount="243">
  <si>
    <t>溶連菌</t>
  </si>
  <si>
    <t>結膜熱</t>
    <rPh sb="0" eb="2">
      <t>ケツマク</t>
    </rPh>
    <rPh sb="2" eb="3">
      <t>ネツ</t>
    </rPh>
    <phoneticPr fontId="2"/>
  </si>
  <si>
    <t>咽頭炎</t>
  </si>
  <si>
    <t>胃腸炎</t>
  </si>
  <si>
    <t>結膜炎</t>
  </si>
  <si>
    <t>炎</t>
  </si>
  <si>
    <t>髄膜炎</t>
  </si>
  <si>
    <t>マ肺炎</t>
  </si>
  <si>
    <t>10週</t>
    <rPh sb="2" eb="3">
      <t>シュウ</t>
    </rPh>
    <phoneticPr fontId="2"/>
  </si>
  <si>
    <t>11週</t>
    <rPh sb="2" eb="3">
      <t>シュウ</t>
    </rPh>
    <phoneticPr fontId="2"/>
  </si>
  <si>
    <t>12週</t>
    <rPh sb="2" eb="3">
      <t>シュウ</t>
    </rPh>
    <phoneticPr fontId="2"/>
  </si>
  <si>
    <t>13週</t>
    <rPh sb="2" eb="3">
      <t>シュウ</t>
    </rPh>
    <phoneticPr fontId="2"/>
  </si>
  <si>
    <t>計</t>
    <rPh sb="0" eb="1">
      <t>ケイ</t>
    </rPh>
    <phoneticPr fontId="2"/>
  </si>
  <si>
    <t>14週</t>
    <rPh sb="2" eb="3">
      <t>シュウ</t>
    </rPh>
    <phoneticPr fontId="2"/>
  </si>
  <si>
    <t>15週</t>
    <rPh sb="2" eb="3">
      <t>シュウ</t>
    </rPh>
    <phoneticPr fontId="2"/>
  </si>
  <si>
    <t>16週</t>
    <rPh sb="2" eb="3">
      <t>シュウ</t>
    </rPh>
    <phoneticPr fontId="2"/>
  </si>
  <si>
    <t>17週</t>
    <rPh sb="2" eb="3">
      <t>シュウ</t>
    </rPh>
    <phoneticPr fontId="2"/>
  </si>
  <si>
    <t>18週</t>
    <rPh sb="2" eb="3">
      <t>シュウ</t>
    </rPh>
    <phoneticPr fontId="2"/>
  </si>
  <si>
    <t>19週</t>
    <rPh sb="2" eb="3">
      <t>シュウ</t>
    </rPh>
    <phoneticPr fontId="2"/>
  </si>
  <si>
    <t>20週</t>
    <rPh sb="2" eb="3">
      <t>シュウ</t>
    </rPh>
    <phoneticPr fontId="2"/>
  </si>
  <si>
    <t>21週</t>
    <rPh sb="2" eb="3">
      <t>シュウ</t>
    </rPh>
    <phoneticPr fontId="2"/>
  </si>
  <si>
    <t>22週</t>
    <rPh sb="2" eb="3">
      <t>シュウ</t>
    </rPh>
    <phoneticPr fontId="2"/>
  </si>
  <si>
    <t>23週</t>
    <rPh sb="2" eb="3">
      <t>シュウ</t>
    </rPh>
    <phoneticPr fontId="2"/>
  </si>
  <si>
    <t>24週</t>
    <rPh sb="2" eb="3">
      <t>シュウ</t>
    </rPh>
    <phoneticPr fontId="2"/>
  </si>
  <si>
    <t>25週</t>
    <rPh sb="2" eb="3">
      <t>シュウ</t>
    </rPh>
    <phoneticPr fontId="2"/>
  </si>
  <si>
    <t>26週</t>
    <rPh sb="2" eb="3">
      <t>シュウ</t>
    </rPh>
    <phoneticPr fontId="2"/>
  </si>
  <si>
    <t>27週</t>
    <rPh sb="2" eb="3">
      <t>シュウ</t>
    </rPh>
    <phoneticPr fontId="2"/>
  </si>
  <si>
    <t>28週</t>
    <rPh sb="2" eb="3">
      <t>シュウ</t>
    </rPh>
    <phoneticPr fontId="2"/>
  </si>
  <si>
    <t>29週</t>
    <rPh sb="2" eb="3">
      <t>シュウ</t>
    </rPh>
    <phoneticPr fontId="2"/>
  </si>
  <si>
    <t>30週</t>
    <rPh sb="2" eb="3">
      <t>シュウ</t>
    </rPh>
    <phoneticPr fontId="2"/>
  </si>
  <si>
    <t>31週</t>
    <rPh sb="2" eb="3">
      <t>シュウ</t>
    </rPh>
    <phoneticPr fontId="2"/>
  </si>
  <si>
    <t>32週</t>
    <rPh sb="2" eb="3">
      <t>シュウ</t>
    </rPh>
    <phoneticPr fontId="2"/>
  </si>
  <si>
    <t>33週</t>
    <rPh sb="2" eb="3">
      <t>シュウ</t>
    </rPh>
    <phoneticPr fontId="2"/>
  </si>
  <si>
    <t>34週</t>
    <rPh sb="2" eb="3">
      <t>シュウ</t>
    </rPh>
    <phoneticPr fontId="2"/>
  </si>
  <si>
    <t>35週</t>
    <rPh sb="2" eb="3">
      <t>シュウ</t>
    </rPh>
    <phoneticPr fontId="2"/>
  </si>
  <si>
    <t>36週</t>
    <rPh sb="2" eb="3">
      <t>シュウ</t>
    </rPh>
    <phoneticPr fontId="2"/>
  </si>
  <si>
    <t>37週</t>
    <rPh sb="2" eb="3">
      <t>シュウ</t>
    </rPh>
    <phoneticPr fontId="2"/>
  </si>
  <si>
    <t>38週</t>
    <rPh sb="2" eb="3">
      <t>シュウ</t>
    </rPh>
    <phoneticPr fontId="2"/>
  </si>
  <si>
    <t>39週</t>
    <rPh sb="2" eb="3">
      <t>シュウ</t>
    </rPh>
    <phoneticPr fontId="2"/>
  </si>
  <si>
    <t>40週</t>
    <rPh sb="2" eb="3">
      <t>シュウ</t>
    </rPh>
    <phoneticPr fontId="2"/>
  </si>
  <si>
    <t>41週</t>
    <rPh sb="2" eb="3">
      <t>シュウ</t>
    </rPh>
    <phoneticPr fontId="2"/>
  </si>
  <si>
    <t>42週</t>
    <rPh sb="2" eb="3">
      <t>シュウ</t>
    </rPh>
    <phoneticPr fontId="2"/>
  </si>
  <si>
    <t>43週</t>
    <rPh sb="2" eb="3">
      <t>シュウ</t>
    </rPh>
    <phoneticPr fontId="2"/>
  </si>
  <si>
    <t>44週</t>
    <rPh sb="2" eb="3">
      <t>シュウ</t>
    </rPh>
    <phoneticPr fontId="2"/>
  </si>
  <si>
    <t>45週</t>
    <rPh sb="2" eb="3">
      <t>シュウ</t>
    </rPh>
    <phoneticPr fontId="2"/>
  </si>
  <si>
    <t>46週</t>
    <rPh sb="2" eb="3">
      <t>シュウ</t>
    </rPh>
    <phoneticPr fontId="2"/>
  </si>
  <si>
    <t>47週</t>
    <rPh sb="2" eb="3">
      <t>シュウ</t>
    </rPh>
    <phoneticPr fontId="2"/>
  </si>
  <si>
    <t>48週</t>
    <rPh sb="2" eb="3">
      <t>シュウ</t>
    </rPh>
    <phoneticPr fontId="2"/>
  </si>
  <si>
    <t>49週</t>
    <rPh sb="2" eb="3">
      <t>シュウ</t>
    </rPh>
    <phoneticPr fontId="2"/>
  </si>
  <si>
    <t>50週</t>
    <rPh sb="2" eb="3">
      <t>シュウ</t>
    </rPh>
    <phoneticPr fontId="2"/>
  </si>
  <si>
    <t>51週</t>
    <rPh sb="2" eb="3">
      <t>シュウ</t>
    </rPh>
    <phoneticPr fontId="2"/>
  </si>
  <si>
    <t>52週</t>
    <rPh sb="2" eb="3">
      <t>シュウ</t>
    </rPh>
    <phoneticPr fontId="2"/>
  </si>
  <si>
    <t xml:space="preserve"> 1週</t>
    <rPh sb="2" eb="3">
      <t>シュウ</t>
    </rPh>
    <phoneticPr fontId="2"/>
  </si>
  <si>
    <t xml:space="preserve"> 2週</t>
    <rPh sb="2" eb="3">
      <t>シュウ</t>
    </rPh>
    <phoneticPr fontId="2"/>
  </si>
  <si>
    <t>ウイルス</t>
  </si>
  <si>
    <t>黄色ﾌﾞﾄﾞｳ球菌</t>
    <rPh sb="0" eb="2">
      <t>オウショク</t>
    </rPh>
    <phoneticPr fontId="2"/>
  </si>
  <si>
    <t>男女</t>
    <rPh sb="0" eb="2">
      <t>ダンジョ</t>
    </rPh>
    <phoneticPr fontId="2"/>
  </si>
  <si>
    <t>感染症</t>
    <rPh sb="0" eb="3">
      <t>カンセンショウ</t>
    </rPh>
    <phoneticPr fontId="2"/>
  </si>
  <si>
    <t>1月</t>
    <rPh sb="1" eb="2">
      <t>ガツ</t>
    </rPh>
    <phoneticPr fontId="2"/>
  </si>
  <si>
    <t>10月</t>
  </si>
  <si>
    <t>11月</t>
  </si>
  <si>
    <t>12月</t>
  </si>
  <si>
    <t>4月</t>
  </si>
  <si>
    <t>5月</t>
  </si>
  <si>
    <t>6月</t>
  </si>
  <si>
    <t>7月</t>
  </si>
  <si>
    <t>8月</t>
  </si>
  <si>
    <t>9月</t>
  </si>
  <si>
    <t>男性</t>
    <rPh sb="1" eb="2">
      <t>セイ</t>
    </rPh>
    <phoneticPr fontId="2"/>
  </si>
  <si>
    <t>女性</t>
    <rPh sb="1" eb="2">
      <t>セイ</t>
    </rPh>
    <phoneticPr fontId="2"/>
  </si>
  <si>
    <t>類型</t>
    <rPh sb="0" eb="2">
      <t>ルイケイ</t>
    </rPh>
    <phoneticPr fontId="2"/>
  </si>
  <si>
    <t>感染症名</t>
    <rPh sb="0" eb="3">
      <t>カンセンショウ</t>
    </rPh>
    <rPh sb="3" eb="4">
      <t>メイ</t>
    </rPh>
    <phoneticPr fontId="2"/>
  </si>
  <si>
    <t>腸管出血性大腸菌感染症</t>
    <rPh sb="0" eb="2">
      <t>チョウカン</t>
    </rPh>
    <rPh sb="2" eb="5">
      <t>シュッケツセイ</t>
    </rPh>
    <rPh sb="5" eb="8">
      <t>ダイチョウキン</t>
    </rPh>
    <rPh sb="8" eb="11">
      <t>カンセンショウ</t>
    </rPh>
    <phoneticPr fontId="2"/>
  </si>
  <si>
    <t>アメーバ赤痢</t>
    <rPh sb="4" eb="6">
      <t>セキリ</t>
    </rPh>
    <phoneticPr fontId="2"/>
  </si>
  <si>
    <t>クロイツフェルト・ヤコブ病</t>
    <rPh sb="12" eb="13">
      <t>ビョウ</t>
    </rPh>
    <phoneticPr fontId="2"/>
  </si>
  <si>
    <t>後天性免疫不全症候群</t>
    <rPh sb="0" eb="3">
      <t>コウテンセイ</t>
    </rPh>
    <rPh sb="3" eb="5">
      <t>メンエキ</t>
    </rPh>
    <rPh sb="5" eb="7">
      <t>フゼン</t>
    </rPh>
    <rPh sb="7" eb="10">
      <t>ショウコウグン</t>
    </rPh>
    <phoneticPr fontId="2"/>
  </si>
  <si>
    <t>梅毒</t>
    <rPh sb="0" eb="2">
      <t>バイドク</t>
    </rPh>
    <phoneticPr fontId="2"/>
  </si>
  <si>
    <t>レジオネラ症</t>
    <rPh sb="5" eb="6">
      <t>ショウ</t>
    </rPh>
    <phoneticPr fontId="2"/>
  </si>
  <si>
    <t>コンジ</t>
    <phoneticPr fontId="2"/>
  </si>
  <si>
    <t>2月</t>
    <phoneticPr fontId="2"/>
  </si>
  <si>
    <t>3月</t>
    <phoneticPr fontId="2"/>
  </si>
  <si>
    <t>4月</t>
    <phoneticPr fontId="2"/>
  </si>
  <si>
    <t>5月</t>
    <phoneticPr fontId="2"/>
  </si>
  <si>
    <t>6月</t>
    <phoneticPr fontId="2"/>
  </si>
  <si>
    <t>7月</t>
    <phoneticPr fontId="2"/>
  </si>
  <si>
    <t>8月</t>
    <phoneticPr fontId="2"/>
  </si>
  <si>
    <t>9月</t>
    <phoneticPr fontId="2"/>
  </si>
  <si>
    <t>表２　定点把握　週報対象感染症患者届出数（週別）</t>
    <rPh sb="0" eb="1">
      <t>ヒョウ</t>
    </rPh>
    <rPh sb="3" eb="5">
      <t>テイテン</t>
    </rPh>
    <rPh sb="5" eb="7">
      <t>ハアク</t>
    </rPh>
    <rPh sb="8" eb="10">
      <t>シュウホウ</t>
    </rPh>
    <rPh sb="10" eb="12">
      <t>タイショウ</t>
    </rPh>
    <rPh sb="12" eb="15">
      <t>カンセンショウ</t>
    </rPh>
    <rPh sb="15" eb="17">
      <t>カンジャ</t>
    </rPh>
    <rPh sb="17" eb="19">
      <t>トドケデ</t>
    </rPh>
    <rPh sb="19" eb="20">
      <t>スウ</t>
    </rPh>
    <rPh sb="21" eb="22">
      <t>シュウ</t>
    </rPh>
    <rPh sb="22" eb="23">
      <t>ベツ</t>
    </rPh>
    <phoneticPr fontId="2"/>
  </si>
  <si>
    <t>（１）メチシリン耐性黄色ブドウ球菌感染症</t>
    <rPh sb="8" eb="10">
      <t>タイセイ</t>
    </rPh>
    <rPh sb="10" eb="12">
      <t>オウショク</t>
    </rPh>
    <rPh sb="15" eb="17">
      <t>キュウキン</t>
    </rPh>
    <rPh sb="17" eb="20">
      <t>カンセンショウ</t>
    </rPh>
    <phoneticPr fontId="2"/>
  </si>
  <si>
    <t>喀痰</t>
    <rPh sb="0" eb="1">
      <t>カク</t>
    </rPh>
    <rPh sb="1" eb="2">
      <t>タン</t>
    </rPh>
    <phoneticPr fontId="2"/>
  </si>
  <si>
    <t>気管洗浄液</t>
    <rPh sb="0" eb="2">
      <t>キカン</t>
    </rPh>
    <rPh sb="2" eb="5">
      <t>センジョウエキ</t>
    </rPh>
    <phoneticPr fontId="2"/>
  </si>
  <si>
    <t>血液</t>
    <rPh sb="0" eb="2">
      <t>ケツエキ</t>
    </rPh>
    <phoneticPr fontId="2"/>
  </si>
  <si>
    <t>その他</t>
    <rPh sb="0" eb="3">
      <t>ソノタ</t>
    </rPh>
    <phoneticPr fontId="2"/>
  </si>
  <si>
    <t>（肺炎）</t>
    <rPh sb="1" eb="3">
      <t>ハイエン</t>
    </rPh>
    <phoneticPr fontId="2"/>
  </si>
  <si>
    <t>留置カテーテル</t>
    <rPh sb="0" eb="2">
      <t>リュウチ</t>
    </rPh>
    <phoneticPr fontId="2"/>
  </si>
  <si>
    <t>術創部</t>
    <rPh sb="0" eb="1">
      <t>シュジュツ</t>
    </rPh>
    <rPh sb="1" eb="2">
      <t>ソウ</t>
    </rPh>
    <rPh sb="2" eb="3">
      <t>ブ</t>
    </rPh>
    <phoneticPr fontId="2"/>
  </si>
  <si>
    <t>（創部感染）</t>
    <rPh sb="1" eb="2">
      <t>ソウ</t>
    </rPh>
    <rPh sb="2" eb="3">
      <t>ブ</t>
    </rPh>
    <rPh sb="3" eb="5">
      <t>カンセン</t>
    </rPh>
    <phoneticPr fontId="2"/>
  </si>
  <si>
    <t>（血管・気管・尿路・体腔内・その他）</t>
    <rPh sb="1" eb="3">
      <t>ケッカン</t>
    </rPh>
    <rPh sb="4" eb="6">
      <t>キカン</t>
    </rPh>
    <rPh sb="7" eb="9">
      <t>ニョウロ</t>
    </rPh>
    <rPh sb="10" eb="11">
      <t>タイ</t>
    </rPh>
    <rPh sb="12" eb="13">
      <t>ナイ</t>
    </rPh>
    <rPh sb="16" eb="17">
      <t>タ</t>
    </rPh>
    <phoneticPr fontId="2"/>
  </si>
  <si>
    <t>表３　定点把握　週報対象感染症患者届出数（週別、定点当たり）</t>
    <rPh sb="0" eb="1">
      <t>ヒョウ</t>
    </rPh>
    <rPh sb="3" eb="5">
      <t>テイテン</t>
    </rPh>
    <rPh sb="5" eb="7">
      <t>ハアク</t>
    </rPh>
    <rPh sb="8" eb="10">
      <t>シュウホウ</t>
    </rPh>
    <rPh sb="10" eb="12">
      <t>タイショウ</t>
    </rPh>
    <rPh sb="12" eb="15">
      <t>カンセンショウ</t>
    </rPh>
    <rPh sb="15" eb="17">
      <t>カンジャ</t>
    </rPh>
    <rPh sb="17" eb="19">
      <t>トドケデ</t>
    </rPh>
    <rPh sb="19" eb="20">
      <t>スウ</t>
    </rPh>
    <rPh sb="21" eb="22">
      <t>シュウ</t>
    </rPh>
    <rPh sb="22" eb="23">
      <t>ベツ</t>
    </rPh>
    <rPh sb="24" eb="26">
      <t>テイテン</t>
    </rPh>
    <rPh sb="26" eb="27">
      <t>ア</t>
    </rPh>
    <phoneticPr fontId="2"/>
  </si>
  <si>
    <t>紅　斑</t>
    <phoneticPr fontId="2"/>
  </si>
  <si>
    <t>ナ</t>
    <phoneticPr fontId="2"/>
  </si>
  <si>
    <t>腺　炎</t>
    <phoneticPr fontId="2"/>
  </si>
  <si>
    <t xml:space="preserve"> 3週</t>
    <phoneticPr fontId="2"/>
  </si>
  <si>
    <t xml:space="preserve"> 4週</t>
    <phoneticPr fontId="2"/>
  </si>
  <si>
    <t xml:space="preserve"> 5週</t>
    <phoneticPr fontId="2"/>
  </si>
  <si>
    <t xml:space="preserve"> 6週</t>
    <phoneticPr fontId="2"/>
  </si>
  <si>
    <t xml:space="preserve"> 7週</t>
    <phoneticPr fontId="2"/>
  </si>
  <si>
    <t xml:space="preserve"> 8週</t>
    <phoneticPr fontId="2"/>
  </si>
  <si>
    <t xml:space="preserve"> 9週</t>
    <phoneticPr fontId="2"/>
  </si>
  <si>
    <t>劇症型溶血性レンサ球菌感染症</t>
    <rPh sb="0" eb="2">
      <t>ゲキショウ</t>
    </rPh>
    <rPh sb="2" eb="3">
      <t>カタ</t>
    </rPh>
    <rPh sb="3" eb="6">
      <t>ヨウケツセイ</t>
    </rPh>
    <rPh sb="9" eb="11">
      <t>キュウキン</t>
    </rPh>
    <rPh sb="11" eb="14">
      <t>カンセンショウ</t>
    </rPh>
    <phoneticPr fontId="2"/>
  </si>
  <si>
    <t>（２）ペニシリン耐性肺炎球菌感染症</t>
    <rPh sb="8" eb="10">
      <t>タイセイ</t>
    </rPh>
    <rPh sb="10" eb="12">
      <t>ハイエン</t>
    </rPh>
    <rPh sb="12" eb="14">
      <t>キュウキン</t>
    </rPh>
    <rPh sb="14" eb="17">
      <t>カンセンショウ</t>
    </rPh>
    <phoneticPr fontId="2"/>
  </si>
  <si>
    <t>（３）薬剤耐性緑膿菌感染症</t>
    <rPh sb="3" eb="5">
      <t>ヤクザイ</t>
    </rPh>
    <rPh sb="5" eb="7">
      <t>タイセイ</t>
    </rPh>
    <rPh sb="7" eb="8">
      <t>ミドリ</t>
    </rPh>
    <rPh sb="8" eb="9">
      <t>ノウ</t>
    </rPh>
    <rPh sb="9" eb="10">
      <t>キン</t>
    </rPh>
    <rPh sb="10" eb="13">
      <t>カンセンショウ</t>
    </rPh>
    <phoneticPr fontId="2"/>
  </si>
  <si>
    <t>尖　圭</t>
    <rPh sb="2" eb="3">
      <t>ケイ</t>
    </rPh>
    <phoneticPr fontId="2"/>
  </si>
  <si>
    <t>耳漏</t>
    <rPh sb="0" eb="2">
      <t>ジロウ</t>
    </rPh>
    <phoneticPr fontId="2"/>
  </si>
  <si>
    <t>髄液</t>
    <rPh sb="0" eb="2">
      <t>ズイエキ</t>
    </rPh>
    <phoneticPr fontId="2"/>
  </si>
  <si>
    <t>病</t>
    <rPh sb="0" eb="1">
      <t>ビョウ</t>
    </rPh>
    <phoneticPr fontId="2"/>
  </si>
  <si>
    <t>五  類  感  染  症</t>
    <rPh sb="0" eb="1">
      <t>5</t>
    </rPh>
    <rPh sb="3" eb="4">
      <t>ルイ</t>
    </rPh>
    <rPh sb="6" eb="7">
      <t>カン</t>
    </rPh>
    <rPh sb="9" eb="10">
      <t>ソメ</t>
    </rPh>
    <rPh sb="12" eb="13">
      <t>ショウ</t>
    </rPh>
    <phoneticPr fontId="2"/>
  </si>
  <si>
    <t>胸腹水</t>
    <rPh sb="0" eb="1">
      <t>キョウ</t>
    </rPh>
    <rPh sb="1" eb="2">
      <t>ハラ</t>
    </rPh>
    <rPh sb="2" eb="3">
      <t>スイ</t>
    </rPh>
    <phoneticPr fontId="2"/>
  </si>
  <si>
    <t>破傷風</t>
    <rPh sb="0" eb="3">
      <t>ハショウフウ</t>
    </rPh>
    <phoneticPr fontId="2"/>
  </si>
  <si>
    <t>デング熱</t>
    <rPh sb="3" eb="4">
      <t>ネツ</t>
    </rPh>
    <phoneticPr fontId="2"/>
  </si>
  <si>
    <t>麻しん</t>
    <rPh sb="0" eb="1">
      <t>マ</t>
    </rPh>
    <phoneticPr fontId="2"/>
  </si>
  <si>
    <t xml:space="preserve">細菌性赤痢 </t>
    <phoneticPr fontId="2"/>
  </si>
  <si>
    <t>つつが虫病</t>
    <phoneticPr fontId="2"/>
  </si>
  <si>
    <t>ｲﾝﾌﾙｴﾝｻﾞ</t>
    <phoneticPr fontId="2"/>
  </si>
  <si>
    <t>ＲＳ</t>
    <phoneticPr fontId="2"/>
  </si>
  <si>
    <t>咽　頭</t>
    <phoneticPr fontId="2"/>
  </si>
  <si>
    <t>Ａ　群</t>
    <phoneticPr fontId="2"/>
  </si>
  <si>
    <t>感染性</t>
    <phoneticPr fontId="2"/>
  </si>
  <si>
    <t>手足口</t>
    <phoneticPr fontId="2"/>
  </si>
  <si>
    <t>伝染性</t>
    <phoneticPr fontId="2"/>
  </si>
  <si>
    <t>突発性</t>
    <phoneticPr fontId="2"/>
  </si>
  <si>
    <t>ヘルパ</t>
    <phoneticPr fontId="2"/>
  </si>
  <si>
    <t>流行性</t>
    <phoneticPr fontId="2"/>
  </si>
  <si>
    <t>急　性</t>
    <phoneticPr fontId="2"/>
  </si>
  <si>
    <t>細菌性</t>
    <phoneticPr fontId="2"/>
  </si>
  <si>
    <t>無菌性</t>
    <phoneticPr fontId="2"/>
  </si>
  <si>
    <t>マイコ</t>
    <phoneticPr fontId="2"/>
  </si>
  <si>
    <t>ｸﾗﾐｼﾞｱ</t>
    <phoneticPr fontId="2"/>
  </si>
  <si>
    <t>ｳｲﾙｽ</t>
    <phoneticPr fontId="2"/>
  </si>
  <si>
    <t>水　痘</t>
    <phoneticPr fontId="2"/>
  </si>
  <si>
    <t>ンギー</t>
    <phoneticPr fontId="2"/>
  </si>
  <si>
    <t>耳　下</t>
    <phoneticPr fontId="2"/>
  </si>
  <si>
    <t>出血性</t>
    <phoneticPr fontId="2"/>
  </si>
  <si>
    <t>角結膜</t>
    <phoneticPr fontId="2"/>
  </si>
  <si>
    <t>髄膜炎</t>
    <phoneticPr fontId="2"/>
  </si>
  <si>
    <t>プラズ</t>
    <phoneticPr fontId="2"/>
  </si>
  <si>
    <t>肺　炎</t>
    <phoneticPr fontId="2"/>
  </si>
  <si>
    <t>発しん</t>
    <phoneticPr fontId="2"/>
  </si>
  <si>
    <t>(真菌含む)</t>
    <phoneticPr fontId="2"/>
  </si>
  <si>
    <t>(ｵｳﾑ病除く)</t>
    <phoneticPr fontId="2"/>
  </si>
  <si>
    <t>（鳥・新型</t>
    <rPh sb="1" eb="2">
      <t>トリ</t>
    </rPh>
    <rPh sb="3" eb="5">
      <t>シンガタ</t>
    </rPh>
    <phoneticPr fontId="2"/>
  </si>
  <si>
    <t>ｲﾝﾌﾙ除）</t>
    <rPh sb="4" eb="5">
      <t>ノゾ</t>
    </rPh>
    <phoneticPr fontId="2"/>
  </si>
  <si>
    <t>小児科定点</t>
    <rPh sb="0" eb="3">
      <t>ショウニカ</t>
    </rPh>
    <rPh sb="3" eb="5">
      <t>テイテン</t>
    </rPh>
    <phoneticPr fontId="2"/>
  </si>
  <si>
    <t>眼科定点</t>
    <rPh sb="0" eb="2">
      <t>ガンカ</t>
    </rPh>
    <rPh sb="2" eb="4">
      <t>テイテン</t>
    </rPh>
    <phoneticPr fontId="2"/>
  </si>
  <si>
    <t>基幹定点</t>
    <rPh sb="0" eb="2">
      <t>キカン</t>
    </rPh>
    <rPh sb="2" eb="4">
      <t>テイテン</t>
    </rPh>
    <phoneticPr fontId="2"/>
  </si>
  <si>
    <t>ＳＴＤ定点</t>
    <rPh sb="3" eb="5">
      <t>テイテン</t>
    </rPh>
    <phoneticPr fontId="2"/>
  </si>
  <si>
    <t>性器</t>
    <phoneticPr fontId="2"/>
  </si>
  <si>
    <t>性器ﾍﾙﾍﾟｽ</t>
    <phoneticPr fontId="2"/>
  </si>
  <si>
    <t xml:space="preserve">淋菌 </t>
    <phoneticPr fontId="2"/>
  </si>
  <si>
    <t>ﾒﾁｼﾘﾝ耐性</t>
    <phoneticPr fontId="2"/>
  </si>
  <si>
    <t>ﾍﾟﾆｼﾘﾝ耐性</t>
    <phoneticPr fontId="2"/>
  </si>
  <si>
    <t>薬剤耐性</t>
    <phoneticPr fontId="2"/>
  </si>
  <si>
    <t>肺炎球菌</t>
    <phoneticPr fontId="2"/>
  </si>
  <si>
    <t>緑　膿　菌</t>
    <phoneticPr fontId="2"/>
  </si>
  <si>
    <t>感染症</t>
    <phoneticPr fontId="2"/>
  </si>
  <si>
    <t>感 染 症</t>
    <phoneticPr fontId="2"/>
  </si>
  <si>
    <t>ローマ</t>
    <phoneticPr fontId="2"/>
  </si>
  <si>
    <t>感　染　症</t>
    <phoneticPr fontId="2"/>
  </si>
  <si>
    <t>胸腹水</t>
    <rPh sb="0" eb="1">
      <t>キョウ</t>
    </rPh>
    <rPh sb="1" eb="3">
      <t>フクスイ</t>
    </rPh>
    <phoneticPr fontId="2"/>
  </si>
  <si>
    <t>創部</t>
    <rPh sb="0" eb="2">
      <t>ソウブ</t>
    </rPh>
    <phoneticPr fontId="2"/>
  </si>
  <si>
    <t>2月</t>
  </si>
  <si>
    <t>3月</t>
  </si>
  <si>
    <t>三類感染症</t>
    <rPh sb="0" eb="1">
      <t>３</t>
    </rPh>
    <rPh sb="1" eb="2">
      <t>ルイ</t>
    </rPh>
    <rPh sb="2" eb="4">
      <t>カンセン</t>
    </rPh>
    <rPh sb="4" eb="5">
      <t>ショウ</t>
    </rPh>
    <phoneticPr fontId="2"/>
  </si>
  <si>
    <t>四　類　感　染　症</t>
    <rPh sb="0" eb="1">
      <t>４</t>
    </rPh>
    <rPh sb="2" eb="3">
      <t>ルイ</t>
    </rPh>
    <rPh sb="4" eb="5">
      <t>カン</t>
    </rPh>
    <rPh sb="6" eb="7">
      <t>ソメ</t>
    </rPh>
    <rPh sb="8" eb="9">
      <t>ショウ</t>
    </rPh>
    <phoneticPr fontId="2"/>
  </si>
  <si>
    <t>Ａ型肝炎</t>
    <rPh sb="1" eb="2">
      <t>ガタ</t>
    </rPh>
    <rPh sb="2" eb="4">
      <t>カンエン</t>
    </rPh>
    <phoneticPr fontId="2"/>
  </si>
  <si>
    <t>ウイルス性肝炎</t>
    <rPh sb="4" eb="5">
      <t>セイ</t>
    </rPh>
    <rPh sb="5" eb="7">
      <t>カンエン</t>
    </rPh>
    <phoneticPr fontId="2"/>
  </si>
  <si>
    <t>速報値のため今後の集計で変更されることがあります。</t>
    <rPh sb="0" eb="2">
      <t>ソクホウ</t>
    </rPh>
    <rPh sb="2" eb="3">
      <t>チ</t>
    </rPh>
    <rPh sb="6" eb="8">
      <t>コンゴ</t>
    </rPh>
    <rPh sb="9" eb="11">
      <t>シュウケイ</t>
    </rPh>
    <rPh sb="12" eb="14">
      <t>ヘンコウ</t>
    </rPh>
    <phoneticPr fontId="2"/>
  </si>
  <si>
    <t>薬剤耐性</t>
  </si>
  <si>
    <t>緑　膿　菌</t>
  </si>
  <si>
    <t>感　染　症</t>
  </si>
  <si>
    <t>表４　定点把握　月報対象感染症患者届出数（月別、男女別）</t>
    <rPh sb="0" eb="1">
      <t>ヒョウ</t>
    </rPh>
    <rPh sb="3" eb="5">
      <t>テイテン</t>
    </rPh>
    <rPh sb="5" eb="7">
      <t>ハアク</t>
    </rPh>
    <rPh sb="8" eb="10">
      <t>ゲッポウ</t>
    </rPh>
    <rPh sb="10" eb="12">
      <t>タイショウ</t>
    </rPh>
    <rPh sb="12" eb="15">
      <t>カンセンショウ</t>
    </rPh>
    <rPh sb="15" eb="17">
      <t>カンジャ</t>
    </rPh>
    <rPh sb="17" eb="19">
      <t>トドケデ</t>
    </rPh>
    <rPh sb="19" eb="20">
      <t>カズ</t>
    </rPh>
    <rPh sb="21" eb="22">
      <t>ツキ</t>
    </rPh>
    <rPh sb="22" eb="23">
      <t>ベツ</t>
    </rPh>
    <rPh sb="24" eb="26">
      <t>ダンジョ</t>
    </rPh>
    <rPh sb="26" eb="27">
      <t>ベツ</t>
    </rPh>
    <phoneticPr fontId="2"/>
  </si>
  <si>
    <t>表5　定点把握　月別対象感染症患者届出数(月別、定点当たり、男女別）</t>
    <rPh sb="0" eb="1">
      <t>ヒョウ</t>
    </rPh>
    <rPh sb="3" eb="5">
      <t>テイテン</t>
    </rPh>
    <rPh sb="5" eb="7">
      <t>ハアク</t>
    </rPh>
    <rPh sb="8" eb="10">
      <t>ゲッポウ</t>
    </rPh>
    <rPh sb="10" eb="12">
      <t>タイショウ</t>
    </rPh>
    <rPh sb="12" eb="15">
      <t>カンセンショウ</t>
    </rPh>
    <rPh sb="15" eb="17">
      <t>カンジャ</t>
    </rPh>
    <rPh sb="17" eb="19">
      <t>トドケデ</t>
    </rPh>
    <rPh sb="19" eb="20">
      <t>スウ</t>
    </rPh>
    <rPh sb="21" eb="23">
      <t>ツキベツ</t>
    </rPh>
    <rPh sb="24" eb="26">
      <t>テイテン</t>
    </rPh>
    <rPh sb="26" eb="27">
      <t>ア</t>
    </rPh>
    <rPh sb="30" eb="32">
      <t>ダンジョ</t>
    </rPh>
    <rPh sb="32" eb="33">
      <t>ベツ</t>
    </rPh>
    <phoneticPr fontId="2"/>
  </si>
  <si>
    <t>表６　薬剤耐性菌感染症の検体採取部位</t>
    <rPh sb="0" eb="1">
      <t>ヒョウ</t>
    </rPh>
    <rPh sb="3" eb="5">
      <t>ヤクザイ</t>
    </rPh>
    <rPh sb="5" eb="7">
      <t>タイセイ</t>
    </rPh>
    <rPh sb="7" eb="8">
      <t>キン</t>
    </rPh>
    <rPh sb="8" eb="11">
      <t>カンセンショウ</t>
    </rPh>
    <rPh sb="12" eb="14">
      <t>ケンタイ</t>
    </rPh>
    <rPh sb="14" eb="16">
      <t>サイシュ</t>
    </rPh>
    <rPh sb="16" eb="18">
      <t>ブイ</t>
    </rPh>
    <phoneticPr fontId="2"/>
  </si>
  <si>
    <t>E型肝炎</t>
    <rPh sb="1" eb="2">
      <t>ガタ</t>
    </rPh>
    <rPh sb="2" eb="4">
      <t>カンエン</t>
    </rPh>
    <phoneticPr fontId="2"/>
  </si>
  <si>
    <t>風しん</t>
    <rPh sb="0" eb="1">
      <t>フウ</t>
    </rPh>
    <phoneticPr fontId="2"/>
  </si>
  <si>
    <t>表１　全数把握感染症（三類、四類、五類感染症）届出数（月別）</t>
    <rPh sb="0" eb="1">
      <t>ヒョウ</t>
    </rPh>
    <rPh sb="3" eb="5">
      <t>ゼンスウ</t>
    </rPh>
    <rPh sb="5" eb="7">
      <t>ハアク</t>
    </rPh>
    <rPh sb="7" eb="10">
      <t>カンセンショウ</t>
    </rPh>
    <rPh sb="11" eb="12">
      <t>サン</t>
    </rPh>
    <rPh sb="12" eb="13">
      <t>ルイ</t>
    </rPh>
    <rPh sb="14" eb="15">
      <t>ヨン</t>
    </rPh>
    <rPh sb="15" eb="16">
      <t>ルイ</t>
    </rPh>
    <rPh sb="17" eb="18">
      <t>5</t>
    </rPh>
    <rPh sb="18" eb="19">
      <t>ルイ</t>
    </rPh>
    <rPh sb="19" eb="22">
      <t>カンセンショウ</t>
    </rPh>
    <rPh sb="23" eb="25">
      <t>トドケデ</t>
    </rPh>
    <rPh sb="25" eb="26">
      <t>スウ</t>
    </rPh>
    <phoneticPr fontId="2"/>
  </si>
  <si>
    <t>侵襲性肺炎球菌感染症</t>
    <rPh sb="0" eb="3">
      <t>シンシュウセイ</t>
    </rPh>
    <rPh sb="3" eb="5">
      <t>ハイエン</t>
    </rPh>
    <rPh sb="5" eb="7">
      <t>キュウキン</t>
    </rPh>
    <rPh sb="7" eb="10">
      <t>カンセンショウ</t>
    </rPh>
    <phoneticPr fontId="2"/>
  </si>
  <si>
    <t>感染性</t>
    <rPh sb="0" eb="3">
      <t>カンセンセイ</t>
    </rPh>
    <phoneticPr fontId="2"/>
  </si>
  <si>
    <t>胃腸炎</t>
    <rPh sb="0" eb="2">
      <t>イチョウ</t>
    </rPh>
    <rPh sb="2" eb="3">
      <t>エン</t>
    </rPh>
    <phoneticPr fontId="2"/>
  </si>
  <si>
    <t>（ロタウイルス)</t>
    <phoneticPr fontId="2"/>
  </si>
  <si>
    <t>(ﾛﾀｳｲﾙｽ）</t>
    <phoneticPr fontId="2"/>
  </si>
  <si>
    <t>8月</t>
    <rPh sb="1" eb="2">
      <t>ガツ</t>
    </rPh>
    <phoneticPr fontId="1"/>
  </si>
  <si>
    <t>9月</t>
    <rPh sb="1" eb="2">
      <t>ガツ</t>
    </rPh>
    <phoneticPr fontId="1"/>
  </si>
  <si>
    <t>10月</t>
    <rPh sb="2" eb="3">
      <t>ガツ</t>
    </rPh>
    <phoneticPr fontId="1"/>
  </si>
  <si>
    <t>11月</t>
    <rPh sb="2" eb="3">
      <t>ガツ</t>
    </rPh>
    <phoneticPr fontId="1"/>
  </si>
  <si>
    <t>侵襲性ｲﾝﾌﾙｴﾝｻﾞ菌感染症</t>
    <rPh sb="0" eb="1">
      <t>シン</t>
    </rPh>
    <rPh sb="1" eb="2">
      <t>シュウ</t>
    </rPh>
    <rPh sb="2" eb="3">
      <t>セイ</t>
    </rPh>
    <rPh sb="11" eb="12">
      <t>キン</t>
    </rPh>
    <rPh sb="12" eb="15">
      <t>カンセンショウ</t>
    </rPh>
    <phoneticPr fontId="2"/>
  </si>
  <si>
    <t>1月</t>
    <rPh sb="1" eb="2">
      <t>ガツ</t>
    </rPh>
    <phoneticPr fontId="1"/>
  </si>
  <si>
    <t>3月</t>
    <rPh sb="1" eb="2">
      <t>ガツ</t>
    </rPh>
    <phoneticPr fontId="1"/>
  </si>
  <si>
    <t>5月</t>
    <rPh sb="1" eb="2">
      <t>ガツ</t>
    </rPh>
    <phoneticPr fontId="1"/>
  </si>
  <si>
    <t>6月</t>
    <rPh sb="1" eb="2">
      <t>ガツ</t>
    </rPh>
    <phoneticPr fontId="1"/>
  </si>
  <si>
    <t>7月</t>
    <rPh sb="1" eb="2">
      <t>ガツ</t>
    </rPh>
    <phoneticPr fontId="1"/>
  </si>
  <si>
    <t>ｶﾙﾊﾞﾍﾟﾈﾑ耐性腸内細菌感染症</t>
    <rPh sb="8" eb="10">
      <t>タイセイ</t>
    </rPh>
    <rPh sb="10" eb="12">
      <t>チョウナイ</t>
    </rPh>
    <rPh sb="12" eb="14">
      <t>サイキン</t>
    </rPh>
    <rPh sb="14" eb="17">
      <t>カンセンショウ</t>
    </rPh>
    <phoneticPr fontId="2"/>
  </si>
  <si>
    <r>
      <t>水痘
(</t>
    </r>
    <r>
      <rPr>
        <sz val="8"/>
        <rFont val="ＭＳ Ｐゴシック"/>
        <family val="3"/>
        <charset val="128"/>
      </rPr>
      <t>入院例)</t>
    </r>
    <rPh sb="0" eb="2">
      <t>スイトウ</t>
    </rPh>
    <rPh sb="4" eb="6">
      <t>ニュウイン</t>
    </rPh>
    <rPh sb="6" eb="7">
      <t>レイ</t>
    </rPh>
    <phoneticPr fontId="2"/>
  </si>
  <si>
    <t>播種性ｸﾘﾌﾟﾄｺｯｸｽ症</t>
    <rPh sb="0" eb="3">
      <t>ハシュセイ</t>
    </rPh>
    <rPh sb="12" eb="13">
      <t>ショウ</t>
    </rPh>
    <phoneticPr fontId="2"/>
  </si>
  <si>
    <t>コレラ</t>
    <phoneticPr fontId="2"/>
  </si>
  <si>
    <t>12月</t>
    <rPh sb="2" eb="3">
      <t>ガツ</t>
    </rPh>
    <phoneticPr fontId="1"/>
  </si>
  <si>
    <t>侵襲性髄膜炎菌感染症</t>
    <rPh sb="0" eb="1">
      <t>シン</t>
    </rPh>
    <rPh sb="1" eb="2">
      <t>シュウ</t>
    </rPh>
    <rPh sb="2" eb="3">
      <t>セイ</t>
    </rPh>
    <rPh sb="3" eb="6">
      <t>ズイマクエン</t>
    </rPh>
    <rPh sb="6" eb="7">
      <t>キン</t>
    </rPh>
    <rPh sb="7" eb="10">
      <t>カンセンショウ</t>
    </rPh>
    <phoneticPr fontId="2"/>
  </si>
  <si>
    <t>動物</t>
    <rPh sb="0" eb="2">
      <t>ドウブツ</t>
    </rPh>
    <phoneticPr fontId="2"/>
  </si>
  <si>
    <t>細菌性赤痢のサル</t>
    <rPh sb="0" eb="3">
      <t>サイキンセイ</t>
    </rPh>
    <rPh sb="3" eb="5">
      <t>セキリ</t>
    </rPh>
    <phoneticPr fontId="2"/>
  </si>
  <si>
    <t>2月</t>
    <rPh sb="1" eb="2">
      <t>ガツ</t>
    </rPh>
    <phoneticPr fontId="1"/>
  </si>
  <si>
    <t>日本紅斑熱</t>
    <rPh sb="0" eb="2">
      <t>ニホン</t>
    </rPh>
    <rPh sb="2" eb="4">
      <t>コウハン</t>
    </rPh>
    <rPh sb="4" eb="5">
      <t>ネツ</t>
    </rPh>
    <phoneticPr fontId="2"/>
  </si>
  <si>
    <t>ライム病</t>
    <rPh sb="3" eb="4">
      <t>ビョウ</t>
    </rPh>
    <phoneticPr fontId="2"/>
  </si>
  <si>
    <t>レプトスピラ症</t>
    <rPh sb="6" eb="7">
      <t>ショウ</t>
    </rPh>
    <phoneticPr fontId="2"/>
  </si>
  <si>
    <t xml:space="preserve"> 0歳</t>
    <rPh sb="2" eb="3">
      <t>サイ</t>
    </rPh>
    <phoneticPr fontId="2"/>
  </si>
  <si>
    <t>10-14</t>
    <phoneticPr fontId="2"/>
  </si>
  <si>
    <t>15-19</t>
    <phoneticPr fontId="2"/>
  </si>
  <si>
    <t>30-34</t>
    <phoneticPr fontId="2"/>
  </si>
  <si>
    <t>40-44</t>
    <phoneticPr fontId="2"/>
  </si>
  <si>
    <t>45-49</t>
    <phoneticPr fontId="2"/>
  </si>
  <si>
    <t>70歳以上</t>
    <rPh sb="2" eb="3">
      <t>サイ</t>
    </rPh>
    <rPh sb="3" eb="5">
      <t>イジョウ</t>
    </rPh>
    <phoneticPr fontId="2"/>
  </si>
  <si>
    <t xml:space="preserve"> 5- 9</t>
    <phoneticPr fontId="2"/>
  </si>
  <si>
    <t>20-24</t>
    <phoneticPr fontId="2"/>
  </si>
  <si>
    <t>25-29</t>
    <phoneticPr fontId="2"/>
  </si>
  <si>
    <t>35-39</t>
    <phoneticPr fontId="2"/>
  </si>
  <si>
    <t>50-54</t>
    <phoneticPr fontId="2"/>
  </si>
  <si>
    <t>55-59</t>
    <phoneticPr fontId="2"/>
  </si>
  <si>
    <t>60-64</t>
    <phoneticPr fontId="2"/>
  </si>
  <si>
    <t>65-69</t>
    <phoneticPr fontId="2"/>
  </si>
  <si>
    <t>百日咳</t>
    <rPh sb="0" eb="3">
      <t>ヒャクニチゼキ</t>
    </rPh>
    <phoneticPr fontId="2"/>
  </si>
  <si>
    <t xml:space="preserve"> 1- 4歳</t>
    <rPh sb="5" eb="6">
      <t>サイ</t>
    </rPh>
    <phoneticPr fontId="2"/>
  </si>
  <si>
    <t>急性弛緩性麻痺</t>
    <rPh sb="0" eb="2">
      <t>キュウセイ</t>
    </rPh>
    <rPh sb="2" eb="5">
      <t>シカンセイ</t>
    </rPh>
    <rPh sb="5" eb="7">
      <t>マヒ</t>
    </rPh>
    <phoneticPr fontId="2"/>
  </si>
  <si>
    <t>急性脳炎</t>
    <rPh sb="0" eb="2">
      <t>キュウセイ</t>
    </rPh>
    <rPh sb="2" eb="4">
      <t>ノウエン</t>
    </rPh>
    <phoneticPr fontId="2"/>
  </si>
  <si>
    <t>1月</t>
    <rPh sb="1" eb="2">
      <t>ツキ</t>
    </rPh>
    <phoneticPr fontId="2"/>
  </si>
  <si>
    <t>オウム病</t>
    <rPh sb="3" eb="4">
      <t>ビョウ</t>
    </rPh>
    <phoneticPr fontId="2"/>
  </si>
  <si>
    <t>バンコマイシン耐性腸球菌感染症</t>
    <rPh sb="7" eb="9">
      <t>タイセイ</t>
    </rPh>
    <rPh sb="9" eb="12">
      <t>チョウキュウキン</t>
    </rPh>
    <rPh sb="12" eb="15">
      <t>カンセンショウ</t>
    </rPh>
    <phoneticPr fontId="2"/>
  </si>
  <si>
    <t>ｲﾝﾌﾙ/COVID-19定点</t>
    <rPh sb="13" eb="15">
      <t>テイテン</t>
    </rPh>
    <phoneticPr fontId="2"/>
  </si>
  <si>
    <t>新型ｺﾛﾅｳｲﾙｽ</t>
    <rPh sb="0" eb="2">
      <t>シンガタ</t>
    </rPh>
    <phoneticPr fontId="2"/>
  </si>
  <si>
    <t>4月</t>
    <rPh sb="1" eb="2">
      <t>ガツ</t>
    </rPh>
    <phoneticPr fontId="2"/>
  </si>
  <si>
    <t>ブルセラ症</t>
    <rPh sb="4" eb="5">
      <t>ショウ</t>
    </rPh>
    <phoneticPr fontId="2"/>
  </si>
  <si>
    <t>ジアルジア症</t>
    <rPh sb="5" eb="6">
      <t>ショウ</t>
    </rPh>
    <phoneticPr fontId="2"/>
  </si>
  <si>
    <t>マラリア</t>
    <phoneticPr fontId="2"/>
  </si>
  <si>
    <t>2024年(令和6年）</t>
    <rPh sb="4" eb="5">
      <t>ネン</t>
    </rPh>
    <rPh sb="6" eb="7">
      <t>レイ</t>
    </rPh>
    <rPh sb="7" eb="8">
      <t>ワ</t>
    </rPh>
    <rPh sb="9" eb="10">
      <t>ネン</t>
    </rPh>
    <phoneticPr fontId="2"/>
  </si>
  <si>
    <t>腸
チフス</t>
    <rPh sb="0" eb="1">
      <t>チョウ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</si>
</sst>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43" formatCode="_ * #,##0.00_ ;_ * \-#,##0.00_ ;_ * &quot;-&quot;??_ ;_ @_ "/>
    <numFmt numFmtId="176" formatCode="0_);[Red]\(0\)"/>
    <numFmt numFmtId="177" formatCode="0.00_);[Red]\(0.00\)"/>
    <numFmt numFmtId="178" formatCode="m&quot;月&quot;d&quot;日&quot;&quot;～&quot;"/>
  </numFmts>
  <fonts count="2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0.5"/>
      <color indexed="8"/>
      <name val="ＭＳ Ｐゴシック"/>
      <family val="3"/>
      <charset val="128"/>
    </font>
    <font>
      <sz val="6"/>
      <color indexed="8"/>
      <name val="ＭＳ Ｐゴシック"/>
      <family val="3"/>
      <charset val="128"/>
    </font>
    <font>
      <sz val="7"/>
      <color indexed="8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ＭＳ Ｐゴシック"/>
      <family val="3"/>
      <charset val="128"/>
    </font>
    <font>
      <sz val="7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明朝"/>
      <family val="1"/>
      <charset val="128"/>
    </font>
    <font>
      <sz val="11"/>
      <name val="MS UI Gothic"/>
      <family val="3"/>
      <charset val="128"/>
    </font>
    <font>
      <sz val="10"/>
      <name val="MS UI Gothic"/>
      <family val="3"/>
      <charset val="128"/>
    </font>
    <font>
      <sz val="1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5">
    <xf numFmtId="0" fontId="0" fillId="0" borderId="0" xfId="0"/>
    <xf numFmtId="0" fontId="3" fillId="0" borderId="0" xfId="0" applyFont="1"/>
    <xf numFmtId="0" fontId="5" fillId="0" borderId="0" xfId="0" applyFont="1"/>
    <xf numFmtId="0" fontId="5" fillId="0" borderId="1" xfId="0" applyFont="1" applyBorder="1" applyAlignment="1">
      <alignment horizontal="center"/>
    </xf>
    <xf numFmtId="41" fontId="5" fillId="0" borderId="3" xfId="0" applyNumberFormat="1" applyFont="1" applyBorder="1" applyAlignment="1">
      <alignment horizontal="center"/>
    </xf>
    <xf numFmtId="41" fontId="6" fillId="0" borderId="3" xfId="0" applyNumberFormat="1" applyFont="1" applyBorder="1"/>
    <xf numFmtId="41" fontId="6" fillId="0" borderId="4" xfId="0" applyNumberFormat="1" applyFont="1" applyBorder="1"/>
    <xf numFmtId="41" fontId="6" fillId="0" borderId="5" xfId="0" applyNumberFormat="1" applyFont="1" applyBorder="1"/>
    <xf numFmtId="41" fontId="5" fillId="0" borderId="6" xfId="0" applyNumberFormat="1" applyFont="1" applyBorder="1" applyAlignment="1">
      <alignment horizontal="center"/>
    </xf>
    <xf numFmtId="41" fontId="6" fillId="0" borderId="6" xfId="0" applyNumberFormat="1" applyFont="1" applyBorder="1"/>
    <xf numFmtId="41" fontId="6" fillId="0" borderId="7" xfId="0" applyNumberFormat="1" applyFont="1" applyBorder="1"/>
    <xf numFmtId="41" fontId="6" fillId="0" borderId="8" xfId="0" applyNumberFormat="1" applyFont="1" applyBorder="1"/>
    <xf numFmtId="41" fontId="5" fillId="0" borderId="9" xfId="0" applyNumberFormat="1" applyFont="1" applyBorder="1" applyAlignment="1">
      <alignment horizontal="center"/>
    </xf>
    <xf numFmtId="41" fontId="5" fillId="0" borderId="10" xfId="0" applyNumberFormat="1" applyFont="1" applyBorder="1" applyAlignment="1">
      <alignment horizontal="center"/>
    </xf>
    <xf numFmtId="41" fontId="5" fillId="0" borderId="11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41" fontId="5" fillId="0" borderId="0" xfId="0" applyNumberFormat="1" applyFont="1" applyAlignment="1">
      <alignment horizontal="center"/>
    </xf>
    <xf numFmtId="41" fontId="6" fillId="0" borderId="0" xfId="0" applyNumberFormat="1" applyFont="1"/>
    <xf numFmtId="0" fontId="11" fillId="0" borderId="0" xfId="0" applyFont="1" applyBorder="1"/>
    <xf numFmtId="0" fontId="12" fillId="0" borderId="0" xfId="0" applyFont="1"/>
    <xf numFmtId="0" fontId="12" fillId="0" borderId="0" xfId="0" applyFont="1" applyBorder="1"/>
    <xf numFmtId="0" fontId="9" fillId="0" borderId="0" xfId="0" applyFont="1" applyBorder="1"/>
    <xf numFmtId="0" fontId="9" fillId="0" borderId="4" xfId="0" applyFont="1" applyBorder="1"/>
    <xf numFmtId="0" fontId="9" fillId="0" borderId="12" xfId="0" applyFont="1" applyBorder="1"/>
    <xf numFmtId="0" fontId="9" fillId="0" borderId="5" xfId="0" applyFont="1" applyBorder="1"/>
    <xf numFmtId="0" fontId="9" fillId="0" borderId="4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12" fillId="0" borderId="0" xfId="0" applyFont="1" applyFill="1"/>
    <xf numFmtId="0" fontId="9" fillId="0" borderId="7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9" fillId="0" borderId="10" xfId="0" applyFont="1" applyBorder="1" applyAlignment="1">
      <alignment vertical="top"/>
    </xf>
    <xf numFmtId="0" fontId="9" fillId="0" borderId="13" xfId="0" applyFont="1" applyBorder="1" applyAlignment="1">
      <alignment vertical="top"/>
    </xf>
    <xf numFmtId="0" fontId="9" fillId="0" borderId="11" xfId="0" applyFont="1" applyBorder="1" applyAlignment="1">
      <alignment vertical="top"/>
    </xf>
    <xf numFmtId="0" fontId="9" fillId="0" borderId="10" xfId="0" applyFont="1" applyBorder="1" applyAlignment="1">
      <alignment horizontal="center" vertical="top"/>
    </xf>
    <xf numFmtId="0" fontId="9" fillId="0" borderId="13" xfId="0" applyFont="1" applyBorder="1" applyAlignment="1">
      <alignment horizontal="center" vertical="top"/>
    </xf>
    <xf numFmtId="0" fontId="12" fillId="0" borderId="0" xfId="0" applyFont="1" applyAlignment="1">
      <alignment vertical="top"/>
    </xf>
    <xf numFmtId="0" fontId="9" fillId="0" borderId="4" xfId="0" applyFont="1" applyFill="1" applyBorder="1"/>
    <xf numFmtId="0" fontId="9" fillId="0" borderId="12" xfId="0" quotePrefix="1" applyFont="1" applyBorder="1" applyAlignment="1">
      <alignment horizontal="right"/>
    </xf>
    <xf numFmtId="41" fontId="9" fillId="0" borderId="3" xfId="0" applyNumberFormat="1" applyFont="1" applyBorder="1"/>
    <xf numFmtId="41" fontId="9" fillId="0" borderId="6" xfId="0" applyNumberFormat="1" applyFont="1" applyBorder="1" applyAlignment="1">
      <alignment horizontal="right"/>
    </xf>
    <xf numFmtId="41" fontId="9" fillId="0" borderId="6" xfId="0" applyNumberFormat="1" applyFont="1" applyBorder="1"/>
    <xf numFmtId="0" fontId="9" fillId="0" borderId="0" xfId="0" quotePrefix="1" applyFont="1" applyBorder="1" applyAlignment="1">
      <alignment horizontal="right"/>
    </xf>
    <xf numFmtId="0" fontId="9" fillId="0" borderId="7" xfId="0" applyFont="1" applyFill="1" applyBorder="1"/>
    <xf numFmtId="0" fontId="9" fillId="0" borderId="0" xfId="0" applyFont="1" applyBorder="1" applyAlignment="1">
      <alignment horizontal="right"/>
    </xf>
    <xf numFmtId="0" fontId="9" fillId="0" borderId="7" xfId="0" applyFont="1" applyBorder="1"/>
    <xf numFmtId="0" fontId="9" fillId="0" borderId="14" xfId="0" applyFont="1" applyBorder="1"/>
    <xf numFmtId="0" fontId="9" fillId="0" borderId="15" xfId="0" applyFont="1" applyBorder="1"/>
    <xf numFmtId="0" fontId="9" fillId="0" borderId="2" xfId="0" applyFont="1" applyBorder="1"/>
    <xf numFmtId="41" fontId="9" fillId="0" borderId="1" xfId="0" applyNumberFormat="1" applyFont="1" applyBorder="1"/>
    <xf numFmtId="0" fontId="9" fillId="0" borderId="0" xfId="0" applyFont="1"/>
    <xf numFmtId="0" fontId="9" fillId="0" borderId="12" xfId="0" applyFont="1" applyFill="1" applyBorder="1"/>
    <xf numFmtId="0" fontId="9" fillId="0" borderId="5" xfId="0" applyFont="1" applyFill="1" applyBorder="1"/>
    <xf numFmtId="0" fontId="9" fillId="0" borderId="0" xfId="0" applyFont="1" applyFill="1" applyBorder="1"/>
    <xf numFmtId="0" fontId="9" fillId="0" borderId="8" xfId="0" applyFont="1" applyFill="1" applyBorder="1"/>
    <xf numFmtId="0" fontId="9" fillId="0" borderId="10" xfId="0" applyFont="1" applyFill="1" applyBorder="1"/>
    <xf numFmtId="0" fontId="9" fillId="0" borderId="13" xfId="0" applyFont="1" applyFill="1" applyBorder="1"/>
    <xf numFmtId="0" fontId="9" fillId="0" borderId="11" xfId="0" applyFont="1" applyFill="1" applyBorder="1"/>
    <xf numFmtId="0" fontId="9" fillId="0" borderId="5" xfId="0" quotePrefix="1" applyFont="1" applyFill="1" applyBorder="1" applyAlignment="1">
      <alignment horizontal="right"/>
    </xf>
    <xf numFmtId="43" fontId="9" fillId="0" borderId="3" xfId="0" applyNumberFormat="1" applyFont="1" applyFill="1" applyBorder="1"/>
    <xf numFmtId="43" fontId="9" fillId="0" borderId="3" xfId="0" applyNumberFormat="1" applyFont="1" applyFill="1" applyBorder="1" applyAlignment="1">
      <alignment horizontal="right"/>
    </xf>
    <xf numFmtId="0" fontId="9" fillId="0" borderId="8" xfId="0" applyFont="1" applyBorder="1" applyAlignment="1">
      <alignment horizontal="right"/>
    </xf>
    <xf numFmtId="43" fontId="9" fillId="0" borderId="6" xfId="0" applyNumberFormat="1" applyFont="1" applyBorder="1"/>
    <xf numFmtId="43" fontId="9" fillId="0" borderId="6" xfId="0" applyNumberFormat="1" applyFont="1" applyBorder="1" applyAlignment="1">
      <alignment horizontal="right"/>
    </xf>
    <xf numFmtId="0" fontId="9" fillId="0" borderId="8" xfId="0" applyFont="1" applyBorder="1"/>
    <xf numFmtId="177" fontId="9" fillId="0" borderId="1" xfId="0" applyNumberFormat="1" applyFont="1" applyBorder="1"/>
    <xf numFmtId="0" fontId="15" fillId="0" borderId="0" xfId="0" applyFont="1"/>
    <xf numFmtId="0" fontId="5" fillId="0" borderId="0" xfId="0" applyFont="1" applyBorder="1"/>
    <xf numFmtId="0" fontId="1" fillId="0" borderId="0" xfId="0" applyFont="1" applyFill="1"/>
    <xf numFmtId="0" fontId="3" fillId="0" borderId="0" xfId="0" applyFont="1" applyFill="1"/>
    <xf numFmtId="0" fontId="4" fillId="0" borderId="0" xfId="0" applyFont="1" applyFill="1"/>
    <xf numFmtId="0" fontId="10" fillId="0" borderId="0" xfId="0" applyFont="1" applyFill="1"/>
    <xf numFmtId="0" fontId="7" fillId="0" borderId="0" xfId="0" applyFont="1" applyFill="1"/>
    <xf numFmtId="0" fontId="7" fillId="0" borderId="4" xfId="0" applyFont="1" applyFill="1" applyBorder="1"/>
    <xf numFmtId="0" fontId="7" fillId="0" borderId="3" xfId="0" applyFont="1" applyFill="1" applyBorder="1" applyAlignment="1">
      <alignment horizontal="center"/>
    </xf>
    <xf numFmtId="0" fontId="7" fillId="0" borderId="7" xfId="0" applyFont="1" applyFill="1" applyBorder="1"/>
    <xf numFmtId="0" fontId="7" fillId="0" borderId="4" xfId="0" applyFont="1" applyFill="1" applyBorder="1" applyAlignment="1">
      <alignment horizontal="center"/>
    </xf>
    <xf numFmtId="41" fontId="7" fillId="0" borderId="6" xfId="0" applyNumberFormat="1" applyFont="1" applyFill="1" applyBorder="1"/>
    <xf numFmtId="0" fontId="7" fillId="0" borderId="7" xfId="0" applyFont="1" applyFill="1" applyBorder="1" applyAlignment="1">
      <alignment horizontal="center"/>
    </xf>
    <xf numFmtId="0" fontId="7" fillId="0" borderId="10" xfId="0" applyFont="1" applyFill="1" applyBorder="1" applyAlignment="1">
      <alignment horizontal="center"/>
    </xf>
    <xf numFmtId="41" fontId="7" fillId="0" borderId="9" xfId="0" applyNumberFormat="1" applyFont="1" applyFill="1" applyBorder="1"/>
    <xf numFmtId="0" fontId="7" fillId="0" borderId="14" xfId="0" applyFont="1" applyFill="1" applyBorder="1" applyAlignment="1">
      <alignment horizontal="center"/>
    </xf>
    <xf numFmtId="41" fontId="7" fillId="0" borderId="1" xfId="0" applyNumberFormat="1" applyFont="1" applyFill="1" applyBorder="1"/>
    <xf numFmtId="0" fontId="7" fillId="0" borderId="12" xfId="0" applyFont="1" applyFill="1" applyBorder="1"/>
    <xf numFmtId="41" fontId="7" fillId="0" borderId="0" xfId="0" applyNumberFormat="1" applyFont="1" applyFill="1" applyBorder="1"/>
    <xf numFmtId="0" fontId="7" fillId="0" borderId="0" xfId="0" applyFont="1" applyFill="1" applyBorder="1"/>
    <xf numFmtId="0" fontId="10" fillId="0" borderId="0" xfId="0" applyFont="1" applyFill="1" applyBorder="1"/>
    <xf numFmtId="41" fontId="7" fillId="0" borderId="3" xfId="0" applyNumberFormat="1" applyFont="1" applyFill="1" applyBorder="1"/>
    <xf numFmtId="41" fontId="7" fillId="0" borderId="0" xfId="0" applyNumberFormat="1" applyFont="1" applyFill="1"/>
    <xf numFmtId="0" fontId="7" fillId="0" borderId="0" xfId="0" applyFont="1" applyFill="1" applyBorder="1" applyAlignment="1">
      <alignment horizontal="center"/>
    </xf>
    <xf numFmtId="41" fontId="10" fillId="0" borderId="0" xfId="0" applyNumberFormat="1" applyFont="1" applyFill="1" applyBorder="1"/>
    <xf numFmtId="0" fontId="15" fillId="0" borderId="0" xfId="0" applyFont="1" applyFill="1"/>
    <xf numFmtId="0" fontId="4" fillId="0" borderId="0" xfId="0" applyFont="1" applyFill="1" applyAlignment="1">
      <alignment horizontal="right"/>
    </xf>
    <xf numFmtId="0" fontId="16" fillId="0" borderId="0" xfId="0" applyFont="1" applyFill="1"/>
    <xf numFmtId="0" fontId="18" fillId="0" borderId="0" xfId="0" applyFont="1" applyFill="1"/>
    <xf numFmtId="0" fontId="7" fillId="0" borderId="6" xfId="0" applyFont="1" applyFill="1" applyBorder="1" applyAlignment="1">
      <alignment horizontal="center"/>
    </xf>
    <xf numFmtId="0" fontId="7" fillId="0" borderId="9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177" fontId="7" fillId="0" borderId="0" xfId="0" applyNumberFormat="1" applyFont="1" applyFill="1" applyBorder="1"/>
    <xf numFmtId="176" fontId="7" fillId="0" borderId="0" xfId="0" applyNumberFormat="1" applyFont="1" applyFill="1" applyBorder="1"/>
    <xf numFmtId="0" fontId="7" fillId="0" borderId="3" xfId="0" applyFont="1" applyFill="1" applyBorder="1"/>
    <xf numFmtId="0" fontId="7" fillId="0" borderId="6" xfId="0" applyFont="1" applyFill="1" applyBorder="1"/>
    <xf numFmtId="0" fontId="10" fillId="0" borderId="9" xfId="0" applyFont="1" applyFill="1" applyBorder="1" applyAlignment="1">
      <alignment horizontal="center"/>
    </xf>
    <xf numFmtId="43" fontId="7" fillId="0" borderId="6" xfId="0" applyNumberFormat="1" applyFont="1" applyFill="1" applyBorder="1" applyAlignment="1"/>
    <xf numFmtId="43" fontId="7" fillId="0" borderId="6" xfId="0" applyNumberFormat="1" applyFont="1" applyFill="1" applyBorder="1"/>
    <xf numFmtId="43" fontId="7" fillId="0" borderId="9" xfId="0" applyNumberFormat="1" applyFont="1" applyFill="1" applyBorder="1"/>
    <xf numFmtId="177" fontId="7" fillId="0" borderId="1" xfId="0" applyNumberFormat="1" applyFont="1" applyFill="1" applyBorder="1"/>
    <xf numFmtId="0" fontId="10" fillId="0" borderId="0" xfId="0" applyFont="1" applyFill="1" applyBorder="1" applyAlignment="1">
      <alignment horizontal="center"/>
    </xf>
    <xf numFmtId="43" fontId="7" fillId="0" borderId="3" xfId="0" applyNumberFormat="1" applyFont="1" applyFill="1" applyBorder="1"/>
    <xf numFmtId="0" fontId="10" fillId="0" borderId="0" xfId="0" applyFont="1" applyFill="1" applyAlignment="1">
      <alignment horizontal="center"/>
    </xf>
    <xf numFmtId="177" fontId="7" fillId="0" borderId="0" xfId="0" applyNumberFormat="1" applyFont="1" applyFill="1"/>
    <xf numFmtId="0" fontId="10" fillId="0" borderId="10" xfId="0" applyFont="1" applyFill="1" applyBorder="1" applyAlignment="1">
      <alignment horizontal="center"/>
    </xf>
    <xf numFmtId="41" fontId="6" fillId="0" borderId="0" xfId="0" applyNumberFormat="1" applyFont="1" applyBorder="1"/>
    <xf numFmtId="41" fontId="6" fillId="0" borderId="12" xfId="0" applyNumberFormat="1" applyFont="1" applyBorder="1"/>
    <xf numFmtId="0" fontId="1" fillId="0" borderId="0" xfId="0" applyFont="1"/>
    <xf numFmtId="0" fontId="5" fillId="0" borderId="0" xfId="0" applyFont="1" applyAlignment="1">
      <alignment horizontal="right"/>
    </xf>
    <xf numFmtId="41" fontId="5" fillId="0" borderId="14" xfId="0" applyNumberFormat="1" applyFont="1" applyBorder="1" applyAlignment="1">
      <alignment horizontal="center"/>
    </xf>
    <xf numFmtId="43" fontId="9" fillId="0" borderId="6" xfId="0" applyNumberFormat="1" applyFont="1" applyBorder="1" applyAlignment="1">
      <alignment horizontal="center"/>
    </xf>
    <xf numFmtId="0" fontId="8" fillId="0" borderId="0" xfId="0" applyFont="1" applyBorder="1"/>
    <xf numFmtId="41" fontId="10" fillId="0" borderId="0" xfId="0" applyNumberFormat="1" applyFont="1" applyFill="1"/>
    <xf numFmtId="41" fontId="22" fillId="0" borderId="6" xfId="0" applyNumberFormat="1" applyFont="1" applyFill="1" applyBorder="1"/>
    <xf numFmtId="177" fontId="19" fillId="0" borderId="0" xfId="0" applyNumberFormat="1" applyFont="1"/>
    <xf numFmtId="177" fontId="19" fillId="0" borderId="0" xfId="0" applyNumberFormat="1" applyFont="1" applyBorder="1" applyAlignment="1">
      <alignment vertical="center"/>
    </xf>
    <xf numFmtId="41" fontId="6" fillId="0" borderId="17" xfId="0" applyNumberFormat="1" applyFont="1" applyBorder="1"/>
    <xf numFmtId="41" fontId="6" fillId="0" borderId="18" xfId="0" applyNumberFormat="1" applyFont="1" applyBorder="1"/>
    <xf numFmtId="41" fontId="6" fillId="0" borderId="19" xfId="0" applyNumberFormat="1" applyFont="1" applyBorder="1"/>
    <xf numFmtId="41" fontId="5" fillId="0" borderId="19" xfId="0" applyNumberFormat="1" applyFont="1" applyBorder="1" applyAlignment="1">
      <alignment horizontal="center"/>
    </xf>
    <xf numFmtId="0" fontId="5" fillId="0" borderId="16" xfId="0" applyFont="1" applyBorder="1" applyAlignment="1">
      <alignment horizontal="centerContinuous"/>
    </xf>
    <xf numFmtId="0" fontId="5" fillId="0" borderId="16" xfId="0" applyFont="1" applyBorder="1" applyAlignment="1">
      <alignment horizontal="center" vertical="center" wrapText="1"/>
    </xf>
    <xf numFmtId="41" fontId="6" fillId="0" borderId="6" xfId="0" applyNumberFormat="1" applyFont="1" applyFill="1" applyBorder="1"/>
    <xf numFmtId="0" fontId="15" fillId="0" borderId="0" xfId="0" applyFont="1" applyAlignment="1">
      <alignment horizontal="right"/>
    </xf>
    <xf numFmtId="41" fontId="5" fillId="0" borderId="3" xfId="0" quotePrefix="1" applyNumberFormat="1" applyFont="1" applyBorder="1" applyAlignment="1">
      <alignment horizontal="center"/>
    </xf>
    <xf numFmtId="41" fontId="5" fillId="0" borderId="12" xfId="0" quotePrefix="1" applyNumberFormat="1" applyFont="1" applyBorder="1" applyAlignment="1">
      <alignment horizontal="center"/>
    </xf>
    <xf numFmtId="41" fontId="5" fillId="0" borderId="6" xfId="0" quotePrefix="1" applyNumberFormat="1" applyFont="1" applyBorder="1" applyAlignment="1">
      <alignment horizontal="center"/>
    </xf>
    <xf numFmtId="41" fontId="5" fillId="0" borderId="0" xfId="0" quotePrefix="1" applyNumberFormat="1" applyFont="1" applyBorder="1" applyAlignment="1">
      <alignment horizontal="center"/>
    </xf>
    <xf numFmtId="41" fontId="5" fillId="0" borderId="1" xfId="0" applyNumberFormat="1" applyFont="1" applyBorder="1" applyAlignment="1">
      <alignment horizontal="center"/>
    </xf>
    <xf numFmtId="41" fontId="6" fillId="0" borderId="16" xfId="0" applyNumberFormat="1" applyFont="1" applyBorder="1"/>
    <xf numFmtId="41" fontId="6" fillId="0" borderId="1" xfId="0" applyNumberFormat="1" applyFont="1" applyBorder="1"/>
    <xf numFmtId="41" fontId="6" fillId="0" borderId="2" xfId="0" applyNumberFormat="1" applyFont="1" applyBorder="1"/>
    <xf numFmtId="178" fontId="9" fillId="0" borderId="12" xfId="0" applyNumberFormat="1" applyFont="1" applyFill="1" applyBorder="1" applyAlignment="1">
      <alignment horizontal="right"/>
    </xf>
    <xf numFmtId="178" fontId="9" fillId="0" borderId="0" xfId="0" applyNumberFormat="1" applyFont="1" applyFill="1" applyBorder="1" applyAlignment="1">
      <alignment horizontal="right"/>
    </xf>
    <xf numFmtId="0" fontId="15" fillId="0" borderId="0" xfId="0" applyFont="1" applyFill="1" applyAlignment="1">
      <alignment horizontal="right"/>
    </xf>
    <xf numFmtId="41" fontId="6" fillId="0" borderId="3" xfId="0" applyNumberFormat="1" applyFont="1" applyBorder="1" applyAlignment="1">
      <alignment horizontal="right"/>
    </xf>
    <xf numFmtId="41" fontId="5" fillId="0" borderId="8" xfId="0" applyNumberFormat="1" applyFont="1" applyBorder="1" applyAlignment="1">
      <alignment horizontal="center"/>
    </xf>
    <xf numFmtId="41" fontId="5" fillId="0" borderId="13" xfId="0" applyNumberFormat="1" applyFont="1" applyBorder="1" applyAlignment="1">
      <alignment horizontal="center"/>
    </xf>
    <xf numFmtId="41" fontId="5" fillId="0" borderId="5" xfId="0" quotePrefix="1" applyNumberFormat="1" applyFont="1" applyBorder="1" applyAlignment="1">
      <alignment horizontal="center"/>
    </xf>
    <xf numFmtId="41" fontId="5" fillId="0" borderId="8" xfId="0" quotePrefix="1" applyNumberFormat="1" applyFont="1" applyBorder="1" applyAlignment="1">
      <alignment horizontal="center"/>
    </xf>
    <xf numFmtId="41" fontId="5" fillId="0" borderId="16" xfId="0" applyNumberFormat="1" applyFont="1" applyBorder="1" applyAlignment="1">
      <alignment horizontal="center"/>
    </xf>
    <xf numFmtId="41" fontId="7" fillId="0" borderId="7" xfId="0" applyNumberFormat="1" applyFont="1" applyFill="1" applyBorder="1" applyAlignment="1">
      <alignment vertical="center"/>
    </xf>
    <xf numFmtId="41" fontId="7" fillId="0" borderId="6" xfId="0" applyNumberFormat="1" applyFont="1" applyFill="1" applyBorder="1" applyAlignment="1">
      <alignment vertical="center"/>
    </xf>
    <xf numFmtId="41" fontId="7" fillId="0" borderId="0" xfId="0" applyNumberFormat="1" applyFont="1" applyFill="1" applyBorder="1" applyAlignment="1">
      <alignment vertical="center"/>
    </xf>
    <xf numFmtId="41" fontId="7" fillId="0" borderId="8" xfId="0" applyNumberFormat="1" applyFont="1" applyFill="1" applyBorder="1" applyAlignment="1">
      <alignment vertical="center"/>
    </xf>
    <xf numFmtId="41" fontId="5" fillId="0" borderId="17" xfId="0" applyNumberFormat="1" applyFont="1" applyBorder="1"/>
    <xf numFmtId="41" fontId="5" fillId="0" borderId="3" xfId="0" applyNumberFormat="1" applyFont="1" applyBorder="1"/>
    <xf numFmtId="41" fontId="5" fillId="0" borderId="4" xfId="0" applyNumberFormat="1" applyFont="1" applyBorder="1"/>
    <xf numFmtId="41" fontId="7" fillId="0" borderId="6" xfId="0" applyNumberFormat="1" applyFont="1" applyFill="1" applyBorder="1" applyAlignment="1">
      <alignment horizontal="right"/>
    </xf>
    <xf numFmtId="41" fontId="7" fillId="0" borderId="3" xfId="0" applyNumberFormat="1" applyFont="1" applyFill="1" applyBorder="1" applyAlignment="1">
      <alignment horizontal="right"/>
    </xf>
    <xf numFmtId="43" fontId="7" fillId="0" borderId="6" xfId="0" applyNumberFormat="1" applyFont="1" applyFill="1" applyBorder="1" applyAlignment="1">
      <alignment horizontal="right"/>
    </xf>
    <xf numFmtId="43" fontId="7" fillId="0" borderId="3" xfId="0" applyNumberFormat="1" applyFont="1" applyFill="1" applyBorder="1" applyAlignment="1">
      <alignment horizontal="right"/>
    </xf>
    <xf numFmtId="177" fontId="10" fillId="0" borderId="0" xfId="0" applyNumberFormat="1" applyFont="1" applyFill="1"/>
    <xf numFmtId="41" fontId="7" fillId="0" borderId="7" xfId="0" applyNumberFormat="1" applyFont="1" applyFill="1" applyBorder="1" applyAlignment="1">
      <alignment horizontal="right"/>
    </xf>
    <xf numFmtId="41" fontId="7" fillId="0" borderId="9" xfId="0" applyNumberFormat="1" applyFont="1" applyFill="1" applyBorder="1" applyAlignment="1">
      <alignment horizontal="right"/>
    </xf>
    <xf numFmtId="41" fontId="7" fillId="0" borderId="10" xfId="0" applyNumberFormat="1" applyFont="1" applyFill="1" applyBorder="1" applyAlignment="1">
      <alignment horizontal="right"/>
    </xf>
    <xf numFmtId="41" fontId="7" fillId="0" borderId="1" xfId="0" applyNumberFormat="1" applyFont="1" applyFill="1" applyBorder="1" applyAlignment="1">
      <alignment horizontal="right"/>
    </xf>
    <xf numFmtId="41" fontId="7" fillId="0" borderId="4" xfId="0" applyNumberFormat="1" applyFont="1" applyFill="1" applyBorder="1" applyAlignment="1">
      <alignment horizontal="right"/>
    </xf>
    <xf numFmtId="0" fontId="9" fillId="0" borderId="0" xfId="0" applyFont="1" applyFill="1" applyBorder="1" applyAlignment="1">
      <alignment horizontal="right"/>
    </xf>
    <xf numFmtId="41" fontId="9" fillId="0" borderId="6" xfId="0" applyNumberFormat="1" applyFont="1" applyFill="1" applyBorder="1"/>
    <xf numFmtId="41" fontId="9" fillId="0" borderId="6" xfId="0" applyNumberFormat="1" applyFont="1" applyFill="1" applyBorder="1" applyAlignment="1">
      <alignment horizontal="right"/>
    </xf>
    <xf numFmtId="0" fontId="0" fillId="0" borderId="0" xfId="0" applyFont="1"/>
    <xf numFmtId="41" fontId="6" fillId="0" borderId="8" xfId="0" applyNumberFormat="1" applyFont="1" applyFill="1" applyBorder="1"/>
    <xf numFmtId="41" fontId="5" fillId="0" borderId="6" xfId="0" applyNumberFormat="1" applyFont="1" applyFill="1" applyBorder="1" applyAlignment="1">
      <alignment horizontal="center"/>
    </xf>
    <xf numFmtId="41" fontId="6" fillId="0" borderId="0" xfId="0" applyNumberFormat="1" applyFont="1" applyFill="1" applyBorder="1"/>
    <xf numFmtId="41" fontId="6" fillId="0" borderId="18" xfId="0" applyNumberFormat="1" applyFont="1" applyFill="1" applyBorder="1"/>
    <xf numFmtId="41" fontId="6" fillId="0" borderId="7" xfId="0" applyNumberFormat="1" applyFont="1" applyFill="1" applyBorder="1"/>
    <xf numFmtId="41" fontId="6" fillId="0" borderId="6" xfId="0" applyNumberFormat="1" applyFont="1" applyFill="1" applyBorder="1" applyAlignment="1">
      <alignment horizontal="right"/>
    </xf>
    <xf numFmtId="0" fontId="5" fillId="0" borderId="0" xfId="0" applyFont="1" applyFill="1"/>
    <xf numFmtId="0" fontId="20" fillId="0" borderId="0" xfId="0" applyFont="1" applyFill="1"/>
    <xf numFmtId="0" fontId="21" fillId="0" borderId="0" xfId="0" applyFont="1" applyFill="1" applyBorder="1" applyAlignment="1">
      <alignment horizontal="center"/>
    </xf>
    <xf numFmtId="41" fontId="20" fillId="0" borderId="0" xfId="0" applyNumberFormat="1" applyFont="1" applyFill="1" applyBorder="1"/>
    <xf numFmtId="176" fontId="5" fillId="0" borderId="23" xfId="0" applyNumberFormat="1" applyFont="1" applyBorder="1" applyAlignment="1">
      <alignment horizontal="center"/>
    </xf>
    <xf numFmtId="176" fontId="5" fillId="0" borderId="24" xfId="0" applyNumberFormat="1" applyFont="1" applyBorder="1" applyAlignment="1">
      <alignment horizontal="center"/>
    </xf>
    <xf numFmtId="176" fontId="5" fillId="0" borderId="24" xfId="0" applyNumberFormat="1" applyFont="1" applyFill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5" fillId="0" borderId="23" xfId="0" quotePrefix="1" applyNumberFormat="1" applyFont="1" applyBorder="1" applyAlignment="1">
      <alignment horizontal="center"/>
    </xf>
    <xf numFmtId="0" fontId="5" fillId="0" borderId="24" xfId="0" quotePrefix="1" applyNumberFormat="1" applyFont="1" applyBorder="1" applyAlignment="1">
      <alignment horizontal="center"/>
    </xf>
    <xf numFmtId="56" fontId="5" fillId="0" borderId="24" xfId="0" quotePrefix="1" applyNumberFormat="1" applyFont="1" applyFill="1" applyBorder="1" applyAlignment="1">
      <alignment horizontal="center"/>
    </xf>
    <xf numFmtId="176" fontId="9" fillId="0" borderId="6" xfId="0" applyNumberFormat="1" applyFont="1" applyBorder="1" applyAlignment="1">
      <alignment horizontal="right"/>
    </xf>
    <xf numFmtId="176" fontId="22" fillId="0" borderId="6" xfId="0" applyNumberFormat="1" applyFont="1" applyFill="1" applyBorder="1"/>
    <xf numFmtId="176" fontId="9" fillId="0" borderId="6" xfId="0" applyNumberFormat="1" applyFont="1" applyBorder="1"/>
    <xf numFmtId="176" fontId="9" fillId="0" borderId="6" xfId="0" applyNumberFormat="1" applyFont="1" applyFill="1" applyBorder="1"/>
    <xf numFmtId="41" fontId="5" fillId="0" borderId="0" xfId="0" applyNumberFormat="1" applyFont="1" applyBorder="1"/>
    <xf numFmtId="41" fontId="1" fillId="0" borderId="0" xfId="0" applyNumberFormat="1" applyFont="1"/>
    <xf numFmtId="0" fontId="5" fillId="2" borderId="21" xfId="0" applyFont="1" applyFill="1" applyBorder="1" applyAlignment="1">
      <alignment horizontal="center"/>
    </xf>
    <xf numFmtId="0" fontId="5" fillId="2" borderId="20" xfId="0" applyFont="1" applyFill="1" applyBorder="1" applyAlignment="1">
      <alignment horizontal="centerContinuous"/>
    </xf>
    <xf numFmtId="0" fontId="5" fillId="2" borderId="15" xfId="0" applyFont="1" applyFill="1" applyBorder="1" applyAlignment="1">
      <alignment horizontal="centerContinuous"/>
    </xf>
    <xf numFmtId="0" fontId="5" fillId="2" borderId="2" xfId="0" applyFont="1" applyFill="1" applyBorder="1" applyAlignment="1">
      <alignment horizontal="centerContinuous"/>
    </xf>
    <xf numFmtId="0" fontId="5" fillId="2" borderId="2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176" fontId="5" fillId="2" borderId="24" xfId="0" applyNumberFormat="1" applyFont="1" applyFill="1" applyBorder="1" applyAlignment="1">
      <alignment horizontal="center"/>
    </xf>
    <xf numFmtId="41" fontId="6" fillId="2" borderId="8" xfId="0" applyNumberFormat="1" applyFont="1" applyFill="1" applyBorder="1"/>
    <xf numFmtId="41" fontId="5" fillId="2" borderId="6" xfId="0" applyNumberFormat="1" applyFont="1" applyFill="1" applyBorder="1" applyAlignment="1">
      <alignment horizontal="center"/>
    </xf>
    <xf numFmtId="41" fontId="6" fillId="2" borderId="6" xfId="0" applyNumberFormat="1" applyFont="1" applyFill="1" applyBorder="1"/>
    <xf numFmtId="41" fontId="6" fillId="2" borderId="0" xfId="0" applyNumberFormat="1" applyFont="1" applyFill="1" applyBorder="1"/>
    <xf numFmtId="41" fontId="6" fillId="2" borderId="18" xfId="0" applyNumberFormat="1" applyFont="1" applyFill="1" applyBorder="1"/>
    <xf numFmtId="41" fontId="6" fillId="2" borderId="7" xfId="0" applyNumberFormat="1" applyFont="1" applyFill="1" applyBorder="1"/>
    <xf numFmtId="41" fontId="6" fillId="2" borderId="6" xfId="0" applyNumberFormat="1" applyFont="1" applyFill="1" applyBorder="1" applyAlignment="1">
      <alignment horizontal="right"/>
    </xf>
    <xf numFmtId="41" fontId="5" fillId="2" borderId="18" xfId="0" applyNumberFormat="1" applyFont="1" applyFill="1" applyBorder="1" applyAlignment="1">
      <alignment horizontal="center"/>
    </xf>
    <xf numFmtId="41" fontId="5" fillId="2" borderId="8" xfId="0" applyNumberFormat="1" applyFont="1" applyFill="1" applyBorder="1" applyAlignment="1">
      <alignment horizontal="center"/>
    </xf>
    <xf numFmtId="176" fontId="5" fillId="2" borderId="22" xfId="0" applyNumberFormat="1" applyFont="1" applyFill="1" applyBorder="1" applyAlignment="1">
      <alignment horizontal="center"/>
    </xf>
    <xf numFmtId="41" fontId="5" fillId="2" borderId="11" xfId="0" applyNumberFormat="1" applyFont="1" applyFill="1" applyBorder="1" applyAlignment="1">
      <alignment horizontal="center"/>
    </xf>
    <xf numFmtId="41" fontId="5" fillId="2" borderId="9" xfId="0" applyNumberFormat="1" applyFont="1" applyFill="1" applyBorder="1" applyAlignment="1">
      <alignment horizontal="center"/>
    </xf>
    <xf numFmtId="41" fontId="6" fillId="2" borderId="9" xfId="0" applyNumberFormat="1" applyFont="1" applyFill="1" applyBorder="1"/>
    <xf numFmtId="41" fontId="6" fillId="2" borderId="19" xfId="0" applyNumberFormat="1" applyFont="1" applyFill="1" applyBorder="1"/>
    <xf numFmtId="41" fontId="6" fillId="2" borderId="11" xfId="0" applyNumberFormat="1" applyFont="1" applyFill="1" applyBorder="1"/>
    <xf numFmtId="41" fontId="6" fillId="2" borderId="10" xfId="0" applyNumberFormat="1" applyFont="1" applyFill="1" applyBorder="1"/>
    <xf numFmtId="41" fontId="6" fillId="2" borderId="13" xfId="0" applyNumberFormat="1" applyFont="1" applyFill="1" applyBorder="1"/>
    <xf numFmtId="0" fontId="5" fillId="2" borderId="24" xfId="0" quotePrefix="1" applyNumberFormat="1" applyFont="1" applyFill="1" applyBorder="1" applyAlignment="1">
      <alignment horizontal="center"/>
    </xf>
    <xf numFmtId="41" fontId="5" fillId="2" borderId="8" xfId="0" quotePrefix="1" applyNumberFormat="1" applyFont="1" applyFill="1" applyBorder="1" applyAlignment="1">
      <alignment horizontal="center"/>
    </xf>
    <xf numFmtId="41" fontId="5" fillId="2" borderId="6" xfId="0" quotePrefix="1" applyNumberFormat="1" applyFont="1" applyFill="1" applyBorder="1" applyAlignment="1">
      <alignment horizontal="center"/>
    </xf>
    <xf numFmtId="41" fontId="5" fillId="2" borderId="0" xfId="0" quotePrefix="1" applyNumberFormat="1" applyFont="1" applyFill="1" applyBorder="1" applyAlignment="1">
      <alignment horizontal="center"/>
    </xf>
    <xf numFmtId="41" fontId="5" fillId="2" borderId="18" xfId="0" applyNumberFormat="1" applyFont="1" applyFill="1" applyBorder="1"/>
    <xf numFmtId="41" fontId="5" fillId="2" borderId="6" xfId="0" applyNumberFormat="1" applyFont="1" applyFill="1" applyBorder="1"/>
    <xf numFmtId="41" fontId="5" fillId="2" borderId="7" xfId="0" applyNumberFormat="1" applyFont="1" applyFill="1" applyBorder="1"/>
    <xf numFmtId="0" fontId="5" fillId="2" borderId="22" xfId="0" quotePrefix="1" applyNumberFormat="1" applyFont="1" applyFill="1" applyBorder="1" applyAlignment="1">
      <alignment horizontal="center"/>
    </xf>
    <xf numFmtId="41" fontId="5" fillId="2" borderId="11" xfId="0" quotePrefix="1" applyNumberFormat="1" applyFont="1" applyFill="1" applyBorder="1" applyAlignment="1">
      <alignment horizontal="center"/>
    </xf>
    <xf numFmtId="41" fontId="5" fillId="2" borderId="9" xfId="0" quotePrefix="1" applyNumberFormat="1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13" fillId="2" borderId="3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0" fontId="13" fillId="2" borderId="6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top"/>
    </xf>
    <xf numFmtId="0" fontId="8" fillId="2" borderId="9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top"/>
    </xf>
    <xf numFmtId="0" fontId="14" fillId="2" borderId="9" xfId="0" applyFont="1" applyFill="1" applyBorder="1" applyAlignment="1">
      <alignment horizontal="center" vertical="top"/>
    </xf>
    <xf numFmtId="0" fontId="7" fillId="2" borderId="3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top"/>
    </xf>
    <xf numFmtId="0" fontId="4" fillId="2" borderId="3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5" fillId="2" borderId="3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top"/>
    </xf>
    <xf numFmtId="0" fontId="17" fillId="2" borderId="9" xfId="0" applyFont="1" applyFill="1" applyBorder="1" applyAlignment="1">
      <alignment horizontal="left" vertical="top" wrapText="1"/>
    </xf>
    <xf numFmtId="0" fontId="4" fillId="2" borderId="3" xfId="0" applyFont="1" applyFill="1" applyBorder="1"/>
    <xf numFmtId="0" fontId="16" fillId="2" borderId="9" xfId="0" applyFont="1" applyFill="1" applyBorder="1"/>
    <xf numFmtId="0" fontId="10" fillId="2" borderId="3" xfId="0" applyFont="1" applyFill="1" applyBorder="1"/>
    <xf numFmtId="0" fontId="10" fillId="2" borderId="9" xfId="0" applyFont="1" applyFill="1" applyBorder="1"/>
    <xf numFmtId="0" fontId="5" fillId="2" borderId="15" xfId="0" applyFont="1" applyFill="1" applyBorder="1" applyAlignment="1">
      <alignment horizontal="center"/>
    </xf>
    <xf numFmtId="0" fontId="5" fillId="2" borderId="25" xfId="0" applyFont="1" applyFill="1" applyBorder="1" applyAlignment="1">
      <alignment horizontal="center"/>
    </xf>
    <xf numFmtId="0" fontId="5" fillId="2" borderId="20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15" fillId="2" borderId="1" xfId="0" applyFont="1" applyFill="1" applyBorder="1" applyAlignment="1">
      <alignment horizontal="center"/>
    </xf>
    <xf numFmtId="0" fontId="15" fillId="2" borderId="14" xfId="0" applyFont="1" applyFill="1" applyBorder="1" applyAlignment="1">
      <alignment horizontal="center"/>
    </xf>
    <xf numFmtId="0" fontId="15" fillId="2" borderId="15" xfId="0" applyFont="1" applyFill="1" applyBorder="1" applyAlignment="1">
      <alignment horizontal="center"/>
    </xf>
    <xf numFmtId="0" fontId="15" fillId="2" borderId="2" xfId="0" applyFont="1" applyFill="1" applyBorder="1" applyAlignment="1">
      <alignment horizontal="center"/>
    </xf>
    <xf numFmtId="0" fontId="8" fillId="2" borderId="14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18" fillId="2" borderId="9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pageSetUpPr fitToPage="1"/>
  </sheetPr>
  <dimension ref="B1:AM40"/>
  <sheetViews>
    <sheetView tabSelected="1" zoomScaleNormal="100" workbookViewId="0">
      <pane xSplit="2" ySplit="4" topLeftCell="C5" activePane="bottomRight" state="frozen"/>
      <selection activeCell="AO24" sqref="AO24"/>
      <selection pane="topRight" activeCell="AO24" sqref="AO24"/>
      <selection pane="bottomLeft" activeCell="AO24" sqref="AO24"/>
      <selection pane="bottomRight" activeCell="AO9" sqref="AO9"/>
    </sheetView>
  </sheetViews>
  <sheetFormatPr defaultColWidth="9" defaultRowHeight="13" x14ac:dyDescent="0.2"/>
  <cols>
    <col min="1" max="1" width="1.6328125" style="117" customWidth="1"/>
    <col min="2" max="2" width="8" style="117" customWidth="1"/>
    <col min="3" max="6" width="5.54296875" style="117" customWidth="1"/>
    <col min="7" max="35" width="5.6328125" style="117" customWidth="1"/>
    <col min="36" max="36" width="5.81640625" style="117" customWidth="1"/>
    <col min="37" max="37" width="5.6328125" style="117" customWidth="1"/>
    <col min="38" max="38" width="5.6328125" style="117" hidden="1" customWidth="1"/>
    <col min="39" max="16384" width="9" style="117"/>
  </cols>
  <sheetData>
    <row r="1" spans="2:38" ht="18" customHeight="1" x14ac:dyDescent="0.2">
      <c r="B1" s="1" t="s">
        <v>185</v>
      </c>
      <c r="C1" s="1"/>
      <c r="D1" s="1"/>
      <c r="E1" s="1"/>
    </row>
    <row r="2" spans="2:38" s="2" customFormat="1" ht="11.5" customHeight="1" x14ac:dyDescent="0.2">
      <c r="X2" s="69"/>
      <c r="Y2" s="69"/>
      <c r="Z2" s="69"/>
      <c r="AB2" s="69"/>
      <c r="AF2" s="133" t="s">
        <v>176</v>
      </c>
      <c r="AJ2" s="118"/>
      <c r="AK2" s="118" t="s">
        <v>241</v>
      </c>
    </row>
    <row r="3" spans="2:38" s="2" customFormat="1" ht="11.5" customHeight="1" x14ac:dyDescent="0.2">
      <c r="B3" s="195" t="s">
        <v>70</v>
      </c>
      <c r="C3" s="258" t="s">
        <v>172</v>
      </c>
      <c r="D3" s="258"/>
      <c r="E3" s="258"/>
      <c r="F3" s="259"/>
      <c r="G3" s="260" t="s">
        <v>173</v>
      </c>
      <c r="H3" s="258"/>
      <c r="I3" s="258"/>
      <c r="J3" s="258"/>
      <c r="K3" s="258"/>
      <c r="L3" s="258"/>
      <c r="M3" s="258"/>
      <c r="N3" s="258"/>
      <c r="O3" s="258"/>
      <c r="P3" s="258"/>
      <c r="Q3" s="259"/>
      <c r="R3" s="196" t="s">
        <v>116</v>
      </c>
      <c r="S3" s="197"/>
      <c r="T3" s="197"/>
      <c r="U3" s="197"/>
      <c r="V3" s="197"/>
      <c r="W3" s="197"/>
      <c r="X3" s="197"/>
      <c r="Y3" s="197"/>
      <c r="Z3" s="197"/>
      <c r="AA3" s="197"/>
      <c r="AB3" s="197"/>
      <c r="AC3" s="197"/>
      <c r="AD3" s="197"/>
      <c r="AE3" s="197"/>
      <c r="AF3" s="197"/>
      <c r="AG3" s="197"/>
      <c r="AH3" s="197"/>
      <c r="AI3" s="197"/>
      <c r="AJ3" s="197"/>
      <c r="AK3" s="198"/>
      <c r="AL3" s="130" t="s">
        <v>207</v>
      </c>
    </row>
    <row r="4" spans="2:38" s="2" customFormat="1" ht="73.5" customHeight="1" x14ac:dyDescent="0.2">
      <c r="B4" s="199" t="s">
        <v>71</v>
      </c>
      <c r="C4" s="200" t="s">
        <v>204</v>
      </c>
      <c r="D4" s="201" t="s">
        <v>121</v>
      </c>
      <c r="E4" s="202" t="s">
        <v>72</v>
      </c>
      <c r="F4" s="203" t="s">
        <v>242</v>
      </c>
      <c r="G4" s="204" t="s">
        <v>183</v>
      </c>
      <c r="H4" s="200" t="s">
        <v>174</v>
      </c>
      <c r="I4" s="200" t="s">
        <v>233</v>
      </c>
      <c r="J4" s="200" t="s">
        <v>122</v>
      </c>
      <c r="K4" s="201" t="s">
        <v>119</v>
      </c>
      <c r="L4" s="205" t="s">
        <v>210</v>
      </c>
      <c r="M4" s="205" t="s">
        <v>238</v>
      </c>
      <c r="N4" s="205" t="s">
        <v>240</v>
      </c>
      <c r="O4" s="205" t="s">
        <v>211</v>
      </c>
      <c r="P4" s="201" t="s">
        <v>77</v>
      </c>
      <c r="Q4" s="203" t="s">
        <v>212</v>
      </c>
      <c r="R4" s="204" t="s">
        <v>73</v>
      </c>
      <c r="S4" s="200" t="s">
        <v>175</v>
      </c>
      <c r="T4" s="206" t="s">
        <v>201</v>
      </c>
      <c r="U4" s="201" t="s">
        <v>230</v>
      </c>
      <c r="V4" s="201" t="s">
        <v>231</v>
      </c>
      <c r="W4" s="201" t="s">
        <v>74</v>
      </c>
      <c r="X4" s="202" t="s">
        <v>109</v>
      </c>
      <c r="Y4" s="201" t="s">
        <v>75</v>
      </c>
      <c r="Z4" s="201" t="s">
        <v>239</v>
      </c>
      <c r="AA4" s="201" t="s">
        <v>195</v>
      </c>
      <c r="AB4" s="201" t="s">
        <v>206</v>
      </c>
      <c r="AC4" s="201" t="s">
        <v>186</v>
      </c>
      <c r="AD4" s="201" t="s">
        <v>202</v>
      </c>
      <c r="AE4" s="201" t="s">
        <v>76</v>
      </c>
      <c r="AF4" s="201" t="s">
        <v>203</v>
      </c>
      <c r="AG4" s="201" t="s">
        <v>118</v>
      </c>
      <c r="AH4" s="202" t="s">
        <v>234</v>
      </c>
      <c r="AI4" s="201" t="s">
        <v>228</v>
      </c>
      <c r="AJ4" s="201" t="s">
        <v>184</v>
      </c>
      <c r="AK4" s="201" t="s">
        <v>120</v>
      </c>
      <c r="AL4" s="131" t="s">
        <v>208</v>
      </c>
    </row>
    <row r="5" spans="2:38" s="2" customFormat="1" ht="11.5" customHeight="1" x14ac:dyDescent="0.2">
      <c r="B5" s="182" t="s">
        <v>232</v>
      </c>
      <c r="C5" s="7"/>
      <c r="D5" s="4"/>
      <c r="E5" s="5">
        <v>2</v>
      </c>
      <c r="F5" s="116"/>
      <c r="G5" s="126">
        <v>2</v>
      </c>
      <c r="H5" s="7"/>
      <c r="I5" s="7"/>
      <c r="J5" s="5"/>
      <c r="K5" s="6"/>
      <c r="L5" s="6"/>
      <c r="M5" s="6"/>
      <c r="N5" s="6"/>
      <c r="O5" s="6"/>
      <c r="P5" s="5">
        <v>3</v>
      </c>
      <c r="Q5" s="116"/>
      <c r="R5" s="126"/>
      <c r="S5" s="7"/>
      <c r="T5" s="7">
        <v>1</v>
      </c>
      <c r="U5" s="145"/>
      <c r="V5" s="5">
        <v>2</v>
      </c>
      <c r="W5" s="5"/>
      <c r="X5" s="5">
        <v>5</v>
      </c>
      <c r="Y5" s="5"/>
      <c r="Z5" s="5"/>
      <c r="AA5" s="5">
        <v>1</v>
      </c>
      <c r="AB5" s="5"/>
      <c r="AC5" s="5">
        <v>4</v>
      </c>
      <c r="AD5" s="5"/>
      <c r="AE5" s="5">
        <v>4</v>
      </c>
      <c r="AF5" s="5"/>
      <c r="AG5" s="5"/>
      <c r="AH5" s="5"/>
      <c r="AI5" s="5"/>
      <c r="AJ5" s="5"/>
      <c r="AK5" s="5"/>
      <c r="AL5" s="126"/>
    </row>
    <row r="6" spans="2:38" s="2" customFormat="1" ht="11.5" customHeight="1" x14ac:dyDescent="0.2">
      <c r="B6" s="207" t="s">
        <v>170</v>
      </c>
      <c r="C6" s="208"/>
      <c r="D6" s="209">
        <v>2</v>
      </c>
      <c r="E6" s="210">
        <v>1</v>
      </c>
      <c r="F6" s="211"/>
      <c r="G6" s="212"/>
      <c r="H6" s="208"/>
      <c r="I6" s="208"/>
      <c r="J6" s="210"/>
      <c r="K6" s="213"/>
      <c r="L6" s="213"/>
      <c r="M6" s="213"/>
      <c r="N6" s="213"/>
      <c r="O6" s="213"/>
      <c r="P6" s="210">
        <v>3</v>
      </c>
      <c r="Q6" s="211"/>
      <c r="R6" s="212"/>
      <c r="S6" s="208"/>
      <c r="T6" s="208">
        <v>1</v>
      </c>
      <c r="U6" s="214"/>
      <c r="V6" s="210"/>
      <c r="W6" s="210">
        <v>1</v>
      </c>
      <c r="X6" s="210">
        <v>4</v>
      </c>
      <c r="Y6" s="210">
        <v>1</v>
      </c>
      <c r="Z6" s="210"/>
      <c r="AA6" s="210"/>
      <c r="AB6" s="210"/>
      <c r="AC6" s="210">
        <v>1</v>
      </c>
      <c r="AD6" s="210">
        <v>1</v>
      </c>
      <c r="AE6" s="210">
        <v>12</v>
      </c>
      <c r="AF6" s="210"/>
      <c r="AG6" s="210">
        <v>1</v>
      </c>
      <c r="AH6" s="210"/>
      <c r="AI6" s="210"/>
      <c r="AJ6" s="210"/>
      <c r="AK6" s="210"/>
      <c r="AL6" s="127"/>
    </row>
    <row r="7" spans="2:38" s="178" customFormat="1" ht="11.5" customHeight="1" x14ac:dyDescent="0.2">
      <c r="B7" s="184" t="s">
        <v>171</v>
      </c>
      <c r="C7" s="172"/>
      <c r="D7" s="173"/>
      <c r="E7" s="132"/>
      <c r="F7" s="174"/>
      <c r="G7" s="175"/>
      <c r="H7" s="172"/>
      <c r="I7" s="172"/>
      <c r="J7" s="132"/>
      <c r="K7" s="176"/>
      <c r="L7" s="176"/>
      <c r="M7" s="176"/>
      <c r="N7" s="176"/>
      <c r="O7" s="176"/>
      <c r="P7" s="132">
        <v>2</v>
      </c>
      <c r="Q7" s="174"/>
      <c r="R7" s="175">
        <v>2</v>
      </c>
      <c r="S7" s="172">
        <v>1</v>
      </c>
      <c r="T7" s="172">
        <v>2</v>
      </c>
      <c r="U7" s="177"/>
      <c r="V7" s="132">
        <v>2</v>
      </c>
      <c r="W7" s="132"/>
      <c r="X7" s="132">
        <v>3</v>
      </c>
      <c r="Y7" s="132"/>
      <c r="Z7" s="132"/>
      <c r="AA7" s="132"/>
      <c r="AB7" s="132"/>
      <c r="AC7" s="132"/>
      <c r="AD7" s="132"/>
      <c r="AE7" s="132">
        <v>9</v>
      </c>
      <c r="AF7" s="132">
        <v>1</v>
      </c>
      <c r="AG7" s="132"/>
      <c r="AH7" s="132"/>
      <c r="AI7" s="132"/>
      <c r="AJ7" s="132"/>
      <c r="AK7" s="132"/>
      <c r="AL7" s="175"/>
    </row>
    <row r="8" spans="2:38" s="178" customFormat="1" ht="11.5" customHeight="1" x14ac:dyDescent="0.2">
      <c r="B8" s="207" t="s">
        <v>62</v>
      </c>
      <c r="C8" s="208"/>
      <c r="D8" s="209"/>
      <c r="E8" s="210">
        <v>1</v>
      </c>
      <c r="F8" s="211"/>
      <c r="G8" s="215"/>
      <c r="H8" s="208"/>
      <c r="I8" s="208"/>
      <c r="J8" s="210"/>
      <c r="K8" s="213"/>
      <c r="L8" s="213"/>
      <c r="M8" s="213"/>
      <c r="N8" s="213">
        <v>1</v>
      </c>
      <c r="O8" s="213"/>
      <c r="P8" s="210">
        <v>4</v>
      </c>
      <c r="Q8" s="211"/>
      <c r="R8" s="212"/>
      <c r="S8" s="208"/>
      <c r="T8" s="208">
        <v>4</v>
      </c>
      <c r="U8" s="214">
        <v>1</v>
      </c>
      <c r="V8" s="210">
        <v>1</v>
      </c>
      <c r="W8" s="210">
        <v>1</v>
      </c>
      <c r="X8" s="210">
        <v>4</v>
      </c>
      <c r="Y8" s="210">
        <v>1</v>
      </c>
      <c r="Z8" s="210"/>
      <c r="AA8" s="210">
        <v>1</v>
      </c>
      <c r="AB8" s="210"/>
      <c r="AC8" s="210">
        <v>2</v>
      </c>
      <c r="AD8" s="210">
        <v>1</v>
      </c>
      <c r="AE8" s="210">
        <v>8</v>
      </c>
      <c r="AF8" s="210">
        <v>1</v>
      </c>
      <c r="AG8" s="210"/>
      <c r="AH8" s="210"/>
      <c r="AI8" s="210"/>
      <c r="AJ8" s="210"/>
      <c r="AK8" s="210"/>
      <c r="AL8" s="175"/>
    </row>
    <row r="9" spans="2:38" s="178" customFormat="1" ht="11.5" customHeight="1" x14ac:dyDescent="0.2">
      <c r="B9" s="184" t="s">
        <v>63</v>
      </c>
      <c r="C9" s="172"/>
      <c r="D9" s="173"/>
      <c r="E9" s="132">
        <v>7</v>
      </c>
      <c r="F9" s="174"/>
      <c r="G9" s="175">
        <v>1</v>
      </c>
      <c r="H9" s="172"/>
      <c r="I9" s="172"/>
      <c r="J9" s="132">
        <v>1</v>
      </c>
      <c r="K9" s="176">
        <v>1</v>
      </c>
      <c r="L9" s="176"/>
      <c r="M9" s="176"/>
      <c r="N9" s="176"/>
      <c r="O9" s="176"/>
      <c r="P9" s="132">
        <v>3</v>
      </c>
      <c r="Q9" s="174"/>
      <c r="R9" s="175">
        <v>1</v>
      </c>
      <c r="S9" s="172"/>
      <c r="T9" s="172">
        <v>3</v>
      </c>
      <c r="U9" s="132"/>
      <c r="V9" s="132">
        <v>1</v>
      </c>
      <c r="W9" s="132"/>
      <c r="X9" s="132">
        <v>4</v>
      </c>
      <c r="Y9" s="132"/>
      <c r="Z9" s="132"/>
      <c r="AA9" s="132">
        <v>3</v>
      </c>
      <c r="AB9" s="132"/>
      <c r="AC9" s="132">
        <v>3</v>
      </c>
      <c r="AD9" s="132"/>
      <c r="AE9" s="132">
        <v>11</v>
      </c>
      <c r="AF9" s="132"/>
      <c r="AG9" s="132"/>
      <c r="AH9" s="132"/>
      <c r="AI9" s="132">
        <v>2</v>
      </c>
      <c r="AJ9" s="132"/>
      <c r="AK9" s="132"/>
      <c r="AL9" s="175"/>
    </row>
    <row r="10" spans="2:38" s="2" customFormat="1" ht="11.5" customHeight="1" x14ac:dyDescent="0.2">
      <c r="B10" s="207" t="s">
        <v>64</v>
      </c>
      <c r="C10" s="208"/>
      <c r="D10" s="209"/>
      <c r="E10" s="210">
        <v>6</v>
      </c>
      <c r="F10" s="211">
        <v>1</v>
      </c>
      <c r="G10" s="212"/>
      <c r="H10" s="208"/>
      <c r="I10" s="208"/>
      <c r="J10" s="210"/>
      <c r="K10" s="213"/>
      <c r="L10" s="213"/>
      <c r="M10" s="213"/>
      <c r="N10" s="213"/>
      <c r="O10" s="213"/>
      <c r="P10" s="210">
        <v>5</v>
      </c>
      <c r="Q10" s="211"/>
      <c r="R10" s="212"/>
      <c r="S10" s="208"/>
      <c r="T10" s="208">
        <v>1</v>
      </c>
      <c r="U10" s="210"/>
      <c r="V10" s="210"/>
      <c r="W10" s="210"/>
      <c r="X10" s="210">
        <v>2</v>
      </c>
      <c r="Y10" s="210"/>
      <c r="Z10" s="210"/>
      <c r="AA10" s="210">
        <v>1</v>
      </c>
      <c r="AB10" s="210"/>
      <c r="AC10" s="210">
        <v>3</v>
      </c>
      <c r="AD10" s="210"/>
      <c r="AE10" s="210">
        <v>8</v>
      </c>
      <c r="AF10" s="210"/>
      <c r="AG10" s="210"/>
      <c r="AH10" s="210"/>
      <c r="AI10" s="210">
        <v>1</v>
      </c>
      <c r="AJ10" s="210"/>
      <c r="AK10" s="210"/>
      <c r="AL10" s="127"/>
    </row>
    <row r="11" spans="2:38" s="2" customFormat="1" ht="11.5" customHeight="1" x14ac:dyDescent="0.2">
      <c r="B11" s="183" t="s">
        <v>65</v>
      </c>
      <c r="C11" s="11"/>
      <c r="D11" s="8">
        <v>1</v>
      </c>
      <c r="E11" s="9">
        <v>8</v>
      </c>
      <c r="F11" s="115"/>
      <c r="G11" s="127">
        <v>1</v>
      </c>
      <c r="H11" s="11"/>
      <c r="I11" s="11"/>
      <c r="J11" s="9"/>
      <c r="K11" s="10"/>
      <c r="L11" s="10"/>
      <c r="M11" s="10"/>
      <c r="N11" s="10"/>
      <c r="O11" s="10"/>
      <c r="P11" s="9">
        <v>10</v>
      </c>
      <c r="Q11" s="115"/>
      <c r="R11" s="127"/>
      <c r="S11" s="11"/>
      <c r="T11" s="11">
        <v>8</v>
      </c>
      <c r="U11" s="9"/>
      <c r="V11" s="9"/>
      <c r="W11" s="9"/>
      <c r="X11" s="9">
        <v>10</v>
      </c>
      <c r="Y11" s="9"/>
      <c r="Z11" s="9"/>
      <c r="AA11" s="9"/>
      <c r="AB11" s="9"/>
      <c r="AC11" s="9"/>
      <c r="AD11" s="9"/>
      <c r="AE11" s="9">
        <v>10</v>
      </c>
      <c r="AF11" s="9"/>
      <c r="AG11" s="9"/>
      <c r="AH11" s="9"/>
      <c r="AI11" s="9">
        <v>1</v>
      </c>
      <c r="AJ11" s="9"/>
      <c r="AK11" s="9"/>
      <c r="AL11" s="127"/>
    </row>
    <row r="12" spans="2:38" s="178" customFormat="1" ht="11.5" customHeight="1" x14ac:dyDescent="0.2">
      <c r="B12" s="207" t="s">
        <v>66</v>
      </c>
      <c r="C12" s="208"/>
      <c r="D12" s="209">
        <v>1</v>
      </c>
      <c r="E12" s="210">
        <v>14</v>
      </c>
      <c r="F12" s="211"/>
      <c r="G12" s="212">
        <v>1</v>
      </c>
      <c r="H12" s="208">
        <v>1</v>
      </c>
      <c r="I12" s="208"/>
      <c r="J12" s="210"/>
      <c r="K12" s="210"/>
      <c r="L12" s="210"/>
      <c r="M12" s="210"/>
      <c r="N12" s="210"/>
      <c r="O12" s="210"/>
      <c r="P12" s="210">
        <v>3</v>
      </c>
      <c r="Q12" s="211"/>
      <c r="R12" s="212"/>
      <c r="S12" s="208"/>
      <c r="T12" s="208">
        <v>3</v>
      </c>
      <c r="U12" s="210"/>
      <c r="V12" s="210"/>
      <c r="W12" s="210">
        <v>1</v>
      </c>
      <c r="X12" s="210">
        <v>4</v>
      </c>
      <c r="Y12" s="210"/>
      <c r="Z12" s="210"/>
      <c r="AA12" s="210"/>
      <c r="AB12" s="210"/>
      <c r="AC12" s="210"/>
      <c r="AD12" s="210">
        <v>2</v>
      </c>
      <c r="AE12" s="210">
        <v>5</v>
      </c>
      <c r="AF12" s="210">
        <v>1</v>
      </c>
      <c r="AG12" s="210"/>
      <c r="AH12" s="210"/>
      <c r="AI12" s="210">
        <v>4</v>
      </c>
      <c r="AJ12" s="210"/>
      <c r="AK12" s="210"/>
      <c r="AL12" s="175"/>
    </row>
    <row r="13" spans="2:38" s="178" customFormat="1" ht="11.5" customHeight="1" x14ac:dyDescent="0.2">
      <c r="B13" s="184" t="s">
        <v>67</v>
      </c>
      <c r="C13" s="172"/>
      <c r="D13" s="173"/>
      <c r="E13" s="132">
        <v>3</v>
      </c>
      <c r="F13" s="174"/>
      <c r="G13" s="175"/>
      <c r="H13" s="172"/>
      <c r="I13" s="172"/>
      <c r="J13" s="132"/>
      <c r="K13" s="176">
        <v>1</v>
      </c>
      <c r="L13" s="176"/>
      <c r="M13" s="176"/>
      <c r="N13" s="176"/>
      <c r="O13" s="176"/>
      <c r="P13" s="132">
        <v>1</v>
      </c>
      <c r="Q13" s="174"/>
      <c r="R13" s="175"/>
      <c r="S13" s="172"/>
      <c r="T13" s="172">
        <v>5</v>
      </c>
      <c r="U13" s="132"/>
      <c r="V13" s="132"/>
      <c r="W13" s="132">
        <v>1</v>
      </c>
      <c r="X13" s="132">
        <v>2</v>
      </c>
      <c r="Y13" s="132">
        <v>1</v>
      </c>
      <c r="Z13" s="132"/>
      <c r="AA13" s="132"/>
      <c r="AB13" s="132"/>
      <c r="AC13" s="132">
        <v>4</v>
      </c>
      <c r="AD13" s="132"/>
      <c r="AE13" s="132">
        <v>3</v>
      </c>
      <c r="AF13" s="132"/>
      <c r="AG13" s="132"/>
      <c r="AH13" s="132"/>
      <c r="AI13" s="132">
        <v>10</v>
      </c>
      <c r="AJ13" s="132"/>
      <c r="AK13" s="132"/>
      <c r="AL13" s="175"/>
    </row>
    <row r="14" spans="2:38" s="2" customFormat="1" ht="11.5" customHeight="1" x14ac:dyDescent="0.2">
      <c r="B14" s="207" t="s">
        <v>59</v>
      </c>
      <c r="C14" s="216"/>
      <c r="D14" s="209"/>
      <c r="E14" s="210">
        <v>4</v>
      </c>
      <c r="F14" s="211"/>
      <c r="G14" s="212"/>
      <c r="H14" s="208"/>
      <c r="I14" s="208"/>
      <c r="J14" s="210"/>
      <c r="K14" s="213"/>
      <c r="L14" s="213"/>
      <c r="M14" s="213"/>
      <c r="N14" s="213"/>
      <c r="O14" s="213"/>
      <c r="P14" s="210">
        <v>3</v>
      </c>
      <c r="Q14" s="211"/>
      <c r="R14" s="212"/>
      <c r="S14" s="208"/>
      <c r="T14" s="208">
        <v>3</v>
      </c>
      <c r="U14" s="210"/>
      <c r="V14" s="210">
        <v>4</v>
      </c>
      <c r="W14" s="210">
        <v>1</v>
      </c>
      <c r="X14" s="210"/>
      <c r="Y14" s="210"/>
      <c r="Z14" s="210"/>
      <c r="AA14" s="210"/>
      <c r="AB14" s="210"/>
      <c r="AC14" s="210">
        <v>4</v>
      </c>
      <c r="AD14" s="210"/>
      <c r="AE14" s="210">
        <v>8</v>
      </c>
      <c r="AF14" s="210"/>
      <c r="AG14" s="210"/>
      <c r="AH14" s="210"/>
      <c r="AI14" s="210">
        <v>7</v>
      </c>
      <c r="AJ14" s="210"/>
      <c r="AK14" s="210"/>
      <c r="AL14" s="127"/>
    </row>
    <row r="15" spans="2:38" s="2" customFormat="1" ht="11.5" customHeight="1" x14ac:dyDescent="0.2">
      <c r="B15" s="183" t="s">
        <v>60</v>
      </c>
      <c r="C15" s="146"/>
      <c r="D15" s="8"/>
      <c r="E15" s="9">
        <v>3</v>
      </c>
      <c r="F15" s="115"/>
      <c r="G15" s="127"/>
      <c r="H15" s="11"/>
      <c r="I15" s="11"/>
      <c r="J15" s="9">
        <v>1</v>
      </c>
      <c r="K15" s="10"/>
      <c r="L15" s="10"/>
      <c r="M15" s="10"/>
      <c r="N15" s="10"/>
      <c r="O15" s="10"/>
      <c r="P15" s="9">
        <v>5</v>
      </c>
      <c r="Q15" s="115"/>
      <c r="R15" s="127"/>
      <c r="S15" s="11"/>
      <c r="T15" s="11">
        <v>3</v>
      </c>
      <c r="U15" s="9">
        <v>1</v>
      </c>
      <c r="V15" s="9"/>
      <c r="W15" s="9"/>
      <c r="X15" s="9">
        <v>3</v>
      </c>
      <c r="Y15" s="9"/>
      <c r="Z15" s="9"/>
      <c r="AA15" s="9">
        <v>3</v>
      </c>
      <c r="AB15" s="9"/>
      <c r="AC15" s="9">
        <v>2</v>
      </c>
      <c r="AD15" s="9">
        <v>1</v>
      </c>
      <c r="AE15" s="9">
        <v>5</v>
      </c>
      <c r="AF15" s="9">
        <v>1</v>
      </c>
      <c r="AG15" s="9"/>
      <c r="AH15" s="9"/>
      <c r="AI15" s="9">
        <v>7</v>
      </c>
      <c r="AJ15" s="9"/>
      <c r="AK15" s="9"/>
      <c r="AL15" s="127"/>
    </row>
    <row r="16" spans="2:38" s="2" customFormat="1" ht="11.5" customHeight="1" x14ac:dyDescent="0.2">
      <c r="B16" s="217" t="s">
        <v>61</v>
      </c>
      <c r="C16" s="218"/>
      <c r="D16" s="219"/>
      <c r="E16" s="220"/>
      <c r="F16" s="211"/>
      <c r="G16" s="221"/>
      <c r="H16" s="222">
        <v>1</v>
      </c>
      <c r="I16" s="222"/>
      <c r="J16" s="220">
        <v>3</v>
      </c>
      <c r="K16" s="223"/>
      <c r="L16" s="223"/>
      <c r="M16" s="223"/>
      <c r="N16" s="223"/>
      <c r="O16" s="223"/>
      <c r="P16" s="220">
        <v>1</v>
      </c>
      <c r="Q16" s="224"/>
      <c r="R16" s="221"/>
      <c r="S16" s="222"/>
      <c r="T16" s="222"/>
      <c r="U16" s="220"/>
      <c r="V16" s="220">
        <v>3</v>
      </c>
      <c r="W16" s="220">
        <v>1</v>
      </c>
      <c r="X16" s="220">
        <v>6</v>
      </c>
      <c r="Y16" s="220"/>
      <c r="Z16" s="220"/>
      <c r="AA16" s="220"/>
      <c r="AB16" s="220"/>
      <c r="AC16" s="220">
        <v>2</v>
      </c>
      <c r="AD16" s="220"/>
      <c r="AE16" s="220">
        <v>7</v>
      </c>
      <c r="AF16" s="220"/>
      <c r="AG16" s="220"/>
      <c r="AH16" s="220"/>
      <c r="AI16" s="220">
        <v>1</v>
      </c>
      <c r="AJ16" s="220"/>
      <c r="AK16" s="220"/>
      <c r="AL16" s="128"/>
    </row>
    <row r="17" spans="2:39" s="2" customFormat="1" ht="11.5" customHeight="1" x14ac:dyDescent="0.2">
      <c r="B17" s="185" t="s">
        <v>12</v>
      </c>
      <c r="C17" s="147">
        <f t="shared" ref="C17:AL17" si="0">SUM(C5:C16)</f>
        <v>0</v>
      </c>
      <c r="D17" s="13">
        <f t="shared" si="0"/>
        <v>4</v>
      </c>
      <c r="E17" s="119">
        <f>SUM(E5:E16)</f>
        <v>49</v>
      </c>
      <c r="F17" s="119">
        <f t="shared" si="0"/>
        <v>1</v>
      </c>
      <c r="G17" s="129">
        <f t="shared" si="0"/>
        <v>5</v>
      </c>
      <c r="H17" s="14">
        <f>SUM(H5:H16)</f>
        <v>2</v>
      </c>
      <c r="I17" s="14">
        <f>SUM(I5:I16)</f>
        <v>0</v>
      </c>
      <c r="J17" s="12">
        <f t="shared" si="0"/>
        <v>5</v>
      </c>
      <c r="K17" s="12">
        <f>SUM(K5:K16)</f>
        <v>2</v>
      </c>
      <c r="L17" s="12">
        <f>SUM(L5:L16)</f>
        <v>0</v>
      </c>
      <c r="M17" s="12">
        <f>SUM(M5:M16)</f>
        <v>0</v>
      </c>
      <c r="N17" s="12">
        <f>SUM(N5:N16)</f>
        <v>1</v>
      </c>
      <c r="O17" s="12">
        <f>SUM(O5:O16)</f>
        <v>0</v>
      </c>
      <c r="P17" s="12">
        <f t="shared" si="0"/>
        <v>43</v>
      </c>
      <c r="Q17" s="12">
        <f t="shared" si="0"/>
        <v>0</v>
      </c>
      <c r="R17" s="129">
        <f t="shared" si="0"/>
        <v>3</v>
      </c>
      <c r="S17" s="14">
        <f t="shared" si="0"/>
        <v>1</v>
      </c>
      <c r="T17" s="14">
        <f t="shared" si="0"/>
        <v>34</v>
      </c>
      <c r="U17" s="12">
        <f>SUM(U5:U16)</f>
        <v>2</v>
      </c>
      <c r="V17" s="12">
        <f t="shared" si="0"/>
        <v>13</v>
      </c>
      <c r="W17" s="12">
        <f t="shared" si="0"/>
        <v>6</v>
      </c>
      <c r="X17" s="12">
        <f t="shared" si="0"/>
        <v>47</v>
      </c>
      <c r="Y17" s="12">
        <f t="shared" si="0"/>
        <v>3</v>
      </c>
      <c r="Z17" s="12">
        <f t="shared" si="0"/>
        <v>0</v>
      </c>
      <c r="AA17" s="12">
        <f>SUM(AA5:AA16)</f>
        <v>9</v>
      </c>
      <c r="AB17" s="12">
        <f>SUM(AB5:AB16)</f>
        <v>0</v>
      </c>
      <c r="AC17" s="12">
        <f t="shared" si="0"/>
        <v>25</v>
      </c>
      <c r="AD17" s="12">
        <f t="shared" si="0"/>
        <v>5</v>
      </c>
      <c r="AE17" s="12">
        <f t="shared" si="0"/>
        <v>90</v>
      </c>
      <c r="AF17" s="12">
        <f t="shared" si="0"/>
        <v>4</v>
      </c>
      <c r="AG17" s="12">
        <f t="shared" si="0"/>
        <v>1</v>
      </c>
      <c r="AH17" s="12">
        <f t="shared" si="0"/>
        <v>0</v>
      </c>
      <c r="AI17" s="12">
        <f t="shared" si="0"/>
        <v>33</v>
      </c>
      <c r="AJ17" s="12">
        <f t="shared" si="0"/>
        <v>0</v>
      </c>
      <c r="AK17" s="12">
        <f t="shared" si="0"/>
        <v>0</v>
      </c>
      <c r="AL17" s="129">
        <f t="shared" si="0"/>
        <v>0</v>
      </c>
    </row>
    <row r="18" spans="2:39" s="2" customFormat="1" ht="8.15" customHeight="1" x14ac:dyDescent="0.2">
      <c r="B18" s="15"/>
      <c r="C18" s="15"/>
      <c r="D18" s="16"/>
      <c r="E18" s="16"/>
      <c r="F18" s="17"/>
      <c r="U18" s="70"/>
      <c r="V18" s="70"/>
      <c r="W18" s="70"/>
      <c r="X18" s="70"/>
      <c r="Y18" s="70"/>
      <c r="Z18" s="70"/>
      <c r="AA18" s="115"/>
      <c r="AB18" s="115"/>
      <c r="AC18" s="115"/>
      <c r="AD18" s="115"/>
      <c r="AE18" s="115"/>
      <c r="AF18" s="116"/>
    </row>
    <row r="19" spans="2:39" s="2" customFormat="1" ht="11.5" customHeight="1" x14ac:dyDescent="0.2">
      <c r="B19" s="186" t="s">
        <v>213</v>
      </c>
      <c r="C19" s="148"/>
      <c r="D19" s="134"/>
      <c r="E19" s="134"/>
      <c r="F19" s="135"/>
      <c r="G19" s="155"/>
      <c r="H19" s="156"/>
      <c r="I19" s="157"/>
      <c r="J19" s="157"/>
      <c r="K19" s="157"/>
      <c r="L19" s="157"/>
      <c r="M19" s="157"/>
      <c r="N19" s="157"/>
      <c r="O19" s="157"/>
      <c r="P19" s="157"/>
      <c r="Q19" s="157"/>
      <c r="R19" s="155"/>
      <c r="S19" s="156"/>
      <c r="T19" s="156">
        <v>2</v>
      </c>
      <c r="U19" s="156">
        <v>1</v>
      </c>
      <c r="V19" s="156"/>
      <c r="W19" s="156"/>
      <c r="X19" s="156">
        <v>1</v>
      </c>
      <c r="Y19" s="156"/>
      <c r="Z19" s="156"/>
      <c r="AA19" s="156"/>
      <c r="AB19" s="156"/>
      <c r="AC19" s="156">
        <v>1</v>
      </c>
      <c r="AD19" s="156"/>
      <c r="AE19" s="156"/>
      <c r="AF19" s="156"/>
      <c r="AG19" s="156"/>
      <c r="AH19" s="156"/>
      <c r="AI19" s="156"/>
      <c r="AJ19" s="156"/>
      <c r="AK19" s="156"/>
      <c r="AL19" s="193"/>
      <c r="AM19" s="70"/>
    </row>
    <row r="20" spans="2:39" s="2" customFormat="1" ht="11.5" customHeight="1" x14ac:dyDescent="0.2">
      <c r="B20" s="225" t="s">
        <v>229</v>
      </c>
      <c r="C20" s="226"/>
      <c r="D20" s="227"/>
      <c r="E20" s="227">
        <v>2</v>
      </c>
      <c r="F20" s="228"/>
      <c r="G20" s="229"/>
      <c r="H20" s="230"/>
      <c r="I20" s="231"/>
      <c r="J20" s="231"/>
      <c r="K20" s="231"/>
      <c r="L20" s="231"/>
      <c r="M20" s="231"/>
      <c r="N20" s="231"/>
      <c r="O20" s="231"/>
      <c r="P20" s="231"/>
      <c r="Q20" s="231"/>
      <c r="R20" s="229"/>
      <c r="S20" s="230"/>
      <c r="T20" s="230">
        <v>1</v>
      </c>
      <c r="U20" s="230"/>
      <c r="V20" s="230">
        <v>8</v>
      </c>
      <c r="W20" s="230"/>
      <c r="X20" s="230"/>
      <c r="Y20" s="230"/>
      <c r="Z20" s="230"/>
      <c r="AA20" s="230"/>
      <c r="AB20" s="230"/>
      <c r="AC20" s="230">
        <v>2</v>
      </c>
      <c r="AD20" s="230"/>
      <c r="AE20" s="230"/>
      <c r="AF20" s="230"/>
      <c r="AG20" s="230"/>
      <c r="AH20" s="230"/>
      <c r="AI20" s="230">
        <v>5</v>
      </c>
      <c r="AJ20" s="230"/>
      <c r="AK20" s="230"/>
      <c r="AL20" s="193"/>
      <c r="AM20" s="70"/>
    </row>
    <row r="21" spans="2:39" s="2" customFormat="1" ht="11.5" customHeight="1" x14ac:dyDescent="0.2">
      <c r="B21" s="188" t="s">
        <v>220</v>
      </c>
      <c r="C21" s="149"/>
      <c r="D21" s="136"/>
      <c r="E21" s="136">
        <v>3</v>
      </c>
      <c r="F21" s="137"/>
      <c r="G21" s="127"/>
      <c r="H21" s="9"/>
      <c r="I21" s="10"/>
      <c r="J21" s="10"/>
      <c r="K21" s="10"/>
      <c r="L21" s="10"/>
      <c r="M21" s="10"/>
      <c r="N21" s="10"/>
      <c r="O21" s="10"/>
      <c r="P21" s="10"/>
      <c r="Q21" s="10"/>
      <c r="R21" s="127"/>
      <c r="S21" s="9"/>
      <c r="T21" s="9"/>
      <c r="U21" s="9">
        <v>1</v>
      </c>
      <c r="V21" s="9">
        <v>3</v>
      </c>
      <c r="W21" s="9"/>
      <c r="X21" s="132">
        <v>1</v>
      </c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>
        <v>5</v>
      </c>
      <c r="AJ21" s="9"/>
      <c r="AK21" s="9"/>
      <c r="AL21" s="115"/>
    </row>
    <row r="22" spans="2:39" s="2" customFormat="1" ht="11.5" customHeight="1" x14ac:dyDescent="0.2">
      <c r="B22" s="225" t="s">
        <v>214</v>
      </c>
      <c r="C22" s="226"/>
      <c r="D22" s="227"/>
      <c r="E22" s="227">
        <v>2</v>
      </c>
      <c r="F22" s="228"/>
      <c r="G22" s="212"/>
      <c r="H22" s="210"/>
      <c r="I22" s="213"/>
      <c r="J22" s="213"/>
      <c r="K22" s="213"/>
      <c r="L22" s="213"/>
      <c r="M22" s="213"/>
      <c r="N22" s="213"/>
      <c r="O22" s="213"/>
      <c r="P22" s="213"/>
      <c r="Q22" s="213"/>
      <c r="R22" s="212"/>
      <c r="S22" s="210"/>
      <c r="T22" s="210"/>
      <c r="U22" s="210"/>
      <c r="V22" s="210">
        <v>1</v>
      </c>
      <c r="W22" s="210"/>
      <c r="X22" s="210">
        <v>1</v>
      </c>
      <c r="Y22" s="210"/>
      <c r="Z22" s="210"/>
      <c r="AA22" s="210"/>
      <c r="AB22" s="210"/>
      <c r="AC22" s="210"/>
      <c r="AD22" s="210"/>
      <c r="AE22" s="210"/>
      <c r="AF22" s="210"/>
      <c r="AG22" s="210"/>
      <c r="AH22" s="210"/>
      <c r="AI22" s="210">
        <v>10</v>
      </c>
      <c r="AJ22" s="210"/>
      <c r="AK22" s="210"/>
      <c r="AL22" s="115"/>
    </row>
    <row r="23" spans="2:39" s="2" customFormat="1" ht="11.5" customHeight="1" x14ac:dyDescent="0.2">
      <c r="B23" s="187" t="s">
        <v>215</v>
      </c>
      <c r="C23" s="149"/>
      <c r="D23" s="136"/>
      <c r="E23" s="136">
        <v>3</v>
      </c>
      <c r="F23" s="137"/>
      <c r="G23" s="127"/>
      <c r="H23" s="9"/>
      <c r="I23" s="10"/>
      <c r="J23" s="10"/>
      <c r="K23" s="10"/>
      <c r="L23" s="10"/>
      <c r="M23" s="10"/>
      <c r="N23" s="10"/>
      <c r="O23" s="10"/>
      <c r="P23" s="10"/>
      <c r="Q23" s="10"/>
      <c r="R23" s="127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>
        <v>3</v>
      </c>
      <c r="AF23" s="9"/>
      <c r="AG23" s="9"/>
      <c r="AH23" s="9"/>
      <c r="AI23" s="9">
        <v>3</v>
      </c>
      <c r="AJ23" s="9"/>
      <c r="AK23" s="9"/>
      <c r="AL23" s="115"/>
    </row>
    <row r="24" spans="2:39" s="2" customFormat="1" ht="11.5" customHeight="1" x14ac:dyDescent="0.2">
      <c r="B24" s="225" t="s">
        <v>221</v>
      </c>
      <c r="C24" s="226"/>
      <c r="D24" s="227">
        <v>1</v>
      </c>
      <c r="E24" s="227">
        <v>6</v>
      </c>
      <c r="F24" s="228">
        <v>1</v>
      </c>
      <c r="G24" s="212"/>
      <c r="H24" s="210"/>
      <c r="I24" s="213"/>
      <c r="J24" s="213"/>
      <c r="K24" s="213">
        <v>1</v>
      </c>
      <c r="L24" s="213"/>
      <c r="M24" s="213"/>
      <c r="N24" s="213"/>
      <c r="O24" s="213"/>
      <c r="P24" s="213"/>
      <c r="Q24" s="213"/>
      <c r="R24" s="212"/>
      <c r="S24" s="210"/>
      <c r="T24" s="210"/>
      <c r="U24" s="210"/>
      <c r="V24" s="210">
        <v>1</v>
      </c>
      <c r="W24" s="210"/>
      <c r="X24" s="210"/>
      <c r="Y24" s="210">
        <v>1</v>
      </c>
      <c r="Z24" s="210"/>
      <c r="AA24" s="210"/>
      <c r="AB24" s="210"/>
      <c r="AC24" s="210"/>
      <c r="AD24" s="210"/>
      <c r="AE24" s="210">
        <v>15</v>
      </c>
      <c r="AF24" s="210"/>
      <c r="AG24" s="210"/>
      <c r="AH24" s="210"/>
      <c r="AI24" s="210">
        <v>1</v>
      </c>
      <c r="AJ24" s="210"/>
      <c r="AK24" s="210"/>
      <c r="AL24" s="115"/>
    </row>
    <row r="25" spans="2:39" s="2" customFormat="1" ht="11.5" customHeight="1" x14ac:dyDescent="0.2">
      <c r="B25" s="187" t="s">
        <v>222</v>
      </c>
      <c r="C25" s="149"/>
      <c r="D25" s="136"/>
      <c r="E25" s="136">
        <v>3</v>
      </c>
      <c r="F25" s="137"/>
      <c r="G25" s="127"/>
      <c r="H25" s="9">
        <v>1</v>
      </c>
      <c r="I25" s="10"/>
      <c r="J25" s="10">
        <v>1</v>
      </c>
      <c r="K25" s="10"/>
      <c r="L25" s="10"/>
      <c r="M25" s="10"/>
      <c r="N25" s="10"/>
      <c r="O25" s="10"/>
      <c r="P25" s="10"/>
      <c r="Q25" s="10"/>
      <c r="R25" s="127"/>
      <c r="S25" s="9"/>
      <c r="T25" s="9"/>
      <c r="U25" s="9"/>
      <c r="V25" s="9"/>
      <c r="W25" s="9"/>
      <c r="X25" s="9">
        <v>1</v>
      </c>
      <c r="Y25" s="9">
        <v>2</v>
      </c>
      <c r="Z25" s="9"/>
      <c r="AA25" s="9"/>
      <c r="AB25" s="9"/>
      <c r="AC25" s="9">
        <v>1</v>
      </c>
      <c r="AD25" s="9"/>
      <c r="AE25" s="9">
        <v>8</v>
      </c>
      <c r="AF25" s="9"/>
      <c r="AG25" s="9"/>
      <c r="AH25" s="9"/>
      <c r="AI25" s="9"/>
      <c r="AJ25" s="9"/>
      <c r="AK25" s="9"/>
      <c r="AL25" s="115"/>
    </row>
    <row r="26" spans="2:39" s="2" customFormat="1" ht="11.5" customHeight="1" x14ac:dyDescent="0.2">
      <c r="B26" s="225" t="s">
        <v>216</v>
      </c>
      <c r="C26" s="226"/>
      <c r="D26" s="227">
        <v>1</v>
      </c>
      <c r="E26" s="227">
        <v>4</v>
      </c>
      <c r="F26" s="228"/>
      <c r="G26" s="212"/>
      <c r="H26" s="210"/>
      <c r="I26" s="213"/>
      <c r="J26" s="213"/>
      <c r="K26" s="213"/>
      <c r="L26" s="213"/>
      <c r="M26" s="213"/>
      <c r="N26" s="213"/>
      <c r="O26" s="213"/>
      <c r="P26" s="213"/>
      <c r="Q26" s="213"/>
      <c r="R26" s="212"/>
      <c r="S26" s="210"/>
      <c r="T26" s="210"/>
      <c r="U26" s="210"/>
      <c r="V26" s="210"/>
      <c r="W26" s="210"/>
      <c r="X26" s="210">
        <v>1</v>
      </c>
      <c r="Y26" s="210"/>
      <c r="Z26" s="210"/>
      <c r="AA26" s="210">
        <v>1</v>
      </c>
      <c r="AB26" s="210"/>
      <c r="AC26" s="210"/>
      <c r="AD26" s="210"/>
      <c r="AE26" s="210">
        <v>13</v>
      </c>
      <c r="AF26" s="210"/>
      <c r="AG26" s="210"/>
      <c r="AH26" s="210"/>
      <c r="AI26" s="210">
        <v>1</v>
      </c>
      <c r="AJ26" s="210"/>
      <c r="AK26" s="210"/>
      <c r="AL26" s="115"/>
    </row>
    <row r="27" spans="2:39" s="2" customFormat="1" ht="11.5" customHeight="1" x14ac:dyDescent="0.2">
      <c r="B27" s="187" t="s">
        <v>223</v>
      </c>
      <c r="C27" s="149"/>
      <c r="D27" s="136"/>
      <c r="E27" s="136">
        <v>7</v>
      </c>
      <c r="F27" s="137"/>
      <c r="G27" s="127"/>
      <c r="H27" s="9"/>
      <c r="I27" s="10"/>
      <c r="J27" s="10"/>
      <c r="K27" s="10"/>
      <c r="L27" s="10"/>
      <c r="M27" s="10"/>
      <c r="N27" s="10"/>
      <c r="O27" s="10"/>
      <c r="P27" s="10"/>
      <c r="Q27" s="10"/>
      <c r="R27" s="127"/>
      <c r="S27" s="9">
        <v>1</v>
      </c>
      <c r="T27" s="9"/>
      <c r="U27" s="9"/>
      <c r="V27" s="9"/>
      <c r="W27" s="9"/>
      <c r="X27" s="9">
        <v>1</v>
      </c>
      <c r="Y27" s="9"/>
      <c r="Z27" s="9"/>
      <c r="AA27" s="9"/>
      <c r="AB27" s="9"/>
      <c r="AC27" s="9"/>
      <c r="AD27" s="9"/>
      <c r="AE27" s="9">
        <v>5</v>
      </c>
      <c r="AF27" s="9"/>
      <c r="AG27" s="9"/>
      <c r="AH27" s="9"/>
      <c r="AI27" s="9">
        <v>1</v>
      </c>
      <c r="AJ27" s="9"/>
      <c r="AK27" s="9"/>
      <c r="AL27" s="115"/>
    </row>
    <row r="28" spans="2:39" s="2" customFormat="1" ht="11.5" customHeight="1" x14ac:dyDescent="0.2">
      <c r="B28" s="225" t="s">
        <v>217</v>
      </c>
      <c r="C28" s="226"/>
      <c r="D28" s="227">
        <v>1</v>
      </c>
      <c r="E28" s="227">
        <v>4</v>
      </c>
      <c r="F28" s="228"/>
      <c r="G28" s="212"/>
      <c r="H28" s="210"/>
      <c r="I28" s="213"/>
      <c r="J28" s="213"/>
      <c r="K28" s="213"/>
      <c r="L28" s="213"/>
      <c r="M28" s="213"/>
      <c r="N28" s="213"/>
      <c r="O28" s="213"/>
      <c r="P28" s="213">
        <v>1</v>
      </c>
      <c r="Q28" s="213"/>
      <c r="R28" s="212">
        <v>1</v>
      </c>
      <c r="S28" s="210"/>
      <c r="T28" s="210"/>
      <c r="U28" s="210"/>
      <c r="V28" s="210"/>
      <c r="W28" s="210"/>
      <c r="X28" s="210">
        <v>3</v>
      </c>
      <c r="Y28" s="210"/>
      <c r="Z28" s="210"/>
      <c r="AA28" s="210"/>
      <c r="AB28" s="210"/>
      <c r="AC28" s="210"/>
      <c r="AD28" s="210"/>
      <c r="AE28" s="210">
        <v>5</v>
      </c>
      <c r="AF28" s="210"/>
      <c r="AG28" s="210"/>
      <c r="AH28" s="210"/>
      <c r="AI28" s="210">
        <v>1</v>
      </c>
      <c r="AJ28" s="210"/>
      <c r="AK28" s="210"/>
      <c r="AL28" s="115"/>
    </row>
    <row r="29" spans="2:39" s="2" customFormat="1" ht="11.5" customHeight="1" x14ac:dyDescent="0.2">
      <c r="B29" s="187" t="s">
        <v>218</v>
      </c>
      <c r="C29" s="149"/>
      <c r="D29" s="136"/>
      <c r="E29" s="136">
        <v>3</v>
      </c>
      <c r="F29" s="137"/>
      <c r="G29" s="127"/>
      <c r="H29" s="9"/>
      <c r="I29" s="10"/>
      <c r="J29" s="10"/>
      <c r="K29" s="10"/>
      <c r="L29" s="10"/>
      <c r="M29" s="10"/>
      <c r="N29" s="10"/>
      <c r="O29" s="10"/>
      <c r="P29" s="10">
        <v>1</v>
      </c>
      <c r="Q29" s="10"/>
      <c r="R29" s="127"/>
      <c r="S29" s="9"/>
      <c r="T29" s="9"/>
      <c r="U29" s="9"/>
      <c r="V29" s="9"/>
      <c r="W29" s="9"/>
      <c r="X29" s="9">
        <v>6</v>
      </c>
      <c r="Y29" s="9"/>
      <c r="Z29" s="9"/>
      <c r="AA29" s="9"/>
      <c r="AB29" s="9"/>
      <c r="AC29" s="9">
        <v>1</v>
      </c>
      <c r="AD29" s="9"/>
      <c r="AE29" s="9">
        <v>11</v>
      </c>
      <c r="AF29" s="9"/>
      <c r="AG29" s="9"/>
      <c r="AH29" s="9"/>
      <c r="AI29" s="9">
        <v>2</v>
      </c>
      <c r="AJ29" s="9"/>
      <c r="AK29" s="9"/>
      <c r="AL29" s="115"/>
    </row>
    <row r="30" spans="2:39" s="2" customFormat="1" ht="11.5" customHeight="1" x14ac:dyDescent="0.2">
      <c r="B30" s="225" t="s">
        <v>224</v>
      </c>
      <c r="C30" s="226"/>
      <c r="D30" s="227"/>
      <c r="E30" s="227">
        <v>2</v>
      </c>
      <c r="F30" s="228"/>
      <c r="G30" s="212">
        <v>1</v>
      </c>
      <c r="H30" s="210"/>
      <c r="I30" s="213"/>
      <c r="J30" s="213"/>
      <c r="K30" s="213">
        <v>1</v>
      </c>
      <c r="L30" s="213"/>
      <c r="M30" s="213"/>
      <c r="N30" s="213"/>
      <c r="O30" s="213"/>
      <c r="P30" s="213">
        <v>2</v>
      </c>
      <c r="Q30" s="213"/>
      <c r="R30" s="212"/>
      <c r="S30" s="210"/>
      <c r="T30" s="210">
        <v>1</v>
      </c>
      <c r="U30" s="210"/>
      <c r="V30" s="210"/>
      <c r="W30" s="210"/>
      <c r="X30" s="210">
        <v>4</v>
      </c>
      <c r="Y30" s="210"/>
      <c r="Z30" s="210"/>
      <c r="AA30" s="210"/>
      <c r="AB30" s="210"/>
      <c r="AC30" s="210"/>
      <c r="AD30" s="210">
        <v>2</v>
      </c>
      <c r="AE30" s="210">
        <v>15</v>
      </c>
      <c r="AF30" s="210"/>
      <c r="AG30" s="210"/>
      <c r="AH30" s="210"/>
      <c r="AI30" s="210">
        <v>1</v>
      </c>
      <c r="AJ30" s="210"/>
      <c r="AK30" s="210"/>
      <c r="AL30" s="115"/>
    </row>
    <row r="31" spans="2:39" s="2" customFormat="1" ht="11.25" customHeight="1" x14ac:dyDescent="0.2">
      <c r="B31" s="187" t="s">
        <v>225</v>
      </c>
      <c r="C31" s="149"/>
      <c r="D31" s="136">
        <v>1</v>
      </c>
      <c r="E31" s="136">
        <v>3</v>
      </c>
      <c r="F31" s="137"/>
      <c r="G31" s="127"/>
      <c r="H31" s="9"/>
      <c r="I31" s="10"/>
      <c r="J31" s="10">
        <v>1</v>
      </c>
      <c r="K31" s="10"/>
      <c r="L31" s="10"/>
      <c r="M31" s="10"/>
      <c r="N31" s="10"/>
      <c r="O31" s="10"/>
      <c r="P31" s="10">
        <v>3</v>
      </c>
      <c r="Q31" s="10"/>
      <c r="R31" s="127"/>
      <c r="S31" s="9"/>
      <c r="T31" s="9">
        <v>1</v>
      </c>
      <c r="U31" s="9"/>
      <c r="V31" s="9"/>
      <c r="W31" s="9"/>
      <c r="X31" s="9">
        <v>1</v>
      </c>
      <c r="Y31" s="9"/>
      <c r="Z31" s="9"/>
      <c r="AA31" s="9"/>
      <c r="AB31" s="9"/>
      <c r="AC31" s="9"/>
      <c r="AD31" s="9">
        <v>2</v>
      </c>
      <c r="AE31" s="9">
        <v>6</v>
      </c>
      <c r="AF31" s="9"/>
      <c r="AG31" s="9"/>
      <c r="AH31" s="9"/>
      <c r="AI31" s="9">
        <v>1</v>
      </c>
      <c r="AJ31" s="9"/>
      <c r="AK31" s="9"/>
      <c r="AL31" s="115"/>
    </row>
    <row r="32" spans="2:39" s="2" customFormat="1" ht="11.5" customHeight="1" x14ac:dyDescent="0.2">
      <c r="B32" s="225" t="s">
        <v>226</v>
      </c>
      <c r="C32" s="226"/>
      <c r="D32" s="227"/>
      <c r="E32" s="227">
        <v>2</v>
      </c>
      <c r="F32" s="228"/>
      <c r="G32" s="212">
        <v>1</v>
      </c>
      <c r="H32" s="210"/>
      <c r="I32" s="213"/>
      <c r="J32" s="213"/>
      <c r="K32" s="213"/>
      <c r="L32" s="213"/>
      <c r="M32" s="213"/>
      <c r="N32" s="213">
        <v>1</v>
      </c>
      <c r="O32" s="213"/>
      <c r="P32" s="213">
        <v>3</v>
      </c>
      <c r="Q32" s="213"/>
      <c r="R32" s="212"/>
      <c r="S32" s="210"/>
      <c r="T32" s="210">
        <v>2</v>
      </c>
      <c r="U32" s="210"/>
      <c r="V32" s="210"/>
      <c r="W32" s="210"/>
      <c r="X32" s="210">
        <v>2</v>
      </c>
      <c r="Y32" s="210"/>
      <c r="Z32" s="210"/>
      <c r="AA32" s="210"/>
      <c r="AB32" s="210"/>
      <c r="AC32" s="210">
        <v>1</v>
      </c>
      <c r="AD32" s="210">
        <v>1</v>
      </c>
      <c r="AE32" s="210">
        <v>5</v>
      </c>
      <c r="AF32" s="210"/>
      <c r="AG32" s="210"/>
      <c r="AH32" s="210"/>
      <c r="AI32" s="210"/>
      <c r="AJ32" s="210"/>
      <c r="AK32" s="210"/>
      <c r="AL32" s="115"/>
    </row>
    <row r="33" spans="2:38" s="2" customFormat="1" ht="11.5" customHeight="1" x14ac:dyDescent="0.2">
      <c r="B33" s="187" t="s">
        <v>227</v>
      </c>
      <c r="C33" s="149"/>
      <c r="D33" s="136"/>
      <c r="E33" s="136"/>
      <c r="F33" s="137"/>
      <c r="G33" s="127">
        <v>1</v>
      </c>
      <c r="H33" s="9"/>
      <c r="I33" s="10"/>
      <c r="J33" s="10">
        <v>1</v>
      </c>
      <c r="K33" s="10"/>
      <c r="L33" s="10"/>
      <c r="M33" s="10"/>
      <c r="N33" s="10"/>
      <c r="O33" s="10"/>
      <c r="P33" s="10">
        <v>4</v>
      </c>
      <c r="Q33" s="10"/>
      <c r="R33" s="127"/>
      <c r="S33" s="9"/>
      <c r="T33" s="9">
        <v>1</v>
      </c>
      <c r="U33" s="9"/>
      <c r="V33" s="9"/>
      <c r="W33" s="9">
        <v>2</v>
      </c>
      <c r="X33" s="9">
        <v>5</v>
      </c>
      <c r="Y33" s="9"/>
      <c r="Z33" s="9"/>
      <c r="AA33" s="9"/>
      <c r="AB33" s="9"/>
      <c r="AC33" s="9">
        <v>2</v>
      </c>
      <c r="AD33" s="9"/>
      <c r="AE33" s="9">
        <v>2</v>
      </c>
      <c r="AF33" s="9"/>
      <c r="AG33" s="9"/>
      <c r="AH33" s="9"/>
      <c r="AI33" s="9">
        <v>1</v>
      </c>
      <c r="AJ33" s="9"/>
      <c r="AK33" s="9"/>
      <c r="AL33" s="115"/>
    </row>
    <row r="34" spans="2:38" s="2" customFormat="1" ht="11.5" customHeight="1" x14ac:dyDescent="0.2">
      <c r="B34" s="232" t="s">
        <v>219</v>
      </c>
      <c r="C34" s="233"/>
      <c r="D34" s="234"/>
      <c r="E34" s="234">
        <v>5</v>
      </c>
      <c r="F34" s="228"/>
      <c r="G34" s="221">
        <v>2</v>
      </c>
      <c r="H34" s="220">
        <v>1</v>
      </c>
      <c r="I34" s="223"/>
      <c r="J34" s="223">
        <v>2</v>
      </c>
      <c r="K34" s="223"/>
      <c r="L34" s="223"/>
      <c r="M34" s="223"/>
      <c r="N34" s="223"/>
      <c r="O34" s="223"/>
      <c r="P34" s="223">
        <v>29</v>
      </c>
      <c r="Q34" s="223"/>
      <c r="R34" s="221">
        <v>2</v>
      </c>
      <c r="S34" s="220"/>
      <c r="T34" s="220">
        <v>26</v>
      </c>
      <c r="U34" s="210"/>
      <c r="V34" s="220"/>
      <c r="W34" s="220">
        <v>4</v>
      </c>
      <c r="X34" s="220">
        <v>20</v>
      </c>
      <c r="Y34" s="220"/>
      <c r="Z34" s="220"/>
      <c r="AA34" s="220">
        <v>8</v>
      </c>
      <c r="AB34" s="220"/>
      <c r="AC34" s="220">
        <v>17</v>
      </c>
      <c r="AD34" s="220"/>
      <c r="AE34" s="220">
        <v>2</v>
      </c>
      <c r="AF34" s="220">
        <v>4</v>
      </c>
      <c r="AG34" s="220">
        <v>1</v>
      </c>
      <c r="AH34" s="220"/>
      <c r="AI34" s="220">
        <v>1</v>
      </c>
      <c r="AJ34" s="220"/>
      <c r="AK34" s="220"/>
      <c r="AL34" s="115"/>
    </row>
    <row r="35" spans="2:38" s="2" customFormat="1" ht="11.5" customHeight="1" x14ac:dyDescent="0.2">
      <c r="B35" s="3" t="s">
        <v>12</v>
      </c>
      <c r="C35" s="150">
        <f>SUM(C19:C34)</f>
        <v>0</v>
      </c>
      <c r="D35" s="138">
        <f>SUM(D19:D34)</f>
        <v>4</v>
      </c>
      <c r="E35" s="138">
        <f>SUM(E19:E34)</f>
        <v>49</v>
      </c>
      <c r="F35" s="119">
        <f t="shared" ref="F35:AD35" si="1">SUM(F19:F34)</f>
        <v>1</v>
      </c>
      <c r="G35" s="139">
        <f t="shared" si="1"/>
        <v>5</v>
      </c>
      <c r="H35" s="140">
        <f t="shared" si="1"/>
        <v>2</v>
      </c>
      <c r="I35" s="140">
        <f t="shared" si="1"/>
        <v>0</v>
      </c>
      <c r="J35" s="140">
        <f t="shared" si="1"/>
        <v>5</v>
      </c>
      <c r="K35" s="140">
        <f t="shared" si="1"/>
        <v>2</v>
      </c>
      <c r="L35" s="140">
        <f t="shared" si="1"/>
        <v>0</v>
      </c>
      <c r="M35" s="140">
        <f t="shared" si="1"/>
        <v>0</v>
      </c>
      <c r="N35" s="140">
        <f t="shared" si="1"/>
        <v>1</v>
      </c>
      <c r="O35" s="140">
        <f t="shared" si="1"/>
        <v>0</v>
      </c>
      <c r="P35" s="140">
        <f t="shared" si="1"/>
        <v>43</v>
      </c>
      <c r="Q35" s="140">
        <f t="shared" si="1"/>
        <v>0</v>
      </c>
      <c r="R35" s="139">
        <f t="shared" si="1"/>
        <v>3</v>
      </c>
      <c r="S35" s="141">
        <f t="shared" si="1"/>
        <v>1</v>
      </c>
      <c r="T35" s="140">
        <f t="shared" si="1"/>
        <v>34</v>
      </c>
      <c r="U35" s="140">
        <f>SUM(U19:U34)</f>
        <v>2</v>
      </c>
      <c r="V35" s="140">
        <f t="shared" si="1"/>
        <v>13</v>
      </c>
      <c r="W35" s="140">
        <f>SUM(W19:W34)</f>
        <v>6</v>
      </c>
      <c r="X35" s="140">
        <f t="shared" si="1"/>
        <v>47</v>
      </c>
      <c r="Y35" s="140">
        <f t="shared" si="1"/>
        <v>3</v>
      </c>
      <c r="Z35" s="140">
        <f t="shared" si="1"/>
        <v>0</v>
      </c>
      <c r="AA35" s="140">
        <f t="shared" si="1"/>
        <v>9</v>
      </c>
      <c r="AB35" s="140">
        <f t="shared" si="1"/>
        <v>0</v>
      </c>
      <c r="AC35" s="140">
        <f t="shared" si="1"/>
        <v>25</v>
      </c>
      <c r="AD35" s="140">
        <f t="shared" si="1"/>
        <v>5</v>
      </c>
      <c r="AE35" s="140">
        <f t="shared" ref="AE35:AK35" si="2">SUM(AE19:AE34)</f>
        <v>90</v>
      </c>
      <c r="AF35" s="140">
        <f t="shared" si="2"/>
        <v>4</v>
      </c>
      <c r="AG35" s="140">
        <f t="shared" si="2"/>
        <v>1</v>
      </c>
      <c r="AH35" s="140">
        <f>SUM(AH19:AH34)</f>
        <v>0</v>
      </c>
      <c r="AI35" s="140">
        <f t="shared" si="2"/>
        <v>33</v>
      </c>
      <c r="AJ35" s="140">
        <f t="shared" si="2"/>
        <v>0</v>
      </c>
      <c r="AK35" s="140">
        <f t="shared" si="2"/>
        <v>0</v>
      </c>
      <c r="AL35" s="115"/>
    </row>
    <row r="36" spans="2:38" x14ac:dyDescent="0.2">
      <c r="E36" s="171"/>
    </row>
    <row r="38" spans="2:38" hidden="1" x14ac:dyDescent="0.2"/>
    <row r="39" spans="2:38" hidden="1" x14ac:dyDescent="0.2">
      <c r="C39" s="194">
        <f>C17-C35</f>
        <v>0</v>
      </c>
      <c r="D39" s="194">
        <f t="shared" ref="D39:AL39" si="3">D17-D35</f>
        <v>0</v>
      </c>
      <c r="E39" s="194">
        <f t="shared" si="3"/>
        <v>0</v>
      </c>
      <c r="F39" s="194">
        <f t="shared" si="3"/>
        <v>0</v>
      </c>
      <c r="G39" s="194">
        <f t="shared" si="3"/>
        <v>0</v>
      </c>
      <c r="H39" s="194">
        <f t="shared" si="3"/>
        <v>0</v>
      </c>
      <c r="I39" s="194">
        <f t="shared" si="3"/>
        <v>0</v>
      </c>
      <c r="J39" s="194">
        <f t="shared" si="3"/>
        <v>0</v>
      </c>
      <c r="K39" s="194">
        <f t="shared" si="3"/>
        <v>0</v>
      </c>
      <c r="L39" s="194">
        <f t="shared" si="3"/>
        <v>0</v>
      </c>
      <c r="M39" s="194">
        <f t="shared" si="3"/>
        <v>0</v>
      </c>
      <c r="N39" s="194">
        <f t="shared" si="3"/>
        <v>0</v>
      </c>
      <c r="O39" s="194">
        <f t="shared" si="3"/>
        <v>0</v>
      </c>
      <c r="P39" s="194">
        <f t="shared" si="3"/>
        <v>0</v>
      </c>
      <c r="Q39" s="194">
        <f t="shared" si="3"/>
        <v>0</v>
      </c>
      <c r="R39" s="194">
        <f t="shared" si="3"/>
        <v>0</v>
      </c>
      <c r="S39" s="194">
        <f t="shared" si="3"/>
        <v>0</v>
      </c>
      <c r="T39" s="194">
        <f t="shared" si="3"/>
        <v>0</v>
      </c>
      <c r="U39" s="194">
        <f t="shared" si="3"/>
        <v>0</v>
      </c>
      <c r="V39" s="194">
        <f t="shared" si="3"/>
        <v>0</v>
      </c>
      <c r="W39" s="194">
        <f t="shared" si="3"/>
        <v>0</v>
      </c>
      <c r="X39" s="194">
        <f t="shared" si="3"/>
        <v>0</v>
      </c>
      <c r="Y39" s="194">
        <f t="shared" si="3"/>
        <v>0</v>
      </c>
      <c r="Z39" s="194">
        <f t="shared" si="3"/>
        <v>0</v>
      </c>
      <c r="AA39" s="194">
        <f t="shared" si="3"/>
        <v>0</v>
      </c>
      <c r="AB39" s="194">
        <f t="shared" si="3"/>
        <v>0</v>
      </c>
      <c r="AC39" s="194">
        <f t="shared" si="3"/>
        <v>0</v>
      </c>
      <c r="AD39" s="194">
        <f t="shared" si="3"/>
        <v>0</v>
      </c>
      <c r="AE39" s="194">
        <f t="shared" si="3"/>
        <v>0</v>
      </c>
      <c r="AF39" s="194">
        <f t="shared" si="3"/>
        <v>0</v>
      </c>
      <c r="AG39" s="194">
        <f t="shared" si="3"/>
        <v>0</v>
      </c>
      <c r="AH39" s="194">
        <f t="shared" si="3"/>
        <v>0</v>
      </c>
      <c r="AI39" s="194">
        <f t="shared" si="3"/>
        <v>0</v>
      </c>
      <c r="AJ39" s="194">
        <f t="shared" si="3"/>
        <v>0</v>
      </c>
      <c r="AK39" s="194">
        <f t="shared" si="3"/>
        <v>0</v>
      </c>
      <c r="AL39" s="194">
        <f t="shared" si="3"/>
        <v>0</v>
      </c>
    </row>
    <row r="40" spans="2:38" hidden="1" x14ac:dyDescent="0.2"/>
  </sheetData>
  <mergeCells count="2">
    <mergeCell ref="C3:F3"/>
    <mergeCell ref="G3:Q3"/>
  </mergeCells>
  <phoneticPr fontId="2"/>
  <pageMargins left="0.54" right="0.41" top="0.78740157480314965" bottom="0.70866141732283472" header="0.51181102362204722" footer="0.51181102362204722"/>
  <pageSetup paperSize="9" scale="68" orientation="landscape" r:id="rId1"/>
  <headerFooter alignWithMargins="0"/>
  <ignoredErrors>
    <ignoredError sqref="AJ17:AL17 J17:K17 P17 AA17:AG17 V17:Y17 R17:T17 C17:H17" emptyCellReferenc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CFFCC"/>
  </sheetPr>
  <dimension ref="A1:AB162"/>
  <sheetViews>
    <sheetView view="pageBreakPreview" zoomScale="90" zoomScaleNormal="100" zoomScaleSheetLayoutView="90" workbookViewId="0">
      <pane ySplit="6" topLeftCell="A43" activePane="bottomLeft" state="frozen"/>
      <selection activeCell="AO24" sqref="AO24"/>
      <selection pane="bottomLeft" activeCell="M80" sqref="M80"/>
    </sheetView>
  </sheetViews>
  <sheetFormatPr defaultColWidth="11" defaultRowHeight="14.75" customHeight="1" x14ac:dyDescent="0.2"/>
  <cols>
    <col min="1" max="1" width="4.6328125" style="19" customWidth="1"/>
    <col min="2" max="2" width="11.36328125" style="19" bestFit="1" customWidth="1"/>
    <col min="3" max="3" width="0.90625" style="20" customWidth="1"/>
    <col min="4" max="4" width="7.36328125" style="19" customWidth="1"/>
    <col min="5" max="5" width="7.54296875" style="19" customWidth="1"/>
    <col min="6" max="13" width="7.36328125" style="19" customWidth="1"/>
    <col min="14" max="14" width="4.6328125" style="19" customWidth="1"/>
    <col min="15" max="15" width="11.36328125" style="19" bestFit="1" customWidth="1"/>
    <col min="16" max="16" width="0.90625" style="20" customWidth="1"/>
    <col min="17" max="25" width="7.36328125" style="19" customWidth="1"/>
    <col min="26" max="16384" width="11" style="19"/>
  </cols>
  <sheetData>
    <row r="1" spans="1:28" ht="14" x14ac:dyDescent="0.2">
      <c r="A1" s="18" t="s">
        <v>87</v>
      </c>
      <c r="D1" s="20"/>
      <c r="E1" s="20"/>
      <c r="F1" s="20"/>
      <c r="G1" s="20"/>
      <c r="H1" s="20"/>
      <c r="I1" s="20"/>
      <c r="J1" s="20"/>
      <c r="K1" s="20"/>
      <c r="L1" s="20"/>
      <c r="M1" s="20"/>
      <c r="N1" s="18"/>
      <c r="O1" s="20"/>
      <c r="Q1" s="20"/>
      <c r="R1" s="20"/>
      <c r="S1" s="20"/>
      <c r="T1" s="20"/>
      <c r="U1" s="20"/>
      <c r="V1" s="20"/>
      <c r="W1" s="20"/>
    </row>
    <row r="2" spans="1:28" ht="12.75" customHeight="1" x14ac:dyDescent="0.2">
      <c r="A2" s="18"/>
      <c r="D2" s="20"/>
      <c r="E2" s="20"/>
      <c r="F2" s="121" t="s">
        <v>176</v>
      </c>
      <c r="G2" s="20"/>
      <c r="I2" s="121"/>
      <c r="J2" s="20"/>
      <c r="K2" s="20"/>
      <c r="L2" s="20"/>
      <c r="M2" s="47" t="str">
        <f>'表１(2024年)'!AK2</f>
        <v>2024年(令和6年）</v>
      </c>
      <c r="N2" s="18"/>
      <c r="O2" s="20"/>
      <c r="Q2" s="20"/>
      <c r="R2" s="121" t="s">
        <v>176</v>
      </c>
      <c r="S2" s="20"/>
      <c r="U2" s="121"/>
      <c r="V2" s="20"/>
      <c r="W2" s="20"/>
      <c r="X2" s="20"/>
      <c r="Y2" s="47" t="str">
        <f>'表１(2024年)'!AK2</f>
        <v>2024年(令和6年）</v>
      </c>
    </row>
    <row r="3" spans="1:28" ht="12.75" customHeight="1" x14ac:dyDescent="0.2">
      <c r="A3" s="18"/>
      <c r="D3" s="266" t="s">
        <v>235</v>
      </c>
      <c r="E3" s="267"/>
      <c r="F3" s="261" t="s">
        <v>152</v>
      </c>
      <c r="G3" s="261"/>
      <c r="H3" s="261"/>
      <c r="I3" s="261"/>
      <c r="J3" s="261"/>
      <c r="K3" s="261"/>
      <c r="L3" s="261"/>
      <c r="M3" s="261"/>
      <c r="N3" s="18"/>
      <c r="O3" s="20"/>
      <c r="Q3" s="262" t="s">
        <v>152</v>
      </c>
      <c r="R3" s="262"/>
      <c r="S3" s="262" t="s">
        <v>153</v>
      </c>
      <c r="T3" s="262"/>
      <c r="U3" s="263" t="s">
        <v>154</v>
      </c>
      <c r="V3" s="264"/>
      <c r="W3" s="264"/>
      <c r="X3" s="264"/>
      <c r="Y3" s="265"/>
    </row>
    <row r="4" spans="1:28" ht="12.75" customHeight="1" x14ac:dyDescent="0.2">
      <c r="A4" s="22"/>
      <c r="B4" s="23"/>
      <c r="C4" s="24"/>
      <c r="D4" s="235" t="s">
        <v>123</v>
      </c>
      <c r="E4" s="236" t="s">
        <v>236</v>
      </c>
      <c r="F4" s="237" t="s">
        <v>124</v>
      </c>
      <c r="G4" s="237" t="s">
        <v>125</v>
      </c>
      <c r="H4" s="237" t="s">
        <v>126</v>
      </c>
      <c r="I4" s="237" t="s">
        <v>127</v>
      </c>
      <c r="J4" s="237"/>
      <c r="K4" s="237" t="s">
        <v>128</v>
      </c>
      <c r="L4" s="237" t="s">
        <v>129</v>
      </c>
      <c r="M4" s="237" t="s">
        <v>130</v>
      </c>
      <c r="N4" s="25"/>
      <c r="O4" s="26"/>
      <c r="P4" s="26"/>
      <c r="Q4" s="237" t="s">
        <v>131</v>
      </c>
      <c r="R4" s="237" t="s">
        <v>132</v>
      </c>
      <c r="S4" s="237" t="s">
        <v>133</v>
      </c>
      <c r="T4" s="237" t="s">
        <v>132</v>
      </c>
      <c r="U4" s="237" t="s">
        <v>134</v>
      </c>
      <c r="V4" s="237" t="s">
        <v>135</v>
      </c>
      <c r="W4" s="237" t="s">
        <v>136</v>
      </c>
      <c r="X4" s="237" t="s">
        <v>137</v>
      </c>
      <c r="Y4" s="237" t="s">
        <v>187</v>
      </c>
      <c r="Z4" s="27"/>
      <c r="AA4" s="27"/>
      <c r="AB4" s="27"/>
    </row>
    <row r="5" spans="1:28" s="33" customFormat="1" ht="12.75" customHeight="1" x14ac:dyDescent="0.2">
      <c r="A5" s="28"/>
      <c r="B5" s="29"/>
      <c r="C5" s="30"/>
      <c r="D5" s="238" t="s">
        <v>150</v>
      </c>
      <c r="E5" s="239" t="s">
        <v>164</v>
      </c>
      <c r="F5" s="240" t="s">
        <v>138</v>
      </c>
      <c r="G5" s="240"/>
      <c r="H5" s="240" t="s">
        <v>0</v>
      </c>
      <c r="I5" s="240"/>
      <c r="J5" s="240" t="s">
        <v>139</v>
      </c>
      <c r="K5" s="240"/>
      <c r="L5" s="240"/>
      <c r="M5" s="240"/>
      <c r="N5" s="31"/>
      <c r="O5" s="32"/>
      <c r="P5" s="32"/>
      <c r="Q5" s="240" t="s">
        <v>140</v>
      </c>
      <c r="R5" s="240" t="s">
        <v>141</v>
      </c>
      <c r="S5" s="240" t="s">
        <v>142</v>
      </c>
      <c r="T5" s="240" t="s">
        <v>143</v>
      </c>
      <c r="U5" s="240" t="s">
        <v>144</v>
      </c>
      <c r="V5" s="240"/>
      <c r="W5" s="240" t="s">
        <v>145</v>
      </c>
      <c r="X5" s="240" t="s">
        <v>146</v>
      </c>
      <c r="Y5" s="240" t="s">
        <v>188</v>
      </c>
    </row>
    <row r="6" spans="1:28" s="39" customFormat="1" ht="12.75" customHeight="1" x14ac:dyDescent="0.2">
      <c r="A6" s="34"/>
      <c r="B6" s="35"/>
      <c r="C6" s="36"/>
      <c r="D6" s="241" t="s">
        <v>151</v>
      </c>
      <c r="E6" s="242"/>
      <c r="F6" s="243" t="s">
        <v>57</v>
      </c>
      <c r="G6" s="243" t="s">
        <v>1</v>
      </c>
      <c r="H6" s="243" t="s">
        <v>2</v>
      </c>
      <c r="I6" s="243" t="s">
        <v>3</v>
      </c>
      <c r="J6" s="243"/>
      <c r="K6" s="243" t="s">
        <v>115</v>
      </c>
      <c r="L6" s="243" t="s">
        <v>99</v>
      </c>
      <c r="M6" s="243" t="s">
        <v>147</v>
      </c>
      <c r="N6" s="37"/>
      <c r="O6" s="38"/>
      <c r="P6" s="38"/>
      <c r="Q6" s="243" t="s">
        <v>100</v>
      </c>
      <c r="R6" s="243" t="s">
        <v>101</v>
      </c>
      <c r="S6" s="243" t="s">
        <v>4</v>
      </c>
      <c r="T6" s="243" t="s">
        <v>5</v>
      </c>
      <c r="U6" s="244" t="s">
        <v>148</v>
      </c>
      <c r="V6" s="243" t="s">
        <v>6</v>
      </c>
      <c r="W6" s="243" t="s">
        <v>7</v>
      </c>
      <c r="X6" s="244" t="s">
        <v>149</v>
      </c>
      <c r="Y6" s="244" t="s">
        <v>189</v>
      </c>
    </row>
    <row r="7" spans="1:28" ht="12.75" customHeight="1" x14ac:dyDescent="0.2">
      <c r="A7" s="40" t="s">
        <v>52</v>
      </c>
      <c r="B7" s="142">
        <v>45292</v>
      </c>
      <c r="C7" s="41"/>
      <c r="D7" s="42">
        <v>1183</v>
      </c>
      <c r="E7" s="43">
        <v>1110</v>
      </c>
      <c r="F7" s="43">
        <v>0</v>
      </c>
      <c r="G7" s="44">
        <v>34</v>
      </c>
      <c r="H7" s="44">
        <v>93</v>
      </c>
      <c r="I7" s="44">
        <v>110</v>
      </c>
      <c r="J7" s="44">
        <v>2</v>
      </c>
      <c r="K7" s="44">
        <v>12</v>
      </c>
      <c r="L7" s="44">
        <v>0</v>
      </c>
      <c r="M7" s="44">
        <v>7</v>
      </c>
      <c r="N7" s="22" t="s">
        <v>52</v>
      </c>
      <c r="O7" s="142">
        <f t="shared" ref="O7:O20" si="0">B7</f>
        <v>45292</v>
      </c>
      <c r="P7" s="45"/>
      <c r="Q7" s="44">
        <v>1</v>
      </c>
      <c r="R7" s="44">
        <v>0</v>
      </c>
      <c r="S7" s="44">
        <v>0</v>
      </c>
      <c r="T7" s="44">
        <v>33</v>
      </c>
      <c r="U7" s="44">
        <v>0</v>
      </c>
      <c r="V7" s="44">
        <v>0</v>
      </c>
      <c r="W7" s="44">
        <v>0</v>
      </c>
      <c r="X7" s="44">
        <v>0</v>
      </c>
      <c r="Y7" s="44">
        <v>0</v>
      </c>
    </row>
    <row r="8" spans="1:28" ht="12.75" customHeight="1" x14ac:dyDescent="0.2">
      <c r="A8" s="46" t="s">
        <v>53</v>
      </c>
      <c r="B8" s="143">
        <f>B7+7</f>
        <v>45299</v>
      </c>
      <c r="C8" s="47"/>
      <c r="D8" s="44">
        <v>899</v>
      </c>
      <c r="E8" s="189">
        <v>1236</v>
      </c>
      <c r="F8" s="43">
        <v>6</v>
      </c>
      <c r="G8" s="44">
        <v>47</v>
      </c>
      <c r="H8" s="44">
        <v>172</v>
      </c>
      <c r="I8" s="44">
        <v>217</v>
      </c>
      <c r="J8" s="44">
        <v>2</v>
      </c>
      <c r="K8" s="44">
        <v>2</v>
      </c>
      <c r="L8" s="44">
        <v>0</v>
      </c>
      <c r="M8" s="44">
        <v>7</v>
      </c>
      <c r="N8" s="48" t="s">
        <v>53</v>
      </c>
      <c r="O8" s="143">
        <f t="shared" si="0"/>
        <v>45299</v>
      </c>
      <c r="P8" s="47"/>
      <c r="Q8" s="44">
        <v>0</v>
      </c>
      <c r="R8" s="44">
        <v>1</v>
      </c>
      <c r="S8" s="44">
        <v>1</v>
      </c>
      <c r="T8" s="44">
        <v>34</v>
      </c>
      <c r="U8" s="44">
        <v>0</v>
      </c>
      <c r="V8" s="44">
        <v>1</v>
      </c>
      <c r="W8" s="44">
        <v>0</v>
      </c>
      <c r="X8" s="44">
        <v>0</v>
      </c>
      <c r="Y8" s="44">
        <v>0</v>
      </c>
    </row>
    <row r="9" spans="1:28" ht="12.75" customHeight="1" x14ac:dyDescent="0.2">
      <c r="A9" s="48" t="s">
        <v>102</v>
      </c>
      <c r="B9" s="143">
        <f t="shared" ref="B9:B58" si="1">B8+7</f>
        <v>45306</v>
      </c>
      <c r="C9" s="47"/>
      <c r="D9" s="44">
        <v>1147</v>
      </c>
      <c r="E9" s="189">
        <v>1392</v>
      </c>
      <c r="F9" s="43">
        <v>5</v>
      </c>
      <c r="G9" s="44">
        <v>43</v>
      </c>
      <c r="H9" s="44">
        <v>268</v>
      </c>
      <c r="I9" s="44">
        <v>276</v>
      </c>
      <c r="J9" s="44">
        <v>7</v>
      </c>
      <c r="K9" s="44">
        <v>2</v>
      </c>
      <c r="L9" s="44">
        <v>0</v>
      </c>
      <c r="M9" s="44">
        <v>8</v>
      </c>
      <c r="N9" s="48" t="s">
        <v>102</v>
      </c>
      <c r="O9" s="143">
        <f t="shared" si="0"/>
        <v>45306</v>
      </c>
      <c r="P9" s="47"/>
      <c r="Q9" s="44">
        <v>4</v>
      </c>
      <c r="R9" s="44">
        <v>0</v>
      </c>
      <c r="S9" s="44">
        <v>0</v>
      </c>
      <c r="T9" s="44">
        <v>28</v>
      </c>
      <c r="U9" s="44">
        <v>0</v>
      </c>
      <c r="V9" s="44">
        <v>0</v>
      </c>
      <c r="W9" s="44">
        <v>0</v>
      </c>
      <c r="X9" s="44">
        <v>0</v>
      </c>
      <c r="Y9" s="44">
        <v>1</v>
      </c>
    </row>
    <row r="10" spans="1:28" ht="12.75" customHeight="1" x14ac:dyDescent="0.2">
      <c r="A10" s="48" t="s">
        <v>103</v>
      </c>
      <c r="B10" s="143">
        <f t="shared" si="1"/>
        <v>45313</v>
      </c>
      <c r="C10" s="47"/>
      <c r="D10" s="44">
        <v>1063</v>
      </c>
      <c r="E10" s="189">
        <v>1849</v>
      </c>
      <c r="F10" s="43">
        <v>7</v>
      </c>
      <c r="G10" s="44">
        <v>21</v>
      </c>
      <c r="H10" s="44">
        <v>220</v>
      </c>
      <c r="I10" s="44">
        <v>312</v>
      </c>
      <c r="J10" s="44">
        <v>8</v>
      </c>
      <c r="K10" s="44">
        <v>7</v>
      </c>
      <c r="L10" s="44">
        <v>0</v>
      </c>
      <c r="M10" s="44">
        <v>5</v>
      </c>
      <c r="N10" s="48" t="s">
        <v>103</v>
      </c>
      <c r="O10" s="143">
        <f t="shared" si="0"/>
        <v>45313</v>
      </c>
      <c r="P10" s="47"/>
      <c r="Q10" s="44">
        <v>0</v>
      </c>
      <c r="R10" s="44">
        <v>0</v>
      </c>
      <c r="S10" s="44">
        <v>0</v>
      </c>
      <c r="T10" s="44">
        <v>29</v>
      </c>
      <c r="U10" s="44">
        <v>0</v>
      </c>
      <c r="V10" s="44">
        <v>0</v>
      </c>
      <c r="W10" s="44">
        <v>0</v>
      </c>
      <c r="X10" s="44">
        <v>0</v>
      </c>
      <c r="Y10" s="44">
        <v>0</v>
      </c>
    </row>
    <row r="11" spans="1:28" ht="12.75" customHeight="1" x14ac:dyDescent="0.2">
      <c r="A11" s="48" t="s">
        <v>104</v>
      </c>
      <c r="B11" s="143">
        <f t="shared" si="1"/>
        <v>45320</v>
      </c>
      <c r="C11" s="47"/>
      <c r="D11" s="44">
        <v>1067</v>
      </c>
      <c r="E11" s="189">
        <v>1947</v>
      </c>
      <c r="F11" s="43">
        <v>6</v>
      </c>
      <c r="G11" s="44">
        <v>28</v>
      </c>
      <c r="H11" s="44">
        <v>227</v>
      </c>
      <c r="I11" s="44">
        <v>347</v>
      </c>
      <c r="J11" s="44">
        <v>6</v>
      </c>
      <c r="K11" s="44">
        <v>1</v>
      </c>
      <c r="L11" s="44">
        <v>1</v>
      </c>
      <c r="M11" s="44">
        <v>8</v>
      </c>
      <c r="N11" s="48" t="s">
        <v>104</v>
      </c>
      <c r="O11" s="143">
        <f t="shared" si="0"/>
        <v>45320</v>
      </c>
      <c r="P11" s="47"/>
      <c r="Q11" s="44">
        <v>0</v>
      </c>
      <c r="R11" s="44">
        <v>0</v>
      </c>
      <c r="S11" s="44">
        <v>0</v>
      </c>
      <c r="T11" s="44">
        <v>27</v>
      </c>
      <c r="U11" s="44">
        <v>0</v>
      </c>
      <c r="V11" s="44">
        <v>0</v>
      </c>
      <c r="W11" s="44">
        <v>0</v>
      </c>
      <c r="X11" s="44">
        <v>0</v>
      </c>
      <c r="Y11" s="44">
        <v>0</v>
      </c>
    </row>
    <row r="12" spans="1:28" ht="12.75" customHeight="1" x14ac:dyDescent="0.2">
      <c r="A12" s="48" t="s">
        <v>105</v>
      </c>
      <c r="B12" s="143">
        <f t="shared" si="1"/>
        <v>45327</v>
      </c>
      <c r="C12" s="47"/>
      <c r="D12" s="44">
        <v>1094</v>
      </c>
      <c r="E12" s="189">
        <v>1537</v>
      </c>
      <c r="F12" s="44">
        <v>7</v>
      </c>
      <c r="G12" s="44">
        <v>32</v>
      </c>
      <c r="H12" s="44">
        <v>236</v>
      </c>
      <c r="I12" s="44">
        <v>301</v>
      </c>
      <c r="J12" s="44">
        <v>6</v>
      </c>
      <c r="K12" s="44">
        <v>2</v>
      </c>
      <c r="L12" s="44">
        <v>0</v>
      </c>
      <c r="M12" s="44">
        <v>2</v>
      </c>
      <c r="N12" s="48" t="s">
        <v>105</v>
      </c>
      <c r="O12" s="143">
        <f t="shared" si="0"/>
        <v>45327</v>
      </c>
      <c r="P12" s="47"/>
      <c r="Q12" s="44">
        <v>1</v>
      </c>
      <c r="R12" s="44">
        <v>1</v>
      </c>
      <c r="S12" s="44">
        <v>2</v>
      </c>
      <c r="T12" s="44">
        <v>28</v>
      </c>
      <c r="U12" s="44">
        <v>1</v>
      </c>
      <c r="V12" s="44">
        <v>0</v>
      </c>
      <c r="W12" s="44">
        <v>0</v>
      </c>
      <c r="X12" s="44">
        <v>0</v>
      </c>
      <c r="Y12" s="44">
        <v>0</v>
      </c>
    </row>
    <row r="13" spans="1:28" ht="12.75" customHeight="1" x14ac:dyDescent="0.2">
      <c r="A13" s="48" t="s">
        <v>106</v>
      </c>
      <c r="B13" s="143">
        <f t="shared" si="1"/>
        <v>45334</v>
      </c>
      <c r="C13" s="47"/>
      <c r="D13" s="44">
        <v>959</v>
      </c>
      <c r="E13" s="190">
        <v>1244</v>
      </c>
      <c r="F13" s="43">
        <v>6</v>
      </c>
      <c r="G13" s="44">
        <v>28</v>
      </c>
      <c r="H13" s="44">
        <v>183</v>
      </c>
      <c r="I13" s="44">
        <v>259</v>
      </c>
      <c r="J13" s="44">
        <v>1</v>
      </c>
      <c r="K13" s="43">
        <v>2</v>
      </c>
      <c r="L13" s="44">
        <v>0</v>
      </c>
      <c r="M13" s="44">
        <v>8</v>
      </c>
      <c r="N13" s="48" t="s">
        <v>106</v>
      </c>
      <c r="O13" s="143">
        <f t="shared" si="0"/>
        <v>45334</v>
      </c>
      <c r="P13" s="47"/>
      <c r="Q13" s="44">
        <v>0</v>
      </c>
      <c r="R13" s="44">
        <v>2</v>
      </c>
      <c r="S13" s="44">
        <v>0</v>
      </c>
      <c r="T13" s="44">
        <v>35</v>
      </c>
      <c r="U13" s="44">
        <v>0</v>
      </c>
      <c r="V13" s="44">
        <v>0</v>
      </c>
      <c r="W13" s="44">
        <v>0</v>
      </c>
      <c r="X13" s="44">
        <v>0</v>
      </c>
      <c r="Y13" s="44">
        <v>0</v>
      </c>
    </row>
    <row r="14" spans="1:28" ht="12.75" customHeight="1" x14ac:dyDescent="0.2">
      <c r="A14" s="48" t="s">
        <v>107</v>
      </c>
      <c r="B14" s="143">
        <f t="shared" si="1"/>
        <v>45341</v>
      </c>
      <c r="C14" s="47"/>
      <c r="D14" s="44">
        <v>1001</v>
      </c>
      <c r="E14" s="191">
        <v>887</v>
      </c>
      <c r="F14" s="43">
        <v>9</v>
      </c>
      <c r="G14" s="44">
        <v>29</v>
      </c>
      <c r="H14" s="44">
        <v>168</v>
      </c>
      <c r="I14" s="44">
        <v>240</v>
      </c>
      <c r="J14" s="44">
        <v>2</v>
      </c>
      <c r="K14" s="44">
        <v>0</v>
      </c>
      <c r="L14" s="44">
        <v>1</v>
      </c>
      <c r="M14" s="44">
        <v>7</v>
      </c>
      <c r="N14" s="48" t="s">
        <v>107</v>
      </c>
      <c r="O14" s="143">
        <f t="shared" si="0"/>
        <v>45341</v>
      </c>
      <c r="P14" s="47"/>
      <c r="Q14" s="44">
        <v>0</v>
      </c>
      <c r="R14" s="44">
        <v>0</v>
      </c>
      <c r="S14" s="44">
        <v>0</v>
      </c>
      <c r="T14" s="44">
        <v>18</v>
      </c>
      <c r="U14" s="44">
        <v>0</v>
      </c>
      <c r="V14" s="44">
        <v>0</v>
      </c>
      <c r="W14" s="44">
        <v>0</v>
      </c>
      <c r="X14" s="44">
        <v>0</v>
      </c>
      <c r="Y14" s="44">
        <v>0</v>
      </c>
    </row>
    <row r="15" spans="1:28" ht="12.75" customHeight="1" x14ac:dyDescent="0.2">
      <c r="A15" s="48" t="s">
        <v>108</v>
      </c>
      <c r="B15" s="143">
        <f t="shared" si="1"/>
        <v>45348</v>
      </c>
      <c r="C15" s="47"/>
      <c r="D15" s="44">
        <v>915</v>
      </c>
      <c r="E15" s="191">
        <v>758</v>
      </c>
      <c r="F15" s="43">
        <v>16</v>
      </c>
      <c r="G15" s="44">
        <v>44</v>
      </c>
      <c r="H15" s="44">
        <v>206</v>
      </c>
      <c r="I15" s="44">
        <v>253</v>
      </c>
      <c r="J15" s="44">
        <v>7</v>
      </c>
      <c r="K15" s="44">
        <v>3</v>
      </c>
      <c r="L15" s="44">
        <v>1</v>
      </c>
      <c r="M15" s="44">
        <v>8</v>
      </c>
      <c r="N15" s="48" t="s">
        <v>108</v>
      </c>
      <c r="O15" s="143">
        <f t="shared" si="0"/>
        <v>45348</v>
      </c>
      <c r="P15" s="47"/>
      <c r="Q15" s="44">
        <v>3</v>
      </c>
      <c r="R15" s="44">
        <v>0</v>
      </c>
      <c r="S15" s="44">
        <v>0</v>
      </c>
      <c r="T15" s="44">
        <v>11</v>
      </c>
      <c r="U15" s="44">
        <v>1</v>
      </c>
      <c r="V15" s="44">
        <v>0</v>
      </c>
      <c r="W15" s="44">
        <v>0</v>
      </c>
      <c r="X15" s="44">
        <v>0</v>
      </c>
      <c r="Y15" s="44">
        <v>0</v>
      </c>
    </row>
    <row r="16" spans="1:28" ht="12.75" customHeight="1" x14ac:dyDescent="0.2">
      <c r="A16" s="48" t="s">
        <v>8</v>
      </c>
      <c r="B16" s="143">
        <f t="shared" si="1"/>
        <v>45355</v>
      </c>
      <c r="C16" s="47"/>
      <c r="D16" s="44">
        <v>1380</v>
      </c>
      <c r="E16" s="192">
        <v>634</v>
      </c>
      <c r="F16" s="43">
        <v>10</v>
      </c>
      <c r="G16" s="44">
        <v>37</v>
      </c>
      <c r="H16" s="44">
        <v>256</v>
      </c>
      <c r="I16" s="44">
        <v>253</v>
      </c>
      <c r="J16" s="44">
        <v>6</v>
      </c>
      <c r="K16" s="44">
        <v>0</v>
      </c>
      <c r="L16" s="44">
        <v>2</v>
      </c>
      <c r="M16" s="44">
        <v>5</v>
      </c>
      <c r="N16" s="48" t="s">
        <v>8</v>
      </c>
      <c r="O16" s="143">
        <f t="shared" si="0"/>
        <v>45355</v>
      </c>
      <c r="P16" s="47"/>
      <c r="Q16" s="44">
        <v>0</v>
      </c>
      <c r="R16" s="44">
        <v>3</v>
      </c>
      <c r="S16" s="44">
        <v>0</v>
      </c>
      <c r="T16" s="44">
        <v>17</v>
      </c>
      <c r="U16" s="44">
        <v>0</v>
      </c>
      <c r="V16" s="44">
        <v>0</v>
      </c>
      <c r="W16" s="44">
        <v>0</v>
      </c>
      <c r="X16" s="44">
        <v>0</v>
      </c>
      <c r="Y16" s="44">
        <v>0</v>
      </c>
    </row>
    <row r="17" spans="1:25" ht="12.75" customHeight="1" x14ac:dyDescent="0.2">
      <c r="A17" s="48" t="s">
        <v>9</v>
      </c>
      <c r="B17" s="143">
        <f t="shared" si="1"/>
        <v>45362</v>
      </c>
      <c r="C17" s="47"/>
      <c r="D17" s="44">
        <v>1681</v>
      </c>
      <c r="E17" s="191">
        <v>657</v>
      </c>
      <c r="F17" s="43">
        <v>11</v>
      </c>
      <c r="G17" s="44">
        <v>36</v>
      </c>
      <c r="H17" s="44">
        <v>218</v>
      </c>
      <c r="I17" s="44">
        <v>254</v>
      </c>
      <c r="J17" s="44">
        <v>11</v>
      </c>
      <c r="K17" s="44">
        <v>1</v>
      </c>
      <c r="L17" s="44">
        <v>0</v>
      </c>
      <c r="M17" s="44">
        <v>8</v>
      </c>
      <c r="N17" s="48" t="s">
        <v>9</v>
      </c>
      <c r="O17" s="143">
        <f t="shared" si="0"/>
        <v>45362</v>
      </c>
      <c r="P17" s="47"/>
      <c r="Q17" s="44">
        <v>1</v>
      </c>
      <c r="R17" s="44">
        <v>3</v>
      </c>
      <c r="S17" s="44">
        <v>1</v>
      </c>
      <c r="T17" s="44">
        <v>12</v>
      </c>
      <c r="U17" s="44">
        <v>1</v>
      </c>
      <c r="V17" s="44">
        <v>0</v>
      </c>
      <c r="W17" s="44">
        <v>0</v>
      </c>
      <c r="X17" s="44">
        <v>0</v>
      </c>
      <c r="Y17" s="44">
        <v>1</v>
      </c>
    </row>
    <row r="18" spans="1:25" ht="12.75" customHeight="1" x14ac:dyDescent="0.2">
      <c r="A18" s="48" t="s">
        <v>10</v>
      </c>
      <c r="B18" s="143">
        <f>B17+7</f>
        <v>45369</v>
      </c>
      <c r="C18" s="47"/>
      <c r="D18" s="44">
        <v>1723</v>
      </c>
      <c r="E18" s="191">
        <v>516</v>
      </c>
      <c r="F18" s="43">
        <v>11</v>
      </c>
      <c r="G18" s="44">
        <v>29</v>
      </c>
      <c r="H18" s="44">
        <v>184</v>
      </c>
      <c r="I18" s="44">
        <v>230</v>
      </c>
      <c r="J18" s="44">
        <v>7</v>
      </c>
      <c r="K18" s="44">
        <v>0</v>
      </c>
      <c r="L18" s="44">
        <v>1</v>
      </c>
      <c r="M18" s="44">
        <v>8</v>
      </c>
      <c r="N18" s="48" t="s">
        <v>10</v>
      </c>
      <c r="O18" s="143">
        <f t="shared" si="0"/>
        <v>45369</v>
      </c>
      <c r="P18" s="47"/>
      <c r="Q18" s="44">
        <v>1</v>
      </c>
      <c r="R18" s="44">
        <v>2</v>
      </c>
      <c r="S18" s="44">
        <v>0</v>
      </c>
      <c r="T18" s="44">
        <v>12</v>
      </c>
      <c r="U18" s="44">
        <v>0</v>
      </c>
      <c r="V18" s="44">
        <v>1</v>
      </c>
      <c r="W18" s="44">
        <v>0</v>
      </c>
      <c r="X18" s="44">
        <v>0</v>
      </c>
      <c r="Y18" s="44">
        <v>0</v>
      </c>
    </row>
    <row r="19" spans="1:25" ht="12.75" customHeight="1" x14ac:dyDescent="0.2">
      <c r="A19" s="48" t="s">
        <v>11</v>
      </c>
      <c r="B19" s="143">
        <f t="shared" si="1"/>
        <v>45376</v>
      </c>
      <c r="C19" s="47"/>
      <c r="D19" s="44">
        <v>1158</v>
      </c>
      <c r="E19" s="191">
        <v>460</v>
      </c>
      <c r="F19" s="43">
        <v>6</v>
      </c>
      <c r="G19" s="44">
        <v>25</v>
      </c>
      <c r="H19" s="44">
        <v>168</v>
      </c>
      <c r="I19" s="44">
        <v>187</v>
      </c>
      <c r="J19" s="44">
        <v>12</v>
      </c>
      <c r="K19" s="44">
        <v>0</v>
      </c>
      <c r="L19" s="44">
        <v>0</v>
      </c>
      <c r="M19" s="44">
        <v>11</v>
      </c>
      <c r="N19" s="48" t="s">
        <v>11</v>
      </c>
      <c r="O19" s="143">
        <f t="shared" si="0"/>
        <v>45376</v>
      </c>
      <c r="P19" s="47"/>
      <c r="Q19" s="44">
        <v>0</v>
      </c>
      <c r="R19" s="44">
        <v>3</v>
      </c>
      <c r="S19" s="44">
        <v>0</v>
      </c>
      <c r="T19" s="44">
        <v>24</v>
      </c>
      <c r="U19" s="44">
        <v>0</v>
      </c>
      <c r="V19" s="44">
        <v>0</v>
      </c>
      <c r="W19" s="44">
        <v>0</v>
      </c>
      <c r="X19" s="44">
        <v>0</v>
      </c>
      <c r="Y19" s="44">
        <v>0</v>
      </c>
    </row>
    <row r="20" spans="1:25" ht="12.75" customHeight="1" x14ac:dyDescent="0.2">
      <c r="A20" s="48" t="s">
        <v>13</v>
      </c>
      <c r="B20" s="143">
        <f t="shared" si="1"/>
        <v>45383</v>
      </c>
      <c r="C20" s="47"/>
      <c r="D20" s="44">
        <v>488</v>
      </c>
      <c r="E20" s="191">
        <v>447</v>
      </c>
      <c r="F20" s="43">
        <v>14</v>
      </c>
      <c r="G20" s="44">
        <v>28</v>
      </c>
      <c r="H20" s="44">
        <v>127</v>
      </c>
      <c r="I20" s="44">
        <v>122</v>
      </c>
      <c r="J20" s="44">
        <v>1</v>
      </c>
      <c r="K20" s="44">
        <v>0</v>
      </c>
      <c r="L20" s="44">
        <v>0</v>
      </c>
      <c r="M20" s="44">
        <v>7</v>
      </c>
      <c r="N20" s="48" t="s">
        <v>13</v>
      </c>
      <c r="O20" s="143">
        <f t="shared" si="0"/>
        <v>45383</v>
      </c>
      <c r="P20" s="47"/>
      <c r="Q20" s="44">
        <v>1</v>
      </c>
      <c r="R20" s="44">
        <v>0</v>
      </c>
      <c r="S20" s="44">
        <v>0</v>
      </c>
      <c r="T20" s="44">
        <v>29</v>
      </c>
      <c r="U20" s="44">
        <v>0</v>
      </c>
      <c r="V20" s="44">
        <v>0</v>
      </c>
      <c r="W20" s="44">
        <v>0</v>
      </c>
      <c r="X20" s="44">
        <v>0</v>
      </c>
      <c r="Y20" s="44">
        <v>0</v>
      </c>
    </row>
    <row r="21" spans="1:25" ht="12.75" customHeight="1" x14ac:dyDescent="0.2">
      <c r="A21" s="48" t="s">
        <v>14</v>
      </c>
      <c r="B21" s="143">
        <f t="shared" si="1"/>
        <v>45390</v>
      </c>
      <c r="C21" s="47"/>
      <c r="D21" s="123">
        <v>336</v>
      </c>
      <c r="E21" s="191">
        <v>462</v>
      </c>
      <c r="F21" s="43">
        <v>33</v>
      </c>
      <c r="G21" s="44">
        <v>25</v>
      </c>
      <c r="H21" s="44">
        <v>163</v>
      </c>
      <c r="I21" s="44">
        <v>176</v>
      </c>
      <c r="J21" s="44">
        <v>3</v>
      </c>
      <c r="K21" s="44">
        <v>3</v>
      </c>
      <c r="L21" s="44">
        <v>0</v>
      </c>
      <c r="M21" s="44">
        <v>7</v>
      </c>
      <c r="N21" s="48" t="s">
        <v>14</v>
      </c>
      <c r="O21" s="143">
        <f>B21</f>
        <v>45390</v>
      </c>
      <c r="P21" s="47"/>
      <c r="Q21" s="44">
        <v>1</v>
      </c>
      <c r="R21" s="44">
        <v>2</v>
      </c>
      <c r="S21" s="44">
        <v>1</v>
      </c>
      <c r="T21" s="44">
        <v>20</v>
      </c>
      <c r="U21" s="44">
        <v>0</v>
      </c>
      <c r="V21" s="44">
        <v>0</v>
      </c>
      <c r="W21" s="44">
        <v>0</v>
      </c>
      <c r="X21" s="44">
        <v>0</v>
      </c>
      <c r="Y21" s="44">
        <v>0</v>
      </c>
    </row>
    <row r="22" spans="1:25" ht="12.75" customHeight="1" x14ac:dyDescent="0.2">
      <c r="A22" s="48" t="s">
        <v>15</v>
      </c>
      <c r="B22" s="143">
        <f t="shared" si="1"/>
        <v>45397</v>
      </c>
      <c r="C22" s="47"/>
      <c r="D22" s="123">
        <v>293</v>
      </c>
      <c r="E22" s="191">
        <v>396</v>
      </c>
      <c r="F22" s="43">
        <v>27</v>
      </c>
      <c r="G22" s="44">
        <v>25</v>
      </c>
      <c r="H22" s="44">
        <v>190</v>
      </c>
      <c r="I22" s="44">
        <v>213</v>
      </c>
      <c r="J22" s="44">
        <v>2</v>
      </c>
      <c r="K22" s="44">
        <v>1</v>
      </c>
      <c r="L22" s="44">
        <v>1</v>
      </c>
      <c r="M22" s="44">
        <v>9</v>
      </c>
      <c r="N22" s="48" t="s">
        <v>15</v>
      </c>
      <c r="O22" s="143">
        <f t="shared" ref="O22:O58" si="2">B22</f>
        <v>45397</v>
      </c>
      <c r="P22" s="47"/>
      <c r="Q22" s="44">
        <v>0</v>
      </c>
      <c r="R22" s="44">
        <v>2</v>
      </c>
      <c r="S22" s="44">
        <v>0</v>
      </c>
      <c r="T22" s="44">
        <v>13</v>
      </c>
      <c r="U22" s="44">
        <v>0</v>
      </c>
      <c r="V22" s="44">
        <v>0</v>
      </c>
      <c r="W22" s="44">
        <v>0</v>
      </c>
      <c r="X22" s="44">
        <v>0</v>
      </c>
      <c r="Y22" s="44">
        <v>0</v>
      </c>
    </row>
    <row r="23" spans="1:25" ht="12.75" customHeight="1" x14ac:dyDescent="0.2">
      <c r="A23" s="48" t="s">
        <v>16</v>
      </c>
      <c r="B23" s="143">
        <f t="shared" si="1"/>
        <v>45404</v>
      </c>
      <c r="C23" s="47"/>
      <c r="D23" s="123">
        <v>230</v>
      </c>
      <c r="E23" s="191">
        <v>363</v>
      </c>
      <c r="F23" s="43">
        <v>43</v>
      </c>
      <c r="G23" s="44">
        <v>30</v>
      </c>
      <c r="H23" s="44">
        <v>217</v>
      </c>
      <c r="I23" s="44">
        <v>215</v>
      </c>
      <c r="J23" s="44">
        <v>9</v>
      </c>
      <c r="K23" s="44">
        <v>6</v>
      </c>
      <c r="L23" s="44">
        <v>1</v>
      </c>
      <c r="M23" s="44">
        <v>15</v>
      </c>
      <c r="N23" s="48" t="s">
        <v>16</v>
      </c>
      <c r="O23" s="143">
        <f t="shared" si="2"/>
        <v>45404</v>
      </c>
      <c r="P23" s="47"/>
      <c r="Q23" s="44">
        <v>2</v>
      </c>
      <c r="R23" s="44">
        <v>2</v>
      </c>
      <c r="S23" s="44">
        <v>0</v>
      </c>
      <c r="T23" s="44">
        <v>21</v>
      </c>
      <c r="U23" s="44">
        <v>0</v>
      </c>
      <c r="V23" s="44">
        <v>0</v>
      </c>
      <c r="W23" s="44">
        <v>0</v>
      </c>
      <c r="X23" s="44">
        <v>0</v>
      </c>
      <c r="Y23" s="44">
        <v>0</v>
      </c>
    </row>
    <row r="24" spans="1:25" ht="12.75" customHeight="1" x14ac:dyDescent="0.2">
      <c r="A24" s="48" t="s">
        <v>17</v>
      </c>
      <c r="B24" s="143">
        <f t="shared" si="1"/>
        <v>45411</v>
      </c>
      <c r="C24" s="47"/>
      <c r="D24" s="123">
        <v>54</v>
      </c>
      <c r="E24" s="191">
        <v>242</v>
      </c>
      <c r="F24" s="43">
        <v>22</v>
      </c>
      <c r="G24" s="44">
        <v>23</v>
      </c>
      <c r="H24" s="44">
        <v>152</v>
      </c>
      <c r="I24" s="44">
        <v>165</v>
      </c>
      <c r="J24" s="44">
        <v>6</v>
      </c>
      <c r="K24" s="44">
        <v>7</v>
      </c>
      <c r="L24" s="44">
        <v>0</v>
      </c>
      <c r="M24" s="44">
        <v>8</v>
      </c>
      <c r="N24" s="48" t="s">
        <v>17</v>
      </c>
      <c r="O24" s="143">
        <f t="shared" si="2"/>
        <v>45411</v>
      </c>
      <c r="P24" s="47"/>
      <c r="Q24" s="44">
        <v>0</v>
      </c>
      <c r="R24" s="44">
        <v>3</v>
      </c>
      <c r="S24" s="44">
        <v>0</v>
      </c>
      <c r="T24" s="44">
        <v>9</v>
      </c>
      <c r="U24" s="44">
        <v>0</v>
      </c>
      <c r="V24" s="44">
        <v>0</v>
      </c>
      <c r="W24" s="44">
        <v>0</v>
      </c>
      <c r="X24" s="44">
        <v>0</v>
      </c>
      <c r="Y24" s="44">
        <v>0</v>
      </c>
    </row>
    <row r="25" spans="1:25" ht="12.75" customHeight="1" x14ac:dyDescent="0.2">
      <c r="A25" s="48" t="s">
        <v>18</v>
      </c>
      <c r="B25" s="143">
        <f t="shared" si="1"/>
        <v>45418</v>
      </c>
      <c r="C25" s="47"/>
      <c r="D25" s="123">
        <v>65</v>
      </c>
      <c r="E25" s="191">
        <v>315</v>
      </c>
      <c r="F25" s="43">
        <v>25</v>
      </c>
      <c r="G25" s="44">
        <v>30</v>
      </c>
      <c r="H25" s="44">
        <v>210</v>
      </c>
      <c r="I25" s="44">
        <v>171</v>
      </c>
      <c r="J25" s="44">
        <v>6</v>
      </c>
      <c r="K25" s="44">
        <v>4</v>
      </c>
      <c r="L25" s="44">
        <v>1</v>
      </c>
      <c r="M25" s="44">
        <v>16</v>
      </c>
      <c r="N25" s="48" t="s">
        <v>18</v>
      </c>
      <c r="O25" s="143">
        <f t="shared" si="2"/>
        <v>45418</v>
      </c>
      <c r="P25" s="47"/>
      <c r="Q25" s="44">
        <v>2</v>
      </c>
      <c r="R25" s="44">
        <v>2</v>
      </c>
      <c r="S25" s="44">
        <v>0</v>
      </c>
      <c r="T25" s="44">
        <v>29</v>
      </c>
      <c r="U25" s="44">
        <v>1</v>
      </c>
      <c r="V25" s="44">
        <v>0</v>
      </c>
      <c r="W25" s="44">
        <v>0</v>
      </c>
      <c r="X25" s="44">
        <v>0</v>
      </c>
      <c r="Y25" s="44">
        <v>0</v>
      </c>
    </row>
    <row r="26" spans="1:25" ht="12.75" customHeight="1" x14ac:dyDescent="0.2">
      <c r="A26" s="48" t="s">
        <v>19</v>
      </c>
      <c r="B26" s="143">
        <f t="shared" si="1"/>
        <v>45425</v>
      </c>
      <c r="C26" s="47"/>
      <c r="D26" s="123">
        <v>31</v>
      </c>
      <c r="E26" s="191">
        <v>337</v>
      </c>
      <c r="F26" s="43">
        <v>30</v>
      </c>
      <c r="G26" s="44">
        <v>31</v>
      </c>
      <c r="H26" s="44">
        <v>309</v>
      </c>
      <c r="I26" s="44">
        <v>257</v>
      </c>
      <c r="J26" s="44">
        <v>6</v>
      </c>
      <c r="K26" s="44">
        <v>5</v>
      </c>
      <c r="L26" s="44">
        <v>1</v>
      </c>
      <c r="M26" s="44">
        <v>8</v>
      </c>
      <c r="N26" s="48" t="s">
        <v>19</v>
      </c>
      <c r="O26" s="143">
        <f t="shared" si="2"/>
        <v>45425</v>
      </c>
      <c r="P26" s="47"/>
      <c r="Q26" s="44">
        <v>8</v>
      </c>
      <c r="R26" s="44">
        <v>2</v>
      </c>
      <c r="S26" s="44">
        <v>0</v>
      </c>
      <c r="T26" s="44">
        <v>39</v>
      </c>
      <c r="U26" s="44">
        <v>1</v>
      </c>
      <c r="V26" s="44">
        <v>0</v>
      </c>
      <c r="W26" s="44">
        <v>1</v>
      </c>
      <c r="X26" s="44">
        <v>0</v>
      </c>
      <c r="Y26" s="44">
        <v>0</v>
      </c>
    </row>
    <row r="27" spans="1:25" ht="12.75" customHeight="1" x14ac:dyDescent="0.2">
      <c r="A27" s="48" t="s">
        <v>20</v>
      </c>
      <c r="B27" s="143">
        <f t="shared" si="1"/>
        <v>45432</v>
      </c>
      <c r="C27" s="47"/>
      <c r="D27" s="44">
        <v>29</v>
      </c>
      <c r="E27" s="191">
        <v>404</v>
      </c>
      <c r="F27" s="43">
        <v>59</v>
      </c>
      <c r="G27" s="44">
        <v>40</v>
      </c>
      <c r="H27" s="44">
        <v>286</v>
      </c>
      <c r="I27" s="44">
        <v>263</v>
      </c>
      <c r="J27" s="44">
        <v>5</v>
      </c>
      <c r="K27" s="44">
        <v>14</v>
      </c>
      <c r="L27" s="44">
        <v>1</v>
      </c>
      <c r="M27" s="44">
        <v>12</v>
      </c>
      <c r="N27" s="48" t="s">
        <v>20</v>
      </c>
      <c r="O27" s="143">
        <f t="shared" si="2"/>
        <v>45432</v>
      </c>
      <c r="P27" s="47"/>
      <c r="Q27" s="44">
        <v>4</v>
      </c>
      <c r="R27" s="44">
        <v>1</v>
      </c>
      <c r="S27" s="44">
        <v>8</v>
      </c>
      <c r="T27" s="44">
        <v>36</v>
      </c>
      <c r="U27" s="44">
        <v>1</v>
      </c>
      <c r="V27" s="44">
        <v>0</v>
      </c>
      <c r="W27" s="44">
        <v>0</v>
      </c>
      <c r="X27" s="44">
        <v>0</v>
      </c>
      <c r="Y27" s="44">
        <v>1</v>
      </c>
    </row>
    <row r="28" spans="1:25" ht="12.75" customHeight="1" x14ac:dyDescent="0.2">
      <c r="A28" s="48" t="s">
        <v>21</v>
      </c>
      <c r="B28" s="143">
        <f t="shared" si="1"/>
        <v>45439</v>
      </c>
      <c r="C28" s="47"/>
      <c r="D28" s="44">
        <v>8</v>
      </c>
      <c r="E28" s="191">
        <v>349</v>
      </c>
      <c r="F28" s="43">
        <v>55</v>
      </c>
      <c r="G28" s="44">
        <v>43</v>
      </c>
      <c r="H28" s="44">
        <v>261</v>
      </c>
      <c r="I28" s="44">
        <v>275</v>
      </c>
      <c r="J28" s="44">
        <v>7</v>
      </c>
      <c r="K28" s="44">
        <v>26</v>
      </c>
      <c r="L28" s="44">
        <v>3</v>
      </c>
      <c r="M28" s="44">
        <v>13</v>
      </c>
      <c r="N28" s="48" t="s">
        <v>21</v>
      </c>
      <c r="O28" s="143">
        <f t="shared" si="2"/>
        <v>45439</v>
      </c>
      <c r="P28" s="47"/>
      <c r="Q28" s="44">
        <v>3</v>
      </c>
      <c r="R28" s="44">
        <v>7</v>
      </c>
      <c r="S28" s="44">
        <v>6</v>
      </c>
      <c r="T28" s="44">
        <v>29</v>
      </c>
      <c r="U28" s="44">
        <v>0</v>
      </c>
      <c r="V28" s="44">
        <v>0</v>
      </c>
      <c r="W28" s="44">
        <v>0</v>
      </c>
      <c r="X28" s="44">
        <v>0</v>
      </c>
      <c r="Y28" s="44">
        <v>0</v>
      </c>
    </row>
    <row r="29" spans="1:25" s="27" customFormat="1" ht="12.75" customHeight="1" x14ac:dyDescent="0.2">
      <c r="A29" s="46" t="s">
        <v>22</v>
      </c>
      <c r="B29" s="143">
        <f t="shared" si="1"/>
        <v>45446</v>
      </c>
      <c r="C29" s="168"/>
      <c r="D29" s="169">
        <v>6</v>
      </c>
      <c r="E29" s="191">
        <v>362</v>
      </c>
      <c r="F29" s="170">
        <v>68</v>
      </c>
      <c r="G29" s="169">
        <v>40</v>
      </c>
      <c r="H29" s="169">
        <v>219</v>
      </c>
      <c r="I29" s="169">
        <v>298</v>
      </c>
      <c r="J29" s="169">
        <v>16</v>
      </c>
      <c r="K29" s="169">
        <v>54</v>
      </c>
      <c r="L29" s="169">
        <v>1</v>
      </c>
      <c r="M29" s="169">
        <v>13</v>
      </c>
      <c r="N29" s="46" t="s">
        <v>22</v>
      </c>
      <c r="O29" s="143">
        <f t="shared" si="2"/>
        <v>45446</v>
      </c>
      <c r="P29" s="168"/>
      <c r="Q29" s="169">
        <v>18</v>
      </c>
      <c r="R29" s="169">
        <v>6</v>
      </c>
      <c r="S29" s="169">
        <v>1</v>
      </c>
      <c r="T29" s="169">
        <v>39</v>
      </c>
      <c r="U29" s="169">
        <v>0</v>
      </c>
      <c r="V29" s="169">
        <v>1</v>
      </c>
      <c r="W29" s="169">
        <v>2</v>
      </c>
      <c r="X29" s="169">
        <v>0</v>
      </c>
      <c r="Y29" s="169">
        <v>0</v>
      </c>
    </row>
    <row r="30" spans="1:25" ht="12.75" customHeight="1" x14ac:dyDescent="0.2">
      <c r="A30" s="48" t="s">
        <v>23</v>
      </c>
      <c r="B30" s="143">
        <f t="shared" si="1"/>
        <v>45453</v>
      </c>
      <c r="C30" s="47"/>
      <c r="D30" s="44">
        <v>4</v>
      </c>
      <c r="E30" s="191">
        <v>388</v>
      </c>
      <c r="F30" s="43">
        <v>59</v>
      </c>
      <c r="G30" s="44">
        <v>65</v>
      </c>
      <c r="H30" s="44">
        <v>232</v>
      </c>
      <c r="I30" s="44">
        <v>251</v>
      </c>
      <c r="J30" s="44">
        <v>9</v>
      </c>
      <c r="K30" s="44">
        <v>73</v>
      </c>
      <c r="L30" s="44">
        <v>4</v>
      </c>
      <c r="M30" s="44">
        <v>16</v>
      </c>
      <c r="N30" s="48" t="s">
        <v>23</v>
      </c>
      <c r="O30" s="143">
        <f t="shared" si="2"/>
        <v>45453</v>
      </c>
      <c r="P30" s="47"/>
      <c r="Q30" s="44">
        <v>16</v>
      </c>
      <c r="R30" s="44">
        <v>1</v>
      </c>
      <c r="S30" s="44">
        <v>4</v>
      </c>
      <c r="T30" s="44">
        <v>28</v>
      </c>
      <c r="U30" s="44">
        <v>0</v>
      </c>
      <c r="V30" s="44">
        <v>0</v>
      </c>
      <c r="W30" s="44">
        <v>1</v>
      </c>
      <c r="X30" s="44">
        <v>0</v>
      </c>
      <c r="Y30" s="44">
        <v>0</v>
      </c>
    </row>
    <row r="31" spans="1:25" ht="12.75" customHeight="1" x14ac:dyDescent="0.2">
      <c r="A31" s="48" t="s">
        <v>24</v>
      </c>
      <c r="B31" s="143">
        <f t="shared" si="1"/>
        <v>45460</v>
      </c>
      <c r="C31" s="47"/>
      <c r="D31" s="44">
        <v>1</v>
      </c>
      <c r="E31" s="191">
        <v>352</v>
      </c>
      <c r="F31" s="43">
        <v>48</v>
      </c>
      <c r="G31" s="44">
        <v>57</v>
      </c>
      <c r="H31" s="44">
        <v>217</v>
      </c>
      <c r="I31" s="44">
        <v>254</v>
      </c>
      <c r="J31" s="44">
        <v>8</v>
      </c>
      <c r="K31" s="44">
        <v>85</v>
      </c>
      <c r="L31" s="44">
        <v>5</v>
      </c>
      <c r="M31" s="44">
        <v>24</v>
      </c>
      <c r="N31" s="48" t="s">
        <v>24</v>
      </c>
      <c r="O31" s="143">
        <f t="shared" si="2"/>
        <v>45460</v>
      </c>
      <c r="P31" s="47"/>
      <c r="Q31" s="44">
        <v>20</v>
      </c>
      <c r="R31" s="44">
        <v>6</v>
      </c>
      <c r="S31" s="44">
        <v>0</v>
      </c>
      <c r="T31" s="44">
        <v>28</v>
      </c>
      <c r="U31" s="44">
        <v>0</v>
      </c>
      <c r="V31" s="44">
        <v>1</v>
      </c>
      <c r="W31" s="44">
        <v>1</v>
      </c>
      <c r="X31" s="44">
        <v>0</v>
      </c>
      <c r="Y31" s="44">
        <v>0</v>
      </c>
    </row>
    <row r="32" spans="1:25" ht="12.75" customHeight="1" x14ac:dyDescent="0.2">
      <c r="A32" s="48" t="s">
        <v>25</v>
      </c>
      <c r="B32" s="143">
        <f t="shared" si="1"/>
        <v>45467</v>
      </c>
      <c r="C32" s="47"/>
      <c r="D32" s="44">
        <v>4</v>
      </c>
      <c r="E32" s="191">
        <v>380</v>
      </c>
      <c r="F32" s="43">
        <v>59</v>
      </c>
      <c r="G32" s="44">
        <v>41</v>
      </c>
      <c r="H32" s="44">
        <v>173</v>
      </c>
      <c r="I32" s="44">
        <v>273</v>
      </c>
      <c r="J32" s="44">
        <v>11</v>
      </c>
      <c r="K32" s="44">
        <v>160</v>
      </c>
      <c r="L32" s="44">
        <v>1</v>
      </c>
      <c r="M32" s="44">
        <v>19</v>
      </c>
      <c r="N32" s="48" t="s">
        <v>25</v>
      </c>
      <c r="O32" s="143">
        <f t="shared" si="2"/>
        <v>45467</v>
      </c>
      <c r="P32" s="47"/>
      <c r="Q32" s="44">
        <v>35</v>
      </c>
      <c r="R32" s="44">
        <v>3</v>
      </c>
      <c r="S32" s="44">
        <v>0</v>
      </c>
      <c r="T32" s="44">
        <v>26</v>
      </c>
      <c r="U32" s="44">
        <v>2</v>
      </c>
      <c r="V32" s="44">
        <v>0</v>
      </c>
      <c r="W32" s="44">
        <v>0</v>
      </c>
      <c r="X32" s="44">
        <v>0</v>
      </c>
      <c r="Y32" s="44">
        <v>0</v>
      </c>
    </row>
    <row r="33" spans="1:25" ht="12.75" customHeight="1" x14ac:dyDescent="0.2">
      <c r="A33" s="48" t="s">
        <v>26</v>
      </c>
      <c r="B33" s="143">
        <f t="shared" si="1"/>
        <v>45474</v>
      </c>
      <c r="C33" s="47"/>
      <c r="D33" s="44">
        <v>3</v>
      </c>
      <c r="E33" s="191">
        <v>571</v>
      </c>
      <c r="F33" s="43">
        <v>60</v>
      </c>
      <c r="G33" s="44">
        <v>30</v>
      </c>
      <c r="H33" s="44">
        <v>131</v>
      </c>
      <c r="I33" s="44">
        <v>244</v>
      </c>
      <c r="J33" s="44">
        <v>8</v>
      </c>
      <c r="K33" s="44">
        <v>377</v>
      </c>
      <c r="L33" s="44">
        <v>0</v>
      </c>
      <c r="M33" s="44">
        <v>18</v>
      </c>
      <c r="N33" s="48" t="s">
        <v>26</v>
      </c>
      <c r="O33" s="143">
        <f t="shared" si="2"/>
        <v>45474</v>
      </c>
      <c r="P33" s="47"/>
      <c r="Q33" s="44">
        <v>63</v>
      </c>
      <c r="R33" s="44">
        <v>2</v>
      </c>
      <c r="S33" s="44">
        <v>0</v>
      </c>
      <c r="T33" s="44">
        <v>12</v>
      </c>
      <c r="U33" s="44">
        <v>1</v>
      </c>
      <c r="V33" s="44">
        <v>1</v>
      </c>
      <c r="W33" s="44">
        <v>1</v>
      </c>
      <c r="X33" s="44">
        <v>0</v>
      </c>
      <c r="Y33" s="44">
        <v>0</v>
      </c>
    </row>
    <row r="34" spans="1:25" ht="12.75" customHeight="1" x14ac:dyDescent="0.2">
      <c r="A34" s="48" t="s">
        <v>27</v>
      </c>
      <c r="B34" s="143">
        <f t="shared" si="1"/>
        <v>45481</v>
      </c>
      <c r="C34" s="47"/>
      <c r="D34" s="44">
        <v>9</v>
      </c>
      <c r="E34" s="191">
        <v>870</v>
      </c>
      <c r="F34" s="43">
        <v>71</v>
      </c>
      <c r="G34" s="44">
        <v>30</v>
      </c>
      <c r="H34" s="44">
        <v>121</v>
      </c>
      <c r="I34" s="44">
        <v>188</v>
      </c>
      <c r="J34" s="44">
        <v>9</v>
      </c>
      <c r="K34" s="44">
        <v>689</v>
      </c>
      <c r="L34" s="44">
        <v>2</v>
      </c>
      <c r="M34" s="44">
        <v>20</v>
      </c>
      <c r="N34" s="48" t="s">
        <v>27</v>
      </c>
      <c r="O34" s="143">
        <f t="shared" si="2"/>
        <v>45481</v>
      </c>
      <c r="P34" s="47"/>
      <c r="Q34" s="44">
        <v>112</v>
      </c>
      <c r="R34" s="44">
        <v>1</v>
      </c>
      <c r="S34" s="44">
        <v>0</v>
      </c>
      <c r="T34" s="44">
        <v>22</v>
      </c>
      <c r="U34" s="44">
        <v>1</v>
      </c>
      <c r="V34" s="44">
        <v>0</v>
      </c>
      <c r="W34" s="44">
        <v>0</v>
      </c>
      <c r="X34" s="44">
        <v>0</v>
      </c>
      <c r="Y34" s="44">
        <v>0</v>
      </c>
    </row>
    <row r="35" spans="1:25" ht="12.75" customHeight="1" x14ac:dyDescent="0.2">
      <c r="A35" s="48" t="s">
        <v>28</v>
      </c>
      <c r="B35" s="143">
        <f t="shared" si="1"/>
        <v>45488</v>
      </c>
      <c r="C35" s="47"/>
      <c r="D35" s="44">
        <v>17</v>
      </c>
      <c r="E35" s="191">
        <v>1089</v>
      </c>
      <c r="F35" s="43">
        <v>52</v>
      </c>
      <c r="G35" s="44">
        <v>34</v>
      </c>
      <c r="H35" s="44">
        <v>83</v>
      </c>
      <c r="I35" s="44">
        <v>126</v>
      </c>
      <c r="J35" s="44">
        <v>9</v>
      </c>
      <c r="K35" s="44">
        <v>920</v>
      </c>
      <c r="L35" s="44">
        <v>3</v>
      </c>
      <c r="M35" s="44">
        <v>11</v>
      </c>
      <c r="N35" s="48" t="s">
        <v>28</v>
      </c>
      <c r="O35" s="143">
        <f t="shared" si="2"/>
        <v>45488</v>
      </c>
      <c r="P35" s="47"/>
      <c r="Q35" s="44">
        <v>122</v>
      </c>
      <c r="R35" s="44">
        <v>0</v>
      </c>
      <c r="S35" s="44">
        <v>0</v>
      </c>
      <c r="T35" s="44">
        <v>19</v>
      </c>
      <c r="U35" s="44">
        <v>0</v>
      </c>
      <c r="V35" s="44">
        <v>1</v>
      </c>
      <c r="W35" s="44">
        <v>2</v>
      </c>
      <c r="X35" s="44">
        <v>0</v>
      </c>
      <c r="Y35" s="44">
        <v>0</v>
      </c>
    </row>
    <row r="36" spans="1:25" ht="12.75" customHeight="1" x14ac:dyDescent="0.2">
      <c r="A36" s="48" t="s">
        <v>29</v>
      </c>
      <c r="B36" s="143">
        <f t="shared" si="1"/>
        <v>45495</v>
      </c>
      <c r="C36" s="47"/>
      <c r="D36" s="44">
        <v>9</v>
      </c>
      <c r="E36" s="191">
        <v>1108</v>
      </c>
      <c r="F36" s="43">
        <v>89</v>
      </c>
      <c r="G36" s="44">
        <v>27</v>
      </c>
      <c r="H36" s="44">
        <v>61</v>
      </c>
      <c r="I36" s="44">
        <v>125</v>
      </c>
      <c r="J36" s="44">
        <v>21</v>
      </c>
      <c r="K36" s="44">
        <v>1332</v>
      </c>
      <c r="L36" s="44">
        <v>6</v>
      </c>
      <c r="M36" s="44">
        <v>10</v>
      </c>
      <c r="N36" s="48" t="s">
        <v>29</v>
      </c>
      <c r="O36" s="143">
        <f t="shared" si="2"/>
        <v>45495</v>
      </c>
      <c r="P36" s="47"/>
      <c r="Q36" s="44">
        <v>162</v>
      </c>
      <c r="R36" s="44">
        <v>1</v>
      </c>
      <c r="S36" s="44">
        <v>0</v>
      </c>
      <c r="T36" s="44">
        <v>18</v>
      </c>
      <c r="U36" s="44">
        <v>0</v>
      </c>
      <c r="V36" s="44">
        <v>1</v>
      </c>
      <c r="W36" s="44">
        <v>2</v>
      </c>
      <c r="X36" s="44">
        <v>0</v>
      </c>
      <c r="Y36" s="44">
        <v>0</v>
      </c>
    </row>
    <row r="37" spans="1:25" ht="12.75" customHeight="1" x14ac:dyDescent="0.2">
      <c r="A37" s="48" t="s">
        <v>30</v>
      </c>
      <c r="B37" s="143">
        <f t="shared" si="1"/>
        <v>45502</v>
      </c>
      <c r="C37" s="47"/>
      <c r="D37" s="44">
        <v>5</v>
      </c>
      <c r="E37" s="191">
        <v>1215</v>
      </c>
      <c r="F37" s="43">
        <v>66</v>
      </c>
      <c r="G37" s="44">
        <v>34</v>
      </c>
      <c r="H37" s="44">
        <v>61</v>
      </c>
      <c r="I37" s="44">
        <v>96</v>
      </c>
      <c r="J37" s="44">
        <v>2</v>
      </c>
      <c r="K37" s="44">
        <v>1129</v>
      </c>
      <c r="L37" s="44">
        <v>2</v>
      </c>
      <c r="M37" s="44">
        <v>13</v>
      </c>
      <c r="N37" s="48" t="s">
        <v>30</v>
      </c>
      <c r="O37" s="143">
        <f t="shared" si="2"/>
        <v>45502</v>
      </c>
      <c r="P37" s="47"/>
      <c r="Q37" s="44">
        <v>125</v>
      </c>
      <c r="R37" s="44">
        <v>1</v>
      </c>
      <c r="S37" s="44">
        <v>2</v>
      </c>
      <c r="T37" s="44">
        <v>5</v>
      </c>
      <c r="U37" s="44">
        <v>0</v>
      </c>
      <c r="V37" s="44">
        <v>0</v>
      </c>
      <c r="W37" s="44">
        <v>1</v>
      </c>
      <c r="X37" s="44">
        <v>0</v>
      </c>
      <c r="Y37" s="44">
        <v>0</v>
      </c>
    </row>
    <row r="38" spans="1:25" ht="12.75" customHeight="1" x14ac:dyDescent="0.2">
      <c r="A38" s="48" t="s">
        <v>31</v>
      </c>
      <c r="B38" s="143">
        <f t="shared" si="1"/>
        <v>45509</v>
      </c>
      <c r="C38" s="47"/>
      <c r="D38" s="44">
        <v>4</v>
      </c>
      <c r="E38" s="191">
        <v>1064</v>
      </c>
      <c r="F38" s="43">
        <v>82</v>
      </c>
      <c r="G38" s="44">
        <v>25</v>
      </c>
      <c r="H38" s="44">
        <v>56</v>
      </c>
      <c r="I38" s="44">
        <v>119</v>
      </c>
      <c r="J38" s="44">
        <v>11</v>
      </c>
      <c r="K38" s="44">
        <v>691</v>
      </c>
      <c r="L38" s="44">
        <v>3</v>
      </c>
      <c r="M38" s="44">
        <v>11</v>
      </c>
      <c r="N38" s="48" t="s">
        <v>31</v>
      </c>
      <c r="O38" s="143">
        <f t="shared" si="2"/>
        <v>45509</v>
      </c>
      <c r="P38" s="47"/>
      <c r="Q38" s="44">
        <v>106</v>
      </c>
      <c r="R38" s="44">
        <v>1</v>
      </c>
      <c r="S38" s="44">
        <v>0</v>
      </c>
      <c r="T38" s="44">
        <v>12</v>
      </c>
      <c r="U38" s="44">
        <v>0</v>
      </c>
      <c r="V38" s="44">
        <v>0</v>
      </c>
      <c r="W38" s="44">
        <v>9</v>
      </c>
      <c r="X38" s="44">
        <v>0</v>
      </c>
      <c r="Y38" s="44">
        <v>0</v>
      </c>
    </row>
    <row r="39" spans="1:25" ht="12.75" customHeight="1" x14ac:dyDescent="0.2">
      <c r="A39" s="48" t="s">
        <v>32</v>
      </c>
      <c r="B39" s="143">
        <f t="shared" si="1"/>
        <v>45516</v>
      </c>
      <c r="C39" s="47"/>
      <c r="D39" s="44">
        <v>6</v>
      </c>
      <c r="E39" s="44">
        <v>900</v>
      </c>
      <c r="F39" s="43">
        <v>36</v>
      </c>
      <c r="G39" s="44">
        <v>5</v>
      </c>
      <c r="H39" s="44">
        <v>29</v>
      </c>
      <c r="I39" s="44">
        <v>34</v>
      </c>
      <c r="J39" s="44">
        <v>4</v>
      </c>
      <c r="K39" s="44">
        <v>188</v>
      </c>
      <c r="L39" s="44">
        <v>9</v>
      </c>
      <c r="M39" s="44">
        <v>4</v>
      </c>
      <c r="N39" s="48" t="s">
        <v>32</v>
      </c>
      <c r="O39" s="143">
        <f t="shared" si="2"/>
        <v>45516</v>
      </c>
      <c r="P39" s="47"/>
      <c r="Q39" s="44">
        <v>18</v>
      </c>
      <c r="R39" s="44">
        <v>0</v>
      </c>
      <c r="S39" s="44">
        <v>0</v>
      </c>
      <c r="T39" s="44">
        <v>11</v>
      </c>
      <c r="U39" s="44">
        <v>1</v>
      </c>
      <c r="V39" s="44">
        <v>0</v>
      </c>
      <c r="W39" s="44">
        <v>4</v>
      </c>
      <c r="X39" s="44">
        <v>0</v>
      </c>
      <c r="Y39" s="44">
        <v>0</v>
      </c>
    </row>
    <row r="40" spans="1:25" ht="12.75" customHeight="1" x14ac:dyDescent="0.2">
      <c r="A40" s="48" t="s">
        <v>33</v>
      </c>
      <c r="B40" s="143">
        <f t="shared" si="1"/>
        <v>45523</v>
      </c>
      <c r="C40" s="47"/>
      <c r="D40" s="44">
        <v>7</v>
      </c>
      <c r="E40" s="44">
        <v>1105</v>
      </c>
      <c r="F40" s="43">
        <v>27</v>
      </c>
      <c r="G40" s="44">
        <v>25</v>
      </c>
      <c r="H40" s="44">
        <v>61</v>
      </c>
      <c r="I40" s="44">
        <v>95</v>
      </c>
      <c r="J40" s="44">
        <v>11</v>
      </c>
      <c r="K40" s="44">
        <v>237</v>
      </c>
      <c r="L40" s="44">
        <v>6</v>
      </c>
      <c r="M40" s="44">
        <v>14</v>
      </c>
      <c r="N40" s="48" t="s">
        <v>33</v>
      </c>
      <c r="O40" s="143">
        <f t="shared" si="2"/>
        <v>45523</v>
      </c>
      <c r="P40" s="47"/>
      <c r="Q40" s="44">
        <v>34</v>
      </c>
      <c r="R40" s="44">
        <v>1</v>
      </c>
      <c r="S40" s="44">
        <v>0</v>
      </c>
      <c r="T40" s="44">
        <v>16</v>
      </c>
      <c r="U40" s="44">
        <v>1</v>
      </c>
      <c r="V40" s="44">
        <v>0</v>
      </c>
      <c r="W40" s="44">
        <v>1</v>
      </c>
      <c r="X40" s="44">
        <v>0</v>
      </c>
      <c r="Y40" s="44">
        <v>0</v>
      </c>
    </row>
    <row r="41" spans="1:25" ht="12.75" customHeight="1" x14ac:dyDescent="0.2">
      <c r="A41" s="48" t="s">
        <v>34</v>
      </c>
      <c r="B41" s="143">
        <f t="shared" si="1"/>
        <v>45530</v>
      </c>
      <c r="C41" s="47"/>
      <c r="D41" s="44">
        <v>4</v>
      </c>
      <c r="E41" s="44">
        <v>948</v>
      </c>
      <c r="F41" s="43">
        <v>38</v>
      </c>
      <c r="G41" s="44">
        <v>33</v>
      </c>
      <c r="H41" s="44">
        <v>47</v>
      </c>
      <c r="I41" s="44">
        <v>103</v>
      </c>
      <c r="J41" s="44">
        <v>6</v>
      </c>
      <c r="K41" s="44">
        <v>347</v>
      </c>
      <c r="L41" s="44">
        <v>6</v>
      </c>
      <c r="M41" s="44">
        <v>13</v>
      </c>
      <c r="N41" s="48" t="s">
        <v>34</v>
      </c>
      <c r="O41" s="143">
        <f t="shared" si="2"/>
        <v>45530</v>
      </c>
      <c r="P41" s="47"/>
      <c r="Q41" s="44">
        <v>39</v>
      </c>
      <c r="R41" s="44">
        <v>1</v>
      </c>
      <c r="S41" s="44">
        <v>0</v>
      </c>
      <c r="T41" s="44">
        <v>13</v>
      </c>
      <c r="U41" s="44">
        <v>0</v>
      </c>
      <c r="V41" s="44">
        <v>1</v>
      </c>
      <c r="W41" s="44">
        <v>7</v>
      </c>
      <c r="X41" s="44">
        <v>0</v>
      </c>
      <c r="Y41" s="44">
        <v>0</v>
      </c>
    </row>
    <row r="42" spans="1:25" ht="12.75" customHeight="1" x14ac:dyDescent="0.2">
      <c r="A42" s="48" t="s">
        <v>35</v>
      </c>
      <c r="B42" s="143">
        <f t="shared" si="1"/>
        <v>45537</v>
      </c>
      <c r="C42" s="47"/>
      <c r="D42" s="44">
        <v>18</v>
      </c>
      <c r="E42" s="44">
        <v>761</v>
      </c>
      <c r="F42" s="43">
        <v>51</v>
      </c>
      <c r="G42" s="44">
        <v>21</v>
      </c>
      <c r="H42" s="44">
        <v>59</v>
      </c>
      <c r="I42" s="44">
        <v>101</v>
      </c>
      <c r="J42" s="44">
        <v>6</v>
      </c>
      <c r="K42" s="44">
        <v>444</v>
      </c>
      <c r="L42" s="44">
        <v>1</v>
      </c>
      <c r="M42" s="44">
        <v>11</v>
      </c>
      <c r="N42" s="48" t="s">
        <v>35</v>
      </c>
      <c r="O42" s="143">
        <f t="shared" si="2"/>
        <v>45537</v>
      </c>
      <c r="P42" s="47"/>
      <c r="Q42" s="44">
        <v>65</v>
      </c>
      <c r="R42" s="44">
        <v>3</v>
      </c>
      <c r="S42" s="44">
        <v>0</v>
      </c>
      <c r="T42" s="44">
        <v>6</v>
      </c>
      <c r="U42" s="44">
        <v>1</v>
      </c>
      <c r="V42" s="44">
        <v>0</v>
      </c>
      <c r="W42" s="44">
        <v>4</v>
      </c>
      <c r="X42" s="44">
        <v>0</v>
      </c>
      <c r="Y42" s="44">
        <v>0</v>
      </c>
    </row>
    <row r="43" spans="1:25" ht="12.75" customHeight="1" x14ac:dyDescent="0.2">
      <c r="A43" s="48" t="s">
        <v>36</v>
      </c>
      <c r="B43" s="143">
        <f t="shared" si="1"/>
        <v>45544</v>
      </c>
      <c r="C43" s="47"/>
      <c r="D43" s="44">
        <v>5</v>
      </c>
      <c r="E43" s="44">
        <v>509</v>
      </c>
      <c r="F43" s="43">
        <v>21</v>
      </c>
      <c r="G43" s="44">
        <v>27</v>
      </c>
      <c r="H43" s="44">
        <v>73</v>
      </c>
      <c r="I43" s="44">
        <v>124</v>
      </c>
      <c r="J43" s="44">
        <v>14</v>
      </c>
      <c r="K43" s="44">
        <v>553</v>
      </c>
      <c r="L43" s="44">
        <v>15</v>
      </c>
      <c r="M43" s="44">
        <v>14</v>
      </c>
      <c r="N43" s="48" t="s">
        <v>36</v>
      </c>
      <c r="O43" s="143">
        <f t="shared" si="2"/>
        <v>45544</v>
      </c>
      <c r="P43" s="47"/>
      <c r="Q43" s="44">
        <v>58</v>
      </c>
      <c r="R43" s="44">
        <v>2</v>
      </c>
      <c r="S43" s="44">
        <v>0</v>
      </c>
      <c r="T43" s="44">
        <v>13</v>
      </c>
      <c r="U43" s="44">
        <v>0</v>
      </c>
      <c r="V43" s="44">
        <v>1</v>
      </c>
      <c r="W43" s="44">
        <v>5</v>
      </c>
      <c r="X43" s="44">
        <v>0</v>
      </c>
      <c r="Y43" s="44">
        <v>0</v>
      </c>
    </row>
    <row r="44" spans="1:25" ht="12.75" customHeight="1" x14ac:dyDescent="0.2">
      <c r="A44" s="48" t="s">
        <v>37</v>
      </c>
      <c r="B44" s="143">
        <f t="shared" si="1"/>
        <v>45551</v>
      </c>
      <c r="C44" s="47"/>
      <c r="D44" s="44">
        <v>11</v>
      </c>
      <c r="E44" s="44">
        <v>474</v>
      </c>
      <c r="F44" s="43">
        <v>24</v>
      </c>
      <c r="G44" s="44">
        <v>22</v>
      </c>
      <c r="H44" s="44">
        <v>46</v>
      </c>
      <c r="I44" s="44">
        <v>76</v>
      </c>
      <c r="J44" s="44">
        <v>2</v>
      </c>
      <c r="K44" s="44">
        <v>501</v>
      </c>
      <c r="L44" s="44">
        <v>8</v>
      </c>
      <c r="M44" s="44">
        <v>12</v>
      </c>
      <c r="N44" s="48" t="s">
        <v>37</v>
      </c>
      <c r="O44" s="143">
        <f t="shared" si="2"/>
        <v>45551</v>
      </c>
      <c r="P44" s="47"/>
      <c r="Q44" s="44">
        <v>37</v>
      </c>
      <c r="R44" s="44">
        <v>2</v>
      </c>
      <c r="S44" s="44">
        <v>0</v>
      </c>
      <c r="T44" s="44">
        <v>17</v>
      </c>
      <c r="U44" s="44">
        <v>0</v>
      </c>
      <c r="V44" s="44">
        <v>1</v>
      </c>
      <c r="W44" s="44">
        <v>5</v>
      </c>
      <c r="X44" s="44">
        <v>0</v>
      </c>
      <c r="Y44" s="44">
        <v>1</v>
      </c>
    </row>
    <row r="45" spans="1:25" ht="12.75" customHeight="1" x14ac:dyDescent="0.2">
      <c r="A45" s="48" t="s">
        <v>38</v>
      </c>
      <c r="B45" s="143">
        <f t="shared" si="1"/>
        <v>45558</v>
      </c>
      <c r="C45" s="47"/>
      <c r="D45" s="44">
        <v>15</v>
      </c>
      <c r="E45" s="44">
        <v>363</v>
      </c>
      <c r="F45" s="43">
        <v>19</v>
      </c>
      <c r="G45" s="44">
        <v>23</v>
      </c>
      <c r="H45" s="44">
        <v>53</v>
      </c>
      <c r="I45" s="44">
        <v>72</v>
      </c>
      <c r="J45" s="44">
        <v>8</v>
      </c>
      <c r="K45" s="44">
        <v>641</v>
      </c>
      <c r="L45" s="44">
        <v>8</v>
      </c>
      <c r="M45" s="44">
        <v>11</v>
      </c>
      <c r="N45" s="48" t="s">
        <v>38</v>
      </c>
      <c r="O45" s="143">
        <f t="shared" si="2"/>
        <v>45558</v>
      </c>
      <c r="P45" s="47"/>
      <c r="Q45" s="44">
        <v>25</v>
      </c>
      <c r="R45" s="44">
        <v>1</v>
      </c>
      <c r="S45" s="44">
        <v>0</v>
      </c>
      <c r="T45" s="44">
        <v>11</v>
      </c>
      <c r="U45" s="44">
        <v>1</v>
      </c>
      <c r="V45" s="44">
        <v>0</v>
      </c>
      <c r="W45" s="44">
        <v>7</v>
      </c>
      <c r="X45" s="44">
        <v>0</v>
      </c>
      <c r="Y45" s="44">
        <v>0</v>
      </c>
    </row>
    <row r="46" spans="1:25" ht="12.75" customHeight="1" x14ac:dyDescent="0.2">
      <c r="A46" s="48" t="s">
        <v>39</v>
      </c>
      <c r="B46" s="143">
        <f t="shared" si="1"/>
        <v>45565</v>
      </c>
      <c r="C46" s="47"/>
      <c r="D46" s="44">
        <v>9</v>
      </c>
      <c r="E46" s="44">
        <v>361</v>
      </c>
      <c r="F46" s="43">
        <v>23</v>
      </c>
      <c r="G46" s="44">
        <v>30</v>
      </c>
      <c r="H46" s="44">
        <v>71</v>
      </c>
      <c r="I46" s="44">
        <v>100</v>
      </c>
      <c r="J46" s="44">
        <v>5</v>
      </c>
      <c r="K46" s="44">
        <v>574</v>
      </c>
      <c r="L46" s="44">
        <v>6</v>
      </c>
      <c r="M46" s="44">
        <v>6</v>
      </c>
      <c r="N46" s="48" t="s">
        <v>39</v>
      </c>
      <c r="O46" s="143">
        <f t="shared" si="2"/>
        <v>45565</v>
      </c>
      <c r="P46" s="47"/>
      <c r="Q46" s="44">
        <v>21</v>
      </c>
      <c r="R46" s="44">
        <v>3</v>
      </c>
      <c r="S46" s="44">
        <v>0</v>
      </c>
      <c r="T46" s="44">
        <v>9</v>
      </c>
      <c r="U46" s="44">
        <v>1</v>
      </c>
      <c r="V46" s="44">
        <v>0</v>
      </c>
      <c r="W46" s="44">
        <v>7</v>
      </c>
      <c r="X46" s="44">
        <v>0</v>
      </c>
      <c r="Y46" s="44">
        <v>0</v>
      </c>
    </row>
    <row r="47" spans="1:25" ht="12.75" customHeight="1" x14ac:dyDescent="0.2">
      <c r="A47" s="48" t="s">
        <v>40</v>
      </c>
      <c r="B47" s="143">
        <f t="shared" si="1"/>
        <v>45572</v>
      </c>
      <c r="C47" s="47"/>
      <c r="D47" s="44">
        <v>18</v>
      </c>
      <c r="E47" s="44">
        <v>312</v>
      </c>
      <c r="F47" s="43">
        <v>15</v>
      </c>
      <c r="G47" s="44">
        <v>13</v>
      </c>
      <c r="H47" s="44">
        <v>97</v>
      </c>
      <c r="I47" s="44">
        <v>85</v>
      </c>
      <c r="J47" s="44">
        <v>8</v>
      </c>
      <c r="K47" s="44">
        <v>679</v>
      </c>
      <c r="L47" s="44">
        <v>18</v>
      </c>
      <c r="M47" s="44">
        <v>9</v>
      </c>
      <c r="N47" s="48" t="s">
        <v>40</v>
      </c>
      <c r="O47" s="143">
        <f t="shared" si="2"/>
        <v>45572</v>
      </c>
      <c r="P47" s="47"/>
      <c r="Q47" s="44">
        <v>18</v>
      </c>
      <c r="R47" s="44">
        <v>2</v>
      </c>
      <c r="S47" s="44">
        <v>0</v>
      </c>
      <c r="T47" s="44">
        <v>17</v>
      </c>
      <c r="U47" s="44">
        <v>0</v>
      </c>
      <c r="V47" s="44">
        <v>1</v>
      </c>
      <c r="W47" s="44">
        <v>23</v>
      </c>
      <c r="X47" s="44">
        <v>0</v>
      </c>
      <c r="Y47" s="44">
        <v>0</v>
      </c>
    </row>
    <row r="48" spans="1:25" ht="12.75" customHeight="1" x14ac:dyDescent="0.2">
      <c r="A48" s="48" t="s">
        <v>41</v>
      </c>
      <c r="B48" s="143">
        <f t="shared" si="1"/>
        <v>45579</v>
      </c>
      <c r="C48" s="47"/>
      <c r="D48" s="44">
        <v>22</v>
      </c>
      <c r="E48" s="44">
        <v>251</v>
      </c>
      <c r="F48" s="43">
        <v>10</v>
      </c>
      <c r="G48" s="44">
        <v>8</v>
      </c>
      <c r="H48" s="44">
        <v>68</v>
      </c>
      <c r="I48" s="44">
        <v>69</v>
      </c>
      <c r="J48" s="44">
        <v>6</v>
      </c>
      <c r="K48" s="44">
        <v>576</v>
      </c>
      <c r="L48" s="44">
        <v>17</v>
      </c>
      <c r="M48" s="44">
        <v>7</v>
      </c>
      <c r="N48" s="48" t="s">
        <v>41</v>
      </c>
      <c r="O48" s="143">
        <f t="shared" si="2"/>
        <v>45579</v>
      </c>
      <c r="P48" s="47"/>
      <c r="Q48" s="44">
        <v>26</v>
      </c>
      <c r="R48" s="44">
        <v>0</v>
      </c>
      <c r="S48" s="44">
        <v>0</v>
      </c>
      <c r="T48" s="44">
        <v>12</v>
      </c>
      <c r="U48" s="44">
        <v>0</v>
      </c>
      <c r="V48" s="44">
        <v>0</v>
      </c>
      <c r="W48" s="44">
        <v>11</v>
      </c>
      <c r="X48" s="44">
        <v>0</v>
      </c>
      <c r="Y48" s="44">
        <v>0</v>
      </c>
    </row>
    <row r="49" spans="1:25" ht="12.75" customHeight="1" x14ac:dyDescent="0.2">
      <c r="A49" s="48" t="s">
        <v>42</v>
      </c>
      <c r="B49" s="143">
        <f t="shared" si="1"/>
        <v>45586</v>
      </c>
      <c r="C49" s="47"/>
      <c r="D49" s="44">
        <v>28</v>
      </c>
      <c r="E49" s="44">
        <v>267</v>
      </c>
      <c r="F49" s="43">
        <v>13</v>
      </c>
      <c r="G49" s="44">
        <v>8</v>
      </c>
      <c r="H49" s="44">
        <v>63</v>
      </c>
      <c r="I49" s="44">
        <v>88</v>
      </c>
      <c r="J49" s="44">
        <v>7</v>
      </c>
      <c r="K49" s="44">
        <v>529</v>
      </c>
      <c r="L49" s="44">
        <v>12</v>
      </c>
      <c r="M49" s="44">
        <v>12</v>
      </c>
      <c r="N49" s="48" t="s">
        <v>42</v>
      </c>
      <c r="O49" s="143">
        <f t="shared" si="2"/>
        <v>45586</v>
      </c>
      <c r="P49" s="47"/>
      <c r="Q49" s="44">
        <v>15</v>
      </c>
      <c r="R49" s="44">
        <v>1</v>
      </c>
      <c r="S49" s="44">
        <v>0</v>
      </c>
      <c r="T49" s="44">
        <v>7</v>
      </c>
      <c r="U49" s="44">
        <v>0</v>
      </c>
      <c r="V49" s="44">
        <v>0</v>
      </c>
      <c r="W49" s="44">
        <v>20</v>
      </c>
      <c r="X49" s="44">
        <v>0</v>
      </c>
      <c r="Y49" s="44">
        <v>0</v>
      </c>
    </row>
    <row r="50" spans="1:25" ht="12.75" customHeight="1" x14ac:dyDescent="0.2">
      <c r="A50" s="48" t="s">
        <v>43</v>
      </c>
      <c r="B50" s="143">
        <f t="shared" si="1"/>
        <v>45593</v>
      </c>
      <c r="C50" s="47"/>
      <c r="D50" s="44">
        <v>64</v>
      </c>
      <c r="E50" s="44">
        <v>222</v>
      </c>
      <c r="F50" s="43">
        <v>11</v>
      </c>
      <c r="G50" s="44">
        <v>11</v>
      </c>
      <c r="H50" s="44">
        <v>74</v>
      </c>
      <c r="I50" s="44">
        <v>79</v>
      </c>
      <c r="J50" s="44">
        <v>7</v>
      </c>
      <c r="K50" s="44">
        <v>479</v>
      </c>
      <c r="L50" s="44">
        <v>22</v>
      </c>
      <c r="M50" s="44">
        <v>8</v>
      </c>
      <c r="N50" s="48" t="s">
        <v>43</v>
      </c>
      <c r="O50" s="143">
        <f t="shared" si="2"/>
        <v>45593</v>
      </c>
      <c r="P50" s="47"/>
      <c r="Q50" s="44">
        <v>8</v>
      </c>
      <c r="R50" s="44">
        <v>2</v>
      </c>
      <c r="S50" s="44">
        <v>0</v>
      </c>
      <c r="T50" s="44">
        <v>9</v>
      </c>
      <c r="U50" s="44">
        <v>0</v>
      </c>
      <c r="V50" s="44">
        <v>0</v>
      </c>
      <c r="W50" s="44">
        <v>25</v>
      </c>
      <c r="X50" s="44">
        <v>0</v>
      </c>
      <c r="Y50" s="44">
        <v>0</v>
      </c>
    </row>
    <row r="51" spans="1:25" ht="12.75" customHeight="1" x14ac:dyDescent="0.2">
      <c r="A51" s="48" t="s">
        <v>44</v>
      </c>
      <c r="B51" s="143">
        <f t="shared" si="1"/>
        <v>45600</v>
      </c>
      <c r="C51" s="47"/>
      <c r="D51" s="44">
        <v>85</v>
      </c>
      <c r="E51" s="44">
        <v>233</v>
      </c>
      <c r="F51" s="43">
        <v>15</v>
      </c>
      <c r="G51" s="44">
        <v>8</v>
      </c>
      <c r="H51" s="44">
        <v>51</v>
      </c>
      <c r="I51" s="44">
        <v>89</v>
      </c>
      <c r="J51" s="44">
        <v>7</v>
      </c>
      <c r="K51" s="44">
        <v>437</v>
      </c>
      <c r="L51" s="44">
        <v>18</v>
      </c>
      <c r="M51" s="44">
        <v>7</v>
      </c>
      <c r="N51" s="48" t="s">
        <v>44</v>
      </c>
      <c r="O51" s="143">
        <f t="shared" si="2"/>
        <v>45600</v>
      </c>
      <c r="P51" s="47"/>
      <c r="Q51" s="151">
        <v>8</v>
      </c>
      <c r="R51" s="152">
        <v>0</v>
      </c>
      <c r="S51" s="153">
        <v>0</v>
      </c>
      <c r="T51" s="152">
        <v>8</v>
      </c>
      <c r="U51" s="153">
        <v>0</v>
      </c>
      <c r="V51" s="152">
        <v>0</v>
      </c>
      <c r="W51" s="153">
        <v>14</v>
      </c>
      <c r="X51" s="152">
        <v>0</v>
      </c>
      <c r="Y51" s="154">
        <v>0</v>
      </c>
    </row>
    <row r="52" spans="1:25" ht="12.75" customHeight="1" x14ac:dyDescent="0.2">
      <c r="A52" s="48" t="s">
        <v>45</v>
      </c>
      <c r="B52" s="143">
        <f t="shared" si="1"/>
        <v>45607</v>
      </c>
      <c r="C52" s="47"/>
      <c r="D52" s="44">
        <v>254</v>
      </c>
      <c r="E52" s="44">
        <v>258</v>
      </c>
      <c r="F52" s="44">
        <v>14</v>
      </c>
      <c r="G52" s="44">
        <v>16</v>
      </c>
      <c r="H52" s="44">
        <v>87</v>
      </c>
      <c r="I52" s="44">
        <v>95</v>
      </c>
      <c r="J52" s="44">
        <v>20</v>
      </c>
      <c r="K52" s="44">
        <v>337</v>
      </c>
      <c r="L52" s="44">
        <v>30</v>
      </c>
      <c r="M52" s="44">
        <v>8</v>
      </c>
      <c r="N52" s="48" t="s">
        <v>45</v>
      </c>
      <c r="O52" s="143">
        <f t="shared" si="2"/>
        <v>45607</v>
      </c>
      <c r="P52" s="47"/>
      <c r="Q52" s="44">
        <v>7</v>
      </c>
      <c r="R52" s="44">
        <v>1</v>
      </c>
      <c r="S52" s="44">
        <v>0</v>
      </c>
      <c r="T52" s="44">
        <v>7</v>
      </c>
      <c r="U52" s="44">
        <v>1</v>
      </c>
      <c r="V52" s="44">
        <v>0</v>
      </c>
      <c r="W52" s="44">
        <v>13</v>
      </c>
      <c r="X52" s="44">
        <v>0</v>
      </c>
      <c r="Y52" s="44">
        <v>0</v>
      </c>
    </row>
    <row r="53" spans="1:25" ht="12.75" customHeight="1" x14ac:dyDescent="0.2">
      <c r="A53" s="48" t="s">
        <v>46</v>
      </c>
      <c r="B53" s="143">
        <f t="shared" si="1"/>
        <v>45614</v>
      </c>
      <c r="C53" s="47"/>
      <c r="D53" s="44">
        <v>360</v>
      </c>
      <c r="E53" s="44">
        <v>244</v>
      </c>
      <c r="F53" s="44">
        <v>10</v>
      </c>
      <c r="G53" s="44">
        <v>12</v>
      </c>
      <c r="H53" s="44">
        <v>70</v>
      </c>
      <c r="I53" s="44">
        <v>94</v>
      </c>
      <c r="J53" s="44">
        <v>6</v>
      </c>
      <c r="K53" s="44">
        <v>318</v>
      </c>
      <c r="L53" s="44">
        <v>21</v>
      </c>
      <c r="M53" s="44">
        <v>13</v>
      </c>
      <c r="N53" s="48" t="s">
        <v>46</v>
      </c>
      <c r="O53" s="143">
        <f t="shared" si="2"/>
        <v>45614</v>
      </c>
      <c r="P53" s="47"/>
      <c r="Q53" s="44">
        <v>7</v>
      </c>
      <c r="R53" s="44">
        <v>0</v>
      </c>
      <c r="S53" s="44">
        <v>0</v>
      </c>
      <c r="T53" s="44">
        <v>13</v>
      </c>
      <c r="U53" s="44">
        <v>0</v>
      </c>
      <c r="V53" s="44">
        <v>1</v>
      </c>
      <c r="W53" s="44">
        <v>16</v>
      </c>
      <c r="X53" s="44">
        <v>0</v>
      </c>
      <c r="Y53" s="44">
        <v>0</v>
      </c>
    </row>
    <row r="54" spans="1:25" ht="12.75" customHeight="1" x14ac:dyDescent="0.2">
      <c r="A54" s="48" t="s">
        <v>47</v>
      </c>
      <c r="B54" s="143">
        <f t="shared" si="1"/>
        <v>45621</v>
      </c>
      <c r="C54" s="47"/>
      <c r="D54" s="44">
        <v>798</v>
      </c>
      <c r="E54" s="44">
        <v>267</v>
      </c>
      <c r="F54" s="44">
        <v>12</v>
      </c>
      <c r="G54" s="44">
        <v>27</v>
      </c>
      <c r="H54" s="44">
        <v>81</v>
      </c>
      <c r="I54" s="44">
        <v>119</v>
      </c>
      <c r="J54" s="44">
        <v>17</v>
      </c>
      <c r="K54" s="44">
        <v>278</v>
      </c>
      <c r="L54" s="44">
        <v>53</v>
      </c>
      <c r="M54" s="44">
        <v>6</v>
      </c>
      <c r="N54" s="48" t="s">
        <v>47</v>
      </c>
      <c r="O54" s="143">
        <f t="shared" si="2"/>
        <v>45621</v>
      </c>
      <c r="P54" s="47"/>
      <c r="Q54" s="44">
        <v>2</v>
      </c>
      <c r="R54" s="44">
        <v>2</v>
      </c>
      <c r="S54" s="44">
        <v>0</v>
      </c>
      <c r="T54" s="44">
        <v>19</v>
      </c>
      <c r="U54" s="44">
        <v>0</v>
      </c>
      <c r="V54" s="44">
        <v>1</v>
      </c>
      <c r="W54" s="44">
        <v>10</v>
      </c>
      <c r="X54" s="44">
        <v>0</v>
      </c>
      <c r="Y54" s="44">
        <v>0</v>
      </c>
    </row>
    <row r="55" spans="1:25" ht="12.75" customHeight="1" x14ac:dyDescent="0.2">
      <c r="A55" s="48" t="s">
        <v>48</v>
      </c>
      <c r="B55" s="143">
        <f t="shared" si="1"/>
        <v>45628</v>
      </c>
      <c r="C55" s="47"/>
      <c r="D55" s="44">
        <v>1097</v>
      </c>
      <c r="E55" s="44">
        <v>451</v>
      </c>
      <c r="F55" s="44">
        <v>10</v>
      </c>
      <c r="G55" s="44">
        <v>21</v>
      </c>
      <c r="H55" s="44">
        <v>92</v>
      </c>
      <c r="I55" s="44">
        <v>112</v>
      </c>
      <c r="J55" s="44">
        <v>15</v>
      </c>
      <c r="K55" s="44">
        <v>220</v>
      </c>
      <c r="L55" s="44">
        <v>37</v>
      </c>
      <c r="M55" s="44">
        <v>14</v>
      </c>
      <c r="N55" s="48" t="s">
        <v>48</v>
      </c>
      <c r="O55" s="143">
        <f t="shared" si="2"/>
        <v>45628</v>
      </c>
      <c r="P55" s="47"/>
      <c r="Q55" s="44">
        <v>5</v>
      </c>
      <c r="R55" s="44">
        <v>1</v>
      </c>
      <c r="S55" s="44">
        <v>0</v>
      </c>
      <c r="T55" s="44">
        <v>14</v>
      </c>
      <c r="U55" s="44">
        <v>0</v>
      </c>
      <c r="V55" s="44">
        <v>1</v>
      </c>
      <c r="W55" s="44">
        <v>28</v>
      </c>
      <c r="X55" s="44">
        <v>0</v>
      </c>
      <c r="Y55" s="44">
        <v>0</v>
      </c>
    </row>
    <row r="56" spans="1:25" ht="12.75" customHeight="1" x14ac:dyDescent="0.2">
      <c r="A56" s="48" t="s">
        <v>49</v>
      </c>
      <c r="B56" s="143">
        <f t="shared" si="1"/>
        <v>45635</v>
      </c>
      <c r="C56" s="47"/>
      <c r="D56" s="44">
        <v>1896</v>
      </c>
      <c r="E56" s="44">
        <v>531</v>
      </c>
      <c r="F56" s="44">
        <v>10</v>
      </c>
      <c r="G56" s="44">
        <v>28</v>
      </c>
      <c r="H56" s="44">
        <v>81</v>
      </c>
      <c r="I56" s="44">
        <v>116</v>
      </c>
      <c r="J56" s="44">
        <v>11</v>
      </c>
      <c r="K56" s="44">
        <v>142</v>
      </c>
      <c r="L56" s="44">
        <v>43</v>
      </c>
      <c r="M56" s="44">
        <v>9</v>
      </c>
      <c r="N56" s="48" t="s">
        <v>49</v>
      </c>
      <c r="O56" s="143">
        <f t="shared" si="2"/>
        <v>45635</v>
      </c>
      <c r="P56" s="47"/>
      <c r="Q56" s="44">
        <v>2</v>
      </c>
      <c r="R56" s="44">
        <v>1</v>
      </c>
      <c r="S56" s="44">
        <v>0</v>
      </c>
      <c r="T56" s="44">
        <v>34</v>
      </c>
      <c r="U56" s="44">
        <v>0</v>
      </c>
      <c r="V56" s="44">
        <v>1</v>
      </c>
      <c r="W56" s="44">
        <v>12</v>
      </c>
      <c r="X56" s="44">
        <v>0</v>
      </c>
      <c r="Y56" s="44">
        <v>0</v>
      </c>
    </row>
    <row r="57" spans="1:25" ht="12.75" customHeight="1" x14ac:dyDescent="0.2">
      <c r="A57" s="48" t="s">
        <v>50</v>
      </c>
      <c r="B57" s="143">
        <f t="shared" si="1"/>
        <v>45642</v>
      </c>
      <c r="C57" s="47"/>
      <c r="D57" s="44">
        <v>3128</v>
      </c>
      <c r="E57" s="44">
        <v>721</v>
      </c>
      <c r="F57" s="44">
        <v>15</v>
      </c>
      <c r="G57" s="44">
        <v>19</v>
      </c>
      <c r="H57" s="44">
        <v>80</v>
      </c>
      <c r="I57" s="44">
        <v>140</v>
      </c>
      <c r="J57" s="44">
        <v>6</v>
      </c>
      <c r="K57" s="44">
        <v>99</v>
      </c>
      <c r="L57" s="44">
        <v>35</v>
      </c>
      <c r="M57" s="44">
        <v>6</v>
      </c>
      <c r="N57" s="48" t="s">
        <v>50</v>
      </c>
      <c r="O57" s="143">
        <f t="shared" si="2"/>
        <v>45642</v>
      </c>
      <c r="P57" s="47"/>
      <c r="Q57" s="44">
        <v>4</v>
      </c>
      <c r="R57" s="44">
        <v>0</v>
      </c>
      <c r="S57" s="44">
        <v>0</v>
      </c>
      <c r="T57" s="44">
        <v>29</v>
      </c>
      <c r="U57" s="44">
        <v>1</v>
      </c>
      <c r="V57" s="44">
        <v>0</v>
      </c>
      <c r="W57" s="44">
        <v>13</v>
      </c>
      <c r="X57" s="44">
        <v>0</v>
      </c>
      <c r="Y57" s="44">
        <v>0</v>
      </c>
    </row>
    <row r="58" spans="1:25" ht="12.75" customHeight="1" x14ac:dyDescent="0.2">
      <c r="A58" s="48" t="s">
        <v>51</v>
      </c>
      <c r="B58" s="143">
        <f t="shared" si="1"/>
        <v>45649</v>
      </c>
      <c r="C58" s="47"/>
      <c r="D58" s="44">
        <v>4201</v>
      </c>
      <c r="E58" s="44">
        <v>882</v>
      </c>
      <c r="F58" s="44">
        <v>12</v>
      </c>
      <c r="G58" s="44">
        <v>22</v>
      </c>
      <c r="H58" s="44">
        <v>74</v>
      </c>
      <c r="I58" s="44">
        <v>142</v>
      </c>
      <c r="J58" s="44">
        <v>13</v>
      </c>
      <c r="K58" s="44">
        <v>70</v>
      </c>
      <c r="L58" s="44">
        <v>39</v>
      </c>
      <c r="M58" s="44">
        <v>7</v>
      </c>
      <c r="N58" s="48" t="s">
        <v>51</v>
      </c>
      <c r="O58" s="143">
        <f t="shared" si="2"/>
        <v>45649</v>
      </c>
      <c r="P58" s="47"/>
      <c r="Q58" s="44">
        <v>3</v>
      </c>
      <c r="R58" s="44">
        <v>1</v>
      </c>
      <c r="S58" s="44">
        <v>0</v>
      </c>
      <c r="T58" s="44">
        <v>28</v>
      </c>
      <c r="U58" s="44">
        <v>0</v>
      </c>
      <c r="V58" s="44">
        <v>0</v>
      </c>
      <c r="W58" s="44">
        <v>8</v>
      </c>
      <c r="X58" s="44">
        <v>0</v>
      </c>
      <c r="Y58" s="44">
        <v>0</v>
      </c>
    </row>
    <row r="59" spans="1:25" ht="12.75" customHeight="1" x14ac:dyDescent="0.2">
      <c r="A59" s="49"/>
      <c r="B59" s="50" t="s">
        <v>12</v>
      </c>
      <c r="C59" s="51"/>
      <c r="D59" s="52">
        <f>SUM(D7:D58)</f>
        <v>28892</v>
      </c>
      <c r="E59" s="52">
        <f>SUM(E7:E58)</f>
        <v>35001</v>
      </c>
      <c r="F59" s="52">
        <f t="shared" ref="F59:M59" si="3">SUM(F7:F58)</f>
        <v>1448</v>
      </c>
      <c r="G59" s="52">
        <f t="shared" si="3"/>
        <v>1470</v>
      </c>
      <c r="H59" s="52">
        <f t="shared" si="3"/>
        <v>7225</v>
      </c>
      <c r="I59" s="52">
        <f t="shared" si="3"/>
        <v>9003</v>
      </c>
      <c r="J59" s="52">
        <f t="shared" si="3"/>
        <v>405</v>
      </c>
      <c r="K59" s="52">
        <f t="shared" si="3"/>
        <v>13257</v>
      </c>
      <c r="L59" s="52">
        <f t="shared" si="3"/>
        <v>445</v>
      </c>
      <c r="M59" s="52">
        <f t="shared" si="3"/>
        <v>533</v>
      </c>
      <c r="N59" s="49"/>
      <c r="O59" s="50" t="s">
        <v>12</v>
      </c>
      <c r="P59" s="51"/>
      <c r="Q59" s="52">
        <f t="shared" ref="Q59:Y59" si="4">SUM(Q7:Q58)</f>
        <v>1213</v>
      </c>
      <c r="R59" s="52">
        <f t="shared" si="4"/>
        <v>82</v>
      </c>
      <c r="S59" s="52">
        <f t="shared" si="4"/>
        <v>26</v>
      </c>
      <c r="T59" s="52">
        <f t="shared" si="4"/>
        <v>1035</v>
      </c>
      <c r="U59" s="52">
        <f t="shared" si="4"/>
        <v>17</v>
      </c>
      <c r="V59" s="52">
        <f t="shared" si="4"/>
        <v>15</v>
      </c>
      <c r="W59" s="52">
        <f t="shared" si="4"/>
        <v>253</v>
      </c>
      <c r="X59" s="52">
        <f t="shared" si="4"/>
        <v>0</v>
      </c>
      <c r="Y59" s="52">
        <f t="shared" si="4"/>
        <v>4</v>
      </c>
    </row>
    <row r="60" spans="1:25" s="53" customFormat="1" ht="12.75" customHeight="1" x14ac:dyDescent="0.2">
      <c r="C60" s="21"/>
      <c r="P60" s="21"/>
    </row>
    <row r="61" spans="1:25" ht="14.75" customHeight="1" x14ac:dyDescent="0.2">
      <c r="F61" s="53"/>
    </row>
    <row r="62" spans="1:25" ht="14.75" customHeight="1" x14ac:dyDescent="0.2">
      <c r="F62" s="53"/>
    </row>
    <row r="63" spans="1:25" ht="14.75" customHeight="1" x14ac:dyDescent="0.2">
      <c r="F63" s="53"/>
    </row>
    <row r="64" spans="1:25" ht="14.75" customHeight="1" x14ac:dyDescent="0.2">
      <c r="F64" s="53"/>
    </row>
    <row r="65" spans="6:6" ht="14.75" customHeight="1" x14ac:dyDescent="0.2">
      <c r="F65" s="53"/>
    </row>
    <row r="66" spans="6:6" ht="14.75" customHeight="1" x14ac:dyDescent="0.2">
      <c r="F66" s="53"/>
    </row>
    <row r="67" spans="6:6" ht="14.75" customHeight="1" x14ac:dyDescent="0.2">
      <c r="F67" s="53"/>
    </row>
    <row r="68" spans="6:6" ht="14.75" customHeight="1" x14ac:dyDescent="0.2">
      <c r="F68" s="53"/>
    </row>
    <row r="69" spans="6:6" ht="14.75" customHeight="1" x14ac:dyDescent="0.2">
      <c r="F69" s="53"/>
    </row>
    <row r="70" spans="6:6" ht="14.75" customHeight="1" x14ac:dyDescent="0.2">
      <c r="F70" s="53"/>
    </row>
    <row r="71" spans="6:6" ht="14.75" customHeight="1" x14ac:dyDescent="0.2">
      <c r="F71" s="53"/>
    </row>
    <row r="72" spans="6:6" ht="14.75" customHeight="1" x14ac:dyDescent="0.2">
      <c r="F72" s="53"/>
    </row>
    <row r="73" spans="6:6" ht="14.75" customHeight="1" x14ac:dyDescent="0.2">
      <c r="F73" s="53"/>
    </row>
    <row r="74" spans="6:6" ht="14.75" customHeight="1" x14ac:dyDescent="0.2">
      <c r="F74" s="53"/>
    </row>
    <row r="75" spans="6:6" ht="14.75" customHeight="1" x14ac:dyDescent="0.2">
      <c r="F75" s="53"/>
    </row>
    <row r="76" spans="6:6" ht="14.75" customHeight="1" x14ac:dyDescent="0.2">
      <c r="F76" s="53"/>
    </row>
    <row r="77" spans="6:6" ht="14.75" customHeight="1" x14ac:dyDescent="0.2">
      <c r="F77" s="53"/>
    </row>
    <row r="78" spans="6:6" ht="14.75" customHeight="1" x14ac:dyDescent="0.2">
      <c r="F78" s="53"/>
    </row>
    <row r="79" spans="6:6" ht="14.75" customHeight="1" x14ac:dyDescent="0.2">
      <c r="F79" s="53"/>
    </row>
    <row r="80" spans="6:6" ht="14.75" customHeight="1" x14ac:dyDescent="0.2">
      <c r="F80" s="53"/>
    </row>
    <row r="81" spans="6:6" ht="14.75" customHeight="1" x14ac:dyDescent="0.2">
      <c r="F81" s="53"/>
    </row>
    <row r="82" spans="6:6" ht="14.75" customHeight="1" x14ac:dyDescent="0.2">
      <c r="F82" s="53"/>
    </row>
    <row r="83" spans="6:6" ht="14.75" customHeight="1" x14ac:dyDescent="0.2">
      <c r="F83" s="53"/>
    </row>
    <row r="84" spans="6:6" ht="14.75" customHeight="1" x14ac:dyDescent="0.2">
      <c r="F84" s="53"/>
    </row>
    <row r="85" spans="6:6" ht="14.75" customHeight="1" x14ac:dyDescent="0.2">
      <c r="F85" s="53"/>
    </row>
    <row r="86" spans="6:6" ht="14.75" customHeight="1" x14ac:dyDescent="0.2">
      <c r="F86" s="53"/>
    </row>
    <row r="87" spans="6:6" ht="14.75" customHeight="1" x14ac:dyDescent="0.2">
      <c r="F87" s="53"/>
    </row>
    <row r="88" spans="6:6" ht="14.75" customHeight="1" x14ac:dyDescent="0.2">
      <c r="F88" s="53"/>
    </row>
    <row r="89" spans="6:6" ht="14.75" customHeight="1" x14ac:dyDescent="0.2">
      <c r="F89" s="53"/>
    </row>
    <row r="90" spans="6:6" ht="14.75" customHeight="1" x14ac:dyDescent="0.2">
      <c r="F90" s="53"/>
    </row>
    <row r="91" spans="6:6" ht="14.75" customHeight="1" x14ac:dyDescent="0.2">
      <c r="F91" s="53"/>
    </row>
    <row r="92" spans="6:6" ht="14.75" customHeight="1" x14ac:dyDescent="0.2">
      <c r="F92" s="53"/>
    </row>
    <row r="93" spans="6:6" ht="14.75" customHeight="1" x14ac:dyDescent="0.2">
      <c r="F93" s="53"/>
    </row>
    <row r="94" spans="6:6" ht="14.75" customHeight="1" x14ac:dyDescent="0.2">
      <c r="F94" s="53"/>
    </row>
    <row r="95" spans="6:6" ht="14.75" customHeight="1" x14ac:dyDescent="0.2">
      <c r="F95" s="53"/>
    </row>
    <row r="96" spans="6:6" ht="14.75" customHeight="1" x14ac:dyDescent="0.2">
      <c r="F96" s="53"/>
    </row>
    <row r="97" spans="6:6" ht="14.75" customHeight="1" x14ac:dyDescent="0.2">
      <c r="F97" s="53"/>
    </row>
    <row r="98" spans="6:6" ht="14.75" customHeight="1" x14ac:dyDescent="0.2">
      <c r="F98" s="53"/>
    </row>
    <row r="99" spans="6:6" ht="14.75" customHeight="1" x14ac:dyDescent="0.2">
      <c r="F99" s="53"/>
    </row>
    <row r="100" spans="6:6" ht="14.75" customHeight="1" x14ac:dyDescent="0.2">
      <c r="F100" s="53"/>
    </row>
    <row r="101" spans="6:6" ht="14.75" customHeight="1" x14ac:dyDescent="0.2">
      <c r="F101" s="53"/>
    </row>
    <row r="102" spans="6:6" ht="14.75" customHeight="1" x14ac:dyDescent="0.2">
      <c r="F102" s="53"/>
    </row>
    <row r="103" spans="6:6" ht="14.75" customHeight="1" x14ac:dyDescent="0.2">
      <c r="F103" s="53"/>
    </row>
    <row r="104" spans="6:6" ht="14.75" customHeight="1" x14ac:dyDescent="0.2">
      <c r="F104" s="53"/>
    </row>
    <row r="105" spans="6:6" ht="14.75" customHeight="1" x14ac:dyDescent="0.2">
      <c r="F105" s="53"/>
    </row>
    <row r="106" spans="6:6" ht="14.75" customHeight="1" x14ac:dyDescent="0.2">
      <c r="F106" s="53"/>
    </row>
    <row r="107" spans="6:6" ht="14.75" customHeight="1" x14ac:dyDescent="0.2">
      <c r="F107" s="53"/>
    </row>
    <row r="108" spans="6:6" ht="14.75" customHeight="1" x14ac:dyDescent="0.2">
      <c r="F108" s="53"/>
    </row>
    <row r="109" spans="6:6" ht="14.75" customHeight="1" x14ac:dyDescent="0.2">
      <c r="F109" s="53"/>
    </row>
    <row r="110" spans="6:6" ht="14.75" customHeight="1" x14ac:dyDescent="0.2">
      <c r="F110" s="53"/>
    </row>
    <row r="111" spans="6:6" ht="14.75" customHeight="1" x14ac:dyDescent="0.2">
      <c r="F111" s="53"/>
    </row>
    <row r="112" spans="6:6" ht="14.75" customHeight="1" x14ac:dyDescent="0.2">
      <c r="F112" s="53"/>
    </row>
    <row r="113" spans="6:6" ht="14.75" customHeight="1" x14ac:dyDescent="0.2">
      <c r="F113" s="53"/>
    </row>
    <row r="114" spans="6:6" ht="14.75" customHeight="1" x14ac:dyDescent="0.2">
      <c r="F114" s="53"/>
    </row>
    <row r="115" spans="6:6" ht="14.75" customHeight="1" x14ac:dyDescent="0.2">
      <c r="F115" s="53"/>
    </row>
    <row r="116" spans="6:6" ht="14.75" customHeight="1" x14ac:dyDescent="0.2">
      <c r="F116" s="53"/>
    </row>
    <row r="117" spans="6:6" ht="14.75" customHeight="1" x14ac:dyDescent="0.2">
      <c r="F117" s="53"/>
    </row>
    <row r="118" spans="6:6" ht="14.75" customHeight="1" x14ac:dyDescent="0.2">
      <c r="F118" s="53"/>
    </row>
    <row r="119" spans="6:6" ht="14.75" customHeight="1" x14ac:dyDescent="0.2">
      <c r="F119" s="53"/>
    </row>
    <row r="120" spans="6:6" ht="14.75" customHeight="1" x14ac:dyDescent="0.2">
      <c r="F120" s="53"/>
    </row>
    <row r="121" spans="6:6" ht="14.75" customHeight="1" x14ac:dyDescent="0.2">
      <c r="F121" s="53"/>
    </row>
    <row r="122" spans="6:6" ht="14.75" customHeight="1" x14ac:dyDescent="0.2">
      <c r="F122" s="53"/>
    </row>
    <row r="123" spans="6:6" ht="14.75" customHeight="1" x14ac:dyDescent="0.2">
      <c r="F123" s="53"/>
    </row>
    <row r="124" spans="6:6" ht="14.75" customHeight="1" x14ac:dyDescent="0.2">
      <c r="F124" s="53"/>
    </row>
    <row r="125" spans="6:6" ht="14.75" customHeight="1" x14ac:dyDescent="0.2">
      <c r="F125" s="53"/>
    </row>
    <row r="126" spans="6:6" ht="14.75" customHeight="1" x14ac:dyDescent="0.2">
      <c r="F126" s="53"/>
    </row>
    <row r="127" spans="6:6" ht="14.75" customHeight="1" x14ac:dyDescent="0.2">
      <c r="F127" s="53"/>
    </row>
    <row r="128" spans="6:6" ht="14.75" customHeight="1" x14ac:dyDescent="0.2">
      <c r="F128" s="53"/>
    </row>
    <row r="129" spans="6:6" ht="14.75" customHeight="1" x14ac:dyDescent="0.2">
      <c r="F129" s="53"/>
    </row>
    <row r="130" spans="6:6" ht="14.75" customHeight="1" x14ac:dyDescent="0.2">
      <c r="F130" s="53"/>
    </row>
    <row r="131" spans="6:6" ht="14.75" customHeight="1" x14ac:dyDescent="0.2">
      <c r="F131" s="53"/>
    </row>
    <row r="132" spans="6:6" ht="14.75" customHeight="1" x14ac:dyDescent="0.2">
      <c r="F132" s="53"/>
    </row>
    <row r="133" spans="6:6" ht="14.75" customHeight="1" x14ac:dyDescent="0.2">
      <c r="F133" s="53"/>
    </row>
    <row r="134" spans="6:6" ht="14.75" customHeight="1" x14ac:dyDescent="0.2">
      <c r="F134" s="53"/>
    </row>
    <row r="135" spans="6:6" ht="14.75" customHeight="1" x14ac:dyDescent="0.2">
      <c r="F135" s="53"/>
    </row>
    <row r="136" spans="6:6" ht="14.75" customHeight="1" x14ac:dyDescent="0.2">
      <c r="F136" s="53"/>
    </row>
    <row r="137" spans="6:6" ht="14.75" customHeight="1" x14ac:dyDescent="0.2">
      <c r="F137" s="53"/>
    </row>
    <row r="138" spans="6:6" ht="14.75" customHeight="1" x14ac:dyDescent="0.2">
      <c r="F138" s="53"/>
    </row>
    <row r="139" spans="6:6" ht="14.75" customHeight="1" x14ac:dyDescent="0.2">
      <c r="F139" s="53"/>
    </row>
    <row r="140" spans="6:6" ht="14.75" customHeight="1" x14ac:dyDescent="0.2">
      <c r="F140" s="53"/>
    </row>
    <row r="141" spans="6:6" ht="14.75" customHeight="1" x14ac:dyDescent="0.2">
      <c r="F141" s="53"/>
    </row>
    <row r="142" spans="6:6" ht="14.75" customHeight="1" x14ac:dyDescent="0.2">
      <c r="F142" s="53"/>
    </row>
    <row r="143" spans="6:6" ht="14.75" customHeight="1" x14ac:dyDescent="0.2">
      <c r="F143" s="53"/>
    </row>
    <row r="144" spans="6:6" ht="14.75" customHeight="1" x14ac:dyDescent="0.2">
      <c r="F144" s="53"/>
    </row>
    <row r="145" spans="6:6" ht="14.75" customHeight="1" x14ac:dyDescent="0.2">
      <c r="F145" s="53"/>
    </row>
    <row r="146" spans="6:6" ht="14.75" customHeight="1" x14ac:dyDescent="0.2">
      <c r="F146" s="53"/>
    </row>
    <row r="147" spans="6:6" ht="14.75" customHeight="1" x14ac:dyDescent="0.2">
      <c r="F147" s="53"/>
    </row>
    <row r="148" spans="6:6" ht="14.75" customHeight="1" x14ac:dyDescent="0.2">
      <c r="F148" s="53"/>
    </row>
    <row r="149" spans="6:6" ht="14.75" customHeight="1" x14ac:dyDescent="0.2">
      <c r="F149" s="53"/>
    </row>
    <row r="150" spans="6:6" ht="14.75" customHeight="1" x14ac:dyDescent="0.2">
      <c r="F150" s="53"/>
    </row>
    <row r="151" spans="6:6" ht="14.75" customHeight="1" x14ac:dyDescent="0.2">
      <c r="F151" s="53"/>
    </row>
    <row r="152" spans="6:6" ht="14.75" customHeight="1" x14ac:dyDescent="0.2">
      <c r="F152" s="53"/>
    </row>
    <row r="153" spans="6:6" ht="14.75" customHeight="1" x14ac:dyDescent="0.2">
      <c r="F153" s="53"/>
    </row>
    <row r="154" spans="6:6" ht="14.75" customHeight="1" x14ac:dyDescent="0.2">
      <c r="F154" s="53"/>
    </row>
    <row r="155" spans="6:6" ht="14.75" customHeight="1" x14ac:dyDescent="0.2">
      <c r="F155" s="53"/>
    </row>
    <row r="156" spans="6:6" ht="14.75" customHeight="1" x14ac:dyDescent="0.2">
      <c r="F156" s="53"/>
    </row>
    <row r="157" spans="6:6" ht="14.75" customHeight="1" x14ac:dyDescent="0.2">
      <c r="F157" s="53"/>
    </row>
    <row r="158" spans="6:6" ht="14.75" customHeight="1" x14ac:dyDescent="0.2">
      <c r="F158" s="53"/>
    </row>
    <row r="159" spans="6:6" ht="14.75" customHeight="1" x14ac:dyDescent="0.2">
      <c r="F159" s="53"/>
    </row>
    <row r="160" spans="6:6" ht="14.75" customHeight="1" x14ac:dyDescent="0.2">
      <c r="F160" s="53"/>
    </row>
    <row r="161" spans="6:6" ht="14.75" customHeight="1" x14ac:dyDescent="0.2">
      <c r="F161" s="53"/>
    </row>
    <row r="162" spans="6:6" ht="14.75" customHeight="1" x14ac:dyDescent="0.2">
      <c r="F162" s="53"/>
    </row>
  </sheetData>
  <mergeCells count="5">
    <mergeCell ref="F3:M3"/>
    <mergeCell ref="Q3:R3"/>
    <mergeCell ref="S3:T3"/>
    <mergeCell ref="U3:Y3"/>
    <mergeCell ref="D3:E3"/>
  </mergeCells>
  <phoneticPr fontId="2"/>
  <pageMargins left="0.78740157480314965" right="0.78740157480314965" top="0.98425196850393704" bottom="0.98425196850393704" header="0.51181102362204722" footer="0.51181102362204722"/>
  <pageSetup paperSize="9" scale="96" orientation="portrait" r:id="rId1"/>
  <headerFooter alignWithMargins="0"/>
  <colBreaks count="2" manualBreakCount="2">
    <brk id="13" max="1048575" man="1"/>
    <brk id="25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CCFFCC"/>
  </sheetPr>
  <dimension ref="A1:Z60"/>
  <sheetViews>
    <sheetView view="pageBreakPreview" zoomScale="90" zoomScaleNormal="100" zoomScaleSheetLayoutView="90" workbookViewId="0">
      <pane ySplit="6" topLeftCell="A43" activePane="bottomLeft" state="frozen"/>
      <selection activeCell="AO24" sqref="AO24"/>
      <selection pane="bottomLeft" activeCell="S69" sqref="S69"/>
    </sheetView>
  </sheetViews>
  <sheetFormatPr defaultColWidth="11" defaultRowHeight="14.75" customHeight="1" x14ac:dyDescent="0.2"/>
  <cols>
    <col min="1" max="1" width="4.6328125" style="19" customWidth="1"/>
    <col min="2" max="2" width="11.36328125" style="19" bestFit="1" customWidth="1"/>
    <col min="3" max="3" width="0.90625" style="19" customWidth="1"/>
    <col min="4" max="13" width="7.36328125" style="19" customWidth="1"/>
    <col min="14" max="14" width="4.6328125" style="19" customWidth="1"/>
    <col min="15" max="15" width="11.36328125" style="19" bestFit="1" customWidth="1"/>
    <col min="16" max="16" width="0.90625" style="20" customWidth="1"/>
    <col min="17" max="25" width="7.36328125" style="19" customWidth="1"/>
    <col min="26" max="16384" width="11" style="19"/>
  </cols>
  <sheetData>
    <row r="1" spans="1:26" ht="14" x14ac:dyDescent="0.2">
      <c r="A1" s="18" t="s">
        <v>98</v>
      </c>
      <c r="D1" s="20"/>
      <c r="E1" s="20"/>
      <c r="F1" s="20"/>
      <c r="G1" s="20"/>
      <c r="H1" s="20"/>
      <c r="I1" s="20"/>
      <c r="J1" s="20"/>
      <c r="K1" s="20"/>
      <c r="L1" s="20"/>
      <c r="M1" s="20"/>
      <c r="N1" s="18"/>
      <c r="O1" s="20"/>
      <c r="Q1" s="20"/>
      <c r="R1" s="20"/>
      <c r="S1" s="20"/>
      <c r="T1" s="20"/>
      <c r="U1" s="20"/>
      <c r="V1" s="20"/>
      <c r="W1" s="20"/>
    </row>
    <row r="2" spans="1:26" ht="12.75" customHeight="1" x14ac:dyDescent="0.2">
      <c r="A2" s="18"/>
      <c r="D2" s="20"/>
      <c r="E2" s="20"/>
      <c r="F2" s="121" t="s">
        <v>176</v>
      </c>
      <c r="G2" s="20"/>
      <c r="I2" s="121"/>
      <c r="J2" s="20"/>
      <c r="K2" s="20"/>
      <c r="L2" s="20"/>
      <c r="M2" s="47" t="str">
        <f>'表１(2024年)'!AK2</f>
        <v>2024年(令和6年）</v>
      </c>
      <c r="N2" s="18"/>
      <c r="O2" s="20"/>
      <c r="Q2" s="20"/>
      <c r="R2" s="121" t="s">
        <v>176</v>
      </c>
      <c r="S2" s="20"/>
      <c r="U2" s="121"/>
      <c r="V2" s="20"/>
      <c r="W2" s="20"/>
      <c r="X2" s="20"/>
      <c r="Y2" s="47" t="str">
        <f>'表１(2024年)'!AK2</f>
        <v>2024年(令和6年）</v>
      </c>
    </row>
    <row r="3" spans="1:26" ht="12.75" customHeight="1" x14ac:dyDescent="0.2">
      <c r="A3" s="18"/>
      <c r="D3" s="266" t="s">
        <v>235</v>
      </c>
      <c r="E3" s="267"/>
      <c r="F3" s="261" t="s">
        <v>152</v>
      </c>
      <c r="G3" s="261"/>
      <c r="H3" s="261"/>
      <c r="I3" s="261"/>
      <c r="J3" s="261"/>
      <c r="K3" s="261"/>
      <c r="L3" s="261"/>
      <c r="M3" s="261"/>
      <c r="N3" s="18"/>
      <c r="O3" s="20"/>
      <c r="Q3" s="262" t="s">
        <v>152</v>
      </c>
      <c r="R3" s="262"/>
      <c r="S3" s="262" t="s">
        <v>153</v>
      </c>
      <c r="T3" s="262"/>
      <c r="U3" s="263" t="s">
        <v>154</v>
      </c>
      <c r="V3" s="264"/>
      <c r="W3" s="264"/>
      <c r="X3" s="264"/>
      <c r="Y3" s="265"/>
    </row>
    <row r="4" spans="1:26" ht="12.75" customHeight="1" x14ac:dyDescent="0.2">
      <c r="A4" s="40"/>
      <c r="B4" s="54"/>
      <c r="C4" s="55"/>
      <c r="D4" s="235" t="s">
        <v>123</v>
      </c>
      <c r="E4" s="236" t="s">
        <v>236</v>
      </c>
      <c r="F4" s="237" t="s">
        <v>124</v>
      </c>
      <c r="G4" s="237" t="s">
        <v>125</v>
      </c>
      <c r="H4" s="237" t="s">
        <v>126</v>
      </c>
      <c r="I4" s="237" t="s">
        <v>127</v>
      </c>
      <c r="J4" s="237"/>
      <c r="K4" s="237" t="s">
        <v>128</v>
      </c>
      <c r="L4" s="237" t="s">
        <v>129</v>
      </c>
      <c r="M4" s="237" t="s">
        <v>130</v>
      </c>
      <c r="N4" s="40"/>
      <c r="O4" s="54"/>
      <c r="P4" s="55"/>
      <c r="Q4" s="237" t="s">
        <v>131</v>
      </c>
      <c r="R4" s="237" t="s">
        <v>132</v>
      </c>
      <c r="S4" s="237" t="s">
        <v>133</v>
      </c>
      <c r="T4" s="237" t="s">
        <v>132</v>
      </c>
      <c r="U4" s="237" t="s">
        <v>134</v>
      </c>
      <c r="V4" s="237" t="s">
        <v>135</v>
      </c>
      <c r="W4" s="237" t="s">
        <v>136</v>
      </c>
      <c r="X4" s="237" t="s">
        <v>137</v>
      </c>
      <c r="Y4" s="237" t="s">
        <v>187</v>
      </c>
    </row>
    <row r="5" spans="1:26" ht="12.75" customHeight="1" x14ac:dyDescent="0.2">
      <c r="A5" s="46"/>
      <c r="B5" s="56"/>
      <c r="C5" s="57"/>
      <c r="D5" s="238" t="s">
        <v>150</v>
      </c>
      <c r="E5" s="239" t="s">
        <v>164</v>
      </c>
      <c r="F5" s="240" t="s">
        <v>138</v>
      </c>
      <c r="G5" s="240"/>
      <c r="H5" s="240" t="s">
        <v>0</v>
      </c>
      <c r="I5" s="240"/>
      <c r="J5" s="240" t="s">
        <v>139</v>
      </c>
      <c r="K5" s="240"/>
      <c r="L5" s="240"/>
      <c r="M5" s="240"/>
      <c r="N5" s="46"/>
      <c r="O5" s="56"/>
      <c r="P5" s="57"/>
      <c r="Q5" s="240" t="s">
        <v>140</v>
      </c>
      <c r="R5" s="240" t="s">
        <v>141</v>
      </c>
      <c r="S5" s="240" t="s">
        <v>142</v>
      </c>
      <c r="T5" s="240" t="s">
        <v>143</v>
      </c>
      <c r="U5" s="240" t="s">
        <v>144</v>
      </c>
      <c r="V5" s="240"/>
      <c r="W5" s="240" t="s">
        <v>145</v>
      </c>
      <c r="X5" s="240" t="s">
        <v>146</v>
      </c>
      <c r="Y5" s="240" t="s">
        <v>188</v>
      </c>
    </row>
    <row r="6" spans="1:26" ht="12.75" customHeight="1" x14ac:dyDescent="0.2">
      <c r="A6" s="58"/>
      <c r="B6" s="59"/>
      <c r="C6" s="60"/>
      <c r="D6" s="241" t="s">
        <v>151</v>
      </c>
      <c r="E6" s="242"/>
      <c r="F6" s="243" t="s">
        <v>57</v>
      </c>
      <c r="G6" s="243" t="s">
        <v>1</v>
      </c>
      <c r="H6" s="243" t="s">
        <v>2</v>
      </c>
      <c r="I6" s="243" t="s">
        <v>3</v>
      </c>
      <c r="J6" s="243"/>
      <c r="K6" s="243" t="s">
        <v>115</v>
      </c>
      <c r="L6" s="243" t="s">
        <v>99</v>
      </c>
      <c r="M6" s="243" t="s">
        <v>147</v>
      </c>
      <c r="N6" s="58"/>
      <c r="O6" s="59"/>
      <c r="P6" s="60"/>
      <c r="Q6" s="243" t="s">
        <v>100</v>
      </c>
      <c r="R6" s="243" t="s">
        <v>101</v>
      </c>
      <c r="S6" s="243" t="s">
        <v>4</v>
      </c>
      <c r="T6" s="243" t="s">
        <v>5</v>
      </c>
      <c r="U6" s="244" t="s">
        <v>148</v>
      </c>
      <c r="V6" s="243" t="s">
        <v>6</v>
      </c>
      <c r="W6" s="243" t="s">
        <v>7</v>
      </c>
      <c r="X6" s="244" t="s">
        <v>149</v>
      </c>
      <c r="Y6" s="244" t="s">
        <v>190</v>
      </c>
    </row>
    <row r="7" spans="1:26" ht="12.75" customHeight="1" x14ac:dyDescent="0.2">
      <c r="A7" s="40" t="s">
        <v>52</v>
      </c>
      <c r="B7" s="142">
        <f>'表２ (2024年)'!B7</f>
        <v>45292</v>
      </c>
      <c r="C7" s="61"/>
      <c r="D7" s="62">
        <v>13.44</v>
      </c>
      <c r="E7" s="63">
        <v>12.61</v>
      </c>
      <c r="F7" s="63">
        <v>0</v>
      </c>
      <c r="G7" s="62">
        <v>0.63</v>
      </c>
      <c r="H7" s="62">
        <v>1.72</v>
      </c>
      <c r="I7" s="62">
        <v>2.04</v>
      </c>
      <c r="J7" s="62">
        <v>0.04</v>
      </c>
      <c r="K7" s="62">
        <v>0.22</v>
      </c>
      <c r="L7" s="62">
        <v>0</v>
      </c>
      <c r="M7" s="62">
        <v>0.13</v>
      </c>
      <c r="N7" s="40" t="s">
        <v>52</v>
      </c>
      <c r="O7" s="142">
        <f>B7</f>
        <v>45292</v>
      </c>
      <c r="P7" s="55"/>
      <c r="Q7" s="62">
        <v>0.02</v>
      </c>
      <c r="R7" s="62">
        <v>0</v>
      </c>
      <c r="S7" s="62">
        <v>0</v>
      </c>
      <c r="T7" s="62">
        <v>3.3</v>
      </c>
      <c r="U7" s="62">
        <v>0</v>
      </c>
      <c r="V7" s="62">
        <v>0</v>
      </c>
      <c r="W7" s="62">
        <v>0</v>
      </c>
      <c r="X7" s="62">
        <v>0</v>
      </c>
      <c r="Y7" s="62">
        <v>0</v>
      </c>
      <c r="Z7" s="124"/>
    </row>
    <row r="8" spans="1:26" ht="12.75" customHeight="1" x14ac:dyDescent="0.2">
      <c r="A8" s="48" t="s">
        <v>53</v>
      </c>
      <c r="B8" s="143">
        <f>B7+7</f>
        <v>45299</v>
      </c>
      <c r="C8" s="64"/>
      <c r="D8" s="65">
        <v>10.220000000000001</v>
      </c>
      <c r="E8" s="66">
        <v>14.05</v>
      </c>
      <c r="F8" s="66">
        <v>0.11</v>
      </c>
      <c r="G8" s="65">
        <v>0.87</v>
      </c>
      <c r="H8" s="65">
        <v>3.19</v>
      </c>
      <c r="I8" s="65">
        <v>4.0199999999999996</v>
      </c>
      <c r="J8" s="65">
        <v>0.04</v>
      </c>
      <c r="K8" s="65">
        <v>0.04</v>
      </c>
      <c r="L8" s="65">
        <v>0</v>
      </c>
      <c r="M8" s="65">
        <v>0.13</v>
      </c>
      <c r="N8" s="48" t="s">
        <v>53</v>
      </c>
      <c r="O8" s="143">
        <f t="shared" ref="O8:O58" si="0">B8</f>
        <v>45299</v>
      </c>
      <c r="P8" s="67"/>
      <c r="Q8" s="65">
        <v>0</v>
      </c>
      <c r="R8" s="65">
        <v>0.02</v>
      </c>
      <c r="S8" s="65">
        <v>0.1</v>
      </c>
      <c r="T8" s="65">
        <v>3.4</v>
      </c>
      <c r="U8" s="65">
        <v>0</v>
      </c>
      <c r="V8" s="65">
        <v>0.08</v>
      </c>
      <c r="W8" s="65">
        <v>0</v>
      </c>
      <c r="X8" s="65">
        <v>0</v>
      </c>
      <c r="Y8" s="65">
        <v>0</v>
      </c>
      <c r="Z8" s="124"/>
    </row>
    <row r="9" spans="1:26" ht="12.75" customHeight="1" x14ac:dyDescent="0.2">
      <c r="A9" s="48" t="s">
        <v>102</v>
      </c>
      <c r="B9" s="143">
        <f t="shared" ref="B9:B58" si="1">B8+7</f>
        <v>45306</v>
      </c>
      <c r="C9" s="64"/>
      <c r="D9" s="65">
        <v>13.03</v>
      </c>
      <c r="E9" s="66">
        <v>15.82</v>
      </c>
      <c r="F9" s="66">
        <v>0.09</v>
      </c>
      <c r="G9" s="65">
        <v>0.8</v>
      </c>
      <c r="H9" s="65">
        <v>4.96</v>
      </c>
      <c r="I9" s="65">
        <v>5.1100000000000003</v>
      </c>
      <c r="J9" s="65">
        <v>0.13</v>
      </c>
      <c r="K9" s="65">
        <v>0.04</v>
      </c>
      <c r="L9" s="65">
        <v>0</v>
      </c>
      <c r="M9" s="65">
        <v>0.15</v>
      </c>
      <c r="N9" s="48" t="s">
        <v>102</v>
      </c>
      <c r="O9" s="143">
        <f t="shared" si="0"/>
        <v>45306</v>
      </c>
      <c r="P9" s="67"/>
      <c r="Q9" s="65">
        <v>7.0000000000000007E-2</v>
      </c>
      <c r="R9" s="65">
        <v>0</v>
      </c>
      <c r="S9" s="65">
        <v>0</v>
      </c>
      <c r="T9" s="65">
        <v>2.8</v>
      </c>
      <c r="U9" s="65">
        <v>0</v>
      </c>
      <c r="V9" s="65">
        <v>0</v>
      </c>
      <c r="W9" s="65">
        <v>0</v>
      </c>
      <c r="X9" s="65">
        <v>0</v>
      </c>
      <c r="Y9" s="65">
        <v>0.08</v>
      </c>
      <c r="Z9" s="124"/>
    </row>
    <row r="10" spans="1:26" ht="12.75" customHeight="1" x14ac:dyDescent="0.2">
      <c r="A10" s="48" t="s">
        <v>103</v>
      </c>
      <c r="B10" s="143">
        <f t="shared" si="1"/>
        <v>45313</v>
      </c>
      <c r="C10" s="64"/>
      <c r="D10" s="65">
        <v>12.08</v>
      </c>
      <c r="E10" s="66">
        <v>21.01</v>
      </c>
      <c r="F10" s="66">
        <v>0.13</v>
      </c>
      <c r="G10" s="65">
        <v>0.39</v>
      </c>
      <c r="H10" s="65">
        <v>4.07</v>
      </c>
      <c r="I10" s="65">
        <v>5.78</v>
      </c>
      <c r="J10" s="65">
        <v>0.15</v>
      </c>
      <c r="K10" s="65">
        <v>0.13</v>
      </c>
      <c r="L10" s="65">
        <v>0</v>
      </c>
      <c r="M10" s="65">
        <v>0.09</v>
      </c>
      <c r="N10" s="48" t="s">
        <v>103</v>
      </c>
      <c r="O10" s="143">
        <f t="shared" si="0"/>
        <v>45313</v>
      </c>
      <c r="P10" s="67"/>
      <c r="Q10" s="65">
        <v>0</v>
      </c>
      <c r="R10" s="65">
        <v>0</v>
      </c>
      <c r="S10" s="65">
        <v>0</v>
      </c>
      <c r="T10" s="65">
        <v>2.9</v>
      </c>
      <c r="U10" s="65">
        <v>0</v>
      </c>
      <c r="V10" s="65">
        <v>0</v>
      </c>
      <c r="W10" s="65">
        <v>0</v>
      </c>
      <c r="X10" s="65">
        <v>0</v>
      </c>
      <c r="Y10" s="65">
        <v>0</v>
      </c>
      <c r="Z10" s="124"/>
    </row>
    <row r="11" spans="1:26" ht="12.75" customHeight="1" x14ac:dyDescent="0.2">
      <c r="A11" s="48" t="s">
        <v>104</v>
      </c>
      <c r="B11" s="143">
        <f t="shared" si="1"/>
        <v>45320</v>
      </c>
      <c r="C11" s="64"/>
      <c r="D11" s="65">
        <v>12.13</v>
      </c>
      <c r="E11" s="66">
        <v>22.13</v>
      </c>
      <c r="F11" s="66">
        <v>0.11</v>
      </c>
      <c r="G11" s="65">
        <v>0.52</v>
      </c>
      <c r="H11" s="65">
        <v>4.2</v>
      </c>
      <c r="I11" s="65">
        <v>6.43</v>
      </c>
      <c r="J11" s="65">
        <v>0.11</v>
      </c>
      <c r="K11" s="65">
        <v>0.02</v>
      </c>
      <c r="L11" s="65">
        <v>0.02</v>
      </c>
      <c r="M11" s="65">
        <v>0.15</v>
      </c>
      <c r="N11" s="48" t="s">
        <v>104</v>
      </c>
      <c r="O11" s="143">
        <f t="shared" si="0"/>
        <v>45320</v>
      </c>
      <c r="P11" s="67"/>
      <c r="Q11" s="65">
        <v>0</v>
      </c>
      <c r="R11" s="65">
        <v>0</v>
      </c>
      <c r="S11" s="65">
        <v>0</v>
      </c>
      <c r="T11" s="65">
        <v>2.7</v>
      </c>
      <c r="U11" s="65">
        <v>0</v>
      </c>
      <c r="V11" s="65">
        <v>0</v>
      </c>
      <c r="W11" s="65">
        <v>0</v>
      </c>
      <c r="X11" s="65">
        <v>0</v>
      </c>
      <c r="Y11" s="65">
        <v>0</v>
      </c>
      <c r="Z11" s="124"/>
    </row>
    <row r="12" spans="1:26" ht="12.75" customHeight="1" x14ac:dyDescent="0.2">
      <c r="A12" s="48" t="s">
        <v>105</v>
      </c>
      <c r="B12" s="143">
        <f t="shared" si="1"/>
        <v>45327</v>
      </c>
      <c r="C12" s="64"/>
      <c r="D12" s="65">
        <v>12.43</v>
      </c>
      <c r="E12" s="65">
        <v>17.47</v>
      </c>
      <c r="F12" s="65">
        <v>0.13</v>
      </c>
      <c r="G12" s="65">
        <v>0.59</v>
      </c>
      <c r="H12" s="65">
        <v>4.37</v>
      </c>
      <c r="I12" s="65">
        <v>5.57</v>
      </c>
      <c r="J12" s="65">
        <v>0.11</v>
      </c>
      <c r="K12" s="65">
        <v>0.04</v>
      </c>
      <c r="L12" s="65">
        <v>0</v>
      </c>
      <c r="M12" s="65">
        <v>0.04</v>
      </c>
      <c r="N12" s="48" t="s">
        <v>105</v>
      </c>
      <c r="O12" s="143">
        <f t="shared" si="0"/>
        <v>45327</v>
      </c>
      <c r="P12" s="67"/>
      <c r="Q12" s="65">
        <v>0.02</v>
      </c>
      <c r="R12" s="65">
        <v>0.02</v>
      </c>
      <c r="S12" s="65">
        <v>0.2</v>
      </c>
      <c r="T12" s="65">
        <v>2.8</v>
      </c>
      <c r="U12" s="65">
        <v>0.08</v>
      </c>
      <c r="V12" s="65">
        <v>0</v>
      </c>
      <c r="W12" s="65">
        <v>0</v>
      </c>
      <c r="X12" s="65">
        <v>0</v>
      </c>
      <c r="Y12" s="65">
        <v>0</v>
      </c>
      <c r="Z12" s="124"/>
    </row>
    <row r="13" spans="1:26" ht="12.75" customHeight="1" x14ac:dyDescent="0.2">
      <c r="A13" s="48" t="s">
        <v>106</v>
      </c>
      <c r="B13" s="143">
        <f t="shared" si="1"/>
        <v>45334</v>
      </c>
      <c r="C13" s="64"/>
      <c r="D13" s="65">
        <v>10.9</v>
      </c>
      <c r="E13" s="66">
        <v>14.14</v>
      </c>
      <c r="F13" s="66">
        <v>0.11</v>
      </c>
      <c r="G13" s="65">
        <v>0.52</v>
      </c>
      <c r="H13" s="65">
        <v>3.39</v>
      </c>
      <c r="I13" s="65">
        <v>4.8</v>
      </c>
      <c r="J13" s="65">
        <v>0.02</v>
      </c>
      <c r="K13" s="65">
        <v>0.04</v>
      </c>
      <c r="L13" s="65">
        <v>0</v>
      </c>
      <c r="M13" s="65">
        <v>0.15</v>
      </c>
      <c r="N13" s="48" t="s">
        <v>106</v>
      </c>
      <c r="O13" s="143">
        <f t="shared" si="0"/>
        <v>45334</v>
      </c>
      <c r="P13" s="67"/>
      <c r="Q13" s="65">
        <v>0</v>
      </c>
      <c r="R13" s="65">
        <v>0.04</v>
      </c>
      <c r="S13" s="65">
        <v>0</v>
      </c>
      <c r="T13" s="65">
        <v>3.5</v>
      </c>
      <c r="U13" s="65">
        <v>0</v>
      </c>
      <c r="V13" s="65">
        <v>0</v>
      </c>
      <c r="W13" s="65">
        <v>0</v>
      </c>
      <c r="X13" s="65">
        <v>0</v>
      </c>
      <c r="Y13" s="65">
        <v>0</v>
      </c>
      <c r="Z13" s="124"/>
    </row>
    <row r="14" spans="1:26" ht="12.75" customHeight="1" x14ac:dyDescent="0.2">
      <c r="A14" s="48" t="s">
        <v>107</v>
      </c>
      <c r="B14" s="143">
        <f t="shared" si="1"/>
        <v>45341</v>
      </c>
      <c r="C14" s="64"/>
      <c r="D14" s="65">
        <v>11.38</v>
      </c>
      <c r="E14" s="66">
        <v>10.08</v>
      </c>
      <c r="F14" s="66">
        <v>0.17</v>
      </c>
      <c r="G14" s="65">
        <v>0.54</v>
      </c>
      <c r="H14" s="65">
        <v>3.11</v>
      </c>
      <c r="I14" s="65">
        <v>4.4400000000000004</v>
      </c>
      <c r="J14" s="65">
        <v>0.04</v>
      </c>
      <c r="K14" s="65">
        <v>0</v>
      </c>
      <c r="L14" s="65">
        <v>0.02</v>
      </c>
      <c r="M14" s="65">
        <v>0.13</v>
      </c>
      <c r="N14" s="48" t="s">
        <v>107</v>
      </c>
      <c r="O14" s="143">
        <f t="shared" si="0"/>
        <v>45341</v>
      </c>
      <c r="P14" s="67"/>
      <c r="Q14" s="65">
        <v>0</v>
      </c>
      <c r="R14" s="65">
        <v>0</v>
      </c>
      <c r="S14" s="65">
        <v>0</v>
      </c>
      <c r="T14" s="65">
        <v>1.8</v>
      </c>
      <c r="U14" s="65">
        <v>0</v>
      </c>
      <c r="V14" s="65">
        <v>0</v>
      </c>
      <c r="W14" s="65">
        <v>0</v>
      </c>
      <c r="X14" s="65">
        <v>0</v>
      </c>
      <c r="Y14" s="65">
        <v>0</v>
      </c>
      <c r="Z14" s="124"/>
    </row>
    <row r="15" spans="1:26" ht="12.75" customHeight="1" x14ac:dyDescent="0.2">
      <c r="A15" s="48" t="s">
        <v>108</v>
      </c>
      <c r="B15" s="143">
        <f t="shared" si="1"/>
        <v>45348</v>
      </c>
      <c r="C15" s="64"/>
      <c r="D15" s="65">
        <v>10.4</v>
      </c>
      <c r="E15" s="66">
        <v>8.61</v>
      </c>
      <c r="F15" s="66">
        <v>0.3</v>
      </c>
      <c r="G15" s="65">
        <v>0.81</v>
      </c>
      <c r="H15" s="65">
        <v>3.81</v>
      </c>
      <c r="I15" s="65">
        <v>4.6900000000000004</v>
      </c>
      <c r="J15" s="65">
        <v>0.13</v>
      </c>
      <c r="K15" s="65">
        <v>0.06</v>
      </c>
      <c r="L15" s="65">
        <v>0.02</v>
      </c>
      <c r="M15" s="65">
        <v>0.15</v>
      </c>
      <c r="N15" s="48" t="s">
        <v>108</v>
      </c>
      <c r="O15" s="143">
        <f t="shared" si="0"/>
        <v>45348</v>
      </c>
      <c r="P15" s="67"/>
      <c r="Q15" s="65">
        <v>0.06</v>
      </c>
      <c r="R15" s="65">
        <v>0</v>
      </c>
      <c r="S15" s="65">
        <v>0</v>
      </c>
      <c r="T15" s="65">
        <v>1.1000000000000001</v>
      </c>
      <c r="U15" s="65">
        <v>0.08</v>
      </c>
      <c r="V15" s="65">
        <v>0</v>
      </c>
      <c r="W15" s="65">
        <v>0</v>
      </c>
      <c r="X15" s="65">
        <v>0</v>
      </c>
      <c r="Y15" s="65">
        <v>0</v>
      </c>
      <c r="Z15" s="124"/>
    </row>
    <row r="16" spans="1:26" ht="12.75" customHeight="1" x14ac:dyDescent="0.2">
      <c r="A16" s="48" t="s">
        <v>8</v>
      </c>
      <c r="B16" s="143">
        <f t="shared" si="1"/>
        <v>45355</v>
      </c>
      <c r="C16" s="64"/>
      <c r="D16" s="65">
        <v>15.68</v>
      </c>
      <c r="E16" s="66">
        <v>7.2</v>
      </c>
      <c r="F16" s="66">
        <v>0.19</v>
      </c>
      <c r="G16" s="65">
        <v>0.69</v>
      </c>
      <c r="H16" s="65">
        <v>4.74</v>
      </c>
      <c r="I16" s="65">
        <v>4.6900000000000004</v>
      </c>
      <c r="J16" s="65">
        <v>0.11</v>
      </c>
      <c r="K16" s="65">
        <v>0</v>
      </c>
      <c r="L16" s="65">
        <v>0.04</v>
      </c>
      <c r="M16" s="65">
        <v>0.09</v>
      </c>
      <c r="N16" s="48" t="s">
        <v>8</v>
      </c>
      <c r="O16" s="143">
        <f t="shared" si="0"/>
        <v>45355</v>
      </c>
      <c r="P16" s="67"/>
      <c r="Q16" s="65">
        <v>0</v>
      </c>
      <c r="R16" s="65">
        <v>0.06</v>
      </c>
      <c r="S16" s="65">
        <v>0</v>
      </c>
      <c r="T16" s="65">
        <v>1.7</v>
      </c>
      <c r="U16" s="65">
        <v>0</v>
      </c>
      <c r="V16" s="65">
        <v>0</v>
      </c>
      <c r="W16" s="65">
        <v>0</v>
      </c>
      <c r="X16" s="65">
        <v>0</v>
      </c>
      <c r="Y16" s="65">
        <v>0</v>
      </c>
      <c r="Z16" s="124"/>
    </row>
    <row r="17" spans="1:26" ht="12.75" customHeight="1" x14ac:dyDescent="0.2">
      <c r="A17" s="48" t="s">
        <v>9</v>
      </c>
      <c r="B17" s="143">
        <f t="shared" si="1"/>
        <v>45362</v>
      </c>
      <c r="C17" s="64"/>
      <c r="D17" s="65">
        <v>19.100000000000001</v>
      </c>
      <c r="E17" s="66">
        <v>7.47</v>
      </c>
      <c r="F17" s="66">
        <v>0.2</v>
      </c>
      <c r="G17" s="65">
        <v>0.67</v>
      </c>
      <c r="H17" s="65">
        <v>4.04</v>
      </c>
      <c r="I17" s="65">
        <v>4.7</v>
      </c>
      <c r="J17" s="65">
        <v>0.2</v>
      </c>
      <c r="K17" s="65">
        <v>0.02</v>
      </c>
      <c r="L17" s="65">
        <v>0</v>
      </c>
      <c r="M17" s="65">
        <v>0.15</v>
      </c>
      <c r="N17" s="48" t="s">
        <v>9</v>
      </c>
      <c r="O17" s="143">
        <f t="shared" si="0"/>
        <v>45362</v>
      </c>
      <c r="P17" s="67"/>
      <c r="Q17" s="65">
        <v>0.02</v>
      </c>
      <c r="R17" s="65">
        <v>0.06</v>
      </c>
      <c r="S17" s="65">
        <v>0.1</v>
      </c>
      <c r="T17" s="65">
        <v>1.2</v>
      </c>
      <c r="U17" s="65">
        <v>0.08</v>
      </c>
      <c r="V17" s="65">
        <v>0</v>
      </c>
      <c r="W17" s="65">
        <v>0</v>
      </c>
      <c r="X17" s="65">
        <v>0</v>
      </c>
      <c r="Y17" s="65">
        <v>0.08</v>
      </c>
      <c r="Z17" s="124"/>
    </row>
    <row r="18" spans="1:26" ht="12.75" customHeight="1" x14ac:dyDescent="0.2">
      <c r="A18" s="48" t="s">
        <v>10</v>
      </c>
      <c r="B18" s="143">
        <f>B17+7</f>
        <v>45369</v>
      </c>
      <c r="C18" s="64"/>
      <c r="D18" s="65">
        <v>19.579999999999998</v>
      </c>
      <c r="E18" s="66">
        <v>5.86</v>
      </c>
      <c r="F18" s="66">
        <v>0.2</v>
      </c>
      <c r="G18" s="65">
        <v>0.54</v>
      </c>
      <c r="H18" s="65">
        <v>3.41</v>
      </c>
      <c r="I18" s="65">
        <v>4.26</v>
      </c>
      <c r="J18" s="65">
        <v>0.13</v>
      </c>
      <c r="K18" s="65">
        <v>0</v>
      </c>
      <c r="L18" s="65">
        <v>0.02</v>
      </c>
      <c r="M18" s="65">
        <v>0.15</v>
      </c>
      <c r="N18" s="48" t="s">
        <v>10</v>
      </c>
      <c r="O18" s="143">
        <f t="shared" si="0"/>
        <v>45369</v>
      </c>
      <c r="P18" s="67"/>
      <c r="Q18" s="65">
        <v>0.02</v>
      </c>
      <c r="R18" s="65">
        <v>0.04</v>
      </c>
      <c r="S18" s="65">
        <v>0</v>
      </c>
      <c r="T18" s="65">
        <v>1.2</v>
      </c>
      <c r="U18" s="65">
        <v>0</v>
      </c>
      <c r="V18" s="65">
        <v>0.08</v>
      </c>
      <c r="W18" s="65">
        <v>0</v>
      </c>
      <c r="X18" s="65">
        <v>0</v>
      </c>
      <c r="Y18" s="65">
        <v>0</v>
      </c>
      <c r="Z18" s="124"/>
    </row>
    <row r="19" spans="1:26" ht="12.75" customHeight="1" x14ac:dyDescent="0.2">
      <c r="A19" s="48" t="s">
        <v>11</v>
      </c>
      <c r="B19" s="143">
        <f t="shared" si="1"/>
        <v>45376</v>
      </c>
      <c r="C19" s="64"/>
      <c r="D19" s="65">
        <v>13.16</v>
      </c>
      <c r="E19" s="66">
        <v>5.23</v>
      </c>
      <c r="F19" s="66">
        <v>0.11</v>
      </c>
      <c r="G19" s="65">
        <v>0.46</v>
      </c>
      <c r="H19" s="65">
        <v>3.11</v>
      </c>
      <c r="I19" s="65">
        <v>3.46</v>
      </c>
      <c r="J19" s="65">
        <v>0.22</v>
      </c>
      <c r="K19" s="65">
        <v>0</v>
      </c>
      <c r="L19" s="65">
        <v>0</v>
      </c>
      <c r="M19" s="65">
        <v>0.2</v>
      </c>
      <c r="N19" s="48" t="s">
        <v>11</v>
      </c>
      <c r="O19" s="143">
        <f t="shared" si="0"/>
        <v>45376</v>
      </c>
      <c r="P19" s="67"/>
      <c r="Q19" s="65">
        <v>0</v>
      </c>
      <c r="R19" s="65">
        <v>0.06</v>
      </c>
      <c r="S19" s="65">
        <v>0</v>
      </c>
      <c r="T19" s="65">
        <v>2.4</v>
      </c>
      <c r="U19" s="65">
        <v>0</v>
      </c>
      <c r="V19" s="65">
        <v>0</v>
      </c>
      <c r="W19" s="65">
        <v>0</v>
      </c>
      <c r="X19" s="65">
        <v>0</v>
      </c>
      <c r="Y19" s="65">
        <v>0</v>
      </c>
      <c r="Z19" s="125"/>
    </row>
    <row r="20" spans="1:26" ht="12.75" customHeight="1" x14ac:dyDescent="0.2">
      <c r="A20" s="48" t="s">
        <v>13</v>
      </c>
      <c r="B20" s="143">
        <f t="shared" si="1"/>
        <v>45383</v>
      </c>
      <c r="C20" s="64"/>
      <c r="D20" s="65">
        <v>5.55</v>
      </c>
      <c r="E20" s="66">
        <v>5.08</v>
      </c>
      <c r="F20" s="66">
        <v>0.26</v>
      </c>
      <c r="G20" s="65">
        <v>0.52</v>
      </c>
      <c r="H20" s="65">
        <v>2.35</v>
      </c>
      <c r="I20" s="65">
        <v>2.2599999999999998</v>
      </c>
      <c r="J20" s="65">
        <v>0.02</v>
      </c>
      <c r="K20" s="65">
        <v>0</v>
      </c>
      <c r="L20" s="65">
        <v>0</v>
      </c>
      <c r="M20" s="65">
        <v>0.13</v>
      </c>
      <c r="N20" s="48" t="s">
        <v>13</v>
      </c>
      <c r="O20" s="143">
        <f t="shared" si="0"/>
        <v>45383</v>
      </c>
      <c r="P20" s="67"/>
      <c r="Q20" s="65">
        <v>0.02</v>
      </c>
      <c r="R20" s="65">
        <v>0</v>
      </c>
      <c r="S20" s="65">
        <v>0</v>
      </c>
      <c r="T20" s="65">
        <v>2.9</v>
      </c>
      <c r="U20" s="65">
        <v>0</v>
      </c>
      <c r="V20" s="65">
        <v>0</v>
      </c>
      <c r="W20" s="65">
        <v>0</v>
      </c>
      <c r="X20" s="65">
        <v>0</v>
      </c>
      <c r="Y20" s="65">
        <v>0</v>
      </c>
      <c r="Z20" s="124"/>
    </row>
    <row r="21" spans="1:26" ht="12.75" customHeight="1" x14ac:dyDescent="0.2">
      <c r="A21" s="48" t="s">
        <v>14</v>
      </c>
      <c r="B21" s="143">
        <f t="shared" si="1"/>
        <v>45390</v>
      </c>
      <c r="C21" s="64"/>
      <c r="D21" s="65">
        <v>3.82</v>
      </c>
      <c r="E21" s="66">
        <v>5.25</v>
      </c>
      <c r="F21" s="66">
        <v>0.61</v>
      </c>
      <c r="G21" s="65">
        <v>0.46</v>
      </c>
      <c r="H21" s="65">
        <v>3.02</v>
      </c>
      <c r="I21" s="65">
        <v>3.26</v>
      </c>
      <c r="J21" s="65">
        <v>0.06</v>
      </c>
      <c r="K21" s="65">
        <v>0.06</v>
      </c>
      <c r="L21" s="65">
        <v>0</v>
      </c>
      <c r="M21" s="65">
        <v>0.13</v>
      </c>
      <c r="N21" s="48" t="s">
        <v>14</v>
      </c>
      <c r="O21" s="143">
        <f t="shared" si="0"/>
        <v>45390</v>
      </c>
      <c r="P21" s="67"/>
      <c r="Q21" s="65">
        <v>0.02</v>
      </c>
      <c r="R21" s="65">
        <v>0.04</v>
      </c>
      <c r="S21" s="65">
        <v>0.1</v>
      </c>
      <c r="T21" s="65">
        <v>2</v>
      </c>
      <c r="U21" s="65">
        <v>0</v>
      </c>
      <c r="V21" s="65">
        <v>0</v>
      </c>
      <c r="W21" s="65">
        <v>0</v>
      </c>
      <c r="X21" s="65">
        <v>0</v>
      </c>
      <c r="Y21" s="65">
        <v>0</v>
      </c>
      <c r="Z21" s="124"/>
    </row>
    <row r="22" spans="1:26" ht="12.75" customHeight="1" x14ac:dyDescent="0.2">
      <c r="A22" s="48" t="s">
        <v>15</v>
      </c>
      <c r="B22" s="143">
        <f t="shared" si="1"/>
        <v>45397</v>
      </c>
      <c r="C22" s="64"/>
      <c r="D22" s="65">
        <v>3.33</v>
      </c>
      <c r="E22" s="66">
        <v>4.5</v>
      </c>
      <c r="F22" s="66">
        <v>0.5</v>
      </c>
      <c r="G22" s="65">
        <v>0.46</v>
      </c>
      <c r="H22" s="65">
        <v>3.52</v>
      </c>
      <c r="I22" s="65">
        <v>3.94</v>
      </c>
      <c r="J22" s="65">
        <v>0.04</v>
      </c>
      <c r="K22" s="65">
        <v>0.02</v>
      </c>
      <c r="L22" s="65">
        <v>0.02</v>
      </c>
      <c r="M22" s="65">
        <v>0.17</v>
      </c>
      <c r="N22" s="48" t="s">
        <v>15</v>
      </c>
      <c r="O22" s="143">
        <f t="shared" si="0"/>
        <v>45397</v>
      </c>
      <c r="P22" s="67"/>
      <c r="Q22" s="65">
        <v>0</v>
      </c>
      <c r="R22" s="65">
        <v>0.04</v>
      </c>
      <c r="S22" s="65">
        <v>0</v>
      </c>
      <c r="T22" s="65">
        <v>1.3</v>
      </c>
      <c r="U22" s="65">
        <v>0</v>
      </c>
      <c r="V22" s="65">
        <v>0</v>
      </c>
      <c r="W22" s="65">
        <v>0</v>
      </c>
      <c r="X22" s="65">
        <v>0</v>
      </c>
      <c r="Y22" s="65">
        <v>0</v>
      </c>
      <c r="Z22" s="124"/>
    </row>
    <row r="23" spans="1:26" ht="12.75" customHeight="1" x14ac:dyDescent="0.2">
      <c r="A23" s="48" t="s">
        <v>16</v>
      </c>
      <c r="B23" s="143">
        <f t="shared" si="1"/>
        <v>45404</v>
      </c>
      <c r="C23" s="64"/>
      <c r="D23" s="65">
        <v>2.61</v>
      </c>
      <c r="E23" s="66">
        <v>4.13</v>
      </c>
      <c r="F23" s="66">
        <v>0.8</v>
      </c>
      <c r="G23" s="65">
        <v>0.56000000000000005</v>
      </c>
      <c r="H23" s="65">
        <v>4.0199999999999996</v>
      </c>
      <c r="I23" s="65">
        <v>3.98</v>
      </c>
      <c r="J23" s="65">
        <v>0.17</v>
      </c>
      <c r="K23" s="65">
        <v>0.11</v>
      </c>
      <c r="L23" s="65">
        <v>0.02</v>
      </c>
      <c r="M23" s="65">
        <v>0.28000000000000003</v>
      </c>
      <c r="N23" s="48" t="s">
        <v>16</v>
      </c>
      <c r="O23" s="143">
        <f t="shared" si="0"/>
        <v>45404</v>
      </c>
      <c r="P23" s="67"/>
      <c r="Q23" s="65">
        <v>0.04</v>
      </c>
      <c r="R23" s="65">
        <v>0.04</v>
      </c>
      <c r="S23" s="65">
        <v>0</v>
      </c>
      <c r="T23" s="65">
        <v>2.1</v>
      </c>
      <c r="U23" s="65">
        <v>0</v>
      </c>
      <c r="V23" s="65">
        <v>0</v>
      </c>
      <c r="W23" s="65">
        <v>0</v>
      </c>
      <c r="X23" s="65">
        <v>0</v>
      </c>
      <c r="Y23" s="65">
        <v>0</v>
      </c>
      <c r="Z23" s="124"/>
    </row>
    <row r="24" spans="1:26" ht="12.75" customHeight="1" x14ac:dyDescent="0.2">
      <c r="A24" s="48" t="s">
        <v>17</v>
      </c>
      <c r="B24" s="143">
        <f t="shared" si="1"/>
        <v>45411</v>
      </c>
      <c r="C24" s="64"/>
      <c r="D24" s="65">
        <v>0.62</v>
      </c>
      <c r="E24" s="66">
        <v>2.78</v>
      </c>
      <c r="F24" s="66">
        <v>0.41</v>
      </c>
      <c r="G24" s="65">
        <v>0.43</v>
      </c>
      <c r="H24" s="65">
        <v>2.81</v>
      </c>
      <c r="I24" s="65">
        <v>3.06</v>
      </c>
      <c r="J24" s="65">
        <v>0.11</v>
      </c>
      <c r="K24" s="65">
        <v>0.13</v>
      </c>
      <c r="L24" s="65">
        <v>0</v>
      </c>
      <c r="M24" s="65">
        <v>0.15</v>
      </c>
      <c r="N24" s="48" t="s">
        <v>17</v>
      </c>
      <c r="O24" s="143">
        <f t="shared" si="0"/>
        <v>45411</v>
      </c>
      <c r="P24" s="67"/>
      <c r="Q24" s="65">
        <v>0</v>
      </c>
      <c r="R24" s="65">
        <v>0.06</v>
      </c>
      <c r="S24" s="65">
        <v>0</v>
      </c>
      <c r="T24" s="65">
        <v>1</v>
      </c>
      <c r="U24" s="65">
        <v>0</v>
      </c>
      <c r="V24" s="65">
        <v>0</v>
      </c>
      <c r="W24" s="65">
        <v>0</v>
      </c>
      <c r="X24" s="65">
        <v>0</v>
      </c>
      <c r="Y24" s="65">
        <v>0</v>
      </c>
      <c r="Z24" s="124"/>
    </row>
    <row r="25" spans="1:26" ht="12.75" customHeight="1" x14ac:dyDescent="0.2">
      <c r="A25" s="48" t="s">
        <v>18</v>
      </c>
      <c r="B25" s="143">
        <f t="shared" si="1"/>
        <v>45418</v>
      </c>
      <c r="C25" s="64"/>
      <c r="D25" s="65">
        <v>0.75</v>
      </c>
      <c r="E25" s="66">
        <v>3.62</v>
      </c>
      <c r="F25" s="66">
        <v>0.46</v>
      </c>
      <c r="G25" s="65">
        <v>0.56000000000000005</v>
      </c>
      <c r="H25" s="65">
        <v>3.89</v>
      </c>
      <c r="I25" s="65">
        <v>3.17</v>
      </c>
      <c r="J25" s="65">
        <v>0.11</v>
      </c>
      <c r="K25" s="65">
        <v>7.0000000000000007E-2</v>
      </c>
      <c r="L25" s="65">
        <v>0.02</v>
      </c>
      <c r="M25" s="65">
        <v>0.3</v>
      </c>
      <c r="N25" s="48" t="s">
        <v>18</v>
      </c>
      <c r="O25" s="143">
        <f t="shared" si="0"/>
        <v>45418</v>
      </c>
      <c r="P25" s="67"/>
      <c r="Q25" s="65">
        <v>0.04</v>
      </c>
      <c r="R25" s="65">
        <v>0.04</v>
      </c>
      <c r="S25" s="65">
        <v>0</v>
      </c>
      <c r="T25" s="65">
        <v>3.22</v>
      </c>
      <c r="U25" s="65">
        <v>0.08</v>
      </c>
      <c r="V25" s="65">
        <v>0</v>
      </c>
      <c r="W25" s="65">
        <v>0</v>
      </c>
      <c r="X25" s="65">
        <v>0</v>
      </c>
      <c r="Y25" s="65">
        <v>0</v>
      </c>
      <c r="Z25" s="124"/>
    </row>
    <row r="26" spans="1:26" ht="12.75" customHeight="1" x14ac:dyDescent="0.2">
      <c r="A26" s="48" t="s">
        <v>19</v>
      </c>
      <c r="B26" s="143">
        <f t="shared" si="1"/>
        <v>45425</v>
      </c>
      <c r="C26" s="64"/>
      <c r="D26" s="65">
        <v>0.35</v>
      </c>
      <c r="E26" s="65">
        <v>3.83</v>
      </c>
      <c r="F26" s="66">
        <v>0.56000000000000005</v>
      </c>
      <c r="G26" s="65">
        <v>0.56999999999999995</v>
      </c>
      <c r="H26" s="65">
        <v>5.72</v>
      </c>
      <c r="I26" s="65">
        <v>4.76</v>
      </c>
      <c r="J26" s="65">
        <v>0.11</v>
      </c>
      <c r="K26" s="65">
        <v>0.09</v>
      </c>
      <c r="L26" s="65">
        <v>0.02</v>
      </c>
      <c r="M26" s="65">
        <v>0.15</v>
      </c>
      <c r="N26" s="48" t="s">
        <v>19</v>
      </c>
      <c r="O26" s="143">
        <f t="shared" si="0"/>
        <v>45425</v>
      </c>
      <c r="P26" s="67"/>
      <c r="Q26" s="65">
        <v>0.15</v>
      </c>
      <c r="R26" s="65">
        <v>0.04</v>
      </c>
      <c r="S26" s="65">
        <v>0</v>
      </c>
      <c r="T26" s="65">
        <v>3.9</v>
      </c>
      <c r="U26" s="65">
        <v>0.08</v>
      </c>
      <c r="V26" s="65">
        <v>0</v>
      </c>
      <c r="W26" s="65">
        <v>0.08</v>
      </c>
      <c r="X26" s="65">
        <v>0</v>
      </c>
      <c r="Y26" s="65">
        <v>0</v>
      </c>
      <c r="Z26" s="124"/>
    </row>
    <row r="27" spans="1:26" ht="12.75" customHeight="1" x14ac:dyDescent="0.2">
      <c r="A27" s="48" t="s">
        <v>20</v>
      </c>
      <c r="B27" s="143">
        <f t="shared" si="1"/>
        <v>45432</v>
      </c>
      <c r="C27" s="64"/>
      <c r="D27" s="65">
        <v>0.33</v>
      </c>
      <c r="E27" s="65">
        <v>4.59</v>
      </c>
      <c r="F27" s="66">
        <v>1.0900000000000001</v>
      </c>
      <c r="G27" s="65">
        <v>0.74</v>
      </c>
      <c r="H27" s="65">
        <v>5.3</v>
      </c>
      <c r="I27" s="65">
        <v>4.87</v>
      </c>
      <c r="J27" s="65">
        <v>0.09</v>
      </c>
      <c r="K27" s="65">
        <v>0.26</v>
      </c>
      <c r="L27" s="65">
        <v>0.02</v>
      </c>
      <c r="M27" s="65">
        <v>0.22</v>
      </c>
      <c r="N27" s="48" t="s">
        <v>20</v>
      </c>
      <c r="O27" s="143">
        <f t="shared" si="0"/>
        <v>45432</v>
      </c>
      <c r="P27" s="67"/>
      <c r="Q27" s="65">
        <v>7.0000000000000007E-2</v>
      </c>
      <c r="R27" s="65">
        <v>0.02</v>
      </c>
      <c r="S27" s="65">
        <v>0.8</v>
      </c>
      <c r="T27" s="65">
        <v>3.6</v>
      </c>
      <c r="U27" s="65">
        <v>0.08</v>
      </c>
      <c r="V27" s="120">
        <v>0</v>
      </c>
      <c r="W27" s="65">
        <v>0</v>
      </c>
      <c r="X27" s="65">
        <v>0</v>
      </c>
      <c r="Y27" s="65">
        <v>0.08</v>
      </c>
      <c r="Z27" s="124"/>
    </row>
    <row r="28" spans="1:26" ht="12.75" customHeight="1" x14ac:dyDescent="0.2">
      <c r="A28" s="48" t="s">
        <v>21</v>
      </c>
      <c r="B28" s="143">
        <f t="shared" si="1"/>
        <v>45439</v>
      </c>
      <c r="C28" s="64"/>
      <c r="D28" s="65">
        <v>0.09</v>
      </c>
      <c r="E28" s="65">
        <v>3.97</v>
      </c>
      <c r="F28" s="66">
        <v>1.02</v>
      </c>
      <c r="G28" s="65">
        <v>0.8</v>
      </c>
      <c r="H28" s="65">
        <v>4.83</v>
      </c>
      <c r="I28" s="65">
        <v>5.09</v>
      </c>
      <c r="J28" s="65">
        <v>0.13</v>
      </c>
      <c r="K28" s="65">
        <v>0.48</v>
      </c>
      <c r="L28" s="65">
        <v>0.06</v>
      </c>
      <c r="M28" s="65">
        <v>0.24</v>
      </c>
      <c r="N28" s="48" t="s">
        <v>21</v>
      </c>
      <c r="O28" s="143">
        <f t="shared" si="0"/>
        <v>45439</v>
      </c>
      <c r="P28" s="67"/>
      <c r="Q28" s="65">
        <v>0.06</v>
      </c>
      <c r="R28" s="65">
        <v>0.13</v>
      </c>
      <c r="S28" s="65">
        <v>0.6</v>
      </c>
      <c r="T28" s="65">
        <v>2.9</v>
      </c>
      <c r="U28" s="65">
        <v>0</v>
      </c>
      <c r="V28" s="65">
        <v>0</v>
      </c>
      <c r="W28" s="65">
        <v>0</v>
      </c>
      <c r="X28" s="65">
        <v>0</v>
      </c>
      <c r="Y28" s="65">
        <v>0</v>
      </c>
      <c r="Z28" s="124"/>
    </row>
    <row r="29" spans="1:26" ht="12.75" customHeight="1" x14ac:dyDescent="0.2">
      <c r="A29" s="48" t="s">
        <v>22</v>
      </c>
      <c r="B29" s="143">
        <f t="shared" si="1"/>
        <v>45446</v>
      </c>
      <c r="C29" s="64"/>
      <c r="D29" s="65">
        <v>7.0000000000000007E-2</v>
      </c>
      <c r="E29" s="65">
        <v>4.1100000000000003</v>
      </c>
      <c r="F29" s="66">
        <v>1.26</v>
      </c>
      <c r="G29" s="65">
        <v>0.74</v>
      </c>
      <c r="H29" s="65">
        <v>4.0599999999999996</v>
      </c>
      <c r="I29" s="65">
        <v>5.52</v>
      </c>
      <c r="J29" s="65">
        <v>0.3</v>
      </c>
      <c r="K29" s="65">
        <v>1</v>
      </c>
      <c r="L29" s="65">
        <v>0.02</v>
      </c>
      <c r="M29" s="65">
        <v>0.24</v>
      </c>
      <c r="N29" s="48" t="s">
        <v>22</v>
      </c>
      <c r="O29" s="143">
        <f t="shared" si="0"/>
        <v>45446</v>
      </c>
      <c r="P29" s="67"/>
      <c r="Q29" s="65">
        <v>0.33</v>
      </c>
      <c r="R29" s="65">
        <v>0.11</v>
      </c>
      <c r="S29" s="65">
        <v>0.1</v>
      </c>
      <c r="T29" s="65">
        <v>3.9</v>
      </c>
      <c r="U29" s="65">
        <v>0</v>
      </c>
      <c r="V29" s="65">
        <v>0.08</v>
      </c>
      <c r="W29" s="65">
        <v>0.17</v>
      </c>
      <c r="X29" s="65">
        <v>0</v>
      </c>
      <c r="Y29" s="65">
        <v>0</v>
      </c>
      <c r="Z29" s="124"/>
    </row>
    <row r="30" spans="1:26" ht="12.75" customHeight="1" x14ac:dyDescent="0.2">
      <c r="A30" s="48" t="s">
        <v>23</v>
      </c>
      <c r="B30" s="143">
        <f t="shared" si="1"/>
        <v>45453</v>
      </c>
      <c r="C30" s="64"/>
      <c r="D30" s="65">
        <v>0.05</v>
      </c>
      <c r="E30" s="65">
        <v>4.41</v>
      </c>
      <c r="F30" s="66">
        <v>1.0900000000000001</v>
      </c>
      <c r="G30" s="65">
        <v>1.2</v>
      </c>
      <c r="H30" s="65">
        <v>4.3</v>
      </c>
      <c r="I30" s="65">
        <v>4.6500000000000004</v>
      </c>
      <c r="J30" s="65">
        <v>0.17</v>
      </c>
      <c r="K30" s="65">
        <v>1.35</v>
      </c>
      <c r="L30" s="65">
        <v>7.0000000000000007E-2</v>
      </c>
      <c r="M30" s="65">
        <v>0.3</v>
      </c>
      <c r="N30" s="48" t="s">
        <v>23</v>
      </c>
      <c r="O30" s="143">
        <f t="shared" si="0"/>
        <v>45453</v>
      </c>
      <c r="P30" s="67"/>
      <c r="Q30" s="65">
        <v>0.3</v>
      </c>
      <c r="R30" s="65">
        <v>0.02</v>
      </c>
      <c r="S30" s="65">
        <v>0.4</v>
      </c>
      <c r="T30" s="65">
        <v>2.8</v>
      </c>
      <c r="U30" s="65">
        <v>0</v>
      </c>
      <c r="V30" s="65">
        <v>0</v>
      </c>
      <c r="W30" s="65">
        <v>0.08</v>
      </c>
      <c r="X30" s="65">
        <v>0</v>
      </c>
      <c r="Y30" s="65">
        <v>0</v>
      </c>
      <c r="Z30" s="124"/>
    </row>
    <row r="31" spans="1:26" ht="12.75" customHeight="1" x14ac:dyDescent="0.2">
      <c r="A31" s="48" t="s">
        <v>24</v>
      </c>
      <c r="B31" s="143">
        <f t="shared" si="1"/>
        <v>45460</v>
      </c>
      <c r="C31" s="64"/>
      <c r="D31" s="65">
        <v>0.01</v>
      </c>
      <c r="E31" s="65">
        <v>4</v>
      </c>
      <c r="F31" s="66">
        <v>0.89</v>
      </c>
      <c r="G31" s="65">
        <v>1.06</v>
      </c>
      <c r="H31" s="65">
        <v>4.0199999999999996</v>
      </c>
      <c r="I31" s="65">
        <v>4.7</v>
      </c>
      <c r="J31" s="65">
        <v>0.15</v>
      </c>
      <c r="K31" s="65">
        <v>1.57</v>
      </c>
      <c r="L31" s="65">
        <v>0.09</v>
      </c>
      <c r="M31" s="65">
        <v>0.44</v>
      </c>
      <c r="N31" s="48" t="s">
        <v>24</v>
      </c>
      <c r="O31" s="143">
        <f t="shared" si="0"/>
        <v>45460</v>
      </c>
      <c r="P31" s="67"/>
      <c r="Q31" s="65">
        <v>0.37</v>
      </c>
      <c r="R31" s="65">
        <v>0.11</v>
      </c>
      <c r="S31" s="65">
        <v>0</v>
      </c>
      <c r="T31" s="65">
        <v>2.8</v>
      </c>
      <c r="U31" s="65">
        <v>0</v>
      </c>
      <c r="V31" s="65">
        <v>0.08</v>
      </c>
      <c r="W31" s="65">
        <v>0.08</v>
      </c>
      <c r="X31" s="65">
        <v>0</v>
      </c>
      <c r="Y31" s="65">
        <v>0</v>
      </c>
      <c r="Z31" s="124"/>
    </row>
    <row r="32" spans="1:26" ht="12.75" customHeight="1" x14ac:dyDescent="0.2">
      <c r="A32" s="48" t="s">
        <v>25</v>
      </c>
      <c r="B32" s="143">
        <f t="shared" si="1"/>
        <v>45467</v>
      </c>
      <c r="C32" s="64"/>
      <c r="D32" s="65">
        <v>0.05</v>
      </c>
      <c r="E32" s="65">
        <v>4.32</v>
      </c>
      <c r="F32" s="66">
        <v>1.0900000000000001</v>
      </c>
      <c r="G32" s="65">
        <v>0.76</v>
      </c>
      <c r="H32" s="65">
        <v>3.2</v>
      </c>
      <c r="I32" s="65">
        <v>5.0599999999999996</v>
      </c>
      <c r="J32" s="65">
        <v>0.2</v>
      </c>
      <c r="K32" s="65">
        <v>2.96</v>
      </c>
      <c r="L32" s="65">
        <v>0.02</v>
      </c>
      <c r="M32" s="65">
        <v>0.35</v>
      </c>
      <c r="N32" s="48" t="s">
        <v>25</v>
      </c>
      <c r="O32" s="143">
        <f t="shared" si="0"/>
        <v>45467</v>
      </c>
      <c r="P32" s="67"/>
      <c r="Q32" s="65">
        <v>0.65</v>
      </c>
      <c r="R32" s="65">
        <v>0.06</v>
      </c>
      <c r="S32" s="65">
        <v>0</v>
      </c>
      <c r="T32" s="65">
        <v>2.6</v>
      </c>
      <c r="U32" s="65">
        <v>0.17</v>
      </c>
      <c r="V32" s="65">
        <v>0</v>
      </c>
      <c r="W32" s="65">
        <v>0</v>
      </c>
      <c r="X32" s="65">
        <v>0</v>
      </c>
      <c r="Y32" s="65">
        <v>0</v>
      </c>
      <c r="Z32" s="124"/>
    </row>
    <row r="33" spans="1:26" ht="12.75" customHeight="1" x14ac:dyDescent="0.2">
      <c r="A33" s="48" t="s">
        <v>26</v>
      </c>
      <c r="B33" s="143">
        <f t="shared" si="1"/>
        <v>45474</v>
      </c>
      <c r="C33" s="64"/>
      <c r="D33" s="65">
        <v>0.03</v>
      </c>
      <c r="E33" s="65">
        <v>6.49</v>
      </c>
      <c r="F33" s="66">
        <v>1.1100000000000001</v>
      </c>
      <c r="G33" s="65">
        <v>0.56000000000000005</v>
      </c>
      <c r="H33" s="65">
        <v>2.4300000000000002</v>
      </c>
      <c r="I33" s="65">
        <v>4.5199999999999996</v>
      </c>
      <c r="J33" s="65">
        <v>0.15</v>
      </c>
      <c r="K33" s="65">
        <v>6.98</v>
      </c>
      <c r="L33" s="65">
        <v>0</v>
      </c>
      <c r="M33" s="65">
        <v>0.33</v>
      </c>
      <c r="N33" s="48" t="s">
        <v>26</v>
      </c>
      <c r="O33" s="143">
        <f t="shared" si="0"/>
        <v>45474</v>
      </c>
      <c r="P33" s="67"/>
      <c r="Q33" s="65">
        <v>1.17</v>
      </c>
      <c r="R33" s="65">
        <v>0.04</v>
      </c>
      <c r="S33" s="65">
        <v>0</v>
      </c>
      <c r="T33" s="65">
        <v>1.2</v>
      </c>
      <c r="U33" s="65">
        <v>0.08</v>
      </c>
      <c r="V33" s="65">
        <v>0.08</v>
      </c>
      <c r="W33" s="65">
        <v>0.08</v>
      </c>
      <c r="X33" s="65">
        <v>0</v>
      </c>
      <c r="Y33" s="65">
        <v>0</v>
      </c>
      <c r="Z33" s="124"/>
    </row>
    <row r="34" spans="1:26" ht="12.75" customHeight="1" x14ac:dyDescent="0.2">
      <c r="A34" s="48" t="s">
        <v>27</v>
      </c>
      <c r="B34" s="143">
        <f t="shared" si="1"/>
        <v>45481</v>
      </c>
      <c r="C34" s="64"/>
      <c r="D34" s="65">
        <v>0.1</v>
      </c>
      <c r="E34" s="65">
        <v>9.89</v>
      </c>
      <c r="F34" s="66">
        <v>1.31</v>
      </c>
      <c r="G34" s="65">
        <v>0.56000000000000005</v>
      </c>
      <c r="H34" s="65">
        <v>2.2400000000000002</v>
      </c>
      <c r="I34" s="65">
        <v>3.48</v>
      </c>
      <c r="J34" s="65">
        <v>0.17</v>
      </c>
      <c r="K34" s="65">
        <v>12.76</v>
      </c>
      <c r="L34" s="65">
        <v>0.04</v>
      </c>
      <c r="M34" s="65">
        <v>0.37</v>
      </c>
      <c r="N34" s="48" t="s">
        <v>27</v>
      </c>
      <c r="O34" s="143">
        <f t="shared" si="0"/>
        <v>45481</v>
      </c>
      <c r="P34" s="67"/>
      <c r="Q34" s="65">
        <v>2.0699999999999998</v>
      </c>
      <c r="R34" s="65">
        <v>0.02</v>
      </c>
      <c r="S34" s="65">
        <v>0</v>
      </c>
      <c r="T34" s="65">
        <v>2.2000000000000002</v>
      </c>
      <c r="U34" s="65">
        <v>0.08</v>
      </c>
      <c r="V34" s="65">
        <v>0</v>
      </c>
      <c r="W34" s="65">
        <v>0</v>
      </c>
      <c r="X34" s="65">
        <v>0</v>
      </c>
      <c r="Y34" s="65">
        <v>0</v>
      </c>
      <c r="Z34" s="124"/>
    </row>
    <row r="35" spans="1:26" ht="12.75" customHeight="1" x14ac:dyDescent="0.2">
      <c r="A35" s="48" t="s">
        <v>28</v>
      </c>
      <c r="B35" s="143">
        <f t="shared" si="1"/>
        <v>45488</v>
      </c>
      <c r="C35" s="64"/>
      <c r="D35" s="65">
        <v>0.19</v>
      </c>
      <c r="E35" s="65">
        <v>12.38</v>
      </c>
      <c r="F35" s="66">
        <v>0.96</v>
      </c>
      <c r="G35" s="65">
        <v>0.63</v>
      </c>
      <c r="H35" s="65">
        <v>1.54</v>
      </c>
      <c r="I35" s="65">
        <v>2.33</v>
      </c>
      <c r="J35" s="65">
        <v>0.17</v>
      </c>
      <c r="K35" s="65">
        <v>17.04</v>
      </c>
      <c r="L35" s="65">
        <v>0.06</v>
      </c>
      <c r="M35" s="65">
        <v>0.2</v>
      </c>
      <c r="N35" s="48" t="s">
        <v>28</v>
      </c>
      <c r="O35" s="143">
        <f t="shared" si="0"/>
        <v>45488</v>
      </c>
      <c r="P35" s="67"/>
      <c r="Q35" s="65">
        <v>2.2599999999999998</v>
      </c>
      <c r="R35" s="65">
        <v>0</v>
      </c>
      <c r="S35" s="65">
        <v>0</v>
      </c>
      <c r="T35" s="65">
        <v>1.9</v>
      </c>
      <c r="U35" s="65">
        <v>0</v>
      </c>
      <c r="V35" s="65">
        <v>0.08</v>
      </c>
      <c r="W35" s="65">
        <v>0.17</v>
      </c>
      <c r="X35" s="65">
        <v>0</v>
      </c>
      <c r="Y35" s="65">
        <v>0</v>
      </c>
      <c r="Z35" s="124"/>
    </row>
    <row r="36" spans="1:26" ht="12.75" customHeight="1" x14ac:dyDescent="0.2">
      <c r="A36" s="48" t="s">
        <v>29</v>
      </c>
      <c r="B36" s="143">
        <f t="shared" si="1"/>
        <v>45495</v>
      </c>
      <c r="C36" s="64"/>
      <c r="D36" s="65">
        <v>0.1</v>
      </c>
      <c r="E36" s="65">
        <v>12.59</v>
      </c>
      <c r="F36" s="66">
        <v>1.65</v>
      </c>
      <c r="G36" s="65">
        <v>0.5</v>
      </c>
      <c r="H36" s="65">
        <v>1.1299999999999999</v>
      </c>
      <c r="I36" s="65">
        <v>2.31</v>
      </c>
      <c r="J36" s="65">
        <v>0.39</v>
      </c>
      <c r="K36" s="65">
        <v>24.67</v>
      </c>
      <c r="L36" s="65">
        <v>0.11</v>
      </c>
      <c r="M36" s="65">
        <v>0.19</v>
      </c>
      <c r="N36" s="48" t="s">
        <v>29</v>
      </c>
      <c r="O36" s="143">
        <f t="shared" si="0"/>
        <v>45495</v>
      </c>
      <c r="P36" s="67"/>
      <c r="Q36" s="65">
        <v>3</v>
      </c>
      <c r="R36" s="65">
        <v>0.02</v>
      </c>
      <c r="S36" s="65">
        <v>0</v>
      </c>
      <c r="T36" s="65">
        <v>1.8</v>
      </c>
      <c r="U36" s="65">
        <v>0</v>
      </c>
      <c r="V36" s="65">
        <v>0.08</v>
      </c>
      <c r="W36" s="65">
        <v>0.17</v>
      </c>
      <c r="X36" s="65">
        <v>0</v>
      </c>
      <c r="Y36" s="65">
        <v>0</v>
      </c>
      <c r="Z36" s="124"/>
    </row>
    <row r="37" spans="1:26" ht="12.75" customHeight="1" x14ac:dyDescent="0.2">
      <c r="A37" s="48" t="s">
        <v>30</v>
      </c>
      <c r="B37" s="143">
        <f t="shared" si="1"/>
        <v>45502</v>
      </c>
      <c r="C37" s="64"/>
      <c r="D37" s="65">
        <v>0.06</v>
      </c>
      <c r="E37" s="65">
        <v>13.81</v>
      </c>
      <c r="F37" s="66">
        <v>1.22</v>
      </c>
      <c r="G37" s="65">
        <v>0.63</v>
      </c>
      <c r="H37" s="65">
        <v>1.1299999999999999</v>
      </c>
      <c r="I37" s="65">
        <v>1.78</v>
      </c>
      <c r="J37" s="65">
        <v>0.04</v>
      </c>
      <c r="K37" s="65">
        <v>20.91</v>
      </c>
      <c r="L37" s="65">
        <v>0.04</v>
      </c>
      <c r="M37" s="65">
        <v>0.24</v>
      </c>
      <c r="N37" s="48" t="s">
        <v>30</v>
      </c>
      <c r="O37" s="143">
        <f t="shared" si="0"/>
        <v>45502</v>
      </c>
      <c r="P37" s="67"/>
      <c r="Q37" s="65">
        <v>2.31</v>
      </c>
      <c r="R37" s="65">
        <v>0.02</v>
      </c>
      <c r="S37" s="65">
        <v>0.2</v>
      </c>
      <c r="T37" s="65">
        <v>0.5</v>
      </c>
      <c r="U37" s="65">
        <v>0</v>
      </c>
      <c r="V37" s="65">
        <v>0</v>
      </c>
      <c r="W37" s="65">
        <v>0.08</v>
      </c>
      <c r="X37" s="65">
        <v>0</v>
      </c>
      <c r="Y37" s="65">
        <v>0</v>
      </c>
      <c r="Z37" s="124"/>
    </row>
    <row r="38" spans="1:26" ht="12.75" customHeight="1" x14ac:dyDescent="0.2">
      <c r="A38" s="48" t="s">
        <v>31</v>
      </c>
      <c r="B38" s="143">
        <f t="shared" si="1"/>
        <v>45509</v>
      </c>
      <c r="C38" s="64"/>
      <c r="D38" s="65">
        <v>0.05</v>
      </c>
      <c r="E38" s="65">
        <v>12.37</v>
      </c>
      <c r="F38" s="66">
        <v>1.58</v>
      </c>
      <c r="G38" s="65">
        <v>0.48</v>
      </c>
      <c r="H38" s="65">
        <v>1.08</v>
      </c>
      <c r="I38" s="65">
        <v>2.29</v>
      </c>
      <c r="J38" s="65">
        <v>0.21</v>
      </c>
      <c r="K38" s="65">
        <v>13.29</v>
      </c>
      <c r="L38" s="65">
        <v>0.06</v>
      </c>
      <c r="M38" s="65">
        <v>0.21</v>
      </c>
      <c r="N38" s="48" t="s">
        <v>31</v>
      </c>
      <c r="O38" s="143">
        <f t="shared" si="0"/>
        <v>45509</v>
      </c>
      <c r="P38" s="67"/>
      <c r="Q38" s="65">
        <v>2.04</v>
      </c>
      <c r="R38" s="65">
        <v>0.02</v>
      </c>
      <c r="S38" s="65">
        <v>0</v>
      </c>
      <c r="T38" s="65">
        <v>1.2</v>
      </c>
      <c r="U38" s="65">
        <v>0</v>
      </c>
      <c r="V38" s="65">
        <v>0</v>
      </c>
      <c r="W38" s="65">
        <v>0.75</v>
      </c>
      <c r="X38" s="65">
        <v>0</v>
      </c>
      <c r="Y38" s="65">
        <v>0</v>
      </c>
    </row>
    <row r="39" spans="1:26" ht="12.75" customHeight="1" x14ac:dyDescent="0.2">
      <c r="A39" s="48" t="s">
        <v>32</v>
      </c>
      <c r="B39" s="143">
        <f t="shared" si="1"/>
        <v>45516</v>
      </c>
      <c r="C39" s="64"/>
      <c r="D39" s="65">
        <v>0.08</v>
      </c>
      <c r="E39" s="65">
        <v>11.69</v>
      </c>
      <c r="F39" s="66">
        <v>0.77</v>
      </c>
      <c r="G39" s="65">
        <v>0.11</v>
      </c>
      <c r="H39" s="65">
        <v>0.62</v>
      </c>
      <c r="I39" s="65">
        <v>0.72</v>
      </c>
      <c r="J39" s="65">
        <v>0.09</v>
      </c>
      <c r="K39" s="65">
        <v>4</v>
      </c>
      <c r="L39" s="65">
        <v>0.19</v>
      </c>
      <c r="M39" s="65">
        <v>0.09</v>
      </c>
      <c r="N39" s="48" t="s">
        <v>32</v>
      </c>
      <c r="O39" s="143">
        <f t="shared" si="0"/>
        <v>45516</v>
      </c>
      <c r="P39" s="67"/>
      <c r="Q39" s="65">
        <v>0.38</v>
      </c>
      <c r="R39" s="65">
        <v>0</v>
      </c>
      <c r="S39" s="65">
        <v>0</v>
      </c>
      <c r="T39" s="65">
        <v>1.22</v>
      </c>
      <c r="U39" s="65">
        <v>0.08</v>
      </c>
      <c r="V39" s="65">
        <v>0</v>
      </c>
      <c r="W39" s="65">
        <v>0.33</v>
      </c>
      <c r="X39" s="65">
        <v>0</v>
      </c>
      <c r="Y39" s="65">
        <v>0</v>
      </c>
    </row>
    <row r="40" spans="1:26" ht="12.75" customHeight="1" x14ac:dyDescent="0.2">
      <c r="A40" s="48" t="s">
        <v>33</v>
      </c>
      <c r="B40" s="143">
        <f t="shared" si="1"/>
        <v>45523</v>
      </c>
      <c r="C40" s="64"/>
      <c r="D40" s="65">
        <v>0.08</v>
      </c>
      <c r="E40" s="65">
        <v>12.56</v>
      </c>
      <c r="F40" s="66">
        <v>0.5</v>
      </c>
      <c r="G40" s="65">
        <v>0.46</v>
      </c>
      <c r="H40" s="65">
        <v>1.1299999999999999</v>
      </c>
      <c r="I40" s="65">
        <v>1.76</v>
      </c>
      <c r="J40" s="65">
        <v>0.2</v>
      </c>
      <c r="K40" s="65">
        <v>4.3899999999999997</v>
      </c>
      <c r="L40" s="65">
        <v>0.11</v>
      </c>
      <c r="M40" s="65">
        <v>0.26</v>
      </c>
      <c r="N40" s="48" t="s">
        <v>33</v>
      </c>
      <c r="O40" s="143">
        <f t="shared" si="0"/>
        <v>45523</v>
      </c>
      <c r="P40" s="67"/>
      <c r="Q40" s="65">
        <v>0.63</v>
      </c>
      <c r="R40" s="65">
        <v>0.02</v>
      </c>
      <c r="S40" s="65">
        <v>0</v>
      </c>
      <c r="T40" s="65">
        <v>1.6</v>
      </c>
      <c r="U40" s="65">
        <v>0.08</v>
      </c>
      <c r="V40" s="65">
        <v>0</v>
      </c>
      <c r="W40" s="65">
        <v>0.08</v>
      </c>
      <c r="X40" s="65">
        <v>0</v>
      </c>
      <c r="Y40" s="65">
        <v>0</v>
      </c>
    </row>
    <row r="41" spans="1:26" ht="12.75" customHeight="1" x14ac:dyDescent="0.2">
      <c r="A41" s="48" t="s">
        <v>34</v>
      </c>
      <c r="B41" s="143">
        <f t="shared" si="1"/>
        <v>45530</v>
      </c>
      <c r="C41" s="64"/>
      <c r="D41" s="65">
        <v>0.05</v>
      </c>
      <c r="E41" s="65">
        <v>10.77</v>
      </c>
      <c r="F41" s="66">
        <v>0.7</v>
      </c>
      <c r="G41" s="65">
        <v>0.61</v>
      </c>
      <c r="H41" s="65">
        <v>0.87</v>
      </c>
      <c r="I41" s="65">
        <v>1.91</v>
      </c>
      <c r="J41" s="65">
        <v>0.11</v>
      </c>
      <c r="K41" s="65">
        <v>6.43</v>
      </c>
      <c r="L41" s="65">
        <v>0.11</v>
      </c>
      <c r="M41" s="65">
        <v>0.24</v>
      </c>
      <c r="N41" s="48" t="s">
        <v>34</v>
      </c>
      <c r="O41" s="143">
        <f t="shared" si="0"/>
        <v>45530</v>
      </c>
      <c r="P41" s="67"/>
      <c r="Q41" s="65">
        <v>0.72</v>
      </c>
      <c r="R41" s="65">
        <v>0.02</v>
      </c>
      <c r="S41" s="65">
        <v>0</v>
      </c>
      <c r="T41" s="65">
        <v>1.3</v>
      </c>
      <c r="U41" s="65">
        <v>0</v>
      </c>
      <c r="V41" s="65">
        <v>0.08</v>
      </c>
      <c r="W41" s="65">
        <v>0.57999999999999996</v>
      </c>
      <c r="X41" s="65">
        <v>0</v>
      </c>
      <c r="Y41" s="65">
        <v>0</v>
      </c>
    </row>
    <row r="42" spans="1:26" ht="12.75" customHeight="1" x14ac:dyDescent="0.2">
      <c r="A42" s="48" t="s">
        <v>35</v>
      </c>
      <c r="B42" s="143">
        <f t="shared" si="1"/>
        <v>45537</v>
      </c>
      <c r="C42" s="64"/>
      <c r="D42" s="65">
        <v>0.2</v>
      </c>
      <c r="E42" s="65">
        <v>8.65</v>
      </c>
      <c r="F42" s="66">
        <v>0.94</v>
      </c>
      <c r="G42" s="65">
        <v>0.39</v>
      </c>
      <c r="H42" s="65">
        <v>1.0900000000000001</v>
      </c>
      <c r="I42" s="65">
        <v>1.87</v>
      </c>
      <c r="J42" s="65">
        <v>0.11</v>
      </c>
      <c r="K42" s="65">
        <v>8.2200000000000006</v>
      </c>
      <c r="L42" s="65">
        <v>0.02</v>
      </c>
      <c r="M42" s="65">
        <v>0.2</v>
      </c>
      <c r="N42" s="48" t="s">
        <v>35</v>
      </c>
      <c r="O42" s="143">
        <f t="shared" si="0"/>
        <v>45537</v>
      </c>
      <c r="P42" s="67"/>
      <c r="Q42" s="65">
        <v>1.2</v>
      </c>
      <c r="R42" s="65">
        <v>0.06</v>
      </c>
      <c r="S42" s="65">
        <v>0</v>
      </c>
      <c r="T42" s="65">
        <v>0.6</v>
      </c>
      <c r="U42" s="65">
        <v>0.08</v>
      </c>
      <c r="V42" s="65">
        <v>0</v>
      </c>
      <c r="W42" s="65">
        <v>0.33</v>
      </c>
      <c r="X42" s="65">
        <v>0</v>
      </c>
      <c r="Y42" s="65">
        <v>0</v>
      </c>
    </row>
    <row r="43" spans="1:26" ht="12.75" customHeight="1" x14ac:dyDescent="0.2">
      <c r="A43" s="48" t="s">
        <v>36</v>
      </c>
      <c r="B43" s="143">
        <f t="shared" si="1"/>
        <v>45544</v>
      </c>
      <c r="C43" s="64"/>
      <c r="D43" s="65">
        <v>0.06</v>
      </c>
      <c r="E43" s="65">
        <v>5.85</v>
      </c>
      <c r="F43" s="66">
        <v>0.4</v>
      </c>
      <c r="G43" s="65">
        <v>0.51</v>
      </c>
      <c r="H43" s="65">
        <v>1.38</v>
      </c>
      <c r="I43" s="65">
        <v>2.34</v>
      </c>
      <c r="J43" s="65">
        <v>0.26</v>
      </c>
      <c r="K43" s="65">
        <v>10.43</v>
      </c>
      <c r="L43" s="65">
        <v>0.28000000000000003</v>
      </c>
      <c r="M43" s="65">
        <v>0.26</v>
      </c>
      <c r="N43" s="48" t="s">
        <v>36</v>
      </c>
      <c r="O43" s="143">
        <f t="shared" si="0"/>
        <v>45544</v>
      </c>
      <c r="P43" s="67"/>
      <c r="Q43" s="65">
        <v>1.0900000000000001</v>
      </c>
      <c r="R43" s="65">
        <v>0.04</v>
      </c>
      <c r="S43" s="65">
        <v>0</v>
      </c>
      <c r="T43" s="65">
        <v>1.3</v>
      </c>
      <c r="U43" s="65">
        <v>0</v>
      </c>
      <c r="V43" s="65">
        <v>0.08</v>
      </c>
      <c r="W43" s="65">
        <v>0.42</v>
      </c>
      <c r="X43" s="65">
        <v>0</v>
      </c>
      <c r="Y43" s="65">
        <v>0</v>
      </c>
    </row>
    <row r="44" spans="1:26" ht="12.75" customHeight="1" x14ac:dyDescent="0.2">
      <c r="A44" s="48" t="s">
        <v>37</v>
      </c>
      <c r="B44" s="143">
        <f t="shared" si="1"/>
        <v>45551</v>
      </c>
      <c r="C44" s="64"/>
      <c r="D44" s="65">
        <v>0.13</v>
      </c>
      <c r="E44" s="65">
        <v>5.58</v>
      </c>
      <c r="F44" s="66">
        <v>0.47</v>
      </c>
      <c r="G44" s="65">
        <v>0.43</v>
      </c>
      <c r="H44" s="65">
        <v>0.9</v>
      </c>
      <c r="I44" s="65">
        <v>1.49</v>
      </c>
      <c r="J44" s="65">
        <v>0.04</v>
      </c>
      <c r="K44" s="65">
        <v>9.82</v>
      </c>
      <c r="L44" s="65">
        <v>0.16</v>
      </c>
      <c r="M44" s="65">
        <v>0.24</v>
      </c>
      <c r="N44" s="48" t="s">
        <v>37</v>
      </c>
      <c r="O44" s="143">
        <f t="shared" si="0"/>
        <v>45551</v>
      </c>
      <c r="P44" s="67"/>
      <c r="Q44" s="65">
        <v>0.73</v>
      </c>
      <c r="R44" s="65">
        <v>0.04</v>
      </c>
      <c r="S44" s="65">
        <v>0</v>
      </c>
      <c r="T44" s="65">
        <v>1.7</v>
      </c>
      <c r="U44" s="65">
        <v>0</v>
      </c>
      <c r="V44" s="65">
        <v>0.08</v>
      </c>
      <c r="W44" s="65">
        <v>0.42</v>
      </c>
      <c r="X44" s="65">
        <v>0</v>
      </c>
      <c r="Y44" s="65">
        <v>0.08</v>
      </c>
    </row>
    <row r="45" spans="1:26" ht="12.75" customHeight="1" x14ac:dyDescent="0.2">
      <c r="A45" s="48" t="s">
        <v>38</v>
      </c>
      <c r="B45" s="143">
        <f t="shared" si="1"/>
        <v>45558</v>
      </c>
      <c r="C45" s="64"/>
      <c r="D45" s="65">
        <v>0.17</v>
      </c>
      <c r="E45" s="65">
        <v>4.17</v>
      </c>
      <c r="F45" s="66">
        <v>0.36</v>
      </c>
      <c r="G45" s="65">
        <v>0.43</v>
      </c>
      <c r="H45" s="65">
        <v>1</v>
      </c>
      <c r="I45" s="65">
        <v>1.36</v>
      </c>
      <c r="J45" s="65">
        <v>0.15</v>
      </c>
      <c r="K45" s="65">
        <v>12.09</v>
      </c>
      <c r="L45" s="65">
        <v>0.15</v>
      </c>
      <c r="M45" s="65">
        <v>0.21</v>
      </c>
      <c r="N45" s="48" t="s">
        <v>38</v>
      </c>
      <c r="O45" s="143">
        <f t="shared" si="0"/>
        <v>45558</v>
      </c>
      <c r="P45" s="67"/>
      <c r="Q45" s="65">
        <v>0.47</v>
      </c>
      <c r="R45" s="65">
        <v>0.02</v>
      </c>
      <c r="S45" s="65">
        <v>0</v>
      </c>
      <c r="T45" s="65">
        <v>1.1000000000000001</v>
      </c>
      <c r="U45" s="65">
        <v>0.08</v>
      </c>
      <c r="V45" s="65">
        <v>0</v>
      </c>
      <c r="W45" s="65">
        <v>0.57999999999999996</v>
      </c>
      <c r="X45" s="65">
        <v>0</v>
      </c>
      <c r="Y45" s="65">
        <v>0</v>
      </c>
    </row>
    <row r="46" spans="1:26" ht="12.75" customHeight="1" x14ac:dyDescent="0.2">
      <c r="A46" s="48" t="s">
        <v>39</v>
      </c>
      <c r="B46" s="143">
        <f t="shared" si="1"/>
        <v>45565</v>
      </c>
      <c r="C46" s="64"/>
      <c r="D46" s="65">
        <v>0.1</v>
      </c>
      <c r="E46" s="65">
        <v>4.1500000000000004</v>
      </c>
      <c r="F46" s="66">
        <v>0.43</v>
      </c>
      <c r="G46" s="65">
        <v>0.56999999999999995</v>
      </c>
      <c r="H46" s="65">
        <v>1.34</v>
      </c>
      <c r="I46" s="65">
        <v>1.89</v>
      </c>
      <c r="J46" s="65">
        <v>0.09</v>
      </c>
      <c r="K46" s="65">
        <v>10.83</v>
      </c>
      <c r="L46" s="65">
        <v>0.11</v>
      </c>
      <c r="M46" s="65">
        <v>0.11</v>
      </c>
      <c r="N46" s="48" t="s">
        <v>39</v>
      </c>
      <c r="O46" s="143">
        <f t="shared" si="0"/>
        <v>45565</v>
      </c>
      <c r="P46" s="67"/>
      <c r="Q46" s="65">
        <v>0.4</v>
      </c>
      <c r="R46" s="65">
        <v>0.06</v>
      </c>
      <c r="S46" s="65">
        <v>0</v>
      </c>
      <c r="T46" s="65">
        <v>0.9</v>
      </c>
      <c r="U46" s="65">
        <v>0.08</v>
      </c>
      <c r="V46" s="65">
        <v>0</v>
      </c>
      <c r="W46" s="65">
        <v>0.57999999999999996</v>
      </c>
      <c r="X46" s="65">
        <v>0</v>
      </c>
      <c r="Y46" s="65">
        <v>0</v>
      </c>
    </row>
    <row r="47" spans="1:26" ht="12.75" customHeight="1" x14ac:dyDescent="0.2">
      <c r="A47" s="48" t="s">
        <v>40</v>
      </c>
      <c r="B47" s="143">
        <f t="shared" si="1"/>
        <v>45572</v>
      </c>
      <c r="C47" s="64"/>
      <c r="D47" s="65">
        <v>0.21</v>
      </c>
      <c r="E47" s="65">
        <v>3.59</v>
      </c>
      <c r="F47" s="66">
        <v>0.28000000000000003</v>
      </c>
      <c r="G47" s="65">
        <v>0.25</v>
      </c>
      <c r="H47" s="65">
        <v>1.83</v>
      </c>
      <c r="I47" s="65">
        <v>1.6</v>
      </c>
      <c r="J47" s="65">
        <v>0.15</v>
      </c>
      <c r="K47" s="65">
        <v>12.81</v>
      </c>
      <c r="L47" s="65">
        <v>0.34</v>
      </c>
      <c r="M47" s="65">
        <v>0.17</v>
      </c>
      <c r="N47" s="48" t="s">
        <v>40</v>
      </c>
      <c r="O47" s="143">
        <f t="shared" si="0"/>
        <v>45572</v>
      </c>
      <c r="P47" s="67"/>
      <c r="Q47" s="65">
        <v>0.34</v>
      </c>
      <c r="R47" s="65">
        <v>0.04</v>
      </c>
      <c r="S47" s="65">
        <v>0</v>
      </c>
      <c r="T47" s="65">
        <v>1.7</v>
      </c>
      <c r="U47" s="65">
        <v>0</v>
      </c>
      <c r="V47" s="65">
        <v>0.08</v>
      </c>
      <c r="W47" s="65">
        <v>1.92</v>
      </c>
      <c r="X47" s="65">
        <v>0</v>
      </c>
      <c r="Y47" s="65">
        <v>0</v>
      </c>
    </row>
    <row r="48" spans="1:26" ht="12.75" customHeight="1" x14ac:dyDescent="0.2">
      <c r="A48" s="48" t="s">
        <v>41</v>
      </c>
      <c r="B48" s="143">
        <f t="shared" si="1"/>
        <v>45579</v>
      </c>
      <c r="C48" s="64"/>
      <c r="D48" s="65">
        <v>0.25</v>
      </c>
      <c r="E48" s="65">
        <v>2.89</v>
      </c>
      <c r="F48" s="66">
        <v>0.19</v>
      </c>
      <c r="G48" s="65">
        <v>0.15</v>
      </c>
      <c r="H48" s="65">
        <v>1.28</v>
      </c>
      <c r="I48" s="65">
        <v>1.3</v>
      </c>
      <c r="J48" s="65">
        <v>0.11</v>
      </c>
      <c r="K48" s="65">
        <v>10.87</v>
      </c>
      <c r="L48" s="65">
        <v>0.32</v>
      </c>
      <c r="M48" s="65">
        <v>0.13</v>
      </c>
      <c r="N48" s="48" t="s">
        <v>41</v>
      </c>
      <c r="O48" s="143">
        <f t="shared" si="0"/>
        <v>45579</v>
      </c>
      <c r="P48" s="67"/>
      <c r="Q48" s="65">
        <v>0.49</v>
      </c>
      <c r="R48" s="65">
        <v>0</v>
      </c>
      <c r="S48" s="65">
        <v>0</v>
      </c>
      <c r="T48" s="65">
        <v>1.2</v>
      </c>
      <c r="U48" s="65">
        <v>0</v>
      </c>
      <c r="V48" s="65">
        <v>0</v>
      </c>
      <c r="W48" s="65">
        <v>0.92</v>
      </c>
      <c r="X48" s="65">
        <v>0</v>
      </c>
      <c r="Y48" s="65">
        <v>0</v>
      </c>
    </row>
    <row r="49" spans="1:25" ht="12.75" customHeight="1" x14ac:dyDescent="0.2">
      <c r="A49" s="48" t="s">
        <v>42</v>
      </c>
      <c r="B49" s="143">
        <f t="shared" si="1"/>
        <v>45586</v>
      </c>
      <c r="C49" s="64"/>
      <c r="D49" s="65">
        <v>0.32</v>
      </c>
      <c r="E49" s="65">
        <v>3.07</v>
      </c>
      <c r="F49" s="66">
        <v>0.25</v>
      </c>
      <c r="G49" s="65">
        <v>0.15</v>
      </c>
      <c r="H49" s="65">
        <v>1.19</v>
      </c>
      <c r="I49" s="65">
        <v>1.66</v>
      </c>
      <c r="J49" s="65">
        <v>0.13</v>
      </c>
      <c r="K49" s="65">
        <v>9.98</v>
      </c>
      <c r="L49" s="65">
        <v>0.23</v>
      </c>
      <c r="M49" s="65">
        <v>0.23</v>
      </c>
      <c r="N49" s="48" t="s">
        <v>42</v>
      </c>
      <c r="O49" s="143">
        <f t="shared" si="0"/>
        <v>45586</v>
      </c>
      <c r="P49" s="67"/>
      <c r="Q49" s="65">
        <v>0.28000000000000003</v>
      </c>
      <c r="R49" s="65">
        <v>0.02</v>
      </c>
      <c r="S49" s="65">
        <v>0</v>
      </c>
      <c r="T49" s="65">
        <v>0.7</v>
      </c>
      <c r="U49" s="65">
        <v>0</v>
      </c>
      <c r="V49" s="65">
        <v>0</v>
      </c>
      <c r="W49" s="65">
        <v>1.67</v>
      </c>
      <c r="X49" s="65">
        <v>0</v>
      </c>
      <c r="Y49" s="65">
        <v>0</v>
      </c>
    </row>
    <row r="50" spans="1:25" ht="12.75" customHeight="1" x14ac:dyDescent="0.2">
      <c r="A50" s="48" t="s">
        <v>43</v>
      </c>
      <c r="B50" s="143">
        <f t="shared" si="1"/>
        <v>45593</v>
      </c>
      <c r="C50" s="64"/>
      <c r="D50" s="65">
        <v>0.74</v>
      </c>
      <c r="E50" s="65">
        <v>2.58</v>
      </c>
      <c r="F50" s="66">
        <v>0.21</v>
      </c>
      <c r="G50" s="65">
        <v>0.21</v>
      </c>
      <c r="H50" s="65">
        <v>1.42</v>
      </c>
      <c r="I50" s="65">
        <v>1.52</v>
      </c>
      <c r="J50" s="65">
        <v>0.13</v>
      </c>
      <c r="K50" s="65">
        <v>9.2100000000000009</v>
      </c>
      <c r="L50" s="65">
        <v>0.42</v>
      </c>
      <c r="M50" s="65">
        <v>0.15</v>
      </c>
      <c r="N50" s="48" t="s">
        <v>43</v>
      </c>
      <c r="O50" s="143">
        <f t="shared" si="0"/>
        <v>45593</v>
      </c>
      <c r="P50" s="67"/>
      <c r="Q50" s="65">
        <v>0.15</v>
      </c>
      <c r="R50" s="65">
        <v>0.04</v>
      </c>
      <c r="S50" s="65">
        <v>0</v>
      </c>
      <c r="T50" s="65">
        <v>0.9</v>
      </c>
      <c r="U50" s="65">
        <v>0</v>
      </c>
      <c r="V50" s="65">
        <v>0</v>
      </c>
      <c r="W50" s="65">
        <v>2.08</v>
      </c>
      <c r="X50" s="65">
        <v>0</v>
      </c>
      <c r="Y50" s="65">
        <v>0</v>
      </c>
    </row>
    <row r="51" spans="1:25" ht="12.75" customHeight="1" x14ac:dyDescent="0.2">
      <c r="A51" s="48" t="s">
        <v>44</v>
      </c>
      <c r="B51" s="143">
        <f t="shared" si="1"/>
        <v>45600</v>
      </c>
      <c r="C51" s="64"/>
      <c r="D51" s="65">
        <v>0.97</v>
      </c>
      <c r="E51" s="65">
        <v>2.65</v>
      </c>
      <c r="F51" s="65">
        <v>0.28000000000000003</v>
      </c>
      <c r="G51" s="65">
        <v>0.15</v>
      </c>
      <c r="H51" s="65">
        <v>0.94</v>
      </c>
      <c r="I51" s="65">
        <v>1.65</v>
      </c>
      <c r="J51" s="65">
        <v>0.13</v>
      </c>
      <c r="K51" s="65">
        <v>8.09</v>
      </c>
      <c r="L51" s="65">
        <v>0.33</v>
      </c>
      <c r="M51" s="65">
        <v>0.13</v>
      </c>
      <c r="N51" s="48" t="s">
        <v>44</v>
      </c>
      <c r="O51" s="143">
        <f t="shared" si="0"/>
        <v>45600</v>
      </c>
      <c r="P51" s="67"/>
      <c r="Q51" s="65">
        <v>0.15</v>
      </c>
      <c r="R51" s="65">
        <v>0</v>
      </c>
      <c r="S51" s="65">
        <v>0</v>
      </c>
      <c r="T51" s="65">
        <v>0.8</v>
      </c>
      <c r="U51" s="65">
        <v>0</v>
      </c>
      <c r="V51" s="65">
        <v>0</v>
      </c>
      <c r="W51" s="65">
        <v>1.17</v>
      </c>
      <c r="X51" s="65">
        <v>0</v>
      </c>
      <c r="Y51" s="65">
        <v>0</v>
      </c>
    </row>
    <row r="52" spans="1:25" ht="12.75" customHeight="1" x14ac:dyDescent="0.2">
      <c r="A52" s="48" t="s">
        <v>45</v>
      </c>
      <c r="B52" s="143">
        <f t="shared" si="1"/>
        <v>45607</v>
      </c>
      <c r="C52" s="64"/>
      <c r="D52" s="65">
        <v>2.89</v>
      </c>
      <c r="E52" s="65">
        <v>2.93</v>
      </c>
      <c r="F52" s="65">
        <v>0.26</v>
      </c>
      <c r="G52" s="65">
        <v>0.3</v>
      </c>
      <c r="H52" s="65">
        <v>1.61</v>
      </c>
      <c r="I52" s="65">
        <v>1.76</v>
      </c>
      <c r="J52" s="65">
        <v>0.37</v>
      </c>
      <c r="K52" s="65">
        <v>6.24</v>
      </c>
      <c r="L52" s="65">
        <v>0.56000000000000005</v>
      </c>
      <c r="M52" s="65">
        <v>0.15</v>
      </c>
      <c r="N52" s="48" t="s">
        <v>45</v>
      </c>
      <c r="O52" s="143">
        <f t="shared" si="0"/>
        <v>45607</v>
      </c>
      <c r="P52" s="67"/>
      <c r="Q52" s="65">
        <v>0.13</v>
      </c>
      <c r="R52" s="65">
        <v>0.02</v>
      </c>
      <c r="S52" s="65">
        <v>0</v>
      </c>
      <c r="T52" s="65">
        <v>0.7</v>
      </c>
      <c r="U52" s="65">
        <v>0.08</v>
      </c>
      <c r="V52" s="65">
        <v>0</v>
      </c>
      <c r="W52" s="65">
        <v>1.08</v>
      </c>
      <c r="X52" s="65">
        <v>0</v>
      </c>
      <c r="Y52" s="65">
        <v>0</v>
      </c>
    </row>
    <row r="53" spans="1:25" ht="12.75" customHeight="1" x14ac:dyDescent="0.2">
      <c r="A53" s="48" t="s">
        <v>46</v>
      </c>
      <c r="B53" s="143">
        <f t="shared" si="1"/>
        <v>45614</v>
      </c>
      <c r="C53" s="64"/>
      <c r="D53" s="65">
        <v>4.09</v>
      </c>
      <c r="E53" s="65">
        <v>2.77</v>
      </c>
      <c r="F53" s="65">
        <v>0.19</v>
      </c>
      <c r="G53" s="65">
        <v>0.22</v>
      </c>
      <c r="H53" s="65">
        <v>1.3</v>
      </c>
      <c r="I53" s="65">
        <v>1.74</v>
      </c>
      <c r="J53" s="65">
        <v>0.11</v>
      </c>
      <c r="K53" s="65">
        <v>5.89</v>
      </c>
      <c r="L53" s="65">
        <v>0.39</v>
      </c>
      <c r="M53" s="65">
        <v>0.24</v>
      </c>
      <c r="N53" s="48" t="s">
        <v>46</v>
      </c>
      <c r="O53" s="143">
        <f t="shared" si="0"/>
        <v>45614</v>
      </c>
      <c r="P53" s="67"/>
      <c r="Q53" s="65">
        <v>0.13</v>
      </c>
      <c r="R53" s="65">
        <v>0</v>
      </c>
      <c r="S53" s="65">
        <v>0</v>
      </c>
      <c r="T53" s="65">
        <v>1.3</v>
      </c>
      <c r="U53" s="65">
        <v>0</v>
      </c>
      <c r="V53" s="65">
        <v>0.08</v>
      </c>
      <c r="W53" s="65">
        <v>1.33</v>
      </c>
      <c r="X53" s="65">
        <v>0</v>
      </c>
      <c r="Y53" s="65">
        <v>0</v>
      </c>
    </row>
    <row r="54" spans="1:25" ht="12.75" customHeight="1" x14ac:dyDescent="0.2">
      <c r="A54" s="48" t="s">
        <v>47</v>
      </c>
      <c r="B54" s="143">
        <f t="shared" si="1"/>
        <v>45621</v>
      </c>
      <c r="C54" s="64"/>
      <c r="D54" s="65">
        <v>9.07</v>
      </c>
      <c r="E54" s="65">
        <v>3.03</v>
      </c>
      <c r="F54" s="65">
        <v>0.22</v>
      </c>
      <c r="G54" s="65">
        <v>0.5</v>
      </c>
      <c r="H54" s="65">
        <v>1.5</v>
      </c>
      <c r="I54" s="65">
        <v>2.2000000000000002</v>
      </c>
      <c r="J54" s="65">
        <v>0.31</v>
      </c>
      <c r="K54" s="65">
        <v>5.15</v>
      </c>
      <c r="L54" s="65">
        <v>0.98</v>
      </c>
      <c r="M54" s="65">
        <v>0.11</v>
      </c>
      <c r="N54" s="48" t="s">
        <v>47</v>
      </c>
      <c r="O54" s="143">
        <f t="shared" si="0"/>
        <v>45621</v>
      </c>
      <c r="P54" s="67"/>
      <c r="Q54" s="65">
        <v>0.04</v>
      </c>
      <c r="R54" s="65">
        <v>0.04</v>
      </c>
      <c r="S54" s="65">
        <v>0</v>
      </c>
      <c r="T54" s="65">
        <v>1.9</v>
      </c>
      <c r="U54" s="65">
        <v>0</v>
      </c>
      <c r="V54" s="65">
        <v>0.08</v>
      </c>
      <c r="W54" s="65">
        <v>0.83</v>
      </c>
      <c r="X54" s="65">
        <v>0</v>
      </c>
      <c r="Y54" s="65">
        <v>0</v>
      </c>
    </row>
    <row r="55" spans="1:25" ht="12.75" customHeight="1" x14ac:dyDescent="0.2">
      <c r="A55" s="48" t="s">
        <v>48</v>
      </c>
      <c r="B55" s="143">
        <f t="shared" si="1"/>
        <v>45628</v>
      </c>
      <c r="C55" s="64"/>
      <c r="D55" s="65">
        <v>12.47</v>
      </c>
      <c r="E55" s="65">
        <v>5.13</v>
      </c>
      <c r="F55" s="65">
        <v>0.19</v>
      </c>
      <c r="G55" s="65">
        <v>0.39</v>
      </c>
      <c r="H55" s="65">
        <v>1.7</v>
      </c>
      <c r="I55" s="65">
        <v>2.0699999999999998</v>
      </c>
      <c r="J55" s="65">
        <v>0.28000000000000003</v>
      </c>
      <c r="K55" s="65">
        <v>4.07</v>
      </c>
      <c r="L55" s="65">
        <v>0.69</v>
      </c>
      <c r="M55" s="65">
        <v>0.26</v>
      </c>
      <c r="N55" s="48" t="s">
        <v>48</v>
      </c>
      <c r="O55" s="143">
        <f t="shared" si="0"/>
        <v>45628</v>
      </c>
      <c r="P55" s="67"/>
      <c r="Q55" s="65">
        <v>0.09</v>
      </c>
      <c r="R55" s="65">
        <v>0.02</v>
      </c>
      <c r="S55" s="65">
        <v>0</v>
      </c>
      <c r="T55" s="65">
        <v>1.4</v>
      </c>
      <c r="U55" s="65">
        <v>0</v>
      </c>
      <c r="V55" s="65">
        <v>0.08</v>
      </c>
      <c r="W55" s="65">
        <v>2.33</v>
      </c>
      <c r="X55" s="65">
        <v>0</v>
      </c>
      <c r="Y55" s="65">
        <v>0</v>
      </c>
    </row>
    <row r="56" spans="1:25" ht="12.75" customHeight="1" x14ac:dyDescent="0.2">
      <c r="A56" s="48" t="s">
        <v>49</v>
      </c>
      <c r="B56" s="143">
        <f t="shared" si="1"/>
        <v>45635</v>
      </c>
      <c r="C56" s="64"/>
      <c r="D56" s="65">
        <v>21.55</v>
      </c>
      <c r="E56" s="65">
        <v>6.03</v>
      </c>
      <c r="F56" s="65">
        <v>0.19</v>
      </c>
      <c r="G56" s="65">
        <v>0.52</v>
      </c>
      <c r="H56" s="65">
        <v>1.5</v>
      </c>
      <c r="I56" s="65">
        <v>2.15</v>
      </c>
      <c r="J56" s="65">
        <v>0.2</v>
      </c>
      <c r="K56" s="65">
        <v>2.63</v>
      </c>
      <c r="L56" s="65">
        <v>0.8</v>
      </c>
      <c r="M56" s="65">
        <v>0.17</v>
      </c>
      <c r="N56" s="48" t="s">
        <v>49</v>
      </c>
      <c r="O56" s="143">
        <f t="shared" si="0"/>
        <v>45635</v>
      </c>
      <c r="P56" s="67"/>
      <c r="Q56" s="65">
        <v>0.04</v>
      </c>
      <c r="R56" s="65">
        <v>0.02</v>
      </c>
      <c r="S56" s="65">
        <v>0</v>
      </c>
      <c r="T56" s="65">
        <v>3.4</v>
      </c>
      <c r="U56" s="65">
        <v>0</v>
      </c>
      <c r="V56" s="65">
        <v>0.08</v>
      </c>
      <c r="W56" s="65">
        <v>1</v>
      </c>
      <c r="X56" s="65">
        <v>0</v>
      </c>
      <c r="Y56" s="65">
        <v>0</v>
      </c>
    </row>
    <row r="57" spans="1:25" ht="12.75" customHeight="1" x14ac:dyDescent="0.2">
      <c r="A57" s="48" t="s">
        <v>50</v>
      </c>
      <c r="B57" s="143">
        <f t="shared" si="1"/>
        <v>45642</v>
      </c>
      <c r="C57" s="64"/>
      <c r="D57" s="65">
        <v>35.549999999999997</v>
      </c>
      <c r="E57" s="65">
        <v>8.19</v>
      </c>
      <c r="F57" s="65">
        <v>0.28000000000000003</v>
      </c>
      <c r="G57" s="65">
        <v>0.35</v>
      </c>
      <c r="H57" s="65">
        <v>1.48</v>
      </c>
      <c r="I57" s="65">
        <v>2.59</v>
      </c>
      <c r="J57" s="65">
        <v>0.11</v>
      </c>
      <c r="K57" s="65">
        <v>1.83</v>
      </c>
      <c r="L57" s="65">
        <v>0.65</v>
      </c>
      <c r="M57" s="65">
        <v>0.11</v>
      </c>
      <c r="N57" s="48" t="s">
        <v>50</v>
      </c>
      <c r="O57" s="143">
        <f t="shared" si="0"/>
        <v>45642</v>
      </c>
      <c r="P57" s="67"/>
      <c r="Q57" s="65">
        <v>7.0000000000000007E-2</v>
      </c>
      <c r="R57" s="65">
        <v>0</v>
      </c>
      <c r="S57" s="65">
        <v>0</v>
      </c>
      <c r="T57" s="65">
        <v>2.9</v>
      </c>
      <c r="U57" s="65">
        <v>0.08</v>
      </c>
      <c r="V57" s="65">
        <v>0</v>
      </c>
      <c r="W57" s="65">
        <v>1.08</v>
      </c>
      <c r="X57" s="65">
        <v>0</v>
      </c>
      <c r="Y57" s="65">
        <v>0</v>
      </c>
    </row>
    <row r="58" spans="1:25" ht="12.75" customHeight="1" x14ac:dyDescent="0.2">
      <c r="A58" s="48" t="s">
        <v>51</v>
      </c>
      <c r="B58" s="143">
        <f t="shared" si="1"/>
        <v>45649</v>
      </c>
      <c r="C58" s="64"/>
      <c r="D58" s="65">
        <v>47.74</v>
      </c>
      <c r="E58" s="65">
        <v>10.02</v>
      </c>
      <c r="F58" s="65">
        <v>0.22</v>
      </c>
      <c r="G58" s="65">
        <v>0.41</v>
      </c>
      <c r="H58" s="65">
        <v>1.37</v>
      </c>
      <c r="I58" s="65">
        <v>2.63</v>
      </c>
      <c r="J58" s="65">
        <v>0.24</v>
      </c>
      <c r="K58" s="65">
        <v>1.3</v>
      </c>
      <c r="L58" s="65">
        <v>0.72</v>
      </c>
      <c r="M58" s="65">
        <v>0.13</v>
      </c>
      <c r="N58" s="48" t="s">
        <v>51</v>
      </c>
      <c r="O58" s="143">
        <f t="shared" si="0"/>
        <v>45649</v>
      </c>
      <c r="P58" s="67"/>
      <c r="Q58" s="65">
        <v>0.06</v>
      </c>
      <c r="R58" s="65">
        <v>0.02</v>
      </c>
      <c r="S58" s="65">
        <v>0</v>
      </c>
      <c r="T58" s="65">
        <v>2.8</v>
      </c>
      <c r="U58" s="65">
        <v>0</v>
      </c>
      <c r="V58" s="65">
        <v>0</v>
      </c>
      <c r="W58" s="65">
        <v>0.67</v>
      </c>
      <c r="X58" s="65">
        <v>0</v>
      </c>
      <c r="Y58" s="65">
        <v>0</v>
      </c>
    </row>
    <row r="59" spans="1:25" ht="12.75" customHeight="1" x14ac:dyDescent="0.2">
      <c r="A59" s="49"/>
      <c r="B59" s="50" t="s">
        <v>12</v>
      </c>
      <c r="C59" s="51"/>
      <c r="D59" s="68">
        <f>SUM(D7:D58)</f>
        <v>328.41000000000008</v>
      </c>
      <c r="E59" s="68">
        <f t="shared" ref="E59:M59" si="2">SUM(E7:E58)</f>
        <v>400.0999999999998</v>
      </c>
      <c r="F59" s="68">
        <f t="shared" si="2"/>
        <v>27.050000000000004</v>
      </c>
      <c r="G59" s="68">
        <f t="shared" si="2"/>
        <v>27.36</v>
      </c>
      <c r="H59" s="68">
        <f t="shared" si="2"/>
        <v>134.16</v>
      </c>
      <c r="I59" s="68">
        <f t="shared" si="2"/>
        <v>167.23000000000002</v>
      </c>
      <c r="J59" s="68">
        <f t="shared" si="2"/>
        <v>7.5400000000000018</v>
      </c>
      <c r="K59" s="68">
        <f t="shared" si="2"/>
        <v>248.64000000000001</v>
      </c>
      <c r="L59" s="68">
        <f t="shared" si="2"/>
        <v>8.35</v>
      </c>
      <c r="M59" s="68">
        <f t="shared" si="2"/>
        <v>9.9400000000000031</v>
      </c>
      <c r="N59" s="49"/>
      <c r="O59" s="50" t="s">
        <v>12</v>
      </c>
      <c r="P59" s="51"/>
      <c r="Q59" s="68">
        <f t="shared" ref="Q59:Y59" si="3">SUM(Q7:Q58)</f>
        <v>22.699999999999989</v>
      </c>
      <c r="R59" s="68">
        <f t="shared" si="3"/>
        <v>1.6100000000000005</v>
      </c>
      <c r="S59" s="68">
        <f t="shared" si="3"/>
        <v>2.6</v>
      </c>
      <c r="T59" s="68">
        <f t="shared" si="3"/>
        <v>104.04000000000002</v>
      </c>
      <c r="U59" s="68">
        <f t="shared" si="3"/>
        <v>1.37</v>
      </c>
      <c r="V59" s="68">
        <f t="shared" si="3"/>
        <v>1.2</v>
      </c>
      <c r="W59" s="68">
        <f t="shared" si="3"/>
        <v>21.060000000000002</v>
      </c>
      <c r="X59" s="68">
        <f t="shared" si="3"/>
        <v>0</v>
      </c>
      <c r="Y59" s="68">
        <f t="shared" si="3"/>
        <v>0.32</v>
      </c>
    </row>
    <row r="60" spans="1:25" ht="15" customHeight="1" x14ac:dyDescent="0.2">
      <c r="F60" s="53"/>
    </row>
  </sheetData>
  <mergeCells count="5">
    <mergeCell ref="F3:M3"/>
    <mergeCell ref="Q3:R3"/>
    <mergeCell ref="S3:T3"/>
    <mergeCell ref="U3:Y3"/>
    <mergeCell ref="D3:E3"/>
  </mergeCells>
  <phoneticPr fontId="2"/>
  <pageMargins left="0.78740157480314965" right="0.78740157480314965" top="0.98425196850393704" bottom="0.98425196850393704" header="0.51181102362204722" footer="0.51181102362204722"/>
  <pageSetup paperSize="9" scale="96" orientation="portrait" r:id="rId1"/>
  <headerFooter alignWithMargins="0"/>
  <colBreaks count="1" manualBreakCount="1">
    <brk id="13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CCFFCC"/>
  </sheetPr>
  <dimension ref="A1:I66"/>
  <sheetViews>
    <sheetView view="pageBreakPreview" zoomScale="90" zoomScaleNormal="100" zoomScaleSheetLayoutView="90" workbookViewId="0">
      <pane xSplit="2" ySplit="6" topLeftCell="C7" activePane="bottomRight" state="frozen"/>
      <selection activeCell="AO24" sqref="AO24"/>
      <selection pane="topRight" activeCell="AO24" sqref="AO24"/>
      <selection pane="bottomLeft" activeCell="AO24" sqref="AO24"/>
      <selection pane="bottomRight" activeCell="N41" sqref="N41"/>
    </sheetView>
  </sheetViews>
  <sheetFormatPr defaultColWidth="9" defaultRowHeight="13" x14ac:dyDescent="0.2"/>
  <cols>
    <col min="1" max="1" width="1.6328125" style="74" customWidth="1"/>
    <col min="2" max="2" width="5" style="74" customWidth="1"/>
    <col min="3" max="9" width="11.08984375" style="74" customWidth="1"/>
    <col min="10" max="16384" width="9" style="74"/>
  </cols>
  <sheetData>
    <row r="1" spans="1:9" s="73" customFormat="1" ht="21" customHeight="1" x14ac:dyDescent="0.2">
      <c r="A1" s="71"/>
      <c r="B1" s="72" t="s">
        <v>180</v>
      </c>
    </row>
    <row r="2" spans="1:9" ht="14.25" customHeight="1" x14ac:dyDescent="0.2">
      <c r="A2" s="73"/>
      <c r="B2" s="72"/>
      <c r="D2" s="121" t="s">
        <v>176</v>
      </c>
      <c r="E2" s="19"/>
      <c r="F2" s="121"/>
      <c r="G2" s="20"/>
      <c r="H2" s="20"/>
      <c r="I2" s="47" t="str">
        <f>'表１(2024年)'!AK2</f>
        <v>2024年(令和6年）</v>
      </c>
    </row>
    <row r="3" spans="1:9" s="94" customFormat="1" ht="13.5" customHeight="1" x14ac:dyDescent="0.15">
      <c r="C3" s="262" t="s">
        <v>155</v>
      </c>
      <c r="D3" s="262"/>
      <c r="E3" s="262"/>
      <c r="F3" s="262"/>
      <c r="G3" s="263" t="s">
        <v>154</v>
      </c>
      <c r="H3" s="264"/>
      <c r="I3" s="264"/>
    </row>
    <row r="4" spans="1:9" s="75" customFormat="1" ht="15" customHeight="1" x14ac:dyDescent="0.2">
      <c r="B4" s="76"/>
      <c r="C4" s="245" t="s">
        <v>156</v>
      </c>
      <c r="D4" s="245" t="s">
        <v>157</v>
      </c>
      <c r="E4" s="245" t="s">
        <v>112</v>
      </c>
      <c r="F4" s="245" t="s">
        <v>158</v>
      </c>
      <c r="G4" s="245" t="s">
        <v>159</v>
      </c>
      <c r="H4" s="245" t="s">
        <v>160</v>
      </c>
      <c r="I4" s="245" t="s">
        <v>177</v>
      </c>
    </row>
    <row r="5" spans="1:9" s="75" customFormat="1" ht="15" customHeight="1" x14ac:dyDescent="0.2">
      <c r="B5" s="78"/>
      <c r="C5" s="246" t="s">
        <v>137</v>
      </c>
      <c r="D5" s="246" t="s">
        <v>54</v>
      </c>
      <c r="E5" s="246" t="s">
        <v>78</v>
      </c>
      <c r="F5" s="246"/>
      <c r="G5" s="247" t="s">
        <v>55</v>
      </c>
      <c r="H5" s="246" t="s">
        <v>162</v>
      </c>
      <c r="I5" s="246" t="s">
        <v>178</v>
      </c>
    </row>
    <row r="6" spans="1:9" s="75" customFormat="1" ht="15" customHeight="1" x14ac:dyDescent="0.2">
      <c r="B6" s="114" t="s">
        <v>56</v>
      </c>
      <c r="C6" s="248" t="s">
        <v>164</v>
      </c>
      <c r="D6" s="248" t="s">
        <v>165</v>
      </c>
      <c r="E6" s="248" t="s">
        <v>166</v>
      </c>
      <c r="F6" s="248" t="s">
        <v>57</v>
      </c>
      <c r="G6" s="248" t="s">
        <v>167</v>
      </c>
      <c r="H6" s="248" t="s">
        <v>167</v>
      </c>
      <c r="I6" s="248" t="s">
        <v>179</v>
      </c>
    </row>
    <row r="7" spans="1:9" s="75" customFormat="1" ht="15" customHeight="1" x14ac:dyDescent="0.2">
      <c r="B7" s="79" t="s">
        <v>58</v>
      </c>
      <c r="C7" s="80">
        <v>18</v>
      </c>
      <c r="D7" s="80">
        <v>8</v>
      </c>
      <c r="E7" s="80">
        <v>4</v>
      </c>
      <c r="F7" s="80">
        <v>4</v>
      </c>
      <c r="G7" s="80">
        <v>28</v>
      </c>
      <c r="H7" s="80">
        <v>1</v>
      </c>
      <c r="I7" s="158">
        <v>0</v>
      </c>
    </row>
    <row r="8" spans="1:9" s="75" customFormat="1" ht="15" customHeight="1" x14ac:dyDescent="0.2">
      <c r="B8" s="81" t="s">
        <v>79</v>
      </c>
      <c r="C8" s="80">
        <v>24</v>
      </c>
      <c r="D8" s="80">
        <v>5</v>
      </c>
      <c r="E8" s="80">
        <v>4</v>
      </c>
      <c r="F8" s="80">
        <v>4</v>
      </c>
      <c r="G8" s="80">
        <v>33</v>
      </c>
      <c r="H8" s="80">
        <v>2</v>
      </c>
      <c r="I8" s="80">
        <v>0</v>
      </c>
    </row>
    <row r="9" spans="1:9" s="75" customFormat="1" ht="15" customHeight="1" x14ac:dyDescent="0.2">
      <c r="B9" s="81" t="s">
        <v>80</v>
      </c>
      <c r="C9" s="80">
        <v>19</v>
      </c>
      <c r="D9" s="80">
        <v>4</v>
      </c>
      <c r="E9" s="80">
        <v>9</v>
      </c>
      <c r="F9" s="80">
        <v>2</v>
      </c>
      <c r="G9" s="80">
        <v>25</v>
      </c>
      <c r="H9" s="80">
        <v>0</v>
      </c>
      <c r="I9" s="80">
        <v>0</v>
      </c>
    </row>
    <row r="10" spans="1:9" s="75" customFormat="1" ht="15" customHeight="1" x14ac:dyDescent="0.2">
      <c r="B10" s="81" t="s">
        <v>237</v>
      </c>
      <c r="C10" s="80">
        <v>16</v>
      </c>
      <c r="D10" s="80">
        <v>7</v>
      </c>
      <c r="E10" s="80">
        <v>3</v>
      </c>
      <c r="F10" s="80">
        <v>0</v>
      </c>
      <c r="G10" s="80">
        <v>26</v>
      </c>
      <c r="H10" s="80">
        <v>0</v>
      </c>
      <c r="I10" s="80">
        <v>0</v>
      </c>
    </row>
    <row r="11" spans="1:9" s="75" customFormat="1" ht="15" customHeight="1" x14ac:dyDescent="0.2">
      <c r="B11" s="81" t="s">
        <v>82</v>
      </c>
      <c r="C11" s="80">
        <v>13</v>
      </c>
      <c r="D11" s="80">
        <v>5</v>
      </c>
      <c r="E11" s="80">
        <v>2</v>
      </c>
      <c r="F11" s="80">
        <v>8</v>
      </c>
      <c r="G11" s="80">
        <v>24</v>
      </c>
      <c r="H11" s="80">
        <v>0</v>
      </c>
      <c r="I11" s="80">
        <v>0</v>
      </c>
    </row>
    <row r="12" spans="1:9" s="75" customFormat="1" ht="15" customHeight="1" x14ac:dyDescent="0.2">
      <c r="B12" s="81" t="s">
        <v>83</v>
      </c>
      <c r="C12" s="80">
        <v>17</v>
      </c>
      <c r="D12" s="80">
        <v>3</v>
      </c>
      <c r="E12" s="80">
        <v>2</v>
      </c>
      <c r="F12" s="80">
        <v>2</v>
      </c>
      <c r="G12" s="80">
        <v>31</v>
      </c>
      <c r="H12" s="80">
        <v>0</v>
      </c>
      <c r="I12" s="80">
        <v>0</v>
      </c>
    </row>
    <row r="13" spans="1:9" s="75" customFormat="1" ht="15" customHeight="1" x14ac:dyDescent="0.2">
      <c r="B13" s="81" t="s">
        <v>84</v>
      </c>
      <c r="C13" s="80">
        <v>23</v>
      </c>
      <c r="D13" s="80">
        <v>4</v>
      </c>
      <c r="E13" s="80">
        <v>1</v>
      </c>
      <c r="F13" s="80">
        <v>2</v>
      </c>
      <c r="G13" s="80">
        <v>27</v>
      </c>
      <c r="H13" s="80">
        <v>0</v>
      </c>
      <c r="I13" s="80">
        <v>0</v>
      </c>
    </row>
    <row r="14" spans="1:9" s="75" customFormat="1" ht="15" customHeight="1" x14ac:dyDescent="0.2">
      <c r="B14" s="81" t="s">
        <v>85</v>
      </c>
      <c r="C14" s="80">
        <v>21</v>
      </c>
      <c r="D14" s="80">
        <v>2</v>
      </c>
      <c r="E14" s="80">
        <v>3</v>
      </c>
      <c r="F14" s="80">
        <v>3</v>
      </c>
      <c r="G14" s="80">
        <v>29</v>
      </c>
      <c r="H14" s="80">
        <v>0</v>
      </c>
      <c r="I14" s="80">
        <v>0</v>
      </c>
    </row>
    <row r="15" spans="1:9" s="75" customFormat="1" ht="15" customHeight="1" x14ac:dyDescent="0.2">
      <c r="B15" s="81" t="s">
        <v>86</v>
      </c>
      <c r="C15" s="80">
        <v>20</v>
      </c>
      <c r="D15" s="80">
        <v>0</v>
      </c>
      <c r="E15" s="80">
        <v>1</v>
      </c>
      <c r="F15" s="80">
        <v>1</v>
      </c>
      <c r="G15" s="80">
        <v>20</v>
      </c>
      <c r="H15" s="80">
        <v>0</v>
      </c>
      <c r="I15" s="80">
        <v>0</v>
      </c>
    </row>
    <row r="16" spans="1:9" s="75" customFormat="1" ht="15" customHeight="1" x14ac:dyDescent="0.2">
      <c r="B16" s="81" t="s">
        <v>59</v>
      </c>
      <c r="C16" s="80">
        <v>28</v>
      </c>
      <c r="D16" s="80">
        <v>1</v>
      </c>
      <c r="E16" s="80">
        <v>0</v>
      </c>
      <c r="F16" s="80">
        <v>3</v>
      </c>
      <c r="G16" s="80">
        <v>30</v>
      </c>
      <c r="H16" s="80">
        <v>0</v>
      </c>
      <c r="I16" s="80">
        <v>0</v>
      </c>
    </row>
    <row r="17" spans="2:9" s="75" customFormat="1" ht="15" customHeight="1" x14ac:dyDescent="0.2">
      <c r="B17" s="81" t="s">
        <v>60</v>
      </c>
      <c r="C17" s="80">
        <v>24</v>
      </c>
      <c r="D17" s="80">
        <v>1</v>
      </c>
      <c r="E17" s="80">
        <v>0</v>
      </c>
      <c r="F17" s="80">
        <v>4</v>
      </c>
      <c r="G17" s="80">
        <v>30</v>
      </c>
      <c r="H17" s="80">
        <v>3</v>
      </c>
      <c r="I17" s="80">
        <v>0</v>
      </c>
    </row>
    <row r="18" spans="2:9" s="75" customFormat="1" ht="15" customHeight="1" x14ac:dyDescent="0.2">
      <c r="B18" s="82" t="s">
        <v>61</v>
      </c>
      <c r="C18" s="80">
        <v>31</v>
      </c>
      <c r="D18" s="80">
        <v>5</v>
      </c>
      <c r="E18" s="80">
        <v>1</v>
      </c>
      <c r="F18" s="80">
        <v>4</v>
      </c>
      <c r="G18" s="80">
        <v>27</v>
      </c>
      <c r="H18" s="80">
        <v>2</v>
      </c>
      <c r="I18" s="80">
        <v>1</v>
      </c>
    </row>
    <row r="19" spans="2:9" s="75" customFormat="1" ht="15" customHeight="1" x14ac:dyDescent="0.2">
      <c r="B19" s="84" t="s">
        <v>12</v>
      </c>
      <c r="C19" s="85">
        <f>SUM(C7:C18)</f>
        <v>254</v>
      </c>
      <c r="D19" s="85">
        <f t="shared" ref="D19:I19" si="0">SUM(D7:D18)</f>
        <v>45</v>
      </c>
      <c r="E19" s="85">
        <f t="shared" si="0"/>
        <v>30</v>
      </c>
      <c r="F19" s="85">
        <f t="shared" si="0"/>
        <v>37</v>
      </c>
      <c r="G19" s="85">
        <f t="shared" si="0"/>
        <v>330</v>
      </c>
      <c r="H19" s="85">
        <f t="shared" si="0"/>
        <v>8</v>
      </c>
      <c r="I19" s="85">
        <f t="shared" si="0"/>
        <v>1</v>
      </c>
    </row>
    <row r="20" spans="2:9" s="75" customFormat="1" ht="15" customHeight="1" x14ac:dyDescent="0.2">
      <c r="B20" s="86"/>
      <c r="C20" s="87"/>
      <c r="D20" s="87"/>
      <c r="E20" s="87"/>
      <c r="F20" s="87"/>
      <c r="G20" s="87"/>
      <c r="H20" s="87"/>
      <c r="I20" s="87"/>
    </row>
    <row r="21" spans="2:9" s="75" customFormat="1" ht="15" customHeight="1" x14ac:dyDescent="0.2">
      <c r="B21" s="88"/>
      <c r="C21" s="87"/>
      <c r="D21" s="87"/>
      <c r="E21" s="87"/>
      <c r="F21" s="87"/>
      <c r="G21" s="87"/>
      <c r="H21" s="87"/>
      <c r="I21" s="87"/>
    </row>
    <row r="22" spans="2:9" s="75" customFormat="1" ht="15" customHeight="1" x14ac:dyDescent="0.2">
      <c r="B22" s="89" t="s">
        <v>68</v>
      </c>
      <c r="C22" s="87"/>
      <c r="D22" s="87"/>
      <c r="E22" s="87"/>
      <c r="F22" s="87"/>
      <c r="G22" s="87"/>
      <c r="H22" s="87"/>
      <c r="I22" s="87"/>
    </row>
    <row r="23" spans="2:9" s="75" customFormat="1" ht="15" customHeight="1" x14ac:dyDescent="0.2">
      <c r="B23" s="79" t="s">
        <v>58</v>
      </c>
      <c r="C23" s="90">
        <v>7</v>
      </c>
      <c r="D23" s="90">
        <v>2</v>
      </c>
      <c r="E23" s="90">
        <v>1</v>
      </c>
      <c r="F23" s="90">
        <v>4</v>
      </c>
      <c r="G23" s="90">
        <v>18</v>
      </c>
      <c r="H23" s="90">
        <v>0</v>
      </c>
      <c r="I23" s="159">
        <v>0</v>
      </c>
    </row>
    <row r="24" spans="2:9" s="75" customFormat="1" ht="15" customHeight="1" x14ac:dyDescent="0.2">
      <c r="B24" s="81" t="s">
        <v>79</v>
      </c>
      <c r="C24" s="80">
        <v>10</v>
      </c>
      <c r="D24" s="80">
        <v>0</v>
      </c>
      <c r="E24" s="80">
        <v>1</v>
      </c>
      <c r="F24" s="80">
        <v>2</v>
      </c>
      <c r="G24" s="80">
        <v>23</v>
      </c>
      <c r="H24" s="80">
        <v>1</v>
      </c>
      <c r="I24" s="80">
        <v>0</v>
      </c>
    </row>
    <row r="25" spans="2:9" s="75" customFormat="1" ht="15" customHeight="1" x14ac:dyDescent="0.2">
      <c r="B25" s="81" t="s">
        <v>80</v>
      </c>
      <c r="C25" s="80">
        <v>5</v>
      </c>
      <c r="D25" s="80">
        <v>0</v>
      </c>
      <c r="E25" s="80">
        <v>4</v>
      </c>
      <c r="F25" s="80">
        <v>0</v>
      </c>
      <c r="G25" s="80">
        <v>15</v>
      </c>
      <c r="H25" s="80">
        <v>0</v>
      </c>
      <c r="I25" s="80">
        <v>0</v>
      </c>
    </row>
    <row r="26" spans="2:9" s="75" customFormat="1" ht="15" customHeight="1" x14ac:dyDescent="0.2">
      <c r="B26" s="81" t="s">
        <v>81</v>
      </c>
      <c r="C26" s="80">
        <v>6</v>
      </c>
      <c r="D26" s="80">
        <v>1</v>
      </c>
      <c r="E26" s="80">
        <v>1</v>
      </c>
      <c r="F26" s="80">
        <v>0</v>
      </c>
      <c r="G26" s="80">
        <v>15</v>
      </c>
      <c r="H26" s="80">
        <v>0</v>
      </c>
      <c r="I26" s="80">
        <v>0</v>
      </c>
    </row>
    <row r="27" spans="2:9" s="75" customFormat="1" ht="15" customHeight="1" x14ac:dyDescent="0.2">
      <c r="B27" s="81" t="s">
        <v>82</v>
      </c>
      <c r="C27" s="80">
        <v>5</v>
      </c>
      <c r="D27" s="80">
        <v>0</v>
      </c>
      <c r="E27" s="80">
        <v>2</v>
      </c>
      <c r="F27" s="80">
        <v>5</v>
      </c>
      <c r="G27" s="80">
        <v>17</v>
      </c>
      <c r="H27" s="80">
        <v>0</v>
      </c>
      <c r="I27" s="80">
        <v>0</v>
      </c>
    </row>
    <row r="28" spans="2:9" s="75" customFormat="1" ht="15" customHeight="1" x14ac:dyDescent="0.2">
      <c r="B28" s="81" t="s">
        <v>83</v>
      </c>
      <c r="C28" s="80">
        <v>4</v>
      </c>
      <c r="D28" s="80">
        <v>1</v>
      </c>
      <c r="E28" s="80">
        <v>2</v>
      </c>
      <c r="F28" s="80">
        <v>2</v>
      </c>
      <c r="G28" s="80">
        <v>22</v>
      </c>
      <c r="H28" s="80">
        <v>0</v>
      </c>
      <c r="I28" s="80">
        <v>0</v>
      </c>
    </row>
    <row r="29" spans="2:9" s="75" customFormat="1" ht="15" customHeight="1" x14ac:dyDescent="0.2">
      <c r="B29" s="81" t="s">
        <v>84</v>
      </c>
      <c r="C29" s="80">
        <v>5</v>
      </c>
      <c r="D29" s="80">
        <v>2</v>
      </c>
      <c r="E29" s="80">
        <v>1</v>
      </c>
      <c r="F29" s="80">
        <v>1</v>
      </c>
      <c r="G29" s="80">
        <v>17</v>
      </c>
      <c r="H29" s="80">
        <v>0</v>
      </c>
      <c r="I29" s="80">
        <v>0</v>
      </c>
    </row>
    <row r="30" spans="2:9" s="75" customFormat="1" ht="15" customHeight="1" x14ac:dyDescent="0.2">
      <c r="B30" s="81" t="s">
        <v>85</v>
      </c>
      <c r="C30" s="80">
        <v>7</v>
      </c>
      <c r="D30" s="80">
        <v>0</v>
      </c>
      <c r="E30" s="80">
        <v>1</v>
      </c>
      <c r="F30" s="80">
        <v>2</v>
      </c>
      <c r="G30" s="80">
        <v>12</v>
      </c>
      <c r="H30" s="80">
        <v>0</v>
      </c>
      <c r="I30" s="80">
        <v>0</v>
      </c>
    </row>
    <row r="31" spans="2:9" s="75" customFormat="1" ht="15" customHeight="1" x14ac:dyDescent="0.2">
      <c r="B31" s="81" t="s">
        <v>86</v>
      </c>
      <c r="C31" s="80">
        <v>9</v>
      </c>
      <c r="D31" s="80">
        <v>0</v>
      </c>
      <c r="E31" s="80">
        <v>0</v>
      </c>
      <c r="F31" s="80">
        <v>1</v>
      </c>
      <c r="G31" s="80">
        <v>10</v>
      </c>
      <c r="H31" s="80">
        <v>0</v>
      </c>
      <c r="I31" s="80">
        <v>0</v>
      </c>
    </row>
    <row r="32" spans="2:9" s="75" customFormat="1" ht="15" customHeight="1" x14ac:dyDescent="0.2">
      <c r="B32" s="81" t="s">
        <v>59</v>
      </c>
      <c r="C32" s="80">
        <v>8</v>
      </c>
      <c r="D32" s="80">
        <v>0</v>
      </c>
      <c r="E32" s="80">
        <v>0</v>
      </c>
      <c r="F32" s="80">
        <v>2</v>
      </c>
      <c r="G32" s="80">
        <v>16</v>
      </c>
      <c r="H32" s="80">
        <v>0</v>
      </c>
      <c r="I32" s="80">
        <v>0</v>
      </c>
    </row>
    <row r="33" spans="2:9" s="75" customFormat="1" ht="15" customHeight="1" x14ac:dyDescent="0.2">
      <c r="B33" s="81" t="s">
        <v>60</v>
      </c>
      <c r="C33" s="80">
        <v>6</v>
      </c>
      <c r="D33" s="80">
        <v>1</v>
      </c>
      <c r="E33" s="80">
        <v>0</v>
      </c>
      <c r="F33" s="80">
        <v>3</v>
      </c>
      <c r="G33" s="80">
        <v>21</v>
      </c>
      <c r="H33" s="80">
        <v>2</v>
      </c>
      <c r="I33" s="80">
        <v>0</v>
      </c>
    </row>
    <row r="34" spans="2:9" s="75" customFormat="1" ht="15" customHeight="1" x14ac:dyDescent="0.2">
      <c r="B34" s="82" t="s">
        <v>61</v>
      </c>
      <c r="C34" s="83">
        <v>11</v>
      </c>
      <c r="D34" s="83">
        <v>2</v>
      </c>
      <c r="E34" s="83">
        <v>0</v>
      </c>
      <c r="F34" s="83">
        <v>3</v>
      </c>
      <c r="G34" s="83">
        <v>17</v>
      </c>
      <c r="H34" s="83">
        <v>1</v>
      </c>
      <c r="I34" s="83">
        <v>0</v>
      </c>
    </row>
    <row r="35" spans="2:9" s="75" customFormat="1" ht="15" customHeight="1" x14ac:dyDescent="0.2">
      <c r="B35" s="84" t="s">
        <v>12</v>
      </c>
      <c r="C35" s="85">
        <f>SUM(C23:C34)</f>
        <v>83</v>
      </c>
      <c r="D35" s="85">
        <f t="shared" ref="D35:I35" si="1">SUM(D23:D34)</f>
        <v>9</v>
      </c>
      <c r="E35" s="85">
        <f t="shared" si="1"/>
        <v>13</v>
      </c>
      <c r="F35" s="83">
        <f t="shared" si="1"/>
        <v>25</v>
      </c>
      <c r="G35" s="85">
        <f t="shared" si="1"/>
        <v>203</v>
      </c>
      <c r="H35" s="85">
        <f t="shared" si="1"/>
        <v>4</v>
      </c>
      <c r="I35" s="85">
        <f t="shared" si="1"/>
        <v>0</v>
      </c>
    </row>
    <row r="36" spans="2:9" s="75" customFormat="1" ht="15" customHeight="1" x14ac:dyDescent="0.2">
      <c r="B36" s="88"/>
      <c r="C36" s="87"/>
      <c r="D36" s="87"/>
      <c r="E36" s="87"/>
      <c r="F36" s="87"/>
      <c r="G36" s="87"/>
      <c r="H36" s="87"/>
      <c r="I36" s="87"/>
    </row>
    <row r="37" spans="2:9" s="75" customFormat="1" ht="15" customHeight="1" x14ac:dyDescent="0.2">
      <c r="B37" s="88"/>
      <c r="C37" s="87"/>
      <c r="D37" s="87"/>
      <c r="E37" s="87"/>
      <c r="F37" s="87"/>
      <c r="G37" s="87"/>
      <c r="H37" s="87"/>
      <c r="I37" s="87"/>
    </row>
    <row r="38" spans="2:9" s="75" customFormat="1" ht="15" customHeight="1" x14ac:dyDescent="0.2">
      <c r="B38" s="74" t="s">
        <v>69</v>
      </c>
      <c r="C38" s="91"/>
      <c r="D38" s="91"/>
      <c r="E38" s="91"/>
      <c r="F38" s="91"/>
      <c r="G38" s="91"/>
      <c r="H38" s="91"/>
      <c r="I38" s="91"/>
    </row>
    <row r="39" spans="2:9" s="75" customFormat="1" ht="15" customHeight="1" x14ac:dyDescent="0.2">
      <c r="B39" s="79" t="s">
        <v>58</v>
      </c>
      <c r="C39" s="90">
        <v>11</v>
      </c>
      <c r="D39" s="90">
        <v>6</v>
      </c>
      <c r="E39" s="90">
        <v>3</v>
      </c>
      <c r="F39" s="159">
        <v>0</v>
      </c>
      <c r="G39" s="90">
        <v>10</v>
      </c>
      <c r="H39" s="159">
        <v>1</v>
      </c>
      <c r="I39" s="159">
        <v>0</v>
      </c>
    </row>
    <row r="40" spans="2:9" s="75" customFormat="1" ht="15" customHeight="1" x14ac:dyDescent="0.2">
      <c r="B40" s="81" t="s">
        <v>79</v>
      </c>
      <c r="C40" s="80">
        <v>14</v>
      </c>
      <c r="D40" s="80">
        <v>5</v>
      </c>
      <c r="E40" s="80">
        <v>3</v>
      </c>
      <c r="F40" s="80">
        <v>2</v>
      </c>
      <c r="G40" s="80">
        <v>10</v>
      </c>
      <c r="H40" s="80">
        <v>1</v>
      </c>
      <c r="I40" s="80">
        <v>0</v>
      </c>
    </row>
    <row r="41" spans="2:9" s="75" customFormat="1" ht="15" customHeight="1" x14ac:dyDescent="0.2">
      <c r="B41" s="81" t="s">
        <v>80</v>
      </c>
      <c r="C41" s="80">
        <v>14</v>
      </c>
      <c r="D41" s="80">
        <v>4</v>
      </c>
      <c r="E41" s="80">
        <v>5</v>
      </c>
      <c r="F41" s="80">
        <v>2</v>
      </c>
      <c r="G41" s="80">
        <v>10</v>
      </c>
      <c r="H41" s="80">
        <v>0</v>
      </c>
      <c r="I41" s="80">
        <v>0</v>
      </c>
    </row>
    <row r="42" spans="2:9" s="75" customFormat="1" ht="15" customHeight="1" x14ac:dyDescent="0.2">
      <c r="B42" s="81" t="s">
        <v>81</v>
      </c>
      <c r="C42" s="80">
        <v>10</v>
      </c>
      <c r="D42" s="80">
        <v>6</v>
      </c>
      <c r="E42" s="80">
        <v>2</v>
      </c>
      <c r="F42" s="80">
        <v>0</v>
      </c>
      <c r="G42" s="80">
        <v>11</v>
      </c>
      <c r="H42" s="80">
        <v>0</v>
      </c>
      <c r="I42" s="80">
        <v>0</v>
      </c>
    </row>
    <row r="43" spans="2:9" s="75" customFormat="1" ht="15" customHeight="1" x14ac:dyDescent="0.2">
      <c r="B43" s="81" t="s">
        <v>82</v>
      </c>
      <c r="C43" s="80">
        <v>8</v>
      </c>
      <c r="D43" s="80">
        <v>5</v>
      </c>
      <c r="E43" s="80">
        <v>0</v>
      </c>
      <c r="F43" s="80">
        <v>3</v>
      </c>
      <c r="G43" s="80">
        <v>7</v>
      </c>
      <c r="H43" s="80">
        <v>0</v>
      </c>
      <c r="I43" s="80">
        <v>0</v>
      </c>
    </row>
    <row r="44" spans="2:9" s="75" customFormat="1" ht="15" customHeight="1" x14ac:dyDescent="0.2">
      <c r="B44" s="81" t="s">
        <v>83</v>
      </c>
      <c r="C44" s="80">
        <v>13</v>
      </c>
      <c r="D44" s="80">
        <v>2</v>
      </c>
      <c r="E44" s="80">
        <v>0</v>
      </c>
      <c r="F44" s="80">
        <v>0</v>
      </c>
      <c r="G44" s="80">
        <v>9</v>
      </c>
      <c r="H44" s="80">
        <v>0</v>
      </c>
      <c r="I44" s="80">
        <v>0</v>
      </c>
    </row>
    <row r="45" spans="2:9" s="75" customFormat="1" ht="15" customHeight="1" x14ac:dyDescent="0.2">
      <c r="B45" s="81" t="s">
        <v>84</v>
      </c>
      <c r="C45" s="80">
        <v>18</v>
      </c>
      <c r="D45" s="80">
        <v>2</v>
      </c>
      <c r="E45" s="80">
        <v>0</v>
      </c>
      <c r="F45" s="80">
        <v>1</v>
      </c>
      <c r="G45" s="80">
        <v>10</v>
      </c>
      <c r="H45" s="80">
        <v>0</v>
      </c>
      <c r="I45" s="80">
        <v>0</v>
      </c>
    </row>
    <row r="46" spans="2:9" s="75" customFormat="1" ht="15" customHeight="1" x14ac:dyDescent="0.2">
      <c r="B46" s="81" t="s">
        <v>85</v>
      </c>
      <c r="C46" s="80">
        <v>14</v>
      </c>
      <c r="D46" s="80">
        <v>2</v>
      </c>
      <c r="E46" s="80">
        <v>2</v>
      </c>
      <c r="F46" s="80">
        <v>1</v>
      </c>
      <c r="G46" s="80">
        <v>17</v>
      </c>
      <c r="H46" s="80">
        <v>0</v>
      </c>
      <c r="I46" s="80">
        <v>0</v>
      </c>
    </row>
    <row r="47" spans="2:9" s="75" customFormat="1" ht="15" customHeight="1" x14ac:dyDescent="0.2">
      <c r="B47" s="81" t="s">
        <v>86</v>
      </c>
      <c r="C47" s="80">
        <v>11</v>
      </c>
      <c r="D47" s="80">
        <v>0</v>
      </c>
      <c r="E47" s="80">
        <v>1</v>
      </c>
      <c r="F47" s="80">
        <v>0</v>
      </c>
      <c r="G47" s="80">
        <v>10</v>
      </c>
      <c r="H47" s="80">
        <v>0</v>
      </c>
      <c r="I47" s="80">
        <v>0</v>
      </c>
    </row>
    <row r="48" spans="2:9" s="75" customFormat="1" ht="15" customHeight="1" x14ac:dyDescent="0.2">
      <c r="B48" s="81" t="s">
        <v>59</v>
      </c>
      <c r="C48" s="80">
        <v>20</v>
      </c>
      <c r="D48" s="80">
        <v>1</v>
      </c>
      <c r="E48" s="80">
        <v>0</v>
      </c>
      <c r="F48" s="80">
        <v>1</v>
      </c>
      <c r="G48" s="80">
        <v>14</v>
      </c>
      <c r="H48" s="80">
        <v>0</v>
      </c>
      <c r="I48" s="80">
        <v>0</v>
      </c>
    </row>
    <row r="49" spans="2:9" s="75" customFormat="1" ht="15" customHeight="1" x14ac:dyDescent="0.2">
      <c r="B49" s="81" t="s">
        <v>60</v>
      </c>
      <c r="C49" s="80">
        <v>18</v>
      </c>
      <c r="D49" s="80">
        <v>0</v>
      </c>
      <c r="E49" s="80">
        <v>0</v>
      </c>
      <c r="F49" s="80">
        <v>1</v>
      </c>
      <c r="G49" s="80">
        <v>9</v>
      </c>
      <c r="H49" s="80">
        <v>1</v>
      </c>
      <c r="I49" s="80">
        <v>0</v>
      </c>
    </row>
    <row r="50" spans="2:9" s="75" customFormat="1" ht="15" customHeight="1" x14ac:dyDescent="0.2">
      <c r="B50" s="82" t="s">
        <v>61</v>
      </c>
      <c r="C50" s="83">
        <v>20</v>
      </c>
      <c r="D50" s="83">
        <v>3</v>
      </c>
      <c r="E50" s="83">
        <v>1</v>
      </c>
      <c r="F50" s="83">
        <v>1</v>
      </c>
      <c r="G50" s="83">
        <v>10</v>
      </c>
      <c r="H50" s="83">
        <v>1</v>
      </c>
      <c r="I50" s="83">
        <v>1</v>
      </c>
    </row>
    <row r="51" spans="2:9" s="75" customFormat="1" ht="15" customHeight="1" x14ac:dyDescent="0.2">
      <c r="B51" s="84" t="s">
        <v>12</v>
      </c>
      <c r="C51" s="85">
        <f>SUM(C39:C50)</f>
        <v>171</v>
      </c>
      <c r="D51" s="85">
        <f t="shared" ref="D51:I51" si="2">SUM(D39:D50)</f>
        <v>36</v>
      </c>
      <c r="E51" s="85">
        <f t="shared" si="2"/>
        <v>17</v>
      </c>
      <c r="F51" s="85">
        <f t="shared" si="2"/>
        <v>12</v>
      </c>
      <c r="G51" s="85">
        <f t="shared" si="2"/>
        <v>127</v>
      </c>
      <c r="H51" s="85">
        <f t="shared" si="2"/>
        <v>4</v>
      </c>
      <c r="I51" s="85">
        <f t="shared" si="2"/>
        <v>1</v>
      </c>
    </row>
    <row r="52" spans="2:9" s="75" customFormat="1" ht="6.75" customHeight="1" x14ac:dyDescent="0.2"/>
    <row r="53" spans="2:9" s="179" customFormat="1" x14ac:dyDescent="0.2"/>
    <row r="54" spans="2:9" s="179" customFormat="1" hidden="1" x14ac:dyDescent="0.2">
      <c r="B54" s="180"/>
      <c r="C54" s="181">
        <f>C19</f>
        <v>254</v>
      </c>
      <c r="D54" s="181">
        <f t="shared" ref="D54:I54" si="3">D19</f>
        <v>45</v>
      </c>
      <c r="E54" s="181">
        <f t="shared" si="3"/>
        <v>30</v>
      </c>
      <c r="F54" s="181">
        <f t="shared" si="3"/>
        <v>37</v>
      </c>
      <c r="G54" s="181">
        <f t="shared" si="3"/>
        <v>330</v>
      </c>
      <c r="H54" s="181">
        <f t="shared" si="3"/>
        <v>8</v>
      </c>
      <c r="I54" s="181">
        <f t="shared" si="3"/>
        <v>1</v>
      </c>
    </row>
    <row r="55" spans="2:9" s="179" customFormat="1" hidden="1" x14ac:dyDescent="0.2">
      <c r="B55" s="180"/>
      <c r="C55" s="181">
        <f>C35+C51</f>
        <v>254</v>
      </c>
      <c r="D55" s="181">
        <f t="shared" ref="D55:I55" si="4">D35+D51</f>
        <v>45</v>
      </c>
      <c r="E55" s="181">
        <f t="shared" si="4"/>
        <v>30</v>
      </c>
      <c r="F55" s="181">
        <f t="shared" si="4"/>
        <v>37</v>
      </c>
      <c r="G55" s="181">
        <f t="shared" si="4"/>
        <v>330</v>
      </c>
      <c r="H55" s="181">
        <f t="shared" si="4"/>
        <v>8</v>
      </c>
      <c r="I55" s="181">
        <f t="shared" si="4"/>
        <v>1</v>
      </c>
    </row>
    <row r="56" spans="2:9" s="179" customFormat="1" x14ac:dyDescent="0.2">
      <c r="B56" s="180"/>
      <c r="C56" s="181"/>
      <c r="D56" s="181"/>
      <c r="E56" s="181"/>
      <c r="F56" s="181"/>
      <c r="G56" s="181"/>
      <c r="H56" s="181"/>
      <c r="I56" s="181"/>
    </row>
    <row r="57" spans="2:9" x14ac:dyDescent="0.2">
      <c r="B57" s="92"/>
      <c r="C57" s="93"/>
      <c r="D57" s="93"/>
      <c r="E57" s="93"/>
      <c r="F57" s="93"/>
      <c r="G57" s="93"/>
      <c r="H57" s="93"/>
      <c r="I57" s="93"/>
    </row>
    <row r="58" spans="2:9" x14ac:dyDescent="0.2">
      <c r="B58" s="92"/>
      <c r="C58" s="93"/>
      <c r="D58" s="93"/>
      <c r="E58" s="93"/>
      <c r="F58" s="93"/>
      <c r="G58" s="93"/>
      <c r="H58" s="93"/>
      <c r="I58" s="93"/>
    </row>
    <row r="59" spans="2:9" x14ac:dyDescent="0.2">
      <c r="B59" s="92"/>
      <c r="C59" s="93"/>
      <c r="D59" s="93"/>
      <c r="E59" s="93"/>
      <c r="F59" s="93"/>
      <c r="G59" s="93"/>
      <c r="H59" s="93"/>
      <c r="I59" s="93"/>
    </row>
    <row r="60" spans="2:9" x14ac:dyDescent="0.2">
      <c r="B60" s="92"/>
      <c r="C60" s="93"/>
      <c r="D60" s="93"/>
      <c r="E60" s="93"/>
      <c r="F60" s="93"/>
      <c r="G60" s="93"/>
      <c r="H60" s="93"/>
      <c r="I60" s="93"/>
    </row>
    <row r="61" spans="2:9" x14ac:dyDescent="0.2">
      <c r="B61" s="92"/>
      <c r="C61" s="93"/>
      <c r="D61" s="93"/>
      <c r="E61" s="93"/>
      <c r="F61" s="93"/>
      <c r="G61" s="93"/>
      <c r="H61" s="93"/>
      <c r="I61" s="93"/>
    </row>
    <row r="62" spans="2:9" x14ac:dyDescent="0.2">
      <c r="B62" s="92"/>
      <c r="C62" s="93"/>
      <c r="D62" s="93"/>
      <c r="E62" s="93"/>
      <c r="F62" s="93"/>
      <c r="G62" s="93"/>
      <c r="H62" s="93"/>
      <c r="I62" s="93"/>
    </row>
    <row r="63" spans="2:9" x14ac:dyDescent="0.2">
      <c r="B63" s="92"/>
      <c r="C63" s="93"/>
      <c r="D63" s="93"/>
      <c r="E63" s="93"/>
      <c r="F63" s="93"/>
      <c r="G63" s="93"/>
      <c r="H63" s="93"/>
      <c r="I63" s="93"/>
    </row>
    <row r="64" spans="2:9" x14ac:dyDescent="0.2">
      <c r="B64" s="92"/>
      <c r="C64" s="93"/>
      <c r="D64" s="93"/>
      <c r="E64" s="93"/>
      <c r="F64" s="93"/>
      <c r="G64" s="93"/>
      <c r="H64" s="93"/>
      <c r="I64" s="93"/>
    </row>
    <row r="65" spans="2:9" x14ac:dyDescent="0.2">
      <c r="B65" s="92"/>
      <c r="C65" s="93"/>
      <c r="D65" s="93"/>
      <c r="E65" s="93"/>
      <c r="F65" s="93"/>
      <c r="G65" s="93"/>
      <c r="H65" s="93"/>
      <c r="I65" s="93"/>
    </row>
    <row r="66" spans="2:9" x14ac:dyDescent="0.2">
      <c r="B66" s="89"/>
      <c r="C66" s="93"/>
      <c r="D66" s="93"/>
      <c r="E66" s="93"/>
      <c r="F66" s="93"/>
      <c r="G66" s="93"/>
      <c r="H66" s="93"/>
      <c r="I66" s="93"/>
    </row>
  </sheetData>
  <mergeCells count="2">
    <mergeCell ref="C3:F3"/>
    <mergeCell ref="G3:I3"/>
  </mergeCells>
  <phoneticPr fontId="2"/>
  <pageMargins left="0.78700000000000003" right="0.78700000000000003" top="0.98399999999999999" bottom="0.98399999999999999" header="0.51200000000000001" footer="0.51200000000000001"/>
  <pageSetup paperSize="9" scale="8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CCFFCC"/>
  </sheetPr>
  <dimension ref="B1:I57"/>
  <sheetViews>
    <sheetView view="pageBreakPreview" zoomScale="90" zoomScaleNormal="100" zoomScaleSheetLayoutView="90" workbookViewId="0">
      <pane xSplit="2" ySplit="6" topLeftCell="C7" activePane="bottomRight" state="frozen"/>
      <selection activeCell="AO24" sqref="AO24"/>
      <selection pane="topRight" activeCell="AO24" sqref="AO24"/>
      <selection pane="bottomLeft" activeCell="AO24" sqref="AO24"/>
      <selection pane="bottomRight" activeCell="M42" sqref="M42"/>
    </sheetView>
  </sheetViews>
  <sheetFormatPr defaultColWidth="9" defaultRowHeight="13" x14ac:dyDescent="0.2"/>
  <cols>
    <col min="1" max="1" width="1.6328125" style="74" customWidth="1"/>
    <col min="2" max="2" width="5" style="74" customWidth="1"/>
    <col min="3" max="9" width="11.08984375" style="74" customWidth="1"/>
    <col min="10" max="16384" width="9" style="74"/>
  </cols>
  <sheetData>
    <row r="1" spans="2:9" s="73" customFormat="1" ht="21" customHeight="1" x14ac:dyDescent="0.2">
      <c r="B1" s="72" t="s">
        <v>181</v>
      </c>
    </row>
    <row r="2" spans="2:9" ht="14.25" customHeight="1" x14ac:dyDescent="0.2">
      <c r="B2" s="72"/>
      <c r="C2" s="73"/>
      <c r="D2" s="121" t="s">
        <v>176</v>
      </c>
      <c r="E2" s="19"/>
      <c r="F2" s="121"/>
      <c r="G2" s="20"/>
      <c r="H2" s="20"/>
      <c r="I2" s="47" t="str">
        <f>'表１(2024年)'!AK2</f>
        <v>2024年(令和6年）</v>
      </c>
    </row>
    <row r="3" spans="2:9" s="96" customFormat="1" ht="13.5" customHeight="1" x14ac:dyDescent="0.2">
      <c r="B3" s="72"/>
      <c r="C3" s="262" t="s">
        <v>155</v>
      </c>
      <c r="D3" s="262"/>
      <c r="E3" s="262"/>
      <c r="F3" s="262"/>
      <c r="G3" s="263" t="s">
        <v>154</v>
      </c>
      <c r="H3" s="264"/>
      <c r="I3" s="264"/>
    </row>
    <row r="4" spans="2:9" ht="15" customHeight="1" x14ac:dyDescent="0.2">
      <c r="B4" s="103"/>
      <c r="C4" s="245" t="s">
        <v>156</v>
      </c>
      <c r="D4" s="245" t="s">
        <v>157</v>
      </c>
      <c r="E4" s="245" t="s">
        <v>112</v>
      </c>
      <c r="F4" s="245" t="s">
        <v>158</v>
      </c>
      <c r="G4" s="245" t="s">
        <v>159</v>
      </c>
      <c r="H4" s="245" t="s">
        <v>160</v>
      </c>
      <c r="I4" s="245" t="s">
        <v>161</v>
      </c>
    </row>
    <row r="5" spans="2:9" ht="15" customHeight="1" x14ac:dyDescent="0.2">
      <c r="B5" s="104"/>
      <c r="C5" s="246" t="s">
        <v>137</v>
      </c>
      <c r="D5" s="246" t="s">
        <v>54</v>
      </c>
      <c r="E5" s="246" t="s">
        <v>78</v>
      </c>
      <c r="F5" s="246"/>
      <c r="G5" s="247" t="s">
        <v>55</v>
      </c>
      <c r="H5" s="246" t="s">
        <v>162</v>
      </c>
      <c r="I5" s="246" t="s">
        <v>163</v>
      </c>
    </row>
    <row r="6" spans="2:9" ht="15" customHeight="1" x14ac:dyDescent="0.2">
      <c r="B6" s="105" t="s">
        <v>56</v>
      </c>
      <c r="C6" s="248" t="s">
        <v>164</v>
      </c>
      <c r="D6" s="248" t="s">
        <v>165</v>
      </c>
      <c r="E6" s="248" t="s">
        <v>166</v>
      </c>
      <c r="F6" s="248" t="s">
        <v>57</v>
      </c>
      <c r="G6" s="248" t="s">
        <v>167</v>
      </c>
      <c r="H6" s="248" t="s">
        <v>167</v>
      </c>
      <c r="I6" s="248" t="s">
        <v>167</v>
      </c>
    </row>
    <row r="7" spans="2:9" ht="15" customHeight="1" x14ac:dyDescent="0.2">
      <c r="B7" s="98" t="s">
        <v>58</v>
      </c>
      <c r="C7" s="106">
        <v>1.29</v>
      </c>
      <c r="D7" s="106">
        <v>0.56999999999999995</v>
      </c>
      <c r="E7" s="106">
        <v>0.28999999999999998</v>
      </c>
      <c r="F7" s="106">
        <v>0.28999999999999998</v>
      </c>
      <c r="G7" s="106">
        <v>2.33</v>
      </c>
      <c r="H7" s="106">
        <v>0.08</v>
      </c>
      <c r="I7" s="160">
        <v>0</v>
      </c>
    </row>
    <row r="8" spans="2:9" ht="15" customHeight="1" x14ac:dyDescent="0.2">
      <c r="B8" s="98" t="s">
        <v>170</v>
      </c>
      <c r="C8" s="106">
        <v>1.71</v>
      </c>
      <c r="D8" s="106">
        <v>0.36</v>
      </c>
      <c r="E8" s="106">
        <v>0.28999999999999998</v>
      </c>
      <c r="F8" s="106">
        <v>0.28999999999999998</v>
      </c>
      <c r="G8" s="106">
        <v>2.75</v>
      </c>
      <c r="H8" s="106">
        <v>0.17</v>
      </c>
      <c r="I8" s="106">
        <v>0</v>
      </c>
    </row>
    <row r="9" spans="2:9" ht="15" customHeight="1" x14ac:dyDescent="0.2">
      <c r="B9" s="98" t="s">
        <v>171</v>
      </c>
      <c r="C9" s="106">
        <v>1.36</v>
      </c>
      <c r="D9" s="106">
        <v>0.28999999999999998</v>
      </c>
      <c r="E9" s="106">
        <v>0.64</v>
      </c>
      <c r="F9" s="106">
        <v>0.14000000000000001</v>
      </c>
      <c r="G9" s="106">
        <v>2.08</v>
      </c>
      <c r="H9" s="106">
        <v>0</v>
      </c>
      <c r="I9" s="106">
        <v>0</v>
      </c>
    </row>
    <row r="10" spans="2:9" ht="15" customHeight="1" x14ac:dyDescent="0.2">
      <c r="B10" s="98" t="s">
        <v>62</v>
      </c>
      <c r="C10" s="106">
        <v>1.1399999999999999</v>
      </c>
      <c r="D10" s="106">
        <v>0.5</v>
      </c>
      <c r="E10" s="106">
        <v>0.21</v>
      </c>
      <c r="F10" s="106">
        <v>0</v>
      </c>
      <c r="G10" s="106">
        <v>2.17</v>
      </c>
      <c r="H10" s="106">
        <v>0</v>
      </c>
      <c r="I10" s="106">
        <v>0</v>
      </c>
    </row>
    <row r="11" spans="2:9" ht="15" customHeight="1" x14ac:dyDescent="0.2">
      <c r="B11" s="98" t="s">
        <v>63</v>
      </c>
      <c r="C11" s="106">
        <v>0.93</v>
      </c>
      <c r="D11" s="106">
        <v>0.36</v>
      </c>
      <c r="E11" s="106">
        <v>0.14000000000000001</v>
      </c>
      <c r="F11" s="106">
        <v>0.56999999999999995</v>
      </c>
      <c r="G11" s="106">
        <v>2</v>
      </c>
      <c r="H11" s="106">
        <v>0</v>
      </c>
      <c r="I11" s="106">
        <v>0</v>
      </c>
    </row>
    <row r="12" spans="2:9" ht="15" customHeight="1" x14ac:dyDescent="0.2">
      <c r="B12" s="98" t="s">
        <v>64</v>
      </c>
      <c r="C12" s="106">
        <v>1.21</v>
      </c>
      <c r="D12" s="106">
        <v>0.21</v>
      </c>
      <c r="E12" s="106">
        <v>0.14000000000000001</v>
      </c>
      <c r="F12" s="106">
        <v>0.14000000000000001</v>
      </c>
      <c r="G12" s="106">
        <v>2.58</v>
      </c>
      <c r="H12" s="106">
        <v>0</v>
      </c>
      <c r="I12" s="106">
        <v>0</v>
      </c>
    </row>
    <row r="13" spans="2:9" ht="15" customHeight="1" x14ac:dyDescent="0.2">
      <c r="B13" s="98" t="s">
        <v>65</v>
      </c>
      <c r="C13" s="106">
        <v>1.64</v>
      </c>
      <c r="D13" s="106">
        <v>0.28999999999999998</v>
      </c>
      <c r="E13" s="106">
        <v>7.0000000000000007E-2</v>
      </c>
      <c r="F13" s="106">
        <v>0.14000000000000001</v>
      </c>
      <c r="G13" s="106">
        <v>2.25</v>
      </c>
      <c r="H13" s="106">
        <v>0</v>
      </c>
      <c r="I13" s="106">
        <v>0</v>
      </c>
    </row>
    <row r="14" spans="2:9" ht="15" customHeight="1" x14ac:dyDescent="0.2">
      <c r="B14" s="98" t="s">
        <v>66</v>
      </c>
      <c r="C14" s="106">
        <v>1.5</v>
      </c>
      <c r="D14" s="106">
        <v>0.14000000000000001</v>
      </c>
      <c r="E14" s="106">
        <v>0.21</v>
      </c>
      <c r="F14" s="106">
        <v>0.21</v>
      </c>
      <c r="G14" s="106">
        <v>2.42</v>
      </c>
      <c r="H14" s="106">
        <v>0</v>
      </c>
      <c r="I14" s="106">
        <v>0</v>
      </c>
    </row>
    <row r="15" spans="2:9" ht="15" customHeight="1" x14ac:dyDescent="0.2">
      <c r="B15" s="98" t="s">
        <v>67</v>
      </c>
      <c r="C15" s="106">
        <v>1.43</v>
      </c>
      <c r="D15" s="106">
        <v>0</v>
      </c>
      <c r="E15" s="106">
        <v>7.0000000000000007E-2</v>
      </c>
      <c r="F15" s="106">
        <v>7.0000000000000007E-2</v>
      </c>
      <c r="G15" s="106">
        <v>1.67</v>
      </c>
      <c r="H15" s="106">
        <v>0</v>
      </c>
      <c r="I15" s="106">
        <v>0</v>
      </c>
    </row>
    <row r="16" spans="2:9" ht="15" customHeight="1" x14ac:dyDescent="0.2">
      <c r="B16" s="98" t="s">
        <v>59</v>
      </c>
      <c r="C16" s="106">
        <v>2</v>
      </c>
      <c r="D16" s="106">
        <v>7.0000000000000007E-2</v>
      </c>
      <c r="E16" s="106">
        <v>0</v>
      </c>
      <c r="F16" s="106">
        <v>0.21</v>
      </c>
      <c r="G16" s="106">
        <v>2.5</v>
      </c>
      <c r="H16" s="106">
        <v>0</v>
      </c>
      <c r="I16" s="106">
        <v>0</v>
      </c>
    </row>
    <row r="17" spans="2:9" ht="15" customHeight="1" x14ac:dyDescent="0.2">
      <c r="B17" s="98" t="s">
        <v>60</v>
      </c>
      <c r="C17" s="106">
        <v>1.71</v>
      </c>
      <c r="D17" s="106">
        <v>7.0000000000000007E-2</v>
      </c>
      <c r="E17" s="106">
        <v>0</v>
      </c>
      <c r="F17" s="106">
        <v>0.28999999999999998</v>
      </c>
      <c r="G17" s="106">
        <v>2.5</v>
      </c>
      <c r="H17" s="106">
        <v>0.25</v>
      </c>
      <c r="I17" s="106">
        <v>0</v>
      </c>
    </row>
    <row r="18" spans="2:9" ht="15" customHeight="1" x14ac:dyDescent="0.2">
      <c r="B18" s="99" t="s">
        <v>61</v>
      </c>
      <c r="C18" s="106">
        <v>2.21</v>
      </c>
      <c r="D18" s="106">
        <v>0.36</v>
      </c>
      <c r="E18" s="106">
        <v>7.0000000000000007E-2</v>
      </c>
      <c r="F18" s="106">
        <v>0.28999999999999998</v>
      </c>
      <c r="G18" s="106">
        <v>2.25</v>
      </c>
      <c r="H18" s="106">
        <v>0.17</v>
      </c>
      <c r="I18" s="106">
        <v>0.08</v>
      </c>
    </row>
    <row r="19" spans="2:9" ht="15" customHeight="1" x14ac:dyDescent="0.2">
      <c r="B19" s="100" t="s">
        <v>12</v>
      </c>
      <c r="C19" s="109">
        <f t="shared" ref="C19:I19" si="0">SUM(C7:C18)</f>
        <v>18.13</v>
      </c>
      <c r="D19" s="109">
        <f t="shared" si="0"/>
        <v>3.2199999999999998</v>
      </c>
      <c r="E19" s="109">
        <f t="shared" si="0"/>
        <v>2.13</v>
      </c>
      <c r="F19" s="109">
        <f t="shared" si="0"/>
        <v>2.6400000000000006</v>
      </c>
      <c r="G19" s="109">
        <f t="shared" si="0"/>
        <v>27.5</v>
      </c>
      <c r="H19" s="109">
        <f>SUM(H7:H18)</f>
        <v>0.67</v>
      </c>
      <c r="I19" s="109">
        <f t="shared" si="0"/>
        <v>0.08</v>
      </c>
    </row>
    <row r="20" spans="2:9" ht="15" customHeight="1" x14ac:dyDescent="0.2">
      <c r="B20" s="88"/>
      <c r="C20" s="101"/>
      <c r="D20" s="101"/>
      <c r="E20" s="87"/>
      <c r="F20" s="101"/>
      <c r="G20" s="101"/>
      <c r="H20" s="101"/>
      <c r="I20" s="101"/>
    </row>
    <row r="21" spans="2:9" ht="15" customHeight="1" x14ac:dyDescent="0.2">
      <c r="B21" s="88"/>
      <c r="C21" s="101"/>
      <c r="D21" s="101"/>
      <c r="E21" s="101"/>
      <c r="F21" s="101"/>
      <c r="G21" s="101"/>
      <c r="H21" s="101"/>
      <c r="I21" s="101"/>
    </row>
    <row r="22" spans="2:9" ht="15" customHeight="1" x14ac:dyDescent="0.2">
      <c r="B22" s="110" t="s">
        <v>68</v>
      </c>
      <c r="C22" s="102"/>
      <c r="D22" s="102"/>
      <c r="E22" s="102"/>
      <c r="F22" s="102"/>
      <c r="G22" s="102"/>
      <c r="H22" s="102"/>
      <c r="I22" s="102"/>
    </row>
    <row r="23" spans="2:9" ht="15" customHeight="1" x14ac:dyDescent="0.2">
      <c r="B23" s="77" t="s">
        <v>58</v>
      </c>
      <c r="C23" s="111">
        <v>0.5</v>
      </c>
      <c r="D23" s="111">
        <v>0.14000000000000001</v>
      </c>
      <c r="E23" s="111">
        <v>7.0000000000000007E-2</v>
      </c>
      <c r="F23" s="111">
        <v>0.28999999999999998</v>
      </c>
      <c r="G23" s="111">
        <v>1.5</v>
      </c>
      <c r="H23" s="111">
        <v>0</v>
      </c>
      <c r="I23" s="161">
        <v>0</v>
      </c>
    </row>
    <row r="24" spans="2:9" ht="15" customHeight="1" x14ac:dyDescent="0.2">
      <c r="B24" s="98" t="s">
        <v>170</v>
      </c>
      <c r="C24" s="107">
        <v>0.71</v>
      </c>
      <c r="D24" s="107">
        <v>0</v>
      </c>
      <c r="E24" s="107">
        <v>7.0000000000000007E-2</v>
      </c>
      <c r="F24" s="107">
        <v>0.14000000000000001</v>
      </c>
      <c r="G24" s="107">
        <v>1.92</v>
      </c>
      <c r="H24" s="107">
        <v>0.08</v>
      </c>
      <c r="I24" s="107">
        <v>0</v>
      </c>
    </row>
    <row r="25" spans="2:9" ht="15" customHeight="1" x14ac:dyDescent="0.2">
      <c r="B25" s="98" t="s">
        <v>171</v>
      </c>
      <c r="C25" s="107">
        <v>0.36</v>
      </c>
      <c r="D25" s="107">
        <v>0</v>
      </c>
      <c r="E25" s="107">
        <v>0.28999999999999998</v>
      </c>
      <c r="F25" s="107">
        <v>0</v>
      </c>
      <c r="G25" s="107">
        <v>1.25</v>
      </c>
      <c r="H25" s="107">
        <v>0</v>
      </c>
      <c r="I25" s="107">
        <v>0</v>
      </c>
    </row>
    <row r="26" spans="2:9" ht="15" customHeight="1" x14ac:dyDescent="0.2">
      <c r="B26" s="98" t="s">
        <v>62</v>
      </c>
      <c r="C26" s="107">
        <v>0.43</v>
      </c>
      <c r="D26" s="107">
        <v>7.0000000000000007E-2</v>
      </c>
      <c r="E26" s="107">
        <v>7.0000000000000007E-2</v>
      </c>
      <c r="F26" s="107">
        <v>0</v>
      </c>
      <c r="G26" s="107">
        <v>1.25</v>
      </c>
      <c r="H26" s="107">
        <v>0</v>
      </c>
      <c r="I26" s="107">
        <v>0</v>
      </c>
    </row>
    <row r="27" spans="2:9" ht="15" customHeight="1" x14ac:dyDescent="0.2">
      <c r="B27" s="98" t="s">
        <v>63</v>
      </c>
      <c r="C27" s="107">
        <v>0.36</v>
      </c>
      <c r="D27" s="107">
        <v>0</v>
      </c>
      <c r="E27" s="107">
        <v>0.14000000000000001</v>
      </c>
      <c r="F27" s="107">
        <v>0.36</v>
      </c>
      <c r="G27" s="107">
        <v>1.42</v>
      </c>
      <c r="H27" s="107">
        <v>0</v>
      </c>
      <c r="I27" s="107">
        <v>0</v>
      </c>
    </row>
    <row r="28" spans="2:9" ht="15" customHeight="1" x14ac:dyDescent="0.2">
      <c r="B28" s="98" t="s">
        <v>64</v>
      </c>
      <c r="C28" s="107">
        <v>0.28999999999999998</v>
      </c>
      <c r="D28" s="107">
        <v>7.0000000000000007E-2</v>
      </c>
      <c r="E28" s="107">
        <v>0.14000000000000001</v>
      </c>
      <c r="F28" s="107">
        <v>0.14000000000000001</v>
      </c>
      <c r="G28" s="107">
        <v>1.83</v>
      </c>
      <c r="H28" s="107">
        <v>0</v>
      </c>
      <c r="I28" s="107">
        <v>0</v>
      </c>
    </row>
    <row r="29" spans="2:9" ht="15" customHeight="1" x14ac:dyDescent="0.2">
      <c r="B29" s="98" t="s">
        <v>65</v>
      </c>
      <c r="C29" s="107">
        <v>0.36</v>
      </c>
      <c r="D29" s="107">
        <v>0.14000000000000001</v>
      </c>
      <c r="E29" s="107">
        <v>7.0000000000000007E-2</v>
      </c>
      <c r="F29" s="107">
        <v>7.0000000000000007E-2</v>
      </c>
      <c r="G29" s="107">
        <v>1.42</v>
      </c>
      <c r="H29" s="107">
        <v>0</v>
      </c>
      <c r="I29" s="107">
        <v>0</v>
      </c>
    </row>
    <row r="30" spans="2:9" ht="15" customHeight="1" x14ac:dyDescent="0.2">
      <c r="B30" s="98" t="s">
        <v>66</v>
      </c>
      <c r="C30" s="107">
        <v>0.5</v>
      </c>
      <c r="D30" s="107">
        <v>0</v>
      </c>
      <c r="E30" s="107">
        <v>7.0000000000000007E-2</v>
      </c>
      <c r="F30" s="107">
        <v>0.14000000000000001</v>
      </c>
      <c r="G30" s="107">
        <v>1</v>
      </c>
      <c r="H30" s="107">
        <v>0</v>
      </c>
      <c r="I30" s="107">
        <v>0</v>
      </c>
    </row>
    <row r="31" spans="2:9" ht="15" customHeight="1" x14ac:dyDescent="0.2">
      <c r="B31" s="98" t="s">
        <v>67</v>
      </c>
      <c r="C31" s="107">
        <v>0.64</v>
      </c>
      <c r="D31" s="107">
        <v>0</v>
      </c>
      <c r="E31" s="107">
        <v>0</v>
      </c>
      <c r="F31" s="107">
        <v>7.0000000000000007E-2</v>
      </c>
      <c r="G31" s="107">
        <v>0.83</v>
      </c>
      <c r="H31" s="107">
        <v>0</v>
      </c>
      <c r="I31" s="107">
        <v>0</v>
      </c>
    </row>
    <row r="32" spans="2:9" ht="15" customHeight="1" x14ac:dyDescent="0.2">
      <c r="B32" s="98" t="s">
        <v>59</v>
      </c>
      <c r="C32" s="107">
        <v>0.56999999999999995</v>
      </c>
      <c r="D32" s="107">
        <v>0</v>
      </c>
      <c r="E32" s="107">
        <v>0</v>
      </c>
      <c r="F32" s="107">
        <v>0.14000000000000001</v>
      </c>
      <c r="G32" s="107">
        <v>1.33</v>
      </c>
      <c r="H32" s="107">
        <v>0</v>
      </c>
      <c r="I32" s="107">
        <v>0</v>
      </c>
    </row>
    <row r="33" spans="2:9" ht="15" customHeight="1" x14ac:dyDescent="0.2">
      <c r="B33" s="98" t="s">
        <v>60</v>
      </c>
      <c r="C33" s="107">
        <v>0.43</v>
      </c>
      <c r="D33" s="107">
        <v>7.0000000000000007E-2</v>
      </c>
      <c r="E33" s="107">
        <v>0</v>
      </c>
      <c r="F33" s="107">
        <v>0.21</v>
      </c>
      <c r="G33" s="107">
        <v>1.75</v>
      </c>
      <c r="H33" s="107">
        <v>0.17</v>
      </c>
      <c r="I33" s="107">
        <v>0</v>
      </c>
    </row>
    <row r="34" spans="2:9" ht="15" customHeight="1" x14ac:dyDescent="0.2">
      <c r="B34" s="99" t="s">
        <v>61</v>
      </c>
      <c r="C34" s="108">
        <v>0.79</v>
      </c>
      <c r="D34" s="108">
        <v>0.14000000000000001</v>
      </c>
      <c r="E34" s="108">
        <v>0</v>
      </c>
      <c r="F34" s="108">
        <v>0.21</v>
      </c>
      <c r="G34" s="108">
        <v>1.42</v>
      </c>
      <c r="H34" s="108">
        <v>0.08</v>
      </c>
      <c r="I34" s="108">
        <v>0</v>
      </c>
    </row>
    <row r="35" spans="2:9" ht="15" customHeight="1" x14ac:dyDescent="0.2">
      <c r="B35" s="100" t="s">
        <v>12</v>
      </c>
      <c r="C35" s="109">
        <f>SUM(C23:C34)</f>
        <v>5.9399999999999995</v>
      </c>
      <c r="D35" s="109">
        <f t="shared" ref="D35:I35" si="1">SUM(D23:D34)</f>
        <v>0.63000000000000012</v>
      </c>
      <c r="E35" s="109">
        <f t="shared" si="1"/>
        <v>0.92000000000000015</v>
      </c>
      <c r="F35" s="109">
        <f t="shared" si="1"/>
        <v>1.77</v>
      </c>
      <c r="G35" s="109">
        <f t="shared" si="1"/>
        <v>16.920000000000002</v>
      </c>
      <c r="H35" s="109">
        <f>SUM(H23:H34)</f>
        <v>0.33</v>
      </c>
      <c r="I35" s="109">
        <f t="shared" si="1"/>
        <v>0</v>
      </c>
    </row>
    <row r="36" spans="2:9" ht="15" customHeight="1" x14ac:dyDescent="0.2">
      <c r="B36" s="88"/>
      <c r="C36" s="101"/>
      <c r="D36" s="101"/>
      <c r="E36" s="101"/>
      <c r="F36" s="101"/>
      <c r="G36" s="101"/>
      <c r="H36" s="101"/>
      <c r="I36" s="101"/>
    </row>
    <row r="37" spans="2:9" ht="15" customHeight="1" x14ac:dyDescent="0.2">
      <c r="B37" s="88"/>
      <c r="C37" s="101"/>
      <c r="D37" s="101"/>
      <c r="E37" s="101"/>
      <c r="F37" s="101"/>
      <c r="G37" s="101"/>
      <c r="H37" s="101"/>
      <c r="I37" s="101"/>
    </row>
    <row r="38" spans="2:9" ht="15" customHeight="1" x14ac:dyDescent="0.2">
      <c r="B38" s="112" t="s">
        <v>69</v>
      </c>
      <c r="C38" s="113"/>
      <c r="D38" s="113"/>
      <c r="E38" s="113"/>
      <c r="F38" s="113"/>
      <c r="G38" s="113"/>
      <c r="H38" s="113"/>
      <c r="I38" s="113"/>
    </row>
    <row r="39" spans="2:9" ht="15" customHeight="1" x14ac:dyDescent="0.2">
      <c r="B39" s="77" t="s">
        <v>58</v>
      </c>
      <c r="C39" s="111">
        <v>0.79</v>
      </c>
      <c r="D39" s="111">
        <v>0.43</v>
      </c>
      <c r="E39" s="111">
        <v>0.21</v>
      </c>
      <c r="F39" s="161">
        <v>0</v>
      </c>
      <c r="G39" s="111">
        <v>0.83</v>
      </c>
      <c r="H39" s="161">
        <v>0.08</v>
      </c>
      <c r="I39" s="161">
        <v>0</v>
      </c>
    </row>
    <row r="40" spans="2:9" ht="15" customHeight="1" x14ac:dyDescent="0.2">
      <c r="B40" s="98" t="s">
        <v>170</v>
      </c>
      <c r="C40" s="107">
        <v>1</v>
      </c>
      <c r="D40" s="107">
        <v>0.36</v>
      </c>
      <c r="E40" s="107">
        <v>0.21</v>
      </c>
      <c r="F40" s="107">
        <v>0.14000000000000001</v>
      </c>
      <c r="G40" s="107">
        <v>0.83</v>
      </c>
      <c r="H40" s="107">
        <v>0.08</v>
      </c>
      <c r="I40" s="107">
        <v>0</v>
      </c>
    </row>
    <row r="41" spans="2:9" ht="15" customHeight="1" x14ac:dyDescent="0.2">
      <c r="B41" s="98" t="s">
        <v>171</v>
      </c>
      <c r="C41" s="107">
        <v>1</v>
      </c>
      <c r="D41" s="107">
        <v>0.28999999999999998</v>
      </c>
      <c r="E41" s="107">
        <v>0.36</v>
      </c>
      <c r="F41" s="107">
        <v>0.14000000000000001</v>
      </c>
      <c r="G41" s="107">
        <v>0.83</v>
      </c>
      <c r="H41" s="107">
        <v>0</v>
      </c>
      <c r="I41" s="107">
        <v>0</v>
      </c>
    </row>
    <row r="42" spans="2:9" ht="15" customHeight="1" x14ac:dyDescent="0.2">
      <c r="B42" s="98" t="s">
        <v>62</v>
      </c>
      <c r="C42" s="107">
        <v>0.71</v>
      </c>
      <c r="D42" s="107">
        <v>0.43</v>
      </c>
      <c r="E42" s="107">
        <v>0.14000000000000001</v>
      </c>
      <c r="F42" s="107">
        <v>0</v>
      </c>
      <c r="G42" s="107">
        <v>0.92</v>
      </c>
      <c r="H42" s="107">
        <v>0</v>
      </c>
      <c r="I42" s="107">
        <v>0</v>
      </c>
    </row>
    <row r="43" spans="2:9" ht="15" customHeight="1" x14ac:dyDescent="0.2">
      <c r="B43" s="98" t="s">
        <v>63</v>
      </c>
      <c r="C43" s="107">
        <v>0.56999999999999995</v>
      </c>
      <c r="D43" s="107">
        <v>0.36</v>
      </c>
      <c r="E43" s="107">
        <v>0</v>
      </c>
      <c r="F43" s="107">
        <v>0.21</v>
      </c>
      <c r="G43" s="107">
        <v>0.57999999999999996</v>
      </c>
      <c r="H43" s="107">
        <v>0</v>
      </c>
      <c r="I43" s="107">
        <v>0</v>
      </c>
    </row>
    <row r="44" spans="2:9" ht="15" customHeight="1" x14ac:dyDescent="0.2">
      <c r="B44" s="98" t="s">
        <v>64</v>
      </c>
      <c r="C44" s="107">
        <v>0.93</v>
      </c>
      <c r="D44" s="107">
        <v>0.14000000000000001</v>
      </c>
      <c r="E44" s="107">
        <v>0</v>
      </c>
      <c r="F44" s="107">
        <v>0</v>
      </c>
      <c r="G44" s="107">
        <v>0.75</v>
      </c>
      <c r="H44" s="107">
        <v>0</v>
      </c>
      <c r="I44" s="107">
        <v>0</v>
      </c>
    </row>
    <row r="45" spans="2:9" ht="15" customHeight="1" x14ac:dyDescent="0.2">
      <c r="B45" s="98" t="s">
        <v>65</v>
      </c>
      <c r="C45" s="107">
        <v>1.29</v>
      </c>
      <c r="D45" s="107">
        <v>0.14000000000000001</v>
      </c>
      <c r="E45" s="107">
        <v>0</v>
      </c>
      <c r="F45" s="107">
        <v>7.0000000000000007E-2</v>
      </c>
      <c r="G45" s="107">
        <v>0.83</v>
      </c>
      <c r="H45" s="107">
        <v>0</v>
      </c>
      <c r="I45" s="107">
        <v>0</v>
      </c>
    </row>
    <row r="46" spans="2:9" ht="15" customHeight="1" x14ac:dyDescent="0.2">
      <c r="B46" s="98" t="s">
        <v>66</v>
      </c>
      <c r="C46" s="107">
        <v>1</v>
      </c>
      <c r="D46" s="107">
        <v>0.14000000000000001</v>
      </c>
      <c r="E46" s="107">
        <v>0.14000000000000001</v>
      </c>
      <c r="F46" s="107">
        <v>7.0000000000000007E-2</v>
      </c>
      <c r="G46" s="107">
        <v>1.42</v>
      </c>
      <c r="H46" s="107">
        <v>0</v>
      </c>
      <c r="I46" s="107">
        <v>0</v>
      </c>
    </row>
    <row r="47" spans="2:9" ht="15" customHeight="1" x14ac:dyDescent="0.2">
      <c r="B47" s="98" t="s">
        <v>67</v>
      </c>
      <c r="C47" s="107">
        <v>0.79</v>
      </c>
      <c r="D47" s="107">
        <v>0</v>
      </c>
      <c r="E47" s="107">
        <v>7.0000000000000007E-2</v>
      </c>
      <c r="F47" s="107">
        <v>0</v>
      </c>
      <c r="G47" s="107">
        <v>0.83</v>
      </c>
      <c r="H47" s="107">
        <v>0</v>
      </c>
      <c r="I47" s="107">
        <v>0</v>
      </c>
    </row>
    <row r="48" spans="2:9" ht="15" customHeight="1" x14ac:dyDescent="0.2">
      <c r="B48" s="98" t="s">
        <v>59</v>
      </c>
      <c r="C48" s="107">
        <v>1.43</v>
      </c>
      <c r="D48" s="107">
        <v>7.0000000000000007E-2</v>
      </c>
      <c r="E48" s="107">
        <v>0</v>
      </c>
      <c r="F48" s="107">
        <v>7.0000000000000007E-2</v>
      </c>
      <c r="G48" s="107">
        <v>1.17</v>
      </c>
      <c r="H48" s="107">
        <v>0</v>
      </c>
      <c r="I48" s="107">
        <v>0</v>
      </c>
    </row>
    <row r="49" spans="2:9" ht="15" customHeight="1" x14ac:dyDescent="0.2">
      <c r="B49" s="98" t="s">
        <v>60</v>
      </c>
      <c r="C49" s="107">
        <v>1.29</v>
      </c>
      <c r="D49" s="107">
        <v>0</v>
      </c>
      <c r="E49" s="107">
        <v>0</v>
      </c>
      <c r="F49" s="107">
        <v>7.0000000000000007E-2</v>
      </c>
      <c r="G49" s="107">
        <v>0.75</v>
      </c>
      <c r="H49" s="107">
        <v>0.08</v>
      </c>
      <c r="I49" s="107">
        <v>0</v>
      </c>
    </row>
    <row r="50" spans="2:9" ht="15" customHeight="1" x14ac:dyDescent="0.2">
      <c r="B50" s="99" t="s">
        <v>61</v>
      </c>
      <c r="C50" s="108">
        <v>1.43</v>
      </c>
      <c r="D50" s="108">
        <v>0.21</v>
      </c>
      <c r="E50" s="108">
        <v>7.0000000000000007E-2</v>
      </c>
      <c r="F50" s="108">
        <v>7.0000000000000007E-2</v>
      </c>
      <c r="G50" s="108">
        <v>0.83</v>
      </c>
      <c r="H50" s="108">
        <v>0.08</v>
      </c>
      <c r="I50" s="108">
        <v>0.08</v>
      </c>
    </row>
    <row r="51" spans="2:9" ht="15" customHeight="1" x14ac:dyDescent="0.2">
      <c r="B51" s="100" t="s">
        <v>12</v>
      </c>
      <c r="C51" s="109">
        <f t="shared" ref="C51:I51" si="2">SUM(C39:C50)</f>
        <v>12.23</v>
      </c>
      <c r="D51" s="109">
        <f t="shared" si="2"/>
        <v>2.5700000000000003</v>
      </c>
      <c r="E51" s="109">
        <f t="shared" si="2"/>
        <v>1.2000000000000002</v>
      </c>
      <c r="F51" s="109">
        <f t="shared" si="2"/>
        <v>0.8400000000000003</v>
      </c>
      <c r="G51" s="109">
        <f t="shared" si="2"/>
        <v>10.57</v>
      </c>
      <c r="H51" s="109">
        <f>SUM(H39:H50)</f>
        <v>0.32</v>
      </c>
      <c r="I51" s="109">
        <f t="shared" si="2"/>
        <v>0.08</v>
      </c>
    </row>
    <row r="52" spans="2:9" ht="7.5" customHeight="1" x14ac:dyDescent="0.2"/>
    <row r="54" spans="2:9" hidden="1" x14ac:dyDescent="0.2"/>
    <row r="55" spans="2:9" hidden="1" x14ac:dyDescent="0.2">
      <c r="C55" s="162">
        <f>C19</f>
        <v>18.13</v>
      </c>
      <c r="D55" s="162">
        <f t="shared" ref="D55:I55" si="3">D19</f>
        <v>3.2199999999999998</v>
      </c>
      <c r="E55" s="162">
        <f t="shared" si="3"/>
        <v>2.13</v>
      </c>
      <c r="F55" s="162">
        <f t="shared" si="3"/>
        <v>2.6400000000000006</v>
      </c>
      <c r="G55" s="162">
        <f t="shared" si="3"/>
        <v>27.5</v>
      </c>
      <c r="H55" s="162">
        <f>H19</f>
        <v>0.67</v>
      </c>
      <c r="I55" s="162">
        <f t="shared" si="3"/>
        <v>0.08</v>
      </c>
    </row>
    <row r="56" spans="2:9" hidden="1" x14ac:dyDescent="0.2">
      <c r="C56" s="162">
        <f>SUM(C35+C51)</f>
        <v>18.170000000000002</v>
      </c>
      <c r="D56" s="162">
        <f t="shared" ref="D56:I56" si="4">SUM(D35+D51)</f>
        <v>3.2</v>
      </c>
      <c r="E56" s="162">
        <f t="shared" si="4"/>
        <v>2.12</v>
      </c>
      <c r="F56" s="162">
        <f t="shared" si="4"/>
        <v>2.6100000000000003</v>
      </c>
      <c r="G56" s="162">
        <f t="shared" si="4"/>
        <v>27.490000000000002</v>
      </c>
      <c r="H56" s="162">
        <f>SUM(H35+H51)</f>
        <v>0.65</v>
      </c>
      <c r="I56" s="162">
        <f t="shared" si="4"/>
        <v>0.08</v>
      </c>
    </row>
    <row r="57" spans="2:9" hidden="1" x14ac:dyDescent="0.2"/>
  </sheetData>
  <mergeCells count="2">
    <mergeCell ref="C3:F3"/>
    <mergeCell ref="G3:I3"/>
  </mergeCells>
  <phoneticPr fontId="2"/>
  <pageMargins left="0.78700000000000003" right="0.78700000000000003" top="0.98399999999999999" bottom="0.98399999999999999" header="0.51200000000000001" footer="0.51200000000000001"/>
  <pageSetup paperSize="9" scale="89" orientation="portrait" r:id="rId1"/>
  <headerFooter alignWithMargins="0"/>
  <colBreaks count="1" manualBreakCount="1">
    <brk id="9" max="50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CCFFCC"/>
    <pageSetUpPr fitToPage="1"/>
  </sheetPr>
  <dimension ref="B1:N53"/>
  <sheetViews>
    <sheetView view="pageBreakPreview" zoomScale="90" zoomScaleNormal="100" zoomScaleSheetLayoutView="90" workbookViewId="0">
      <selection activeCell="O14" sqref="O14"/>
    </sheetView>
  </sheetViews>
  <sheetFormatPr defaultColWidth="9" defaultRowHeight="13" x14ac:dyDescent="0.2"/>
  <cols>
    <col min="1" max="1" width="1.6328125" style="74" customWidth="1"/>
    <col min="2" max="2" width="6" style="74" customWidth="1"/>
    <col min="3" max="13" width="7.81640625" style="74" customWidth="1"/>
    <col min="14" max="16384" width="9" style="74"/>
  </cols>
  <sheetData>
    <row r="1" spans="2:11" s="73" customFormat="1" ht="21" customHeight="1" x14ac:dyDescent="0.2">
      <c r="B1" s="72" t="s">
        <v>182</v>
      </c>
    </row>
    <row r="2" spans="2:11" s="73" customFormat="1" ht="13.5" customHeight="1" x14ac:dyDescent="0.2">
      <c r="B2" s="72"/>
      <c r="J2" s="95"/>
      <c r="K2" s="47" t="str">
        <f>'表１(2024年)'!AK2</f>
        <v>2024年(令和6年）</v>
      </c>
    </row>
    <row r="3" spans="2:11" s="73" customFormat="1" ht="12.75" customHeight="1" x14ac:dyDescent="0.2">
      <c r="B3" s="73" t="s">
        <v>88</v>
      </c>
      <c r="J3" s="95"/>
      <c r="K3" s="144" t="s">
        <v>176</v>
      </c>
    </row>
    <row r="4" spans="2:11" s="96" customFormat="1" ht="21.75" customHeight="1" x14ac:dyDescent="0.2">
      <c r="B4" s="254"/>
      <c r="C4" s="249" t="s">
        <v>89</v>
      </c>
      <c r="D4" s="268" t="s">
        <v>90</v>
      </c>
      <c r="E4" s="270" t="s">
        <v>91</v>
      </c>
      <c r="F4" s="270" t="s">
        <v>114</v>
      </c>
      <c r="G4" s="270" t="s">
        <v>117</v>
      </c>
      <c r="H4" s="250" t="s">
        <v>95</v>
      </c>
      <c r="I4" s="251" t="s">
        <v>94</v>
      </c>
      <c r="J4" s="273" t="s">
        <v>92</v>
      </c>
      <c r="K4" s="273" t="s">
        <v>12</v>
      </c>
    </row>
    <row r="5" spans="2:11" s="97" customFormat="1" ht="25.5" x14ac:dyDescent="0.2">
      <c r="B5" s="255"/>
      <c r="C5" s="248" t="s">
        <v>93</v>
      </c>
      <c r="D5" s="269"/>
      <c r="E5" s="271"/>
      <c r="F5" s="271"/>
      <c r="G5" s="271"/>
      <c r="H5" s="252" t="s">
        <v>96</v>
      </c>
      <c r="I5" s="253" t="s">
        <v>97</v>
      </c>
      <c r="J5" s="274"/>
      <c r="K5" s="274"/>
    </row>
    <row r="6" spans="2:11" ht="13.5" customHeight="1" x14ac:dyDescent="0.2">
      <c r="B6" s="98" t="s">
        <v>196</v>
      </c>
      <c r="C6" s="159">
        <v>13</v>
      </c>
      <c r="D6" s="159">
        <v>0</v>
      </c>
      <c r="E6" s="159">
        <v>3</v>
      </c>
      <c r="F6" s="159">
        <v>0</v>
      </c>
      <c r="G6" s="159">
        <v>1</v>
      </c>
      <c r="H6" s="159">
        <v>1</v>
      </c>
      <c r="I6" s="159">
        <v>0</v>
      </c>
      <c r="J6" s="159">
        <v>10</v>
      </c>
      <c r="K6" s="159">
        <f t="shared" ref="K6:K17" si="0">SUM(C6:J6)</f>
        <v>28</v>
      </c>
    </row>
    <row r="7" spans="2:11" ht="13.5" customHeight="1" x14ac:dyDescent="0.2">
      <c r="B7" s="98" t="s">
        <v>209</v>
      </c>
      <c r="C7" s="158">
        <v>12</v>
      </c>
      <c r="D7" s="158">
        <v>0</v>
      </c>
      <c r="E7" s="158">
        <v>9</v>
      </c>
      <c r="F7" s="158">
        <v>1</v>
      </c>
      <c r="G7" s="158">
        <v>0</v>
      </c>
      <c r="H7" s="158">
        <v>1</v>
      </c>
      <c r="I7" s="158">
        <v>0</v>
      </c>
      <c r="J7" s="163">
        <v>10</v>
      </c>
      <c r="K7" s="158">
        <f t="shared" si="0"/>
        <v>33</v>
      </c>
    </row>
    <row r="8" spans="2:11" ht="13.5" customHeight="1" x14ac:dyDescent="0.2">
      <c r="B8" s="98" t="s">
        <v>197</v>
      </c>
      <c r="C8" s="158">
        <v>8</v>
      </c>
      <c r="D8" s="158">
        <v>0</v>
      </c>
      <c r="E8" s="158">
        <v>7</v>
      </c>
      <c r="F8" s="158">
        <v>0</v>
      </c>
      <c r="G8" s="158">
        <v>0</v>
      </c>
      <c r="H8" s="158">
        <v>0</v>
      </c>
      <c r="I8" s="158">
        <v>1</v>
      </c>
      <c r="J8" s="163">
        <v>9</v>
      </c>
      <c r="K8" s="158">
        <f t="shared" si="0"/>
        <v>25</v>
      </c>
    </row>
    <row r="9" spans="2:11" ht="13.5" customHeight="1" x14ac:dyDescent="0.2">
      <c r="B9" s="98" t="s">
        <v>62</v>
      </c>
      <c r="C9" s="158">
        <v>11</v>
      </c>
      <c r="D9" s="158">
        <v>0</v>
      </c>
      <c r="E9" s="158">
        <v>1</v>
      </c>
      <c r="F9" s="158">
        <v>0</v>
      </c>
      <c r="G9" s="158">
        <v>0</v>
      </c>
      <c r="H9" s="158">
        <v>0</v>
      </c>
      <c r="I9" s="158">
        <v>0</v>
      </c>
      <c r="J9" s="163">
        <v>14</v>
      </c>
      <c r="K9" s="158">
        <f t="shared" si="0"/>
        <v>26</v>
      </c>
    </row>
    <row r="10" spans="2:11" ht="13.5" customHeight="1" x14ac:dyDescent="0.2">
      <c r="B10" s="98" t="s">
        <v>198</v>
      </c>
      <c r="C10" s="158">
        <v>9</v>
      </c>
      <c r="D10" s="158">
        <v>0</v>
      </c>
      <c r="E10" s="158">
        <v>4</v>
      </c>
      <c r="F10" s="158">
        <v>0</v>
      </c>
      <c r="G10" s="158">
        <v>0</v>
      </c>
      <c r="H10" s="158">
        <v>0</v>
      </c>
      <c r="I10" s="158">
        <v>1</v>
      </c>
      <c r="J10" s="163">
        <v>10</v>
      </c>
      <c r="K10" s="158">
        <f t="shared" si="0"/>
        <v>24</v>
      </c>
    </row>
    <row r="11" spans="2:11" ht="13.5" customHeight="1" x14ac:dyDescent="0.2">
      <c r="B11" s="98" t="s">
        <v>199</v>
      </c>
      <c r="C11" s="158">
        <v>14</v>
      </c>
      <c r="D11" s="158">
        <v>0</v>
      </c>
      <c r="E11" s="158">
        <v>3</v>
      </c>
      <c r="F11" s="158">
        <v>0</v>
      </c>
      <c r="G11" s="158">
        <v>1</v>
      </c>
      <c r="H11" s="158">
        <v>0</v>
      </c>
      <c r="I11" s="158">
        <v>2</v>
      </c>
      <c r="J11" s="163">
        <v>11</v>
      </c>
      <c r="K11" s="158">
        <f t="shared" si="0"/>
        <v>31</v>
      </c>
    </row>
    <row r="12" spans="2:11" ht="13.5" customHeight="1" x14ac:dyDescent="0.2">
      <c r="B12" s="98" t="s">
        <v>65</v>
      </c>
      <c r="C12" s="158">
        <v>6</v>
      </c>
      <c r="D12" s="158">
        <v>0</v>
      </c>
      <c r="E12" s="158">
        <v>2</v>
      </c>
      <c r="F12" s="158">
        <v>0</v>
      </c>
      <c r="G12" s="158">
        <v>0</v>
      </c>
      <c r="H12" s="158">
        <v>1</v>
      </c>
      <c r="I12" s="158">
        <v>0</v>
      </c>
      <c r="J12" s="163">
        <v>18</v>
      </c>
      <c r="K12" s="158">
        <f t="shared" si="0"/>
        <v>27</v>
      </c>
    </row>
    <row r="13" spans="2:11" ht="13.5" customHeight="1" x14ac:dyDescent="0.2">
      <c r="B13" s="98" t="s">
        <v>191</v>
      </c>
      <c r="C13" s="158">
        <v>15</v>
      </c>
      <c r="D13" s="158">
        <v>0</v>
      </c>
      <c r="E13" s="158">
        <v>2</v>
      </c>
      <c r="F13" s="158">
        <v>0</v>
      </c>
      <c r="G13" s="158">
        <v>0</v>
      </c>
      <c r="H13" s="158">
        <v>3</v>
      </c>
      <c r="I13" s="158">
        <v>0</v>
      </c>
      <c r="J13" s="163">
        <v>9</v>
      </c>
      <c r="K13" s="158">
        <f t="shared" si="0"/>
        <v>29</v>
      </c>
    </row>
    <row r="14" spans="2:11" ht="13.5" customHeight="1" x14ac:dyDescent="0.2">
      <c r="B14" s="98" t="s">
        <v>192</v>
      </c>
      <c r="C14" s="158">
        <v>7</v>
      </c>
      <c r="D14" s="158">
        <v>0</v>
      </c>
      <c r="E14" s="158">
        <v>1</v>
      </c>
      <c r="F14" s="158">
        <v>0</v>
      </c>
      <c r="G14" s="158">
        <v>1</v>
      </c>
      <c r="H14" s="158">
        <v>1</v>
      </c>
      <c r="I14" s="158">
        <v>0</v>
      </c>
      <c r="J14" s="163">
        <v>10</v>
      </c>
      <c r="K14" s="158">
        <f t="shared" si="0"/>
        <v>20</v>
      </c>
    </row>
    <row r="15" spans="2:11" ht="13.5" customHeight="1" x14ac:dyDescent="0.2">
      <c r="B15" s="98" t="s">
        <v>193</v>
      </c>
      <c r="C15" s="158">
        <v>10</v>
      </c>
      <c r="D15" s="158">
        <v>0</v>
      </c>
      <c r="E15" s="158">
        <v>3</v>
      </c>
      <c r="F15" s="158">
        <v>0</v>
      </c>
      <c r="G15" s="158">
        <v>0</v>
      </c>
      <c r="H15" s="158">
        <v>1</v>
      </c>
      <c r="I15" s="158">
        <v>0</v>
      </c>
      <c r="J15" s="163">
        <v>16</v>
      </c>
      <c r="K15" s="158">
        <f t="shared" si="0"/>
        <v>30</v>
      </c>
    </row>
    <row r="16" spans="2:11" ht="13.5" customHeight="1" x14ac:dyDescent="0.2">
      <c r="B16" s="98" t="s">
        <v>194</v>
      </c>
      <c r="C16" s="158">
        <v>12</v>
      </c>
      <c r="D16" s="158">
        <v>0</v>
      </c>
      <c r="E16" s="158">
        <v>3</v>
      </c>
      <c r="F16" s="158">
        <v>1</v>
      </c>
      <c r="G16" s="158">
        <v>0</v>
      </c>
      <c r="H16" s="158">
        <v>0</v>
      </c>
      <c r="I16" s="158">
        <v>1</v>
      </c>
      <c r="J16" s="163">
        <v>13</v>
      </c>
      <c r="K16" s="158">
        <f t="shared" si="0"/>
        <v>30</v>
      </c>
    </row>
    <row r="17" spans="2:14" ht="13.5" customHeight="1" x14ac:dyDescent="0.2">
      <c r="B17" s="99" t="s">
        <v>205</v>
      </c>
      <c r="C17" s="164">
        <v>12</v>
      </c>
      <c r="D17" s="158">
        <v>0</v>
      </c>
      <c r="E17" s="164">
        <v>4</v>
      </c>
      <c r="F17" s="164">
        <v>0</v>
      </c>
      <c r="G17" s="158">
        <v>0</v>
      </c>
      <c r="H17" s="158">
        <v>0</v>
      </c>
      <c r="I17" s="158">
        <v>0</v>
      </c>
      <c r="J17" s="165">
        <v>11</v>
      </c>
      <c r="K17" s="158">
        <f t="shared" si="0"/>
        <v>27</v>
      </c>
      <c r="L17" s="122"/>
    </row>
    <row r="18" spans="2:14" ht="13.5" customHeight="1" x14ac:dyDescent="0.2">
      <c r="B18" s="100" t="s">
        <v>12</v>
      </c>
      <c r="C18" s="166">
        <f t="shared" ref="C18:J18" si="1">SUM(C6:C17)</f>
        <v>129</v>
      </c>
      <c r="D18" s="166">
        <f t="shared" si="1"/>
        <v>0</v>
      </c>
      <c r="E18" s="166">
        <f t="shared" si="1"/>
        <v>42</v>
      </c>
      <c r="F18" s="166">
        <f t="shared" si="1"/>
        <v>2</v>
      </c>
      <c r="G18" s="166">
        <f t="shared" si="1"/>
        <v>3</v>
      </c>
      <c r="H18" s="166">
        <f t="shared" si="1"/>
        <v>8</v>
      </c>
      <c r="I18" s="166">
        <f t="shared" si="1"/>
        <v>5</v>
      </c>
      <c r="J18" s="166">
        <f t="shared" si="1"/>
        <v>141</v>
      </c>
      <c r="K18" s="166">
        <f>SUM(C6:J17)</f>
        <v>330</v>
      </c>
    </row>
    <row r="19" spans="2:14" ht="15" customHeight="1" x14ac:dyDescent="0.2">
      <c r="B19" s="88"/>
      <c r="C19" s="101"/>
      <c r="D19" s="101"/>
      <c r="E19" s="101"/>
      <c r="F19" s="101"/>
      <c r="G19" s="101"/>
      <c r="H19" s="101"/>
      <c r="I19" s="101"/>
      <c r="J19" s="101"/>
    </row>
    <row r="20" spans="2:14" ht="15" customHeight="1" x14ac:dyDescent="0.2">
      <c r="B20" s="89" t="s">
        <v>110</v>
      </c>
      <c r="C20" s="102"/>
      <c r="D20" s="102"/>
      <c r="E20" s="102"/>
      <c r="F20" s="102"/>
      <c r="G20" s="102"/>
      <c r="H20" s="102"/>
      <c r="I20" s="102"/>
      <c r="J20" s="102"/>
      <c r="K20" s="102"/>
      <c r="L20" s="102"/>
    </row>
    <row r="21" spans="2:14" ht="18.75" customHeight="1" x14ac:dyDescent="0.2">
      <c r="B21" s="256"/>
      <c r="C21" s="250" t="s">
        <v>89</v>
      </c>
      <c r="D21" s="268" t="s">
        <v>90</v>
      </c>
      <c r="E21" s="270" t="s">
        <v>91</v>
      </c>
      <c r="F21" s="270" t="s">
        <v>114</v>
      </c>
      <c r="G21" s="270" t="s">
        <v>168</v>
      </c>
      <c r="H21" s="270" t="s">
        <v>169</v>
      </c>
      <c r="I21" s="270" t="s">
        <v>113</v>
      </c>
      <c r="J21" s="270" t="s">
        <v>92</v>
      </c>
      <c r="K21" s="272" t="s">
        <v>12</v>
      </c>
      <c r="L21" s="102"/>
      <c r="M21" s="102"/>
      <c r="N21" s="102"/>
    </row>
    <row r="22" spans="2:14" ht="17.25" customHeight="1" x14ac:dyDescent="0.2">
      <c r="B22" s="257"/>
      <c r="C22" s="248" t="s">
        <v>93</v>
      </c>
      <c r="D22" s="269"/>
      <c r="E22" s="271"/>
      <c r="F22" s="271"/>
      <c r="G22" s="271"/>
      <c r="H22" s="271"/>
      <c r="I22" s="271"/>
      <c r="J22" s="271"/>
      <c r="K22" s="271"/>
      <c r="L22" s="102"/>
      <c r="M22" s="102"/>
      <c r="N22" s="102"/>
    </row>
    <row r="23" spans="2:14" ht="13.5" customHeight="1" x14ac:dyDescent="0.2">
      <c r="B23" s="98" t="s">
        <v>196</v>
      </c>
      <c r="C23" s="159">
        <v>1</v>
      </c>
      <c r="D23" s="159">
        <v>0</v>
      </c>
      <c r="E23" s="159">
        <v>0</v>
      </c>
      <c r="F23" s="159">
        <v>0</v>
      </c>
      <c r="G23" s="159">
        <v>0</v>
      </c>
      <c r="H23" s="159">
        <v>0</v>
      </c>
      <c r="I23" s="159">
        <v>0</v>
      </c>
      <c r="J23" s="159">
        <v>0</v>
      </c>
      <c r="K23" s="159">
        <f t="shared" ref="K23:K28" si="2">SUM(C23:J23)</f>
        <v>1</v>
      </c>
      <c r="L23" s="101"/>
      <c r="M23" s="101"/>
      <c r="N23" s="101"/>
    </row>
    <row r="24" spans="2:14" ht="13.5" customHeight="1" x14ac:dyDescent="0.2">
      <c r="B24" s="98" t="s">
        <v>209</v>
      </c>
      <c r="C24" s="158">
        <v>0</v>
      </c>
      <c r="D24" s="158">
        <v>0</v>
      </c>
      <c r="E24" s="158">
        <v>0</v>
      </c>
      <c r="F24" s="158">
        <v>0</v>
      </c>
      <c r="G24" s="158">
        <v>0</v>
      </c>
      <c r="H24" s="158">
        <v>0</v>
      </c>
      <c r="I24" s="158">
        <v>0</v>
      </c>
      <c r="J24" s="163">
        <v>2</v>
      </c>
      <c r="K24" s="158">
        <f t="shared" si="2"/>
        <v>2</v>
      </c>
      <c r="L24" s="101"/>
      <c r="M24" s="101"/>
      <c r="N24" s="101"/>
    </row>
    <row r="25" spans="2:14" ht="13.5" customHeight="1" x14ac:dyDescent="0.2">
      <c r="B25" s="98" t="s">
        <v>197</v>
      </c>
      <c r="C25" s="158">
        <v>0</v>
      </c>
      <c r="D25" s="158">
        <v>0</v>
      </c>
      <c r="E25" s="158">
        <v>0</v>
      </c>
      <c r="F25" s="158">
        <v>0</v>
      </c>
      <c r="G25" s="158">
        <v>0</v>
      </c>
      <c r="H25" s="158">
        <v>0</v>
      </c>
      <c r="I25" s="158">
        <v>0</v>
      </c>
      <c r="J25" s="163">
        <v>0</v>
      </c>
      <c r="K25" s="158">
        <f t="shared" si="2"/>
        <v>0</v>
      </c>
      <c r="L25" s="101"/>
      <c r="M25" s="101"/>
      <c r="N25" s="101"/>
    </row>
    <row r="26" spans="2:14" ht="13.5" customHeight="1" x14ac:dyDescent="0.2">
      <c r="B26" s="98" t="s">
        <v>62</v>
      </c>
      <c r="C26" s="158">
        <v>0</v>
      </c>
      <c r="D26" s="158">
        <v>0</v>
      </c>
      <c r="E26" s="158">
        <v>0</v>
      </c>
      <c r="F26" s="158">
        <v>0</v>
      </c>
      <c r="G26" s="158">
        <v>0</v>
      </c>
      <c r="H26" s="158">
        <v>0</v>
      </c>
      <c r="I26" s="158">
        <v>0</v>
      </c>
      <c r="J26" s="163">
        <v>0</v>
      </c>
      <c r="K26" s="158">
        <f t="shared" si="2"/>
        <v>0</v>
      </c>
      <c r="L26" s="101"/>
      <c r="M26" s="101"/>
      <c r="N26" s="101"/>
    </row>
    <row r="27" spans="2:14" ht="13.5" customHeight="1" x14ac:dyDescent="0.2">
      <c r="B27" s="98" t="s">
        <v>198</v>
      </c>
      <c r="C27" s="158">
        <v>0</v>
      </c>
      <c r="D27" s="158">
        <v>0</v>
      </c>
      <c r="E27" s="158">
        <v>0</v>
      </c>
      <c r="F27" s="158">
        <v>0</v>
      </c>
      <c r="G27" s="158">
        <v>0</v>
      </c>
      <c r="H27" s="158">
        <v>0</v>
      </c>
      <c r="I27" s="158">
        <v>0</v>
      </c>
      <c r="J27" s="163">
        <v>0</v>
      </c>
      <c r="K27" s="158">
        <f t="shared" si="2"/>
        <v>0</v>
      </c>
      <c r="L27" s="101"/>
      <c r="M27" s="101"/>
      <c r="N27" s="101"/>
    </row>
    <row r="28" spans="2:14" ht="13.5" customHeight="1" x14ac:dyDescent="0.2">
      <c r="B28" s="98" t="s">
        <v>199</v>
      </c>
      <c r="C28" s="158">
        <v>0</v>
      </c>
      <c r="D28" s="158">
        <v>0</v>
      </c>
      <c r="E28" s="158">
        <v>0</v>
      </c>
      <c r="F28" s="158">
        <v>0</v>
      </c>
      <c r="G28" s="158">
        <v>0</v>
      </c>
      <c r="H28" s="158">
        <v>0</v>
      </c>
      <c r="I28" s="158">
        <v>0</v>
      </c>
      <c r="J28" s="163">
        <v>0</v>
      </c>
      <c r="K28" s="158">
        <f t="shared" si="2"/>
        <v>0</v>
      </c>
      <c r="L28" s="101"/>
      <c r="M28" s="101"/>
      <c r="N28" s="101"/>
    </row>
    <row r="29" spans="2:14" ht="13.5" customHeight="1" x14ac:dyDescent="0.2">
      <c r="B29" s="98" t="s">
        <v>200</v>
      </c>
      <c r="C29" s="158">
        <v>0</v>
      </c>
      <c r="D29" s="158">
        <v>0</v>
      </c>
      <c r="E29" s="158">
        <v>0</v>
      </c>
      <c r="F29" s="158">
        <v>0</v>
      </c>
      <c r="G29" s="158">
        <v>0</v>
      </c>
      <c r="H29" s="158">
        <v>0</v>
      </c>
      <c r="I29" s="158">
        <v>0</v>
      </c>
      <c r="J29" s="163">
        <v>0</v>
      </c>
      <c r="K29" s="158">
        <f t="shared" ref="K29" si="3">SUM(C29:J29)</f>
        <v>0</v>
      </c>
      <c r="L29" s="101"/>
      <c r="M29" s="101"/>
      <c r="N29" s="101"/>
    </row>
    <row r="30" spans="2:14" ht="13.5" customHeight="1" x14ac:dyDescent="0.2">
      <c r="B30" s="98" t="s">
        <v>191</v>
      </c>
      <c r="C30" s="158">
        <v>0</v>
      </c>
      <c r="D30" s="158">
        <v>0</v>
      </c>
      <c r="E30" s="158">
        <v>0</v>
      </c>
      <c r="F30" s="158">
        <v>0</v>
      </c>
      <c r="G30" s="158">
        <v>0</v>
      </c>
      <c r="H30" s="158">
        <v>0</v>
      </c>
      <c r="I30" s="158">
        <v>0</v>
      </c>
      <c r="J30" s="163">
        <v>0</v>
      </c>
      <c r="K30" s="158">
        <f t="shared" ref="K30" si="4">SUM(C30:J30)</f>
        <v>0</v>
      </c>
      <c r="L30" s="101"/>
      <c r="M30" s="101"/>
      <c r="N30" s="101"/>
    </row>
    <row r="31" spans="2:14" ht="13.5" customHeight="1" x14ac:dyDescent="0.2">
      <c r="B31" s="98" t="s">
        <v>192</v>
      </c>
      <c r="C31" s="158">
        <v>0</v>
      </c>
      <c r="D31" s="158">
        <v>0</v>
      </c>
      <c r="E31" s="158">
        <v>0</v>
      </c>
      <c r="F31" s="158">
        <v>0</v>
      </c>
      <c r="G31" s="158">
        <v>0</v>
      </c>
      <c r="H31" s="158">
        <v>0</v>
      </c>
      <c r="I31" s="158">
        <v>0</v>
      </c>
      <c r="J31" s="163">
        <v>0</v>
      </c>
      <c r="K31" s="158">
        <f t="shared" ref="K31:K34" si="5">SUM(C31:J31)</f>
        <v>0</v>
      </c>
      <c r="L31" s="101"/>
      <c r="M31" s="101"/>
      <c r="N31" s="101"/>
    </row>
    <row r="32" spans="2:14" ht="13.5" customHeight="1" x14ac:dyDescent="0.2">
      <c r="B32" s="98" t="s">
        <v>193</v>
      </c>
      <c r="C32" s="158">
        <v>0</v>
      </c>
      <c r="D32" s="158">
        <v>0</v>
      </c>
      <c r="E32" s="158">
        <v>0</v>
      </c>
      <c r="F32" s="158">
        <v>0</v>
      </c>
      <c r="G32" s="158">
        <v>0</v>
      </c>
      <c r="H32" s="158">
        <v>0</v>
      </c>
      <c r="I32" s="158">
        <v>0</v>
      </c>
      <c r="J32" s="163">
        <v>0</v>
      </c>
      <c r="K32" s="158">
        <f t="shared" si="5"/>
        <v>0</v>
      </c>
      <c r="L32" s="101"/>
      <c r="M32" s="101"/>
      <c r="N32" s="101"/>
    </row>
    <row r="33" spans="2:14" ht="13.5" customHeight="1" x14ac:dyDescent="0.2">
      <c r="B33" s="98" t="s">
        <v>194</v>
      </c>
      <c r="C33" s="158">
        <v>2</v>
      </c>
      <c r="D33" s="158">
        <v>0</v>
      </c>
      <c r="E33" s="158">
        <v>0</v>
      </c>
      <c r="F33" s="158">
        <v>0</v>
      </c>
      <c r="G33" s="158">
        <v>0</v>
      </c>
      <c r="H33" s="158">
        <v>0</v>
      </c>
      <c r="I33" s="158">
        <v>0</v>
      </c>
      <c r="J33" s="158">
        <v>1</v>
      </c>
      <c r="K33" s="158">
        <f t="shared" si="5"/>
        <v>3</v>
      </c>
      <c r="L33" s="101"/>
      <c r="M33" s="101"/>
      <c r="N33" s="101"/>
    </row>
    <row r="34" spans="2:14" ht="13.5" customHeight="1" x14ac:dyDescent="0.2">
      <c r="B34" s="99" t="s">
        <v>205</v>
      </c>
      <c r="C34" s="164">
        <v>2</v>
      </c>
      <c r="D34" s="164">
        <v>0</v>
      </c>
      <c r="E34" s="164">
        <v>0</v>
      </c>
      <c r="F34" s="164">
        <v>0</v>
      </c>
      <c r="G34" s="164">
        <v>0</v>
      </c>
      <c r="H34" s="164">
        <v>0</v>
      </c>
      <c r="I34" s="164">
        <v>0</v>
      </c>
      <c r="J34" s="164">
        <v>0</v>
      </c>
      <c r="K34" s="158">
        <f t="shared" si="5"/>
        <v>2</v>
      </c>
      <c r="L34" s="101"/>
      <c r="M34" s="101"/>
      <c r="N34" s="101"/>
    </row>
    <row r="35" spans="2:14" ht="13.5" customHeight="1" x14ac:dyDescent="0.2">
      <c r="B35" s="100" t="s">
        <v>12</v>
      </c>
      <c r="C35" s="166">
        <f t="shared" ref="C35:J35" si="6">SUM(C23:C34)</f>
        <v>5</v>
      </c>
      <c r="D35" s="166">
        <f t="shared" si="6"/>
        <v>0</v>
      </c>
      <c r="E35" s="166">
        <f t="shared" si="6"/>
        <v>0</v>
      </c>
      <c r="F35" s="166">
        <f t="shared" si="6"/>
        <v>0</v>
      </c>
      <c r="G35" s="166">
        <f>SUM(G23:G34)</f>
        <v>0</v>
      </c>
      <c r="H35" s="166">
        <f>SUM(H23:H34)</f>
        <v>0</v>
      </c>
      <c r="I35" s="166">
        <f>SUM(I23:I34)</f>
        <v>0</v>
      </c>
      <c r="J35" s="166">
        <f t="shared" si="6"/>
        <v>3</v>
      </c>
      <c r="K35" s="166">
        <f>SUM(C23:J34)</f>
        <v>8</v>
      </c>
      <c r="L35" s="101"/>
      <c r="M35" s="101"/>
      <c r="N35" s="101"/>
    </row>
    <row r="36" spans="2:14" ht="15" customHeight="1" x14ac:dyDescent="0.2">
      <c r="B36" s="88"/>
      <c r="C36" s="101"/>
      <c r="D36" s="101"/>
      <c r="E36" s="101"/>
      <c r="F36" s="101"/>
      <c r="G36" s="101"/>
      <c r="H36" s="101"/>
      <c r="I36" s="101"/>
      <c r="J36" s="101"/>
      <c r="K36" s="101"/>
      <c r="L36" s="101"/>
    </row>
    <row r="37" spans="2:14" ht="15" customHeight="1" x14ac:dyDescent="0.2">
      <c r="B37" s="89" t="s">
        <v>111</v>
      </c>
      <c r="C37" s="102"/>
      <c r="D37" s="101"/>
      <c r="E37" s="101"/>
      <c r="F37" s="101"/>
      <c r="G37" s="101"/>
      <c r="H37" s="101"/>
      <c r="I37" s="101"/>
      <c r="J37" s="101"/>
      <c r="K37" s="101"/>
      <c r="L37" s="101"/>
    </row>
    <row r="38" spans="2:14" ht="21.75" customHeight="1" x14ac:dyDescent="0.2">
      <c r="B38" s="256"/>
      <c r="C38" s="250" t="s">
        <v>89</v>
      </c>
      <c r="D38" s="268" t="s">
        <v>90</v>
      </c>
      <c r="E38" s="270" t="s">
        <v>91</v>
      </c>
      <c r="F38" s="270" t="s">
        <v>114</v>
      </c>
      <c r="G38" s="270" t="s">
        <v>168</v>
      </c>
      <c r="H38" s="250" t="s">
        <v>95</v>
      </c>
      <c r="I38" s="251" t="s">
        <v>94</v>
      </c>
      <c r="J38" s="270" t="s">
        <v>92</v>
      </c>
      <c r="K38" s="272" t="s">
        <v>12</v>
      </c>
      <c r="L38" s="102"/>
      <c r="M38" s="102"/>
      <c r="N38" s="102"/>
    </row>
    <row r="39" spans="2:14" ht="25.5" x14ac:dyDescent="0.2">
      <c r="B39" s="257"/>
      <c r="C39" s="248" t="s">
        <v>93</v>
      </c>
      <c r="D39" s="269"/>
      <c r="E39" s="271"/>
      <c r="F39" s="271"/>
      <c r="G39" s="271"/>
      <c r="H39" s="252" t="s">
        <v>96</v>
      </c>
      <c r="I39" s="253" t="s">
        <v>97</v>
      </c>
      <c r="J39" s="271"/>
      <c r="K39" s="271"/>
      <c r="L39" s="102"/>
      <c r="M39" s="102"/>
      <c r="N39" s="102"/>
    </row>
    <row r="40" spans="2:14" ht="13.5" customHeight="1" x14ac:dyDescent="0.2">
      <c r="B40" s="98" t="s">
        <v>196</v>
      </c>
      <c r="C40" s="159">
        <v>0</v>
      </c>
      <c r="D40" s="159">
        <v>0</v>
      </c>
      <c r="E40" s="159">
        <v>0</v>
      </c>
      <c r="F40" s="159">
        <v>0</v>
      </c>
      <c r="G40" s="159">
        <v>0</v>
      </c>
      <c r="H40" s="159">
        <v>0</v>
      </c>
      <c r="I40" s="159">
        <v>0</v>
      </c>
      <c r="J40" s="167">
        <v>0</v>
      </c>
      <c r="K40" s="159">
        <f t="shared" ref="K40:K49" si="7">SUM(C40:J40)</f>
        <v>0</v>
      </c>
      <c r="L40" s="101"/>
      <c r="M40" s="101"/>
      <c r="N40" s="101"/>
    </row>
    <row r="41" spans="2:14" ht="13.5" customHeight="1" x14ac:dyDescent="0.2">
      <c r="B41" s="98" t="s">
        <v>209</v>
      </c>
      <c r="C41" s="158">
        <v>0</v>
      </c>
      <c r="D41" s="158">
        <v>0</v>
      </c>
      <c r="E41" s="158">
        <v>0</v>
      </c>
      <c r="F41" s="158">
        <v>0</v>
      </c>
      <c r="G41" s="158">
        <v>0</v>
      </c>
      <c r="H41" s="158">
        <v>0</v>
      </c>
      <c r="I41" s="158">
        <v>0</v>
      </c>
      <c r="J41" s="163">
        <v>0</v>
      </c>
      <c r="K41" s="158">
        <f t="shared" si="7"/>
        <v>0</v>
      </c>
      <c r="L41" s="101"/>
      <c r="M41" s="101"/>
      <c r="N41" s="101"/>
    </row>
    <row r="42" spans="2:14" ht="13.5" customHeight="1" x14ac:dyDescent="0.2">
      <c r="B42" s="98" t="s">
        <v>197</v>
      </c>
      <c r="C42" s="158">
        <v>0</v>
      </c>
      <c r="D42" s="158">
        <v>0</v>
      </c>
      <c r="E42" s="158">
        <v>0</v>
      </c>
      <c r="F42" s="158">
        <v>0</v>
      </c>
      <c r="G42" s="158">
        <v>0</v>
      </c>
      <c r="H42" s="158">
        <v>0</v>
      </c>
      <c r="I42" s="158">
        <v>0</v>
      </c>
      <c r="J42" s="163">
        <v>0</v>
      </c>
      <c r="K42" s="158">
        <f t="shared" si="7"/>
        <v>0</v>
      </c>
      <c r="L42" s="101"/>
      <c r="M42" s="101"/>
      <c r="N42" s="101"/>
    </row>
    <row r="43" spans="2:14" ht="13.5" customHeight="1" x14ac:dyDescent="0.2">
      <c r="B43" s="98" t="s">
        <v>62</v>
      </c>
      <c r="C43" s="158">
        <v>0</v>
      </c>
      <c r="D43" s="158">
        <v>0</v>
      </c>
      <c r="E43" s="158">
        <v>0</v>
      </c>
      <c r="F43" s="158">
        <v>0</v>
      </c>
      <c r="G43" s="158">
        <v>0</v>
      </c>
      <c r="H43" s="158">
        <v>0</v>
      </c>
      <c r="I43" s="158">
        <v>0</v>
      </c>
      <c r="J43" s="163">
        <v>0</v>
      </c>
      <c r="K43" s="158">
        <f t="shared" si="7"/>
        <v>0</v>
      </c>
      <c r="L43" s="101"/>
      <c r="M43" s="101"/>
      <c r="N43" s="101"/>
    </row>
    <row r="44" spans="2:14" ht="13.5" customHeight="1" x14ac:dyDescent="0.2">
      <c r="B44" s="98" t="s">
        <v>198</v>
      </c>
      <c r="C44" s="158">
        <v>0</v>
      </c>
      <c r="D44" s="158">
        <v>0</v>
      </c>
      <c r="E44" s="158">
        <v>0</v>
      </c>
      <c r="F44" s="158">
        <v>0</v>
      </c>
      <c r="G44" s="158">
        <v>0</v>
      </c>
      <c r="H44" s="158">
        <v>0</v>
      </c>
      <c r="I44" s="158">
        <v>0</v>
      </c>
      <c r="J44" s="163">
        <v>0</v>
      </c>
      <c r="K44" s="158">
        <f t="shared" si="7"/>
        <v>0</v>
      </c>
      <c r="L44" s="101"/>
      <c r="M44" s="101"/>
      <c r="N44" s="101"/>
    </row>
    <row r="45" spans="2:14" ht="13.5" customHeight="1" x14ac:dyDescent="0.2">
      <c r="B45" s="98" t="s">
        <v>199</v>
      </c>
      <c r="C45" s="158">
        <v>0</v>
      </c>
      <c r="D45" s="158">
        <v>0</v>
      </c>
      <c r="E45" s="158">
        <v>0</v>
      </c>
      <c r="F45" s="158">
        <v>0</v>
      </c>
      <c r="G45" s="158">
        <v>0</v>
      </c>
      <c r="H45" s="158">
        <v>0</v>
      </c>
      <c r="I45" s="158">
        <v>0</v>
      </c>
      <c r="J45" s="163">
        <v>0</v>
      </c>
      <c r="K45" s="158">
        <f t="shared" si="7"/>
        <v>0</v>
      </c>
      <c r="L45" s="101"/>
      <c r="M45" s="101"/>
      <c r="N45" s="101"/>
    </row>
    <row r="46" spans="2:14" ht="13.5" customHeight="1" x14ac:dyDescent="0.2">
      <c r="B46" s="98" t="s">
        <v>200</v>
      </c>
      <c r="C46" s="158">
        <v>0</v>
      </c>
      <c r="D46" s="158">
        <v>0</v>
      </c>
      <c r="E46" s="158">
        <v>0</v>
      </c>
      <c r="F46" s="158">
        <v>0</v>
      </c>
      <c r="G46" s="158">
        <v>0</v>
      </c>
      <c r="H46" s="158">
        <v>0</v>
      </c>
      <c r="I46" s="158">
        <v>0</v>
      </c>
      <c r="J46" s="163">
        <v>0</v>
      </c>
      <c r="K46" s="158">
        <f t="shared" si="7"/>
        <v>0</v>
      </c>
      <c r="L46" s="101"/>
      <c r="M46" s="101"/>
      <c r="N46" s="101"/>
    </row>
    <row r="47" spans="2:14" ht="13.5" customHeight="1" x14ac:dyDescent="0.2">
      <c r="B47" s="98" t="s">
        <v>191</v>
      </c>
      <c r="C47" s="158">
        <v>0</v>
      </c>
      <c r="D47" s="158">
        <v>0</v>
      </c>
      <c r="E47" s="158">
        <v>0</v>
      </c>
      <c r="F47" s="158">
        <v>0</v>
      </c>
      <c r="G47" s="158">
        <v>0</v>
      </c>
      <c r="H47" s="158">
        <v>0</v>
      </c>
      <c r="I47" s="158">
        <v>0</v>
      </c>
      <c r="J47" s="163">
        <v>0</v>
      </c>
      <c r="K47" s="158">
        <f t="shared" si="7"/>
        <v>0</v>
      </c>
      <c r="L47" s="101"/>
      <c r="M47" s="101"/>
      <c r="N47" s="101"/>
    </row>
    <row r="48" spans="2:14" ht="13.5" customHeight="1" x14ac:dyDescent="0.2">
      <c r="B48" s="98" t="s">
        <v>192</v>
      </c>
      <c r="C48" s="158">
        <v>0</v>
      </c>
      <c r="D48" s="158">
        <v>0</v>
      </c>
      <c r="E48" s="158">
        <v>0</v>
      </c>
      <c r="F48" s="158">
        <v>0</v>
      </c>
      <c r="G48" s="158">
        <v>0</v>
      </c>
      <c r="H48" s="158">
        <v>0</v>
      </c>
      <c r="I48" s="158">
        <v>0</v>
      </c>
      <c r="J48" s="163">
        <v>0</v>
      </c>
      <c r="K48" s="158">
        <f t="shared" si="7"/>
        <v>0</v>
      </c>
      <c r="L48" s="101"/>
      <c r="M48" s="101"/>
      <c r="N48" s="101"/>
    </row>
    <row r="49" spans="2:14" ht="13.5" customHeight="1" x14ac:dyDescent="0.2">
      <c r="B49" s="98" t="s">
        <v>193</v>
      </c>
      <c r="C49" s="158">
        <v>0</v>
      </c>
      <c r="D49" s="158">
        <v>0</v>
      </c>
      <c r="E49" s="158">
        <v>0</v>
      </c>
      <c r="F49" s="158">
        <v>0</v>
      </c>
      <c r="G49" s="158">
        <v>0</v>
      </c>
      <c r="H49" s="158">
        <v>0</v>
      </c>
      <c r="I49" s="158">
        <v>0</v>
      </c>
      <c r="J49" s="163">
        <v>0</v>
      </c>
      <c r="K49" s="158">
        <f t="shared" si="7"/>
        <v>0</v>
      </c>
      <c r="L49" s="101"/>
      <c r="M49" s="101"/>
      <c r="N49" s="101"/>
    </row>
    <row r="50" spans="2:14" ht="13.5" customHeight="1" x14ac:dyDescent="0.2">
      <c r="B50" s="98" t="s">
        <v>194</v>
      </c>
      <c r="C50" s="158">
        <v>0</v>
      </c>
      <c r="D50" s="158">
        <v>0</v>
      </c>
      <c r="E50" s="158">
        <v>0</v>
      </c>
      <c r="F50" s="158">
        <v>0</v>
      </c>
      <c r="G50" s="158">
        <v>0</v>
      </c>
      <c r="H50" s="158">
        <v>0</v>
      </c>
      <c r="I50" s="158">
        <v>0</v>
      </c>
      <c r="J50" s="163">
        <v>0</v>
      </c>
      <c r="K50" s="158">
        <f t="shared" ref="K50:K51" si="8">SUM(C50:J50)</f>
        <v>0</v>
      </c>
      <c r="L50" s="101"/>
      <c r="M50" s="101"/>
      <c r="N50" s="101"/>
    </row>
    <row r="51" spans="2:14" ht="13.5" customHeight="1" x14ac:dyDescent="0.2">
      <c r="B51" s="99" t="s">
        <v>205</v>
      </c>
      <c r="C51" s="164">
        <v>0</v>
      </c>
      <c r="D51" s="164">
        <v>0</v>
      </c>
      <c r="E51" s="164">
        <v>0</v>
      </c>
      <c r="F51" s="164">
        <v>0</v>
      </c>
      <c r="G51" s="164">
        <v>0</v>
      </c>
      <c r="H51" s="164">
        <v>0</v>
      </c>
      <c r="I51" s="164">
        <v>0</v>
      </c>
      <c r="J51" s="164">
        <v>1</v>
      </c>
      <c r="K51" s="158">
        <f t="shared" si="8"/>
        <v>1</v>
      </c>
      <c r="L51" s="101"/>
      <c r="M51" s="101"/>
      <c r="N51" s="101"/>
    </row>
    <row r="52" spans="2:14" ht="13.5" customHeight="1" x14ac:dyDescent="0.2">
      <c r="B52" s="100" t="s">
        <v>12</v>
      </c>
      <c r="C52" s="166">
        <f t="shared" ref="C52:K52" si="9">SUM(C40:C51)</f>
        <v>0</v>
      </c>
      <c r="D52" s="166">
        <f t="shared" si="9"/>
        <v>0</v>
      </c>
      <c r="E52" s="166">
        <f t="shared" si="9"/>
        <v>0</v>
      </c>
      <c r="F52" s="166">
        <f t="shared" si="9"/>
        <v>0</v>
      </c>
      <c r="G52" s="166">
        <f t="shared" si="9"/>
        <v>0</v>
      </c>
      <c r="H52" s="166">
        <f t="shared" si="9"/>
        <v>0</v>
      </c>
      <c r="I52" s="166">
        <f t="shared" si="9"/>
        <v>0</v>
      </c>
      <c r="J52" s="166">
        <f t="shared" si="9"/>
        <v>1</v>
      </c>
      <c r="K52" s="166">
        <f t="shared" si="9"/>
        <v>1</v>
      </c>
      <c r="L52" s="101"/>
      <c r="M52" s="101"/>
      <c r="N52" s="101"/>
    </row>
    <row r="53" spans="2:14" ht="15" customHeight="1" x14ac:dyDescent="0.2">
      <c r="B53" s="88"/>
      <c r="C53" s="101"/>
      <c r="D53" s="101"/>
      <c r="E53" s="101"/>
      <c r="F53" s="101"/>
      <c r="G53" s="101"/>
      <c r="H53" s="101"/>
      <c r="I53" s="101"/>
      <c r="J53" s="101"/>
      <c r="K53" s="101"/>
      <c r="L53" s="101"/>
    </row>
  </sheetData>
  <mergeCells count="20">
    <mergeCell ref="J4:J5"/>
    <mergeCell ref="K4:K5"/>
    <mergeCell ref="D4:D5"/>
    <mergeCell ref="E4:E5"/>
    <mergeCell ref="F4:F5"/>
    <mergeCell ref="G4:G5"/>
    <mergeCell ref="D21:D22"/>
    <mergeCell ref="E21:E22"/>
    <mergeCell ref="J38:J39"/>
    <mergeCell ref="K38:K39"/>
    <mergeCell ref="F21:F22"/>
    <mergeCell ref="G21:G22"/>
    <mergeCell ref="D38:D39"/>
    <mergeCell ref="E38:E39"/>
    <mergeCell ref="F38:F39"/>
    <mergeCell ref="G38:G39"/>
    <mergeCell ref="H21:H22"/>
    <mergeCell ref="I21:I22"/>
    <mergeCell ref="J21:J22"/>
    <mergeCell ref="K21:K22"/>
  </mergeCells>
  <phoneticPr fontId="2"/>
  <pageMargins left="0.78740157480314965" right="0.78740157480314965" top="0.78740157480314965" bottom="0.78740157480314965" header="0.51181102362204722" footer="0.51181102362204722"/>
  <pageSetup paperSize="9" scale="99" orientation="portrait" r:id="rId1"/>
  <headerFooter alignWithMargins="0"/>
  <rowBreaks count="1" manualBreakCount="1">
    <brk id="53" max="10" man="1"/>
  </rowBreaks>
  <ignoredErrors>
    <ignoredError sqref="C18:J18 C35:K35 C52:K52" emptyCellReferenc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4</vt:i4>
      </vt:variant>
    </vt:vector>
  </HeadingPairs>
  <TitlesOfParts>
    <vt:vector size="10" baseType="lpstr">
      <vt:lpstr>表１(2024年)</vt:lpstr>
      <vt:lpstr>表２ (2024年)</vt:lpstr>
      <vt:lpstr>表３ (2024年)</vt:lpstr>
      <vt:lpstr>表4(2024年)</vt:lpstr>
      <vt:lpstr>表5(2024年)</vt:lpstr>
      <vt:lpstr>表6(2024年)</vt:lpstr>
      <vt:lpstr>'表２ (2024年)'!Print_Area</vt:lpstr>
      <vt:lpstr>'表4(2024年)'!Print_Area</vt:lpstr>
      <vt:lpstr>'表5(2024年)'!Print_Area</vt:lpstr>
      <vt:lpstr>'表6(2024年)'!Print_Area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湯本　佳良子</dc:creator>
  <cp:lastModifiedBy>二本松　萌</cp:lastModifiedBy>
  <cp:lastPrinted>2024-11-12T11:14:51Z</cp:lastPrinted>
  <dcterms:created xsi:type="dcterms:W3CDTF">2000-06-09T10:36:42Z</dcterms:created>
  <dcterms:modified xsi:type="dcterms:W3CDTF">2025-01-15T00:18:40Z</dcterms:modified>
</cp:coreProperties>
</file>