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vka.vdi.pref.nagano.lg.jp\課共有\保健・疾病対策課\H22　健康長寿課\05感染症対策係\02感染症\32-3 非定型肺炎R2.1\019新型コロナワクチン\★データ移行用フォルダ\公文書フォルダ\R04年度\015補助金等\002補助金\002時間外・休日のワクチン接種会場への医療従事者派遣事業\税額控除\"/>
    </mc:Choice>
  </mc:AlternateContent>
  <xr:revisionPtr revIDLastSave="0" documentId="13_ncr:1_{4E2F879C-8CA2-498E-B6C3-219946DA03B9}" xr6:coauthVersionLast="47" xr6:coauthVersionMax="47" xr10:uidLastSave="{00000000-0000-0000-0000-000000000000}"/>
  <bookViews>
    <workbookView xWindow="-108" yWindow="-108" windowWidth="23256" windowHeight="12576" tabRatio="823" firstSheet="2" activeTab="2" xr2:uid="{00000000-000D-0000-FFFF-FFFF00000000}"/>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現行）別紙様式" sheetId="23" state="hidden" r:id="rId9"/>
  </sheets>
  <definedNames>
    <definedName name="_xlnm.Print_Area" localSheetId="8">'（現行）別紙様式'!$A$1:$T$48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8"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62" l="1"/>
  <c r="L29" i="63"/>
  <c r="L29" i="61" l="1"/>
  <c r="L28" i="61"/>
  <c r="L28" i="63" l="1"/>
  <c r="L28" i="62"/>
  <c r="L29" i="60"/>
  <c r="L28" i="60"/>
  <c r="B40" i="63" l="1"/>
  <c r="B39" i="63"/>
  <c r="B35" i="63"/>
  <c r="B34" i="63"/>
  <c r="B29" i="63"/>
  <c r="B28" i="63"/>
  <c r="L25" i="63"/>
  <c r="J25" i="63"/>
  <c r="N24" i="63"/>
  <c r="I35" i="63" s="1"/>
  <c r="N23" i="63"/>
  <c r="I34" i="63" s="1"/>
  <c r="I39" i="63" s="1"/>
  <c r="B40" i="62"/>
  <c r="B39" i="62"/>
  <c r="B35" i="62"/>
  <c r="B34" i="62"/>
  <c r="B29" i="62"/>
  <c r="B28" i="62"/>
  <c r="L25" i="62"/>
  <c r="J25" i="62"/>
  <c r="N24" i="62"/>
  <c r="I35" i="62" s="1"/>
  <c r="N23" i="62"/>
  <c r="I34" i="62" s="1"/>
  <c r="I39" i="62" s="1"/>
  <c r="B40" i="61"/>
  <c r="B39" i="61"/>
  <c r="B35" i="61"/>
  <c r="B34" i="61"/>
  <c r="B29" i="61"/>
  <c r="B28" i="61"/>
  <c r="M25" i="61"/>
  <c r="L25" i="61"/>
  <c r="K25" i="61"/>
  <c r="J25" i="61"/>
  <c r="N24" i="61"/>
  <c r="K35" i="61" s="1"/>
  <c r="N23" i="61"/>
  <c r="K34" i="61" s="1"/>
  <c r="B40" i="60"/>
  <c r="B39" i="60"/>
  <c r="B35" i="60"/>
  <c r="B34" i="60"/>
  <c r="B29" i="60"/>
  <c r="B28" i="60"/>
  <c r="M25" i="60"/>
  <c r="L25" i="60"/>
  <c r="K25" i="60"/>
  <c r="N24" i="60"/>
  <c r="K35" i="60" s="1"/>
  <c r="N23" i="60"/>
  <c r="K34" i="60" s="1"/>
  <c r="K39" i="60" l="1"/>
  <c r="I40" i="63"/>
  <c r="I41" i="63" s="1"/>
  <c r="K40" i="60"/>
  <c r="N25" i="63"/>
  <c r="N25" i="62"/>
  <c r="I40" i="62"/>
  <c r="K40" i="61"/>
  <c r="K39" i="61"/>
  <c r="N25" i="61"/>
  <c r="I34" i="61"/>
  <c r="I39" i="61" s="1"/>
  <c r="I35" i="61"/>
  <c r="I40" i="61" s="1"/>
  <c r="N25" i="60"/>
  <c r="I34" i="60"/>
  <c r="I39" i="60" s="1"/>
  <c r="I35" i="60"/>
  <c r="M40" i="61" l="1"/>
  <c r="I41" i="62"/>
  <c r="M39" i="61"/>
  <c r="I40" i="60"/>
  <c r="M40" i="60" s="1"/>
  <c r="M39" i="60"/>
  <c r="M41" i="61" l="1"/>
  <c r="M41" i="60"/>
  <c r="I23" i="48" l="1"/>
  <c r="K23" i="48" s="1"/>
  <c r="I23" i="41" l="1"/>
  <c r="K2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8" authorId="0" shapeId="0" xr:uid="{00000000-0006-0000-0300-000001000000}">
      <text>
        <r>
          <rPr>
            <b/>
            <sz val="10"/>
            <color indexed="81"/>
            <rFont val="MS P ゴシック"/>
            <family val="3"/>
            <charset val="128"/>
          </rPr>
          <t>　課税売上割合については端数処理を行わずに記載してください。（ただし、消費税の申告において、課税売上割合を端数処理した場合には、その割合を記載してください。）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8" authorId="0" shapeId="0" xr:uid="{00000000-0006-0000-0400-000001000000}">
      <text>
        <r>
          <rPr>
            <b/>
            <sz val="9"/>
            <color indexed="81"/>
            <rFont val="MS P ゴシック"/>
            <family val="3"/>
            <charset val="128"/>
          </rPr>
          <t>　</t>
        </r>
        <r>
          <rPr>
            <b/>
            <sz val="10"/>
            <color indexed="81"/>
            <rFont val="MS P ゴシック"/>
            <family val="3"/>
            <charset val="128"/>
          </rPr>
          <t>課税売上割合については端数処理を行わずに記載してください。（ただし、消費税の申告において、課税売上割合を端数処理した場合には、その割合を記載してください。）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<sst xmlns="http://schemas.openxmlformats.org/spreadsheetml/2006/main" count="259" uniqueCount="126">
  <si>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</si>
  <si>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</si>
  <si>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</si>
  <si>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</si>
  <si>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</si>
  <si>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</si>
  <si>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</si>
  <si>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</si>
  <si>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</si>
  <si>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</si>
  <si>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</si>
  <si>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</si>
  <si>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</si>
  <si>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</si>
  <si>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</si>
  <si>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</si>
  <si>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</si>
  <si>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</si>
  <si>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</si>
  <si>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</si>
  <si>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</si>
  <si>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</si>
  <si>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</si>
  <si>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</si>
  <si>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</si>
  <si>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</si>
  <si>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</si>
  <si>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</si>
  <si>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</si>
  <si>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</si>
  <si>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</si>
  <si>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</si>
  <si>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</si>
  <si>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</si>
  <si>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</si>
  <si>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</si>
  <si>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</si>
  <si>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</si>
  <si>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</si>
  <si>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</si>
  <si>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</si>
  <si>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</si>
  <si>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</si>
  <si>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</si>
  <si>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</si>
  <si>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</si>
  <si>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</si>
  <si>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</si>
  <si>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</si>
  <si>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</si>
  <si>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</si>
  <si>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</si>
  <si>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</si>
  <si>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</si>
  <si>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</si>
  <si>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</si>
  <si>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</si>
  <si>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</si>
  <si>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</si>
  <si>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</si>
  <si>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</si>
  <si>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</si>
  <si>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</si>
  <si>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</si>
  <si>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</si>
  <si>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</si>
  <si>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</si>
  <si>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</si>
  <si>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</si>
  <si>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</si>
  <si>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</si>
  <si>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</si>
  <si>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</si>
  <si>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</si>
  <si>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</si>
  <si>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</si>
  <si>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</si>
  <si>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</si>
  <si>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</si>
  <si>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</si>
  <si>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</si>
  <si>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</si>
  <si>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</si>
  <si>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</si>
  <si>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</si>
  <si>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</si>
  <si>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</si>
  <si>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</si>
  <si>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</si>
  <si>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</si>
  <si>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</si>
  <si>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</si>
  <si>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</si>
  <si>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</si>
  <si>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</si>
  <si>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</si>
  <si>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</si>
  <si>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</si>
  <si>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</si>
  <si>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</si>
  <si>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</si>
  <si>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</si>
  <si>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</si>
  <si>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</si>
  <si>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</si>
  <si>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</si>
  <si>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</si>
  <si>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</si>
  <si>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</si>
  <si>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</si>
  <si>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</si>
  <si>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令和３年１月１日～令和３年12月31日</t>
    <rPh sb="0" eb="2">
      <t>レイワ</t>
    </rPh>
    <rPh sb="3" eb="4">
      <t>ネン</t>
    </rPh>
    <rPh sb="5" eb="6">
      <t>ガツ</t>
    </rPh>
    <rPh sb="7" eb="8">
      <t>ヒ</t>
    </rPh>
    <rPh sb="9" eb="11">
      <t>レイワ</t>
    </rPh>
    <rPh sb="12" eb="13">
      <t>ネン</t>
    </rPh>
    <rPh sb="15" eb="16">
      <t>ガツ</t>
    </rPh>
    <rPh sb="18" eb="19">
      <t>ヒ</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</si>
  <si>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</si>
  <si>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</si>
  <si>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</si>
  <si>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</si>
  <si>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</si>
  <si>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</si>
  <si>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</si>
  <si>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</si>
  <si>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令和３月１月１日～令和３年12月31日</t>
    <rPh sb="0" eb="2">
      <t>レイワ</t>
    </rPh>
    <rPh sb="3" eb="4">
      <t>ガツ</t>
    </rPh>
    <rPh sb="5" eb="6">
      <t>ガツ</t>
    </rPh>
    <rPh sb="7" eb="8">
      <t>ヒ</t>
    </rPh>
    <rPh sb="9" eb="11">
      <t>レイワ</t>
    </rPh>
    <rPh sb="12" eb="13">
      <t>ネン</t>
    </rPh>
    <rPh sb="15" eb="16">
      <t>ガツ</t>
    </rPh>
    <rPh sb="18" eb="19">
      <t>ヒ</t>
    </rPh>
    <phoneticPr fontId="1"/>
  </si>
  <si>
    <t>課税資産の譲渡等の対価の額（付表２－１ ④）</t>
    <rPh sb="0" eb="4">
      <t>カゼイシサン</t>
    </rPh>
    <rPh sb="5" eb="7">
      <t>ジョウト</t>
    </rPh>
    <rPh sb="7" eb="8">
      <t>ナド</t>
    </rPh>
    <rPh sb="9" eb="11">
      <t>タイカ</t>
    </rPh>
    <rPh sb="12" eb="13">
      <t>ガク</t>
    </rPh>
    <rPh sb="14" eb="16">
      <t>フヒョウ</t>
    </rPh>
    <phoneticPr fontId="1"/>
  </si>
  <si>
    <t>資産の譲渡等の対価の額（付表２－１ ⑦）</t>
    <rPh sb="0" eb="2">
      <t>シサン</t>
    </rPh>
    <rPh sb="3" eb="5">
      <t>ジョウト</t>
    </rPh>
    <rPh sb="5" eb="6">
      <t>ナド</t>
    </rPh>
    <rPh sb="7" eb="9">
      <t>タイカ</t>
    </rPh>
    <rPh sb="10" eb="11">
      <t>ガク</t>
    </rPh>
    <phoneticPr fontId="1"/>
  </si>
  <si>
    <t>課税売上割合
（④/⑦）</t>
    <rPh sb="0" eb="6">
      <t>カゼイウリアゲワリアイ</t>
    </rPh>
    <phoneticPr fontId="1"/>
  </si>
  <si>
    <t>令和４月１月１日～令和４年12月31日</t>
    <rPh sb="0" eb="2">
      <t>レイワ</t>
    </rPh>
    <rPh sb="3" eb="4">
      <t>ガツ</t>
    </rPh>
    <rPh sb="5" eb="6">
      <t>ガツ</t>
    </rPh>
    <rPh sb="7" eb="8">
      <t>ヒ</t>
    </rPh>
    <rPh sb="9" eb="11">
      <t>レイワ</t>
    </rPh>
    <rPh sb="12" eb="13">
      <t>ネン</t>
    </rPh>
    <rPh sb="15" eb="16">
      <t>ガツ</t>
    </rPh>
    <rPh sb="18" eb="19">
      <t>ヒ</t>
    </rPh>
    <phoneticPr fontId="1"/>
  </si>
  <si>
    <t>令和４年１月１日～令和４年12月31日</t>
    <rPh sb="0" eb="2">
      <t>レイワ</t>
    </rPh>
    <rPh sb="3" eb="4">
      <t>ネン</t>
    </rPh>
    <rPh sb="5" eb="6">
      <t>ガツ</t>
    </rPh>
    <rPh sb="7" eb="8">
      <t>ヒ</t>
    </rPh>
    <rPh sb="9" eb="11">
      <t>レイワ</t>
    </rPh>
    <rPh sb="12" eb="13">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</si>
</sst>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_ ;[Red]\-#,##0.00000000\ "/>
    <numFmt numFmtId="177" formatCode="#,##0_ "/>
    <numFmt numFmtId="178" formatCode="#,##0.000000000_ "/>
  </numFmts>
  <fonts count="49">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
      <b/>
      <sz val="9"/>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255">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5" fillId="2" borderId="0" xfId="0" applyFont="1" applyFill="1" applyAlignment="1">
      <alignment horizontal="righ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8" fillId="3" borderId="11" xfId="1" applyNumberFormat="1" applyFont="1" applyFill="1" applyBorder="1" applyAlignment="1">
      <alignment horizontal="right" vertical="center" shrinkToFit="1"/>
    </xf>
    <xf numFmtId="0" fontId="26" fillId="6" borderId="31" xfId="0" applyNumberFormat="1" applyFont="1" applyFill="1" applyBorder="1" applyAlignment="1">
      <alignment vertical="center"/>
    </xf>
    <xf numFmtId="0" fontId="32" fillId="2" borderId="31" xfId="0" applyFont="1" applyFill="1" applyBorder="1" applyAlignment="1">
      <alignment horizontal="center" vertical="center" wrapText="1"/>
    </xf>
    <xf numFmtId="38" fontId="32" fillId="6" borderId="31" xfId="6" applyFont="1" applyFill="1" applyBorder="1" applyAlignment="1">
      <alignment vertical="center"/>
    </xf>
    <xf numFmtId="38" fontId="32" fillId="5" borderId="31" xfId="6" applyFont="1" applyFill="1" applyBorder="1" applyAlignment="1">
      <alignment vertical="center"/>
    </xf>
    <xf numFmtId="0" fontId="32" fillId="0" borderId="31" xfId="0" applyFont="1" applyFill="1" applyBorder="1" applyAlignment="1">
      <alignment horizontal="left" vertical="center" wrapText="1"/>
    </xf>
    <xf numFmtId="0" fontId="32" fillId="0" borderId="31" xfId="0" applyFont="1" applyFill="1" applyBorder="1" applyAlignment="1">
      <alignment vertical="center" wrapText="1"/>
    </xf>
    <xf numFmtId="0" fontId="8" fillId="6" borderId="11" xfId="1" applyNumberFormat="1" applyFont="1" applyFill="1" applyBorder="1" applyAlignment="1">
      <alignment horizontal="right" vertical="center" shrinkToFit="1"/>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27" fillId="6" borderId="4" xfId="0" applyFont="1" applyFill="1" applyBorder="1" applyAlignment="1">
      <alignment horizontal="left" vertical="center" shrinkToFit="1"/>
    </xf>
    <xf numFmtId="0" fontId="27" fillId="6" borderId="2" xfId="0" applyFont="1" applyFill="1" applyBorder="1" applyAlignment="1">
      <alignment horizontal="left" vertical="center" shrinkToFit="1"/>
    </xf>
    <xf numFmtId="0" fontId="27" fillId="6" borderId="3" xfId="0" applyFont="1" applyFill="1" applyBorder="1" applyAlignment="1">
      <alignment horizontal="left" vertical="center" shrinkToFi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2"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Font="1" applyFill="1" applyBorder="1" applyAlignment="1">
      <alignment horizontal="center" vertical="center"/>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7">
    <cellStyle name="桁区切り" xfId="6"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s>
  <dxfs count="0"/>
  <tableStyles count="0" defaultTableStyle="TableStyleMedium9" defaultPivotStyle="PivotStyleLight16"/>
  <colors>
    <mruColors>
      <color rgb="FFCEFCFE"/>
      <color rgb="FFD0FE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963707</xdr:colOff>
      <xdr:row>29</xdr:row>
      <xdr:rowOff>15687</xdr:rowOff>
    </xdr:from>
    <xdr:to>
      <xdr:col>13</xdr:col>
      <xdr:colOff>1266266</xdr:colOff>
      <xdr:row>31</xdr:row>
      <xdr:rowOff>235324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8774207" y="10605246"/>
          <a:ext cx="3025588" cy="869578"/>
        </a:xfrm>
        <a:prstGeom prst="wedgeRectCallout">
          <a:avLst>
            <a:gd name="adj1" fmla="val -59837"/>
            <a:gd name="adj2" fmla="val -46113"/>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1013014</xdr:colOff>
      <xdr:row>29</xdr:row>
      <xdr:rowOff>78440</xdr:rowOff>
    </xdr:from>
    <xdr:to>
      <xdr:col>13</xdr:col>
      <xdr:colOff>1246096</xdr:colOff>
      <xdr:row>31</xdr:row>
      <xdr:rowOff>268941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8823514" y="10667999"/>
          <a:ext cx="2956111" cy="840442"/>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　課税売上割合については端数処理を行わずに記載してください。（ただし、消費税の申告において、課税売上割合を端数処理した場合には、その割合を記載してください。）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87406</xdr:colOff>
      <xdr:row>26</xdr:row>
      <xdr:rowOff>268942</xdr:rowOff>
    </xdr:from>
    <xdr:to>
      <xdr:col>14</xdr:col>
      <xdr:colOff>275665</xdr:colOff>
      <xdr:row>28</xdr:row>
      <xdr:rowOff>186018</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9377082" y="9368118"/>
          <a:ext cx="3068171" cy="891988"/>
        </a:xfrm>
        <a:prstGeom prst="wedgeRectCallout">
          <a:avLst>
            <a:gd name="adj1" fmla="val -67515"/>
            <a:gd name="adj2" fmla="val -7063"/>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26</xdr:row>
      <xdr:rowOff>376519</xdr:rowOff>
    </xdr:from>
    <xdr:to>
      <xdr:col>14</xdr:col>
      <xdr:colOff>186016</xdr:colOff>
      <xdr:row>28</xdr:row>
      <xdr:rowOff>152401</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9403976" y="9475695"/>
          <a:ext cx="2951628" cy="750794"/>
        </a:xfrm>
        <a:prstGeom prst="rect">
          <a:avLst/>
        </a:prstGeom>
        <a:noFill/>
        <a:ln w="9525">
          <a:noFill/>
          <a:miter lim="800000"/>
          <a:headEnd/>
          <a:tailEnd/>
        </a:ln>
      </xdr:spPr>
      <xdr:txBody>
        <a:bodyPr vertOverflow="clip" wrap="square" lIns="36576" tIns="22860" rIns="0" bIns="0" anchor="t" upright="1"/>
        <a:lstStyle/>
        <a:p>
          <a:pPr rtl="0"/>
          <a:r>
            <a:rPr lang="ja-JP" altLang="en-US" sz="1000" b="1" i="0" baseline="0">
              <a:effectLst/>
              <a:latin typeface="+mn-lt"/>
              <a:ea typeface="+mn-ea"/>
              <a:cs typeface="+mn-cs"/>
            </a:rPr>
            <a:t>　</a:t>
          </a:r>
          <a:r>
            <a:rPr lang="ja-JP" altLang="ja-JP" sz="1000" b="1" i="0" baseline="0">
              <a:effectLst/>
              <a:latin typeface="+mn-lt"/>
              <a:ea typeface="+mn-ea"/>
              <a:cs typeface="+mn-cs"/>
            </a:rPr>
            <a:t>課税売上割合については端数処理を行わずに記載してください。（ただし、消費税の申告において、課税売上割合を端数処理した場合には、その割合を記載してください。</a:t>
          </a:r>
          <a:r>
            <a:rPr lang="ja-JP" altLang="en-US" sz="1000" b="1" i="0" baseline="0">
              <a:effectLst/>
              <a:latin typeface="+mn-lt"/>
              <a:ea typeface="+mn-ea"/>
              <a:cs typeface="+mn-cs"/>
            </a:rPr>
            <a:t>）</a:t>
          </a:r>
          <a:endParaRPr lang="ja-JP" altLang="ja-JP" sz="1000">
            <a:effectLst/>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9" customFormat="1">
      <c r="A1" s="23"/>
      <c r="B1" s="23"/>
      <c r="C1" s="23"/>
      <c r="D1" s="23"/>
      <c r="E1" s="23"/>
      <c r="F1" s="23"/>
      <c r="G1" s="23"/>
      <c r="H1" s="23"/>
      <c r="I1" s="23"/>
      <c r="J1" s="23"/>
      <c r="K1" s="23"/>
      <c r="L1" s="23"/>
      <c r="M1" s="23"/>
      <c r="N1" s="23"/>
      <c r="O1" s="23"/>
    </row>
    <row r="2" spans="1:15" s="9" customFormat="1" ht="14.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8" t="s">
        <v>35</v>
      </c>
      <c r="B4" s="118"/>
      <c r="C4" s="118"/>
      <c r="D4" s="118"/>
      <c r="E4" s="118"/>
      <c r="F4" s="118"/>
      <c r="G4" s="118"/>
      <c r="H4" s="118"/>
      <c r="I4" s="118"/>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8" t="s">
        <v>34</v>
      </c>
      <c r="B6" s="118"/>
      <c r="C6" s="118"/>
      <c r="D6" s="118"/>
      <c r="E6" s="118"/>
      <c r="F6" s="118"/>
      <c r="G6" s="118"/>
      <c r="H6" s="118"/>
      <c r="I6" s="118"/>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8" t="s">
        <v>36</v>
      </c>
      <c r="B8" s="118"/>
      <c r="C8" s="118"/>
      <c r="D8" s="118"/>
      <c r="E8" s="118"/>
      <c r="F8" s="118"/>
      <c r="G8" s="118"/>
      <c r="H8" s="118"/>
      <c r="I8" s="118"/>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view="pageBreakPreview" zoomScale="130" zoomScaleNormal="100" zoomScaleSheetLayoutView="130" workbookViewId="0">
      <selection activeCell="B29" sqref="B29"/>
    </sheetView>
  </sheetViews>
  <sheetFormatPr defaultRowHeight="13.2"/>
  <cols>
    <col min="1" max="17" width="4.109375" customWidth="1"/>
    <col min="18" max="20" width="4.7773437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2" customHeight="1">
      <c r="A23" s="18"/>
      <c r="B23" s="120" t="s">
        <v>60</v>
      </c>
      <c r="C23" s="120"/>
      <c r="D23" s="120"/>
      <c r="E23" s="120"/>
      <c r="F23" s="120"/>
      <c r="G23" s="120"/>
      <c r="H23" s="120"/>
      <c r="I23" s="120"/>
      <c r="J23" s="120"/>
      <c r="K23" s="120"/>
      <c r="L23" s="120"/>
      <c r="M23" s="120"/>
      <c r="N23" s="120"/>
      <c r="O23" s="120"/>
      <c r="P23" s="120"/>
      <c r="Q23" s="120"/>
      <c r="R23" s="120"/>
      <c r="S23" s="120"/>
    </row>
    <row r="24" spans="1:19" ht="13.2" customHeight="1">
      <c r="A24" s="18"/>
      <c r="B24" s="120"/>
      <c r="C24" s="120"/>
      <c r="D24" s="120"/>
      <c r="E24" s="120"/>
      <c r="F24" s="120"/>
      <c r="G24" s="120"/>
      <c r="H24" s="120"/>
      <c r="I24" s="120"/>
      <c r="J24" s="120"/>
      <c r="K24" s="120"/>
      <c r="L24" s="120"/>
      <c r="M24" s="120"/>
      <c r="N24" s="120"/>
      <c r="O24" s="120"/>
      <c r="P24" s="120"/>
      <c r="Q24" s="120"/>
      <c r="R24" s="120"/>
      <c r="S24" s="120"/>
    </row>
    <row r="25" spans="1:19">
      <c r="A25" s="18"/>
      <c r="B25" s="120"/>
      <c r="C25" s="120"/>
      <c r="D25" s="120"/>
      <c r="E25" s="120"/>
      <c r="F25" s="120"/>
      <c r="G25" s="120"/>
      <c r="H25" s="120"/>
      <c r="I25" s="120"/>
      <c r="J25" s="120"/>
      <c r="K25" s="120"/>
      <c r="L25" s="120"/>
      <c r="M25" s="120"/>
      <c r="N25" s="120"/>
      <c r="O25" s="120"/>
      <c r="P25" s="120"/>
      <c r="Q25" s="120"/>
      <c r="R25" s="120"/>
      <c r="S25" s="120"/>
    </row>
    <row r="26" spans="1:19">
      <c r="A26" s="18"/>
      <c r="B26" s="120"/>
      <c r="C26" s="120"/>
      <c r="D26" s="120"/>
      <c r="E26" s="120"/>
      <c r="F26" s="120"/>
      <c r="G26" s="120"/>
      <c r="H26" s="120"/>
      <c r="I26" s="120"/>
      <c r="J26" s="120"/>
      <c r="K26" s="120"/>
      <c r="L26" s="120"/>
      <c r="M26" s="120"/>
      <c r="N26" s="120"/>
      <c r="O26" s="120"/>
      <c r="P26" s="120"/>
      <c r="Q26" s="120"/>
      <c r="R26" s="120"/>
      <c r="S26" s="120"/>
    </row>
    <row r="27" spans="1:19">
      <c r="A27" s="18"/>
      <c r="B27" s="18"/>
      <c r="C27" s="18"/>
      <c r="D27" s="18"/>
      <c r="E27" s="18"/>
      <c r="F27" s="18"/>
      <c r="G27" s="18"/>
      <c r="H27" s="18"/>
      <c r="I27" s="18"/>
      <c r="J27" s="18"/>
      <c r="K27" s="18"/>
      <c r="L27" s="18"/>
      <c r="M27" s="18"/>
      <c r="N27" s="18"/>
      <c r="O27" s="18"/>
      <c r="P27" s="18"/>
      <c r="Q27" s="18"/>
      <c r="R27" s="18"/>
      <c r="S27" s="18"/>
    </row>
    <row r="28" spans="1:19" ht="14.4">
      <c r="B28" s="121" t="s">
        <v>61</v>
      </c>
      <c r="C28" s="121"/>
      <c r="D28" s="121"/>
      <c r="E28" s="121"/>
      <c r="F28" s="121"/>
      <c r="G28" s="121"/>
      <c r="H28" s="121"/>
      <c r="I28" s="121"/>
      <c r="J28" s="121"/>
      <c r="K28" s="121"/>
      <c r="L28" s="121"/>
      <c r="M28" s="121"/>
      <c r="N28" s="121"/>
      <c r="O28" s="121"/>
      <c r="P28" s="121"/>
      <c r="Q28" s="121"/>
      <c r="R28" s="121"/>
      <c r="S28" s="121"/>
    </row>
    <row r="29" spans="1:19" ht="14.4">
      <c r="B29" s="43"/>
    </row>
    <row r="30" spans="1:19">
      <c r="B30" s="42" t="s">
        <v>49</v>
      </c>
      <c r="C30" s="18" t="s">
        <v>47</v>
      </c>
    </row>
    <row r="31" spans="1:19">
      <c r="B31" s="38" t="s">
        <v>15</v>
      </c>
      <c r="C31" s="18" t="s">
        <v>45</v>
      </c>
      <c r="D31" s="40"/>
      <c r="E31" s="40"/>
      <c r="F31" s="40"/>
      <c r="G31" s="122"/>
      <c r="H31" s="122"/>
      <c r="I31" s="122"/>
      <c r="J31" s="122"/>
      <c r="K31" s="122"/>
      <c r="L31" s="122"/>
      <c r="M31" s="122"/>
      <c r="N31" s="122"/>
      <c r="O31" s="122"/>
      <c r="P31" s="122"/>
      <c r="Q31" s="122"/>
      <c r="R31" s="122"/>
    </row>
    <row r="32" spans="1:19">
      <c r="B32" s="38"/>
      <c r="C32" s="37"/>
      <c r="D32" s="41"/>
      <c r="E32" s="41"/>
      <c r="F32" s="41"/>
    </row>
    <row r="33" spans="2:18">
      <c r="B33" s="38"/>
      <c r="C33" s="18" t="s">
        <v>46</v>
      </c>
      <c r="D33" s="40"/>
      <c r="E33" s="40"/>
      <c r="F33" s="40"/>
      <c r="G33" s="122"/>
      <c r="H33" s="122"/>
      <c r="I33" s="122"/>
      <c r="J33" s="122"/>
      <c r="K33" s="122"/>
      <c r="L33" s="122"/>
      <c r="M33" s="122"/>
      <c r="N33" s="122"/>
      <c r="O33" s="122"/>
      <c r="P33" s="122"/>
      <c r="Q33" s="122"/>
      <c r="R33" s="122"/>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19"/>
      <c r="N39" s="119"/>
      <c r="O39" s="119"/>
      <c r="P39" s="119"/>
      <c r="Q39" s="119"/>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19"/>
      <c r="N46" s="119"/>
      <c r="O46" s="119"/>
      <c r="P46" s="119"/>
      <c r="Q46" s="119"/>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41"/>
  <sheetViews>
    <sheetView tabSelected="1" view="pageBreakPreview" zoomScaleNormal="100" zoomScaleSheetLayoutView="100" workbookViewId="0">
      <selection activeCell="C14" sqref="C14:M14"/>
    </sheetView>
  </sheetViews>
  <sheetFormatPr defaultColWidth="9" defaultRowHeight="13.2"/>
  <cols>
    <col min="1" max="1" width="3.109375" style="3" customWidth="1"/>
    <col min="2" max="2" width="7.44140625" style="3" customWidth="1"/>
    <col min="3" max="4" width="8.109375" style="1" customWidth="1"/>
    <col min="5" max="5" width="5.77734375" style="1" customWidth="1"/>
    <col min="6" max="6" width="5" style="1" bestFit="1" customWidth="1"/>
    <col min="7" max="7" width="5.109375" style="1" customWidth="1"/>
    <col min="8" max="8" width="6.4414062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0.77734375" style="1" customWidth="1"/>
    <col min="15"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0.7773437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0.7773437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0.7773437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0.7773437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0.7773437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0.7773437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0.7773437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0.7773437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0.7773437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0.7773437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0.7773437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0.7773437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0.7773437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0.7773437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0.7773437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0.7773437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0.7773437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0.7773437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0.7773437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0.7773437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0.7773437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0.7773437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0.7773437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0.7773437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0.7773437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0.7773437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0.7773437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0.7773437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0.7773437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0.7773437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0.7773437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0.7773437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0.7773437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0.7773437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0.7773437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0.7773437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0.7773437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0.7773437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0.7773437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0.7773437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0.7773437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0.7773437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0.7773437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0.7773437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0.7773437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0.7773437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0.7773437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0.7773437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0.7773437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0.7773437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0.7773437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0.7773437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0.7773437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0.7773437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0.7773437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0.7773437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0.7773437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0.7773437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0.7773437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0.7773437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0.7773437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0.7773437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0.77734375" style="1" customWidth="1"/>
    <col min="16143" max="16384" width="9" style="1"/>
  </cols>
  <sheetData>
    <row r="1" spans="1:15" s="33" customFormat="1" ht="24" customHeight="1">
      <c r="K1" s="68"/>
      <c r="M1" s="25"/>
      <c r="N1" s="69" t="s">
        <v>66</v>
      </c>
    </row>
    <row r="2" spans="1:15" s="33" customFormat="1" ht="24" customHeight="1">
      <c r="L2" s="123"/>
      <c r="M2" s="123"/>
      <c r="N2" s="123"/>
      <c r="O2" s="123"/>
    </row>
    <row r="3" spans="1:15" s="44" customFormat="1" ht="19.95" customHeight="1">
      <c r="A3" s="124" t="s">
        <v>73</v>
      </c>
      <c r="B3" s="124"/>
      <c r="C3" s="124"/>
      <c r="D3" s="124"/>
      <c r="E3" s="124"/>
      <c r="F3" s="124"/>
      <c r="G3" s="124"/>
      <c r="H3" s="124"/>
      <c r="I3" s="124"/>
      <c r="J3" s="124"/>
      <c r="K3" s="124"/>
      <c r="L3" s="124"/>
      <c r="M3" s="124"/>
      <c r="N3" s="124"/>
    </row>
    <row r="4" spans="1:15" s="47" customFormat="1" ht="34.950000000000003" customHeight="1">
      <c r="A4" s="45" t="s">
        <v>0</v>
      </c>
      <c r="B4" s="46"/>
      <c r="C4" s="44"/>
      <c r="D4" s="44"/>
      <c r="E4" s="44"/>
      <c r="F4" s="44"/>
      <c r="G4" s="44"/>
      <c r="H4" s="44"/>
      <c r="I4" s="44"/>
      <c r="J4" s="44"/>
      <c r="K4" s="44"/>
      <c r="L4" s="44"/>
      <c r="M4" s="44"/>
      <c r="N4" s="44"/>
      <c r="O4" s="44"/>
    </row>
    <row r="5" spans="1:15" s="47" customFormat="1" ht="34.950000000000003" customHeight="1">
      <c r="A5" s="46"/>
      <c r="B5" s="46"/>
      <c r="C5" s="127"/>
      <c r="D5" s="128"/>
      <c r="E5" s="128"/>
      <c r="F5" s="128"/>
      <c r="G5" s="128"/>
      <c r="H5" s="128"/>
      <c r="I5" s="128"/>
      <c r="J5" s="128"/>
      <c r="K5" s="128"/>
      <c r="L5" s="128"/>
      <c r="M5" s="129"/>
      <c r="N5" s="44"/>
      <c r="O5" s="44"/>
    </row>
    <row r="6" spans="1:15" s="47" customFormat="1" ht="21.75" customHeight="1">
      <c r="A6" s="46"/>
      <c r="B6" s="46"/>
      <c r="C6" s="44"/>
      <c r="D6" s="44"/>
      <c r="E6" s="44"/>
      <c r="F6" s="44"/>
      <c r="G6" s="44"/>
      <c r="H6" s="44"/>
      <c r="I6" s="44"/>
      <c r="J6" s="44"/>
      <c r="K6" s="44"/>
      <c r="L6" s="44"/>
      <c r="M6" s="44"/>
      <c r="N6" s="44"/>
      <c r="O6" s="44"/>
    </row>
    <row r="7" spans="1:15" s="47" customFormat="1" ht="34.950000000000003" customHeight="1">
      <c r="A7" s="45" t="s">
        <v>81</v>
      </c>
      <c r="B7" s="46"/>
      <c r="C7" s="44"/>
      <c r="D7" s="44"/>
      <c r="E7" s="44"/>
      <c r="F7" s="44"/>
      <c r="G7" s="44"/>
      <c r="H7" s="44"/>
      <c r="I7" s="44"/>
      <c r="J7" s="44"/>
      <c r="K7" s="44"/>
      <c r="L7" s="44"/>
      <c r="M7" s="44"/>
      <c r="N7" s="44"/>
      <c r="O7" s="44"/>
    </row>
    <row r="8" spans="1:15" s="47" customFormat="1" ht="34.950000000000003" customHeight="1">
      <c r="A8" s="46"/>
      <c r="B8" s="46"/>
      <c r="C8" s="127"/>
      <c r="D8" s="128"/>
      <c r="E8" s="128"/>
      <c r="F8" s="128"/>
      <c r="G8" s="128"/>
      <c r="H8" s="128"/>
      <c r="I8" s="128"/>
      <c r="J8" s="128"/>
      <c r="K8" s="128"/>
      <c r="L8" s="128"/>
      <c r="M8" s="129"/>
      <c r="N8" s="44"/>
      <c r="O8" s="44"/>
    </row>
    <row r="9" spans="1:15" s="47" customFormat="1" ht="21.75" customHeight="1">
      <c r="A9" s="46"/>
      <c r="B9" s="46"/>
      <c r="C9" s="44"/>
      <c r="D9" s="44"/>
      <c r="E9" s="44"/>
      <c r="F9" s="44"/>
      <c r="G9" s="44"/>
      <c r="H9" s="44"/>
      <c r="I9" s="44"/>
      <c r="J9" s="44"/>
      <c r="K9" s="44"/>
      <c r="L9" s="44"/>
      <c r="M9" s="44"/>
      <c r="N9" s="44"/>
      <c r="O9" s="44"/>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127"/>
      <c r="D11" s="128"/>
      <c r="E11" s="128"/>
      <c r="F11" s="128"/>
      <c r="G11" s="128"/>
      <c r="H11" s="128"/>
      <c r="I11" s="128"/>
      <c r="J11" s="128"/>
      <c r="K11" s="128"/>
      <c r="L11" s="128"/>
      <c r="M11" s="129"/>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50000000000003" customHeight="1">
      <c r="A16" s="45" t="s">
        <v>86</v>
      </c>
      <c r="B16" s="46"/>
      <c r="C16" s="44"/>
      <c r="D16" s="44"/>
      <c r="E16" s="44"/>
      <c r="F16" s="44"/>
      <c r="G16" s="44"/>
      <c r="H16" s="44"/>
      <c r="I16" s="44"/>
      <c r="J16" s="44"/>
      <c r="K16" s="44"/>
      <c r="L16" s="44"/>
      <c r="M16" s="44"/>
      <c r="N16" s="44"/>
      <c r="O16" s="44"/>
    </row>
    <row r="17" spans="1:16" s="47" customFormat="1" ht="34.950000000000003" customHeight="1">
      <c r="A17" s="46"/>
      <c r="B17" s="46"/>
      <c r="C17" s="130"/>
      <c r="D17" s="131"/>
      <c r="E17" s="131"/>
      <c r="F17" s="131"/>
      <c r="G17" s="131"/>
      <c r="H17" s="132"/>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50000000000003"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50000000000003" customHeight="1">
      <c r="A23" s="44"/>
      <c r="B23" s="125" t="s">
        <v>87</v>
      </c>
      <c r="C23" s="125"/>
      <c r="D23" s="125"/>
      <c r="E23" s="125"/>
      <c r="F23" s="126"/>
      <c r="G23" s="92">
        <v>10</v>
      </c>
      <c r="H23" s="93" t="s">
        <v>31</v>
      </c>
      <c r="I23" s="93">
        <f>IF(G23=10,110,108)</f>
        <v>110</v>
      </c>
      <c r="J23" s="94"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6" t="s">
        <v>74</v>
      </c>
      <c r="C26" s="44"/>
      <c r="D26" s="44"/>
      <c r="E26" s="44"/>
      <c r="F26" s="44"/>
      <c r="G26" s="44"/>
      <c r="H26" s="44"/>
      <c r="I26" s="44"/>
      <c r="J26" s="44"/>
      <c r="K26" s="44"/>
      <c r="L26" s="44"/>
      <c r="M26" s="44"/>
      <c r="N26" s="44"/>
      <c r="O26" s="44"/>
    </row>
    <row r="27" spans="1:16" s="47" customFormat="1" ht="22.5" customHeight="1">
      <c r="A27" s="44"/>
      <c r="B27" s="96"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S61"/>
  <sheetViews>
    <sheetView view="pageBreakPreview" zoomScale="85" zoomScaleNormal="100" zoomScaleSheetLayoutView="85" workbookViewId="0">
      <selection activeCell="K28" sqref="K28"/>
    </sheetView>
  </sheetViews>
  <sheetFormatPr defaultColWidth="9" defaultRowHeight="13.2"/>
  <cols>
    <col min="1" max="1" width="4" style="3" customWidth="1"/>
    <col min="2" max="2" width="7.109375" style="3" customWidth="1"/>
    <col min="3" max="3" width="5.66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6.6640625" style="1" customWidth="1"/>
    <col min="10" max="10" width="21.77734375" style="1" customWidth="1"/>
    <col min="11" max="11" width="20.88671875" style="1" customWidth="1"/>
    <col min="12" max="12" width="19.44140625" style="1" customWidth="1"/>
    <col min="13" max="13" width="16.109375" style="1" customWidth="1"/>
    <col min="14" max="14" width="17" style="1" customWidth="1"/>
    <col min="15" max="15" width="6.6640625" style="1" customWidth="1"/>
    <col min="16" max="16" width="9" style="1"/>
    <col min="17" max="17" width="10" style="1" bestFit="1" customWidth="1"/>
    <col min="18"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25" customFormat="1" ht="27" customHeight="1">
      <c r="N1" s="69" t="s">
        <v>62</v>
      </c>
    </row>
    <row r="2" spans="1:15" s="25" customFormat="1" ht="12.6" customHeight="1">
      <c r="O2" s="109"/>
    </row>
    <row r="3" spans="1:15" s="51" customFormat="1" ht="22.2" customHeight="1">
      <c r="A3" s="55" t="s">
        <v>25</v>
      </c>
      <c r="B3" s="56"/>
      <c r="C3" s="56"/>
      <c r="D3" s="56"/>
      <c r="E3" s="56"/>
      <c r="F3" s="56"/>
      <c r="G3" s="56"/>
      <c r="H3" s="56"/>
      <c r="I3" s="56"/>
      <c r="J3" s="56"/>
      <c r="K3" s="56"/>
      <c r="L3" s="56"/>
      <c r="M3" s="56"/>
      <c r="N3" s="56"/>
      <c r="O3" s="52"/>
    </row>
    <row r="4" spans="1:15" s="51" customFormat="1" ht="34.950000000000003" customHeight="1">
      <c r="A4" s="45" t="s">
        <v>0</v>
      </c>
      <c r="B4" s="57"/>
      <c r="C4" s="50"/>
      <c r="D4" s="50"/>
      <c r="E4" s="50"/>
      <c r="F4" s="50"/>
      <c r="G4" s="50"/>
      <c r="H4" s="50"/>
      <c r="I4" s="50"/>
      <c r="J4" s="50"/>
      <c r="K4" s="50"/>
      <c r="L4" s="50"/>
      <c r="M4" s="50"/>
      <c r="N4" s="50"/>
      <c r="O4" s="50"/>
    </row>
    <row r="5" spans="1:15" s="51" customFormat="1" ht="34.950000000000003" customHeight="1">
      <c r="A5" s="57"/>
      <c r="B5" s="57"/>
      <c r="C5" s="164"/>
      <c r="D5" s="165"/>
      <c r="E5" s="165"/>
      <c r="F5" s="165"/>
      <c r="G5" s="165"/>
      <c r="H5" s="165"/>
      <c r="I5" s="165"/>
      <c r="J5" s="165"/>
      <c r="K5" s="165"/>
      <c r="L5" s="165"/>
      <c r="M5" s="165"/>
      <c r="N5" s="166"/>
      <c r="O5" s="50"/>
    </row>
    <row r="6" spans="1:15" s="32" customFormat="1" ht="12" customHeight="1">
      <c r="A6" s="35"/>
      <c r="B6" s="35"/>
      <c r="C6" s="25"/>
      <c r="D6" s="25"/>
      <c r="E6" s="25"/>
      <c r="F6" s="25"/>
      <c r="G6" s="25"/>
      <c r="H6" s="25"/>
      <c r="I6" s="25"/>
      <c r="J6" s="25"/>
      <c r="K6" s="25"/>
      <c r="L6" s="25"/>
      <c r="M6" s="25"/>
      <c r="N6" s="25"/>
      <c r="O6" s="25"/>
    </row>
    <row r="7" spans="1:15" s="51" customFormat="1" ht="34.950000000000003" customHeight="1">
      <c r="A7" s="45" t="s">
        <v>81</v>
      </c>
      <c r="B7" s="57"/>
      <c r="C7" s="50"/>
      <c r="D7" s="50"/>
      <c r="E7" s="50"/>
      <c r="F7" s="50"/>
      <c r="G7" s="50"/>
      <c r="H7" s="50"/>
      <c r="I7" s="50"/>
      <c r="J7" s="50"/>
      <c r="K7" s="50"/>
      <c r="L7" s="50"/>
      <c r="M7" s="50"/>
      <c r="N7" s="50"/>
      <c r="O7" s="50"/>
    </row>
    <row r="8" spans="1:15" s="51" customFormat="1" ht="34.950000000000003" customHeight="1">
      <c r="A8" s="57"/>
      <c r="B8" s="57"/>
      <c r="C8" s="167"/>
      <c r="D8" s="168"/>
      <c r="E8" s="168"/>
      <c r="F8" s="168"/>
      <c r="G8" s="168"/>
      <c r="H8" s="168"/>
      <c r="I8" s="168"/>
      <c r="J8" s="168"/>
      <c r="K8" s="168"/>
      <c r="L8" s="168"/>
      <c r="M8" s="168"/>
      <c r="N8" s="169"/>
      <c r="O8" s="50"/>
    </row>
    <row r="9" spans="1:15" s="32" customFormat="1" ht="12.6" customHeight="1">
      <c r="A9" s="35"/>
      <c r="B9" s="35"/>
      <c r="C9" s="25"/>
      <c r="D9" s="25"/>
      <c r="E9" s="25"/>
      <c r="F9" s="25"/>
      <c r="G9" s="25"/>
      <c r="H9" s="25"/>
      <c r="I9" s="25"/>
      <c r="J9" s="25"/>
      <c r="K9" s="25"/>
      <c r="L9" s="25"/>
      <c r="M9" s="25"/>
      <c r="N9" s="25"/>
      <c r="O9" s="25"/>
    </row>
    <row r="10" spans="1:15" s="51" customFormat="1" ht="34.950000000000003" customHeight="1">
      <c r="A10" s="45" t="s">
        <v>1</v>
      </c>
      <c r="B10" s="57"/>
      <c r="C10" s="50"/>
      <c r="D10" s="50"/>
      <c r="E10" s="50"/>
      <c r="F10" s="50"/>
      <c r="G10" s="50"/>
      <c r="H10" s="50"/>
      <c r="I10" s="50"/>
      <c r="J10" s="50"/>
      <c r="K10" s="50"/>
      <c r="L10" s="50"/>
      <c r="M10" s="50"/>
      <c r="N10" s="50"/>
      <c r="O10" s="50"/>
    </row>
    <row r="11" spans="1:15" s="51" customFormat="1" ht="34.950000000000003" customHeight="1">
      <c r="A11" s="57"/>
      <c r="B11" s="57"/>
      <c r="C11" s="164"/>
      <c r="D11" s="165"/>
      <c r="E11" s="165"/>
      <c r="F11" s="165"/>
      <c r="G11" s="165"/>
      <c r="H11" s="165"/>
      <c r="I11" s="165"/>
      <c r="J11" s="165"/>
      <c r="K11" s="165"/>
      <c r="L11" s="165"/>
      <c r="M11" s="165"/>
      <c r="N11" s="166"/>
      <c r="O11" s="50"/>
    </row>
    <row r="12" spans="1:15" s="32" customFormat="1" ht="11.4"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4.950000000000003" customHeight="1">
      <c r="A17" s="46"/>
      <c r="B17" s="46"/>
      <c r="C17" s="130">
        <v>432000</v>
      </c>
      <c r="D17" s="131"/>
      <c r="E17" s="131"/>
      <c r="F17" s="131"/>
      <c r="G17" s="131"/>
      <c r="H17" s="131"/>
      <c r="I17" s="132"/>
      <c r="J17" s="48" t="s">
        <v>20</v>
      </c>
      <c r="K17" s="44"/>
      <c r="L17" s="44"/>
      <c r="M17" s="44"/>
      <c r="N17" s="44"/>
      <c r="O17" s="44"/>
    </row>
    <row r="18" spans="1:15" s="32" customFormat="1" ht="12.6" customHeight="1">
      <c r="A18" s="35"/>
      <c r="B18" s="35"/>
      <c r="C18" s="25"/>
      <c r="D18" s="25"/>
      <c r="E18" s="25"/>
      <c r="F18" s="25"/>
      <c r="G18" s="25"/>
      <c r="H18" s="25"/>
      <c r="I18" s="25"/>
      <c r="J18" s="25"/>
      <c r="K18" s="25"/>
      <c r="L18" s="25"/>
      <c r="M18" s="25"/>
      <c r="N18" s="25"/>
      <c r="O18" s="25"/>
    </row>
    <row r="19" spans="1:15" s="47" customFormat="1" ht="34.950000000000003" customHeight="1">
      <c r="A19" s="45" t="s">
        <v>2</v>
      </c>
      <c r="B19" s="46"/>
      <c r="C19" s="44"/>
      <c r="D19" s="44"/>
      <c r="E19" s="44"/>
      <c r="F19" s="44"/>
      <c r="G19" s="44"/>
      <c r="H19" s="44"/>
      <c r="I19" s="44"/>
      <c r="J19" s="44"/>
      <c r="K19" s="44"/>
      <c r="L19" s="44"/>
      <c r="M19" s="44"/>
      <c r="N19" s="44"/>
      <c r="O19" s="44"/>
    </row>
    <row r="20" spans="1:15" s="47" customFormat="1" ht="34.950000000000003" customHeight="1" thickBot="1">
      <c r="A20" s="59" t="s">
        <v>12</v>
      </c>
      <c r="B20" s="44"/>
      <c r="C20" s="44"/>
      <c r="D20" s="44"/>
      <c r="E20" s="44"/>
      <c r="F20" s="44"/>
      <c r="G20" s="44"/>
      <c r="H20" s="44"/>
      <c r="I20" s="44"/>
      <c r="J20" s="44"/>
      <c r="K20" s="44"/>
      <c r="L20" s="44"/>
      <c r="M20" s="44"/>
      <c r="N20" s="44"/>
      <c r="O20" s="44"/>
    </row>
    <row r="21" spans="1:15" s="2" customFormat="1" ht="34.950000000000003" customHeight="1">
      <c r="A21" s="5"/>
      <c r="B21" s="170" t="s">
        <v>83</v>
      </c>
      <c r="C21" s="171"/>
      <c r="D21" s="171"/>
      <c r="E21" s="171"/>
      <c r="F21" s="171"/>
      <c r="G21" s="171"/>
      <c r="H21" s="171"/>
      <c r="I21" s="172"/>
      <c r="J21" s="176" t="s">
        <v>3</v>
      </c>
      <c r="K21" s="176"/>
      <c r="L21" s="176"/>
      <c r="M21" s="177" t="s">
        <v>4</v>
      </c>
      <c r="N21" s="179" t="s">
        <v>10</v>
      </c>
      <c r="O21" s="5"/>
    </row>
    <row r="22" spans="1:15" s="2" customFormat="1" ht="34.950000000000003" customHeight="1" thickBot="1">
      <c r="A22" s="5"/>
      <c r="B22" s="173"/>
      <c r="C22" s="174"/>
      <c r="D22" s="174"/>
      <c r="E22" s="174"/>
      <c r="F22" s="174"/>
      <c r="G22" s="174"/>
      <c r="H22" s="174"/>
      <c r="I22" s="175"/>
      <c r="J22" s="100" t="s">
        <v>7</v>
      </c>
      <c r="K22" s="100" t="s">
        <v>8</v>
      </c>
      <c r="L22" s="100" t="s">
        <v>9</v>
      </c>
      <c r="M22" s="178"/>
      <c r="N22" s="180"/>
      <c r="O22" s="5"/>
    </row>
    <row r="23" spans="1:15" s="32" customFormat="1" ht="34.950000000000003" customHeight="1" thickBot="1">
      <c r="A23" s="25"/>
      <c r="B23" s="181" t="s">
        <v>103</v>
      </c>
      <c r="C23" s="182"/>
      <c r="D23" s="182"/>
      <c r="E23" s="182"/>
      <c r="F23" s="182"/>
      <c r="G23" s="182"/>
      <c r="H23" s="182"/>
      <c r="I23" s="183"/>
      <c r="J23" s="101">
        <v>0</v>
      </c>
      <c r="K23" s="101"/>
      <c r="L23" s="101"/>
      <c r="M23" s="101"/>
      <c r="N23" s="89">
        <f>SUM(J23:M23)</f>
        <v>0</v>
      </c>
      <c r="O23" s="25"/>
    </row>
    <row r="24" spans="1:15" s="32" customFormat="1" ht="34.950000000000003" customHeight="1" thickBot="1">
      <c r="A24" s="25"/>
      <c r="B24" s="184" t="s">
        <v>103</v>
      </c>
      <c r="C24" s="185"/>
      <c r="D24" s="185"/>
      <c r="E24" s="185"/>
      <c r="F24" s="185"/>
      <c r="G24" s="185"/>
      <c r="H24" s="185"/>
      <c r="I24" s="186"/>
      <c r="J24" s="102"/>
      <c r="K24" s="102"/>
      <c r="L24" s="102"/>
      <c r="M24" s="102"/>
      <c r="N24" s="90">
        <f>SUM(J24:M24)</f>
        <v>0</v>
      </c>
      <c r="O24" s="25"/>
    </row>
    <row r="25" spans="1:15" s="32" customFormat="1" ht="35.4" customHeight="1" thickBot="1">
      <c r="A25" s="25"/>
      <c r="B25" s="187" t="s">
        <v>84</v>
      </c>
      <c r="C25" s="188"/>
      <c r="D25" s="188"/>
      <c r="E25" s="188"/>
      <c r="F25" s="188"/>
      <c r="G25" s="188"/>
      <c r="H25" s="188"/>
      <c r="I25" s="189"/>
      <c r="J25" s="98">
        <v>0</v>
      </c>
      <c r="K25" s="98">
        <f>K23+K24</f>
        <v>0</v>
      </c>
      <c r="L25" s="98">
        <f t="shared" ref="L25:M25" si="0">L23+L24</f>
        <v>0</v>
      </c>
      <c r="M25" s="98">
        <f t="shared" si="0"/>
        <v>0</v>
      </c>
      <c r="N25" s="91">
        <f>SUM(J25:M25)</f>
        <v>0</v>
      </c>
      <c r="O25" s="25"/>
    </row>
    <row r="26" spans="1:15" s="32" customFormat="1" ht="21" customHeight="1" thickBot="1">
      <c r="A26" s="25"/>
      <c r="B26" s="25"/>
      <c r="C26" s="25"/>
      <c r="D26" s="25"/>
      <c r="E26" s="25"/>
      <c r="F26" s="25"/>
      <c r="G26" s="25"/>
      <c r="H26" s="25"/>
      <c r="I26" s="25"/>
      <c r="J26" s="25"/>
      <c r="K26" s="25"/>
      <c r="L26" s="25"/>
      <c r="M26" s="25"/>
      <c r="N26" s="25"/>
      <c r="O26" s="25"/>
    </row>
    <row r="27" spans="1:15" s="54" customFormat="1" ht="34.950000000000003" customHeight="1" thickBot="1">
      <c r="A27" s="59" t="s">
        <v>5</v>
      </c>
      <c r="B27" s="53"/>
      <c r="C27" s="53"/>
      <c r="D27" s="53"/>
      <c r="E27" s="53"/>
      <c r="F27" s="53"/>
      <c r="G27" s="53"/>
      <c r="H27" s="53"/>
      <c r="I27" s="53"/>
      <c r="J27" s="115" t="s">
        <v>121</v>
      </c>
      <c r="K27" s="116" t="s">
        <v>122</v>
      </c>
      <c r="L27" s="112" t="s">
        <v>123</v>
      </c>
      <c r="M27" s="53"/>
      <c r="O27" s="53"/>
    </row>
    <row r="28" spans="1:15" s="54" customFormat="1" ht="34.950000000000003" customHeight="1" thickBot="1">
      <c r="A28" s="59"/>
      <c r="B28" s="190" t="str">
        <f>B23</f>
        <v>令和　年　月　日～令和　年　月　日</v>
      </c>
      <c r="C28" s="191"/>
      <c r="D28" s="191"/>
      <c r="E28" s="191"/>
      <c r="F28" s="191"/>
      <c r="G28" s="191"/>
      <c r="H28" s="191"/>
      <c r="I28" s="192"/>
      <c r="J28" s="113"/>
      <c r="K28" s="113"/>
      <c r="L28" s="110" t="e">
        <f>J28/K28</f>
        <v>#DIV/0!</v>
      </c>
      <c r="M28" s="80" t="s">
        <v>94</v>
      </c>
      <c r="O28" s="53"/>
    </row>
    <row r="29" spans="1:15" s="27" customFormat="1" ht="34.200000000000003" customHeight="1" thickBot="1">
      <c r="A29" s="20"/>
      <c r="B29" s="136" t="str">
        <f>B24</f>
        <v>令和　年　月　日～令和　年　月　日</v>
      </c>
      <c r="C29" s="137"/>
      <c r="D29" s="137"/>
      <c r="E29" s="137"/>
      <c r="F29" s="137"/>
      <c r="G29" s="137"/>
      <c r="H29" s="137"/>
      <c r="I29" s="193"/>
      <c r="J29" s="113"/>
      <c r="K29" s="113"/>
      <c r="L29" s="110" t="e">
        <f>J29/K29</f>
        <v>#DIV/0!</v>
      </c>
      <c r="M29" s="80" t="s">
        <v>95</v>
      </c>
      <c r="O29" s="28"/>
    </row>
    <row r="30" spans="1:15" s="27" customFormat="1" ht="18" customHeight="1">
      <c r="A30" s="20"/>
      <c r="B30" s="20"/>
      <c r="C30" s="29"/>
      <c r="D30" s="29"/>
      <c r="E30" s="29"/>
      <c r="F30" s="29"/>
      <c r="G30" s="29"/>
      <c r="H30" s="29"/>
      <c r="I30" s="29"/>
      <c r="J30" s="29"/>
      <c r="K30" s="163"/>
      <c r="L30" s="163"/>
      <c r="M30" s="77"/>
      <c r="N30" s="28"/>
      <c r="O30" s="75"/>
    </row>
    <row r="31" spans="1:15" s="47" customFormat="1" ht="34.200000000000003" customHeight="1">
      <c r="A31" s="59" t="s">
        <v>69</v>
      </c>
      <c r="B31" s="44"/>
      <c r="C31" s="44"/>
      <c r="D31" s="44"/>
      <c r="E31" s="44"/>
      <c r="F31" s="44"/>
      <c r="G31" s="44"/>
      <c r="H31" s="44"/>
      <c r="I31" s="44"/>
      <c r="J31" s="44"/>
      <c r="K31" s="44"/>
      <c r="L31" s="72"/>
      <c r="M31" s="157"/>
      <c r="N31" s="157"/>
      <c r="O31" s="157"/>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 customHeight="1" thickBot="1">
      <c r="A33" s="20"/>
      <c r="B33" s="30"/>
      <c r="C33" s="20"/>
      <c r="D33" s="30"/>
      <c r="E33" s="30"/>
      <c r="F33" s="30"/>
      <c r="G33" s="30"/>
      <c r="H33" s="30"/>
      <c r="I33" s="158" t="s">
        <v>105</v>
      </c>
      <c r="J33" s="158"/>
      <c r="K33" s="158" t="s">
        <v>106</v>
      </c>
      <c r="L33" s="158"/>
      <c r="M33" s="20"/>
      <c r="N33" s="20"/>
      <c r="O33" s="20"/>
    </row>
    <row r="34" spans="1:19" s="27" customFormat="1" ht="30" customHeight="1" thickBot="1">
      <c r="A34" s="20"/>
      <c r="B34" s="159" t="str">
        <f>B23</f>
        <v>令和　年　月　日～令和　年　月　日</v>
      </c>
      <c r="C34" s="160"/>
      <c r="D34" s="160"/>
      <c r="E34" s="160"/>
      <c r="F34" s="160"/>
      <c r="G34" s="160"/>
      <c r="H34" s="161"/>
      <c r="I34" s="150">
        <f>IFERROR(J23/N23,0)</f>
        <v>0</v>
      </c>
      <c r="J34" s="150"/>
      <c r="K34" s="162">
        <f>IFERROR(L23/N23,0)</f>
        <v>0</v>
      </c>
      <c r="L34" s="162"/>
      <c r="M34" s="80"/>
      <c r="N34" s="20"/>
      <c r="O34" s="20"/>
    </row>
    <row r="35" spans="1:19" s="27" customFormat="1" ht="30" customHeight="1" thickBot="1">
      <c r="A35" s="20"/>
      <c r="B35" s="147" t="str">
        <f>B24</f>
        <v>令和　年　月　日～令和　年　月　日</v>
      </c>
      <c r="C35" s="148"/>
      <c r="D35" s="148"/>
      <c r="E35" s="148"/>
      <c r="F35" s="148"/>
      <c r="G35" s="148"/>
      <c r="H35" s="149"/>
      <c r="I35" s="150">
        <f>IFERROR(J24/N24,0)</f>
        <v>0</v>
      </c>
      <c r="J35" s="150"/>
      <c r="K35" s="151">
        <f>IFERROR(L24/N24,0)</f>
        <v>0</v>
      </c>
      <c r="L35" s="151"/>
      <c r="M35" s="80"/>
      <c r="N35" s="20"/>
      <c r="O35" s="20"/>
    </row>
    <row r="36" spans="1:19" s="27" customFormat="1" ht="22.2"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2"/>
      <c r="C38" s="152"/>
      <c r="D38" s="152"/>
      <c r="E38" s="152"/>
      <c r="F38" s="152"/>
      <c r="G38" s="152"/>
      <c r="H38" s="152"/>
      <c r="I38" s="153" t="s">
        <v>116</v>
      </c>
      <c r="J38" s="154"/>
      <c r="K38" s="155" t="s">
        <v>117</v>
      </c>
      <c r="L38" s="156"/>
      <c r="M38" s="103" t="s">
        <v>107</v>
      </c>
      <c r="N38" s="30"/>
      <c r="O38" s="20"/>
      <c r="Q38" s="78"/>
      <c r="R38" s="75"/>
      <c r="S38" s="78"/>
    </row>
    <row r="39" spans="1:19" s="27" customFormat="1" ht="30" customHeight="1" thickBot="1">
      <c r="A39" s="20"/>
      <c r="B39" s="142" t="str">
        <f>B23</f>
        <v>令和　年　月　日～令和　年　月　日</v>
      </c>
      <c r="C39" s="143"/>
      <c r="D39" s="143"/>
      <c r="E39" s="143"/>
      <c r="F39" s="143"/>
      <c r="G39" s="143"/>
      <c r="H39" s="144"/>
      <c r="I39" s="145">
        <f>IFERROR(ROUNDDOWN(ROUNDDOWN($C$17*I34,0)*10/110*J23/J25,0),0)</f>
        <v>0</v>
      </c>
      <c r="J39" s="146"/>
      <c r="K39" s="145">
        <f>IFERROR(ROUNDDOWN(ROUNDDOWN($C$17*K34,0)*10/110*L23/L25*L28,0),0)</f>
        <v>0</v>
      </c>
      <c r="L39" s="146"/>
      <c r="M39" s="99">
        <f>SUM(I39:L39)</f>
        <v>0</v>
      </c>
      <c r="N39" s="30" t="s">
        <v>108</v>
      </c>
      <c r="O39" s="20"/>
      <c r="Q39" s="78"/>
      <c r="R39" s="78"/>
      <c r="S39" s="78"/>
    </row>
    <row r="40" spans="1:19" s="27" customFormat="1" ht="30" customHeight="1" thickBot="1">
      <c r="A40" s="20"/>
      <c r="B40" s="142" t="str">
        <f>B24</f>
        <v>令和　年　月　日～令和　年　月　日</v>
      </c>
      <c r="C40" s="143"/>
      <c r="D40" s="143"/>
      <c r="E40" s="143"/>
      <c r="F40" s="143"/>
      <c r="G40" s="143"/>
      <c r="H40" s="144"/>
      <c r="I40" s="145">
        <f>IFERROR(ROUNDDOWN(ROUNDDOWN($C$17*I35,0)*10/110*J24/J25,0),0)</f>
        <v>0</v>
      </c>
      <c r="J40" s="146"/>
      <c r="K40" s="145">
        <f>IFERROR(ROUNDDOWN(ROUNDDOWN($C$17*K35,0)*10/110*L24/L25*L29,0),0)</f>
        <v>0</v>
      </c>
      <c r="L40" s="146"/>
      <c r="M40" s="99">
        <f>SUM(I40:L40)</f>
        <v>0</v>
      </c>
      <c r="N40" s="30" t="s">
        <v>109</v>
      </c>
      <c r="O40" s="20"/>
      <c r="Q40" s="78"/>
      <c r="R40" s="78"/>
      <c r="S40" s="78"/>
    </row>
    <row r="41" spans="1:19" s="27" customFormat="1" ht="30" customHeight="1" thickBot="1">
      <c r="A41" s="20"/>
      <c r="B41" s="136" t="s">
        <v>110</v>
      </c>
      <c r="C41" s="137"/>
      <c r="D41" s="137"/>
      <c r="E41" s="137"/>
      <c r="F41" s="137"/>
      <c r="G41" s="137"/>
      <c r="H41" s="137"/>
      <c r="I41" s="138"/>
      <c r="J41" s="139"/>
      <c r="K41" s="140"/>
      <c r="L41" s="141"/>
      <c r="M41" s="104">
        <f>SUM(M39:M40)</f>
        <v>0</v>
      </c>
      <c r="N41" s="30"/>
      <c r="O41" s="20"/>
      <c r="Q41" s="75"/>
      <c r="R41" s="75"/>
      <c r="S41" s="78"/>
    </row>
    <row r="42" spans="1:19" s="27" customFormat="1" ht="30" customHeight="1">
      <c r="A42" s="20"/>
      <c r="B42" s="73"/>
      <c r="C42" s="73"/>
      <c r="D42" s="30" t="s">
        <v>96</v>
      </c>
      <c r="E42" s="20"/>
      <c r="F42" s="20"/>
      <c r="G42" s="20"/>
      <c r="H42" s="20"/>
      <c r="I42" s="20"/>
      <c r="J42" s="20"/>
      <c r="K42" s="78"/>
      <c r="L42" s="78"/>
      <c r="M42" s="79"/>
      <c r="N42" s="20"/>
      <c r="O42" s="20"/>
    </row>
    <row r="43" spans="1:19" s="27" customFormat="1" ht="19.95" customHeight="1">
      <c r="A43" s="20"/>
      <c r="B43" s="73"/>
      <c r="C43" s="73"/>
      <c r="D43" s="30" t="s">
        <v>97</v>
      </c>
      <c r="E43" s="20"/>
      <c r="F43" s="20"/>
      <c r="G43" s="20"/>
      <c r="H43" s="20"/>
      <c r="I43" s="20"/>
      <c r="J43" s="20"/>
      <c r="K43" s="78"/>
      <c r="L43" s="78"/>
      <c r="M43" s="79"/>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97" t="s">
        <v>67</v>
      </c>
      <c r="C46" s="20"/>
      <c r="D46" s="20"/>
      <c r="E46" s="20"/>
      <c r="F46" s="20"/>
      <c r="G46" s="20"/>
      <c r="H46" s="20"/>
      <c r="I46" s="20"/>
      <c r="J46" s="20"/>
      <c r="K46" s="20"/>
      <c r="L46" s="20"/>
      <c r="M46" s="20"/>
      <c r="N46" s="20"/>
      <c r="O46" s="20"/>
    </row>
    <row r="47" spans="1:19" s="32" customFormat="1" ht="30" customHeight="1">
      <c r="A47" s="20"/>
      <c r="B47" s="97" t="s">
        <v>68</v>
      </c>
      <c r="C47" s="20"/>
      <c r="D47" s="20"/>
      <c r="E47" s="20"/>
      <c r="F47" s="20"/>
      <c r="G47" s="20"/>
      <c r="H47" s="20"/>
      <c r="I47" s="20"/>
      <c r="J47" s="25"/>
      <c r="K47" s="25"/>
      <c r="L47" s="25"/>
      <c r="M47" s="25"/>
      <c r="N47" s="25"/>
      <c r="O47" s="25"/>
    </row>
    <row r="48" spans="1:19" s="32" customFormat="1" ht="8.4"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60"/>
  <sheetViews>
    <sheetView view="pageBreakPreview" topLeftCell="A10" zoomScale="85" zoomScaleNormal="100" zoomScaleSheetLayoutView="85" workbookViewId="0">
      <selection activeCell="E26" sqref="E26"/>
    </sheetView>
  </sheetViews>
  <sheetFormatPr defaultColWidth="9" defaultRowHeight="13.2"/>
  <cols>
    <col min="1" max="1" width="3.109375" style="3" customWidth="1"/>
    <col min="2" max="2" width="4.33203125" style="3" customWidth="1"/>
    <col min="3" max="4" width="8.109375" style="1" customWidth="1"/>
    <col min="5" max="5" width="5.77734375" style="1" customWidth="1"/>
    <col min="6" max="6" width="4.21875" style="1" bestFit="1" customWidth="1"/>
    <col min="7" max="7" width="3.77734375" style="1" bestFit="1" customWidth="1"/>
    <col min="8" max="8" width="5.33203125" style="1" bestFit="1" customWidth="1"/>
    <col min="9" max="9" width="13.77734375" style="1" customWidth="1"/>
    <col min="10" max="10" width="21.77734375" style="1" customWidth="1"/>
    <col min="11" max="11" width="21.109375" style="1" customWidth="1"/>
    <col min="12" max="12" width="21.21875" style="1" customWidth="1"/>
    <col min="13" max="13" width="18.109375" style="1" customWidth="1"/>
    <col min="14" max="14" width="19.77734375" style="1" customWidth="1"/>
    <col min="15" max="15" width="4" style="1" customWidth="1"/>
    <col min="16"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33" customFormat="1" ht="20.25" customHeight="1">
      <c r="A1" s="70"/>
      <c r="M1" s="59"/>
      <c r="O1" s="71" t="s">
        <v>63</v>
      </c>
    </row>
    <row r="2" spans="1:15" s="33" customFormat="1" ht="15.6" customHeight="1">
      <c r="O2" s="26"/>
    </row>
    <row r="3" spans="1:15" s="62" customFormat="1" ht="34.950000000000003" customHeight="1">
      <c r="A3" s="244" t="s">
        <v>25</v>
      </c>
      <c r="B3" s="244"/>
      <c r="C3" s="244"/>
      <c r="D3" s="244"/>
      <c r="E3" s="244"/>
      <c r="F3" s="244"/>
      <c r="G3" s="244"/>
      <c r="H3" s="244"/>
      <c r="I3" s="244"/>
      <c r="J3" s="244"/>
      <c r="K3" s="244"/>
      <c r="L3" s="244"/>
      <c r="M3" s="244"/>
      <c r="N3" s="244"/>
      <c r="O3" s="59"/>
    </row>
    <row r="4" spans="1:15" s="47" customFormat="1" ht="34.950000000000003" customHeight="1">
      <c r="A4" s="45" t="s">
        <v>0</v>
      </c>
      <c r="B4" s="46"/>
      <c r="C4" s="44"/>
      <c r="D4" s="44"/>
      <c r="E4" s="44"/>
      <c r="F4" s="44"/>
      <c r="G4" s="44"/>
      <c r="H4" s="44"/>
      <c r="I4" s="44"/>
      <c r="J4" s="44"/>
      <c r="K4" s="44"/>
      <c r="L4" s="44"/>
      <c r="M4" s="44"/>
      <c r="N4" s="44"/>
      <c r="O4" s="44"/>
    </row>
    <row r="5" spans="1:15" s="32" customFormat="1" ht="34.950000000000003" customHeight="1">
      <c r="A5" s="35"/>
      <c r="B5" s="35"/>
      <c r="C5" s="127"/>
      <c r="D5" s="128"/>
      <c r="E5" s="128"/>
      <c r="F5" s="128"/>
      <c r="G5" s="128"/>
      <c r="H5" s="128"/>
      <c r="I5" s="128"/>
      <c r="J5" s="128"/>
      <c r="K5" s="128"/>
      <c r="L5" s="128"/>
      <c r="M5" s="128"/>
      <c r="N5" s="129"/>
      <c r="O5" s="25"/>
    </row>
    <row r="6" spans="1:15" s="32" customFormat="1" ht="12.6" customHeight="1">
      <c r="A6" s="35"/>
      <c r="B6" s="35"/>
      <c r="C6" s="25"/>
      <c r="D6" s="25"/>
      <c r="E6" s="25"/>
      <c r="F6" s="25"/>
      <c r="G6" s="25"/>
      <c r="H6" s="25"/>
      <c r="I6" s="25"/>
      <c r="J6" s="25"/>
      <c r="K6" s="25"/>
      <c r="L6" s="25"/>
      <c r="M6" s="25"/>
      <c r="N6" s="25"/>
      <c r="O6" s="25"/>
    </row>
    <row r="7" spans="1:15" s="47" customFormat="1" ht="34.950000000000003" customHeight="1">
      <c r="A7" s="45" t="s">
        <v>82</v>
      </c>
      <c r="B7" s="46"/>
      <c r="C7" s="44"/>
      <c r="D7" s="44"/>
      <c r="E7" s="44"/>
      <c r="F7" s="44"/>
      <c r="G7" s="44"/>
      <c r="H7" s="44"/>
      <c r="I7" s="44"/>
      <c r="J7" s="44"/>
      <c r="K7" s="44"/>
      <c r="L7" s="44"/>
      <c r="M7" s="44"/>
      <c r="N7" s="44"/>
      <c r="O7" s="44"/>
    </row>
    <row r="8" spans="1:15" s="47" customFormat="1" ht="34.950000000000003" customHeight="1">
      <c r="A8" s="46"/>
      <c r="B8" s="46"/>
      <c r="C8" s="127"/>
      <c r="D8" s="128"/>
      <c r="E8" s="128"/>
      <c r="F8" s="128"/>
      <c r="G8" s="128"/>
      <c r="H8" s="128"/>
      <c r="I8" s="128"/>
      <c r="J8" s="128"/>
      <c r="K8" s="128"/>
      <c r="L8" s="128"/>
      <c r="M8" s="128"/>
      <c r="N8" s="129"/>
      <c r="O8" s="44"/>
    </row>
    <row r="9" spans="1:15" s="32" customFormat="1" ht="13.2" customHeight="1">
      <c r="A9" s="35"/>
      <c r="B9" s="35"/>
      <c r="C9" s="25"/>
      <c r="D9" s="25"/>
      <c r="E9" s="25"/>
      <c r="F9" s="25"/>
      <c r="G9" s="25"/>
      <c r="H9" s="25"/>
      <c r="I9" s="25"/>
      <c r="J9" s="25"/>
      <c r="K9" s="25"/>
      <c r="L9" s="25"/>
      <c r="M9" s="25"/>
      <c r="N9" s="25"/>
      <c r="O9" s="25"/>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127"/>
      <c r="D11" s="128"/>
      <c r="E11" s="128"/>
      <c r="F11" s="128"/>
      <c r="G11" s="128"/>
      <c r="H11" s="128"/>
      <c r="I11" s="128"/>
      <c r="J11" s="128"/>
      <c r="K11" s="128"/>
      <c r="L11" s="128"/>
      <c r="M11" s="128"/>
      <c r="N11" s="129"/>
      <c r="O11" s="44"/>
    </row>
    <row r="12" spans="1:15" s="32" customFormat="1" ht="12"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8.4" customHeight="1">
      <c r="A17" s="46"/>
      <c r="B17" s="46"/>
      <c r="C17" s="241"/>
      <c r="D17" s="242"/>
      <c r="E17" s="242"/>
      <c r="F17" s="242"/>
      <c r="G17" s="242"/>
      <c r="H17" s="243"/>
      <c r="I17" s="60" t="s">
        <v>20</v>
      </c>
      <c r="J17" s="44"/>
      <c r="K17" s="44"/>
      <c r="L17" s="44"/>
      <c r="M17" s="44"/>
      <c r="N17" s="44"/>
      <c r="O17" s="44"/>
    </row>
    <row r="18" spans="1:15" s="32" customFormat="1" ht="13.95"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29" t="s">
        <v>83</v>
      </c>
      <c r="C21" s="230"/>
      <c r="D21" s="230"/>
      <c r="E21" s="230"/>
      <c r="F21" s="230"/>
      <c r="G21" s="230"/>
      <c r="H21" s="230"/>
      <c r="I21" s="231"/>
      <c r="J21" s="235" t="s">
        <v>91</v>
      </c>
      <c r="K21" s="236"/>
      <c r="L21" s="235" t="s">
        <v>4</v>
      </c>
      <c r="M21" s="236"/>
      <c r="N21" s="239" t="s">
        <v>92</v>
      </c>
      <c r="O21" s="5"/>
    </row>
    <row r="22" spans="1:15" s="2" customFormat="1" ht="30" customHeight="1" thickBot="1">
      <c r="A22" s="5"/>
      <c r="B22" s="232"/>
      <c r="C22" s="233"/>
      <c r="D22" s="233"/>
      <c r="E22" s="233"/>
      <c r="F22" s="233"/>
      <c r="G22" s="233"/>
      <c r="H22" s="233"/>
      <c r="I22" s="234"/>
      <c r="J22" s="237"/>
      <c r="K22" s="238"/>
      <c r="L22" s="237"/>
      <c r="M22" s="238"/>
      <c r="N22" s="240"/>
      <c r="O22" s="5"/>
    </row>
    <row r="23" spans="1:15" s="32" customFormat="1" ht="34.950000000000003" customHeight="1" thickBot="1">
      <c r="A23" s="25"/>
      <c r="B23" s="211" t="s">
        <v>104</v>
      </c>
      <c r="C23" s="212"/>
      <c r="D23" s="212"/>
      <c r="E23" s="212"/>
      <c r="F23" s="212"/>
      <c r="G23" s="212"/>
      <c r="H23" s="212"/>
      <c r="I23" s="213"/>
      <c r="J23" s="214"/>
      <c r="K23" s="215"/>
      <c r="L23" s="214"/>
      <c r="M23" s="215"/>
      <c r="N23" s="89">
        <f>SUM(J23:M23)</f>
        <v>0</v>
      </c>
      <c r="O23" s="25"/>
    </row>
    <row r="24" spans="1:15" s="32" customFormat="1" ht="34.950000000000003" customHeight="1" thickBot="1">
      <c r="A24" s="25"/>
      <c r="B24" s="211" t="s">
        <v>104</v>
      </c>
      <c r="C24" s="212"/>
      <c r="D24" s="212"/>
      <c r="E24" s="212"/>
      <c r="F24" s="212"/>
      <c r="G24" s="212"/>
      <c r="H24" s="212"/>
      <c r="I24" s="213"/>
      <c r="J24" s="214"/>
      <c r="K24" s="215"/>
      <c r="L24" s="214"/>
      <c r="M24" s="215"/>
      <c r="N24" s="90">
        <f>SUM(J24:M24)</f>
        <v>0</v>
      </c>
      <c r="O24" s="25"/>
    </row>
    <row r="25" spans="1:15" s="32" customFormat="1" ht="34.950000000000003" customHeight="1" thickBot="1">
      <c r="A25" s="25"/>
      <c r="B25" s="216" t="s">
        <v>85</v>
      </c>
      <c r="C25" s="217"/>
      <c r="D25" s="217"/>
      <c r="E25" s="217"/>
      <c r="F25" s="217"/>
      <c r="G25" s="217"/>
      <c r="H25" s="217"/>
      <c r="I25" s="218"/>
      <c r="J25" s="219">
        <f>J23+J24</f>
        <v>0</v>
      </c>
      <c r="K25" s="220"/>
      <c r="L25" s="219">
        <f t="shared" ref="L25" si="0">L23+L24</f>
        <v>0</v>
      </c>
      <c r="M25" s="220"/>
      <c r="N25" s="91">
        <f>SUM(J25:M25)</f>
        <v>0</v>
      </c>
      <c r="O25" s="25"/>
    </row>
    <row r="26" spans="1:15" s="32" customFormat="1" ht="22.5" customHeight="1" thickBot="1">
      <c r="A26" s="25"/>
      <c r="B26" s="25"/>
      <c r="C26" s="25"/>
      <c r="D26" s="25"/>
      <c r="E26" s="25"/>
      <c r="F26" s="25"/>
      <c r="G26" s="25"/>
      <c r="H26" s="25"/>
      <c r="I26" s="25"/>
      <c r="J26" s="25"/>
      <c r="K26" s="25"/>
      <c r="L26" s="25"/>
      <c r="M26" s="25"/>
      <c r="N26" s="25"/>
      <c r="O26" s="25"/>
    </row>
    <row r="27" spans="1:15" s="62" customFormat="1" ht="41.25" customHeight="1" thickBot="1">
      <c r="A27" s="59" t="s">
        <v>5</v>
      </c>
      <c r="B27" s="59"/>
      <c r="C27" s="59"/>
      <c r="D27" s="59"/>
      <c r="E27" s="59"/>
      <c r="F27" s="59"/>
      <c r="G27" s="59"/>
      <c r="H27" s="59"/>
      <c r="I27" s="59"/>
      <c r="J27" s="115" t="s">
        <v>121</v>
      </c>
      <c r="K27" s="116" t="s">
        <v>122</v>
      </c>
      <c r="L27" s="59"/>
      <c r="M27" s="59"/>
      <c r="N27" s="59"/>
      <c r="O27" s="59"/>
    </row>
    <row r="28" spans="1:15" s="34" customFormat="1" ht="34.950000000000003" customHeight="1" thickBot="1">
      <c r="A28" s="33"/>
      <c r="B28" s="221" t="str">
        <f>B23</f>
        <v>令和　月　月　日～令和　年　月　日</v>
      </c>
      <c r="C28" s="222"/>
      <c r="D28" s="222"/>
      <c r="E28" s="222"/>
      <c r="F28" s="222"/>
      <c r="G28" s="222"/>
      <c r="H28" s="222"/>
      <c r="I28" s="223"/>
      <c r="J28" s="113"/>
      <c r="K28" s="113"/>
      <c r="L28" s="111" t="e">
        <f>J28/K28</f>
        <v>#DIV/0!</v>
      </c>
      <c r="M28" s="58"/>
      <c r="N28" s="58"/>
      <c r="O28" s="33"/>
    </row>
    <row r="29" spans="1:15" s="34" customFormat="1" ht="34.950000000000003" customHeight="1" thickBot="1">
      <c r="A29" s="33"/>
      <c r="B29" s="221" t="str">
        <f>B24</f>
        <v>令和　月　月　日～令和　年　月　日</v>
      </c>
      <c r="C29" s="222"/>
      <c r="D29" s="222"/>
      <c r="E29" s="222"/>
      <c r="F29" s="222"/>
      <c r="G29" s="222"/>
      <c r="H29" s="222"/>
      <c r="I29" s="223"/>
      <c r="J29" s="113"/>
      <c r="K29" s="113"/>
      <c r="L29" s="111" t="e">
        <f>J29/K29</f>
        <v>#DIV/0!</v>
      </c>
      <c r="M29" s="83"/>
      <c r="N29" s="58"/>
      <c r="O29" s="33"/>
    </row>
    <row r="30" spans="1:15" s="27" customFormat="1" ht="19.2" customHeight="1">
      <c r="A30" s="20"/>
      <c r="B30" s="28"/>
      <c r="C30" s="29"/>
      <c r="D30" s="29"/>
      <c r="E30" s="29"/>
      <c r="F30" s="29"/>
      <c r="G30" s="29"/>
      <c r="H30" s="29"/>
      <c r="I30" s="29"/>
      <c r="J30" s="29"/>
      <c r="K30" s="163"/>
      <c r="L30" s="224"/>
      <c r="M30" s="77"/>
      <c r="N30" s="28"/>
    </row>
    <row r="31" spans="1:15" s="61" customFormat="1" ht="21.75" customHeight="1">
      <c r="A31" s="59" t="s">
        <v>99</v>
      </c>
      <c r="B31" s="30"/>
      <c r="C31" s="30"/>
      <c r="D31" s="30"/>
      <c r="E31" s="30"/>
      <c r="F31" s="30"/>
      <c r="G31" s="30"/>
      <c r="H31" s="30"/>
      <c r="I31" s="30"/>
      <c r="J31" s="30"/>
      <c r="K31" s="30"/>
      <c r="L31" s="30"/>
      <c r="M31" s="225"/>
      <c r="N31" s="225"/>
      <c r="O31" s="225"/>
    </row>
    <row r="32" spans="1:15" s="34" customFormat="1" ht="21.75" customHeight="1" thickBot="1">
      <c r="A32" s="33"/>
      <c r="B32" s="65" t="s">
        <v>72</v>
      </c>
      <c r="C32" s="33"/>
      <c r="D32" s="65"/>
      <c r="E32" s="65"/>
      <c r="F32" s="65"/>
      <c r="G32" s="65"/>
      <c r="H32" s="65"/>
      <c r="I32" s="65"/>
      <c r="J32" s="33"/>
      <c r="K32" s="81"/>
      <c r="L32" s="33"/>
      <c r="M32" s="33"/>
      <c r="N32" s="33"/>
      <c r="O32" s="33"/>
    </row>
    <row r="33" spans="1:15" s="34" customFormat="1" ht="32.4" customHeight="1" thickBot="1">
      <c r="A33" s="33"/>
      <c r="B33" s="65"/>
      <c r="C33" s="33"/>
      <c r="D33" s="65"/>
      <c r="E33" s="65"/>
      <c r="F33" s="65"/>
      <c r="G33" s="65"/>
      <c r="H33" s="65"/>
      <c r="I33" s="226" t="s">
        <v>112</v>
      </c>
      <c r="J33" s="227"/>
      <c r="K33" s="228"/>
      <c r="L33" s="33"/>
      <c r="M33" s="33"/>
      <c r="N33" s="33"/>
      <c r="O33" s="33"/>
    </row>
    <row r="34" spans="1:15" s="34" customFormat="1" ht="31.95" customHeight="1" thickBot="1">
      <c r="A34" s="33"/>
      <c r="B34" s="205" t="str">
        <f>B23</f>
        <v>令和　月　月　日～令和　年　月　日</v>
      </c>
      <c r="C34" s="206"/>
      <c r="D34" s="206"/>
      <c r="E34" s="206"/>
      <c r="F34" s="206"/>
      <c r="G34" s="206"/>
      <c r="H34" s="207"/>
      <c r="I34" s="136">
        <f>IFERROR(J23/N23,0)</f>
        <v>0</v>
      </c>
      <c r="J34" s="137"/>
      <c r="K34" s="194"/>
      <c r="L34" s="105"/>
      <c r="M34" s="33"/>
      <c r="N34" s="33"/>
      <c r="O34" s="33"/>
    </row>
    <row r="35" spans="1:15" s="67" customFormat="1" ht="34.200000000000003" customHeight="1" thickBot="1">
      <c r="A35" s="66"/>
      <c r="B35" s="159" t="str">
        <f>B24</f>
        <v>令和　月　月　日～令和　年　月　日</v>
      </c>
      <c r="C35" s="160"/>
      <c r="D35" s="160"/>
      <c r="E35" s="160"/>
      <c r="F35" s="160"/>
      <c r="G35" s="160"/>
      <c r="H35" s="161"/>
      <c r="I35" s="199">
        <f>IFERROR(J24/N24,0)</f>
        <v>0</v>
      </c>
      <c r="J35" s="200"/>
      <c r="K35" s="201"/>
      <c r="L35" s="106"/>
      <c r="M35" s="85"/>
      <c r="N35" s="66"/>
      <c r="O35" s="66"/>
    </row>
    <row r="36" spans="1:15" s="67" customFormat="1" ht="21.6" customHeight="1">
      <c r="A36" s="66"/>
      <c r="B36" s="66"/>
      <c r="C36" s="66"/>
      <c r="D36" s="66"/>
      <c r="E36" s="66"/>
      <c r="F36" s="66"/>
      <c r="G36" s="66"/>
      <c r="H36" s="66"/>
      <c r="I36" s="84"/>
      <c r="J36" s="84"/>
      <c r="K36" s="87"/>
      <c r="L36" s="87"/>
      <c r="M36" s="85"/>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 customHeight="1" thickBot="1">
      <c r="A38" s="59"/>
      <c r="B38" s="30"/>
      <c r="C38" s="30"/>
      <c r="D38" s="30"/>
      <c r="E38" s="30"/>
      <c r="F38" s="30"/>
      <c r="G38" s="30"/>
      <c r="H38" s="30"/>
      <c r="I38" s="202" t="s">
        <v>113</v>
      </c>
      <c r="J38" s="203"/>
      <c r="K38" s="204"/>
      <c r="L38" s="30"/>
      <c r="M38" s="30"/>
      <c r="N38" s="30"/>
      <c r="O38" s="30"/>
    </row>
    <row r="39" spans="1:15" s="61" customFormat="1" ht="31.95" customHeight="1" thickBot="1">
      <c r="A39" s="59"/>
      <c r="B39" s="205" t="str">
        <f>B23</f>
        <v>令和　月　月　日～令和　年　月　日</v>
      </c>
      <c r="C39" s="206"/>
      <c r="D39" s="206"/>
      <c r="E39" s="206"/>
      <c r="F39" s="206"/>
      <c r="G39" s="206"/>
      <c r="H39" s="207"/>
      <c r="I39" s="208">
        <f>IFERROR(ROUNDDOWN(ROUNDDOWN($C$17*I34,0)*10/110*J23/J25*L28,0),0)</f>
        <v>0</v>
      </c>
      <c r="J39" s="209"/>
      <c r="K39" s="210"/>
      <c r="L39" s="30"/>
      <c r="M39" s="30"/>
      <c r="N39" s="30"/>
      <c r="O39" s="30"/>
    </row>
    <row r="40" spans="1:15" s="67" customFormat="1" ht="34.200000000000003" customHeight="1" thickBot="1">
      <c r="A40" s="66"/>
      <c r="B40" s="205" t="str">
        <f>B24</f>
        <v>令和　月　月　日～令和　年　月　日</v>
      </c>
      <c r="C40" s="206"/>
      <c r="D40" s="206"/>
      <c r="E40" s="206"/>
      <c r="F40" s="206"/>
      <c r="G40" s="206"/>
      <c r="H40" s="207"/>
      <c r="I40" s="208">
        <f>IFERROR(ROUNDDOWN(ROUNDDOWN($C$17*I35,0)*10/110*J24/J25*L29,0),0)</f>
        <v>0</v>
      </c>
      <c r="J40" s="209"/>
      <c r="K40" s="210"/>
      <c r="M40" s="86"/>
      <c r="N40" s="66"/>
      <c r="O40" s="66"/>
    </row>
    <row r="41" spans="1:15" s="67" customFormat="1" ht="34.200000000000003" customHeight="1" thickBot="1">
      <c r="A41" s="66"/>
      <c r="B41" s="136" t="s">
        <v>114</v>
      </c>
      <c r="C41" s="137"/>
      <c r="D41" s="137"/>
      <c r="E41" s="137"/>
      <c r="F41" s="137"/>
      <c r="G41" s="137"/>
      <c r="H41" s="194"/>
      <c r="I41" s="195">
        <f>SUM(I39:K40)</f>
        <v>0</v>
      </c>
      <c r="J41" s="196"/>
      <c r="K41" s="197"/>
      <c r="M41" s="86"/>
      <c r="N41" s="66"/>
      <c r="O41" s="66"/>
    </row>
    <row r="42" spans="1:15" s="67" customFormat="1" ht="22.95" customHeight="1">
      <c r="A42" s="66"/>
      <c r="B42" s="198" t="s">
        <v>100</v>
      </c>
      <c r="C42" s="198"/>
      <c r="D42" s="198"/>
      <c r="E42" s="198"/>
      <c r="F42" s="198"/>
      <c r="G42" s="198"/>
      <c r="H42" s="198"/>
      <c r="I42" s="198"/>
      <c r="J42" s="198"/>
      <c r="L42" s="86"/>
      <c r="M42" s="86"/>
      <c r="N42" s="66"/>
      <c r="O42" s="66"/>
    </row>
    <row r="43" spans="1:15" s="27" customFormat="1" ht="10.199999999999999" customHeight="1">
      <c r="A43" s="20"/>
      <c r="B43" s="20"/>
      <c r="C43" s="20"/>
      <c r="D43" s="20"/>
      <c r="E43" s="20"/>
      <c r="F43" s="20"/>
      <c r="G43" s="20"/>
      <c r="H43" s="20"/>
      <c r="I43" s="20"/>
      <c r="J43" s="20"/>
      <c r="K43" s="20"/>
      <c r="L43" s="20"/>
      <c r="M43" s="20"/>
      <c r="N43" s="20"/>
      <c r="O43" s="20"/>
    </row>
    <row r="44" spans="1:15" s="27" customFormat="1" ht="34.950000000000003" customHeight="1">
      <c r="A44" s="59" t="s">
        <v>26</v>
      </c>
      <c r="B44" s="20"/>
      <c r="C44" s="20"/>
      <c r="D44" s="20"/>
      <c r="E44" s="20"/>
      <c r="F44" s="20"/>
      <c r="G44" s="20"/>
      <c r="H44" s="20"/>
      <c r="I44" s="20"/>
      <c r="J44" s="20"/>
      <c r="K44" s="74"/>
      <c r="L44" s="20"/>
      <c r="M44" s="66"/>
      <c r="N44" s="20"/>
      <c r="O44" s="20"/>
    </row>
    <row r="45" spans="1:15" s="34" customFormat="1" ht="34.950000000000003" customHeight="1">
      <c r="A45" s="33"/>
      <c r="B45" s="88" t="s">
        <v>79</v>
      </c>
      <c r="C45" s="33"/>
      <c r="D45" s="33"/>
      <c r="E45" s="33"/>
      <c r="F45" s="33"/>
      <c r="G45" s="33"/>
      <c r="H45" s="33"/>
      <c r="I45" s="33"/>
      <c r="J45" s="33"/>
      <c r="K45" s="33"/>
      <c r="L45" s="33"/>
      <c r="M45" s="33"/>
      <c r="N45" s="33"/>
      <c r="O45" s="33"/>
    </row>
    <row r="46" spans="1:15" s="34" customFormat="1" ht="34.950000000000003" customHeight="1">
      <c r="A46" s="33"/>
      <c r="B46" s="88"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M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2"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41"/>
  <sheetViews>
    <sheetView view="pageBreakPreview" zoomScale="85" zoomScaleNormal="100" zoomScaleSheetLayoutView="85" workbookViewId="0">
      <selection activeCell="O36" sqref="O36"/>
    </sheetView>
  </sheetViews>
  <sheetFormatPr defaultColWidth="9" defaultRowHeight="13.2"/>
  <cols>
    <col min="1" max="1" width="3.109375" style="3" customWidth="1"/>
    <col min="2" max="2" width="7.44140625" style="3" customWidth="1"/>
    <col min="3" max="4" width="8.109375" style="1" customWidth="1"/>
    <col min="5" max="5" width="5.77734375" style="1" customWidth="1"/>
    <col min="6" max="6" width="5" style="1" bestFit="1" customWidth="1"/>
    <col min="7" max="7" width="5.109375" style="1" customWidth="1"/>
    <col min="8" max="8" width="6.4414062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0.77734375" style="1" customWidth="1"/>
    <col min="15"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0.7773437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0.7773437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0.7773437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0.7773437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0.7773437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0.7773437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0.7773437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0.7773437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0.7773437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0.7773437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0.7773437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0.7773437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0.7773437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0.7773437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0.7773437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0.7773437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0.7773437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0.7773437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0.7773437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0.7773437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0.7773437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0.7773437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0.7773437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0.7773437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0.7773437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0.7773437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0.7773437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0.7773437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0.7773437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0.7773437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0.7773437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0.7773437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0.7773437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0.7773437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0.7773437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0.7773437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0.7773437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0.7773437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0.7773437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0.7773437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0.7773437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0.7773437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0.7773437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0.7773437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0.7773437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0.7773437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0.7773437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0.7773437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0.7773437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0.7773437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0.7773437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0.7773437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0.7773437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0.7773437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0.7773437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0.7773437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0.7773437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0.7773437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0.7773437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0.7773437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0.7773437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0.7773437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0.77734375" style="1" customWidth="1"/>
    <col min="16143" max="16384" width="9" style="1"/>
  </cols>
  <sheetData>
    <row r="1" spans="1:15" s="33" customFormat="1" ht="24" customHeight="1" thickBot="1">
      <c r="A1" s="82" t="s">
        <v>89</v>
      </c>
      <c r="F1" s="245"/>
      <c r="G1" s="246"/>
      <c r="H1" s="247"/>
      <c r="I1" s="30" t="s">
        <v>101</v>
      </c>
      <c r="K1" s="68"/>
      <c r="M1" s="25"/>
      <c r="N1" s="69" t="s">
        <v>66</v>
      </c>
    </row>
    <row r="2" spans="1:15" s="33" customFormat="1" ht="24" customHeight="1">
      <c r="L2" s="123"/>
      <c r="M2" s="123"/>
      <c r="N2" s="123"/>
      <c r="O2" s="123"/>
    </row>
    <row r="3" spans="1:15" s="44" customFormat="1" ht="19.95" customHeight="1">
      <c r="A3" s="124" t="s">
        <v>73</v>
      </c>
      <c r="B3" s="124"/>
      <c r="C3" s="124"/>
      <c r="D3" s="124"/>
      <c r="E3" s="124"/>
      <c r="F3" s="124"/>
      <c r="G3" s="124"/>
      <c r="H3" s="124"/>
      <c r="I3" s="124"/>
      <c r="J3" s="124"/>
      <c r="K3" s="124"/>
      <c r="L3" s="124"/>
      <c r="M3" s="124"/>
      <c r="N3" s="124"/>
    </row>
    <row r="4" spans="1:15" s="47" customFormat="1" ht="34.950000000000003" customHeight="1">
      <c r="A4" s="45" t="s">
        <v>0</v>
      </c>
      <c r="B4" s="46"/>
      <c r="C4" s="44"/>
      <c r="D4" s="44"/>
      <c r="E4" s="44"/>
      <c r="F4" s="44"/>
      <c r="G4" s="44"/>
      <c r="H4" s="44"/>
      <c r="I4" s="44"/>
      <c r="J4" s="44"/>
      <c r="K4" s="44"/>
      <c r="L4" s="44"/>
      <c r="M4" s="44"/>
      <c r="N4" s="44"/>
      <c r="O4" s="44"/>
    </row>
    <row r="5" spans="1:15" s="47" customFormat="1" ht="34.950000000000003" customHeight="1">
      <c r="A5" s="46"/>
      <c r="B5" s="46"/>
      <c r="C5" s="248" t="s">
        <v>88</v>
      </c>
      <c r="D5" s="249"/>
      <c r="E5" s="249"/>
      <c r="F5" s="249"/>
      <c r="G5" s="249"/>
      <c r="H5" s="249"/>
      <c r="I5" s="249"/>
      <c r="J5" s="249"/>
      <c r="K5" s="249"/>
      <c r="L5" s="249"/>
      <c r="M5" s="250"/>
      <c r="N5" s="44"/>
      <c r="O5" s="44"/>
    </row>
    <row r="6" spans="1:15" s="47" customFormat="1" ht="21.75" customHeight="1">
      <c r="A6" s="46"/>
      <c r="B6" s="46"/>
      <c r="C6" s="44"/>
      <c r="D6" s="44"/>
      <c r="E6" s="44"/>
      <c r="F6" s="44"/>
      <c r="G6" s="44"/>
      <c r="H6" s="44"/>
      <c r="I6" s="44"/>
      <c r="J6" s="44"/>
      <c r="K6" s="44"/>
      <c r="L6" s="44"/>
      <c r="M6" s="44"/>
      <c r="N6" s="44"/>
      <c r="O6" s="44"/>
    </row>
    <row r="7" spans="1:15" s="47" customFormat="1" ht="34.950000000000003" customHeight="1">
      <c r="A7" s="45" t="s">
        <v>81</v>
      </c>
      <c r="B7" s="46"/>
      <c r="C7" s="44"/>
      <c r="D7" s="44"/>
      <c r="E7" s="44"/>
      <c r="F7" s="44"/>
      <c r="G7" s="44"/>
      <c r="H7" s="44"/>
      <c r="I7" s="44"/>
      <c r="J7" s="44"/>
      <c r="K7" s="44"/>
      <c r="L7" s="44"/>
      <c r="M7" s="44"/>
      <c r="N7" s="44"/>
      <c r="O7" s="44"/>
    </row>
    <row r="8" spans="1:15" s="47" customFormat="1" ht="34.950000000000003" customHeight="1">
      <c r="A8" s="46"/>
      <c r="B8" s="46"/>
      <c r="C8" s="248" t="s">
        <v>102</v>
      </c>
      <c r="D8" s="249"/>
      <c r="E8" s="249"/>
      <c r="F8" s="249"/>
      <c r="G8" s="249"/>
      <c r="H8" s="249"/>
      <c r="I8" s="249"/>
      <c r="J8" s="249"/>
      <c r="K8" s="249"/>
      <c r="L8" s="249"/>
      <c r="M8" s="250"/>
      <c r="N8" s="44"/>
      <c r="O8" s="44"/>
    </row>
    <row r="9" spans="1:15" s="47" customFormat="1" ht="21.75" customHeight="1">
      <c r="A9" s="46"/>
      <c r="B9" s="46"/>
      <c r="C9" s="44"/>
      <c r="D9" s="44"/>
      <c r="E9" s="44"/>
      <c r="F9" s="44"/>
      <c r="G9" s="44"/>
      <c r="H9" s="44"/>
      <c r="I9" s="44"/>
      <c r="J9" s="44"/>
      <c r="K9" s="44"/>
      <c r="L9" s="44"/>
      <c r="M9" s="44"/>
      <c r="N9" s="44"/>
      <c r="O9" s="44"/>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248" t="s">
        <v>71</v>
      </c>
      <c r="D11" s="249"/>
      <c r="E11" s="249"/>
      <c r="F11" s="249"/>
      <c r="G11" s="249"/>
      <c r="H11" s="249"/>
      <c r="I11" s="249"/>
      <c r="J11" s="249"/>
      <c r="K11" s="249"/>
      <c r="L11" s="249"/>
      <c r="M11" s="25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50000000000003" customHeight="1">
      <c r="A16" s="45" t="s">
        <v>86</v>
      </c>
      <c r="B16" s="46"/>
      <c r="C16" s="44"/>
      <c r="D16" s="44"/>
      <c r="E16" s="44"/>
      <c r="F16" s="44"/>
      <c r="G16" s="44"/>
      <c r="H16" s="44"/>
      <c r="I16" s="44"/>
      <c r="J16" s="44"/>
      <c r="K16" s="44"/>
      <c r="L16" s="44"/>
      <c r="M16" s="44"/>
      <c r="N16" s="44"/>
      <c r="O16" s="44"/>
    </row>
    <row r="17" spans="1:16" s="47" customFormat="1" ht="34.950000000000003" customHeight="1">
      <c r="A17" s="46"/>
      <c r="B17" s="46"/>
      <c r="C17" s="241">
        <v>1000000</v>
      </c>
      <c r="D17" s="242"/>
      <c r="E17" s="242"/>
      <c r="F17" s="242"/>
      <c r="G17" s="242"/>
      <c r="H17" s="24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50000000000003"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50000000000003" customHeight="1" thickBot="1">
      <c r="A23" s="44"/>
      <c r="B23" s="125" t="s">
        <v>87</v>
      </c>
      <c r="C23" s="125"/>
      <c r="D23" s="125"/>
      <c r="E23" s="125"/>
      <c r="F23" s="126"/>
      <c r="G23" s="92">
        <v>10</v>
      </c>
      <c r="H23" s="93" t="s">
        <v>31</v>
      </c>
      <c r="I23" s="93">
        <f>IF(G23=10,110,108)</f>
        <v>110</v>
      </c>
      <c r="J23" s="94" t="s">
        <v>32</v>
      </c>
      <c r="K23" s="95">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6" t="s">
        <v>74</v>
      </c>
      <c r="C26" s="44"/>
      <c r="D26" s="44"/>
      <c r="E26" s="44"/>
      <c r="F26" s="44"/>
      <c r="G26" s="44"/>
      <c r="H26" s="44"/>
      <c r="I26" s="44"/>
      <c r="J26" s="44"/>
      <c r="K26" s="44"/>
      <c r="L26" s="44"/>
      <c r="M26" s="44"/>
      <c r="N26" s="44"/>
      <c r="O26" s="44"/>
    </row>
    <row r="27" spans="1:16" s="47" customFormat="1" ht="22.5" customHeight="1">
      <c r="A27" s="44"/>
      <c r="B27" s="96"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1"/>
  <sheetViews>
    <sheetView view="pageBreakPreview" zoomScale="85" zoomScaleNormal="100" zoomScaleSheetLayoutView="85" workbookViewId="0">
      <selection activeCell="B35" sqref="B35:H35"/>
    </sheetView>
  </sheetViews>
  <sheetFormatPr defaultColWidth="9" defaultRowHeight="13.2"/>
  <cols>
    <col min="1" max="1" width="4" style="3" customWidth="1"/>
    <col min="2" max="2" width="7.109375" style="3" customWidth="1"/>
    <col min="3" max="3" width="5.66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6.6640625" style="1" customWidth="1"/>
    <col min="10" max="10" width="21.77734375" style="1" customWidth="1"/>
    <col min="11" max="11" width="20.88671875" style="1" customWidth="1"/>
    <col min="12" max="12" width="19.44140625" style="1" customWidth="1"/>
    <col min="13" max="13" width="16.109375" style="1" customWidth="1"/>
    <col min="14" max="14" width="17" style="1" customWidth="1"/>
    <col min="15" max="15" width="6.6640625" style="1" customWidth="1"/>
    <col min="16" max="16" width="9" style="1"/>
    <col min="17" max="17" width="10" style="1" bestFit="1" customWidth="1"/>
    <col min="18"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25" customFormat="1" ht="27" customHeight="1" thickBot="1">
      <c r="A1" s="82" t="s">
        <v>89</v>
      </c>
      <c r="J1" s="107"/>
      <c r="K1" s="63" t="s">
        <v>98</v>
      </c>
      <c r="N1" s="69" t="s">
        <v>62</v>
      </c>
    </row>
    <row r="2" spans="1:15" s="25" customFormat="1" ht="12.6" customHeight="1">
      <c r="O2" s="109"/>
    </row>
    <row r="3" spans="1:15" s="51" customFormat="1" ht="22.2" customHeight="1">
      <c r="A3" s="55" t="s">
        <v>25</v>
      </c>
      <c r="B3" s="56"/>
      <c r="C3" s="56"/>
      <c r="D3" s="56"/>
      <c r="E3" s="56"/>
      <c r="F3" s="56"/>
      <c r="G3" s="56"/>
      <c r="H3" s="56"/>
      <c r="I3" s="56"/>
      <c r="J3" s="56"/>
      <c r="K3" s="56"/>
      <c r="L3" s="56"/>
      <c r="M3" s="56"/>
      <c r="N3" s="56"/>
      <c r="O3" s="52"/>
    </row>
    <row r="4" spans="1:15" s="51" customFormat="1" ht="34.950000000000003" customHeight="1">
      <c r="A4" s="45" t="s">
        <v>0</v>
      </c>
      <c r="B4" s="57"/>
      <c r="C4" s="50"/>
      <c r="D4" s="50"/>
      <c r="E4" s="50"/>
      <c r="F4" s="50"/>
      <c r="G4" s="50"/>
      <c r="H4" s="50"/>
      <c r="I4" s="50"/>
      <c r="J4" s="50"/>
      <c r="K4" s="50"/>
      <c r="L4" s="50"/>
      <c r="M4" s="50"/>
      <c r="N4" s="50"/>
      <c r="O4" s="50"/>
    </row>
    <row r="5" spans="1:15" s="51" customFormat="1" ht="34.950000000000003" customHeight="1">
      <c r="A5" s="57"/>
      <c r="B5" s="57"/>
      <c r="C5" s="164" t="s">
        <v>118</v>
      </c>
      <c r="D5" s="165"/>
      <c r="E5" s="165"/>
      <c r="F5" s="165"/>
      <c r="G5" s="165"/>
      <c r="H5" s="165"/>
      <c r="I5" s="165"/>
      <c r="J5" s="165"/>
      <c r="K5" s="165"/>
      <c r="L5" s="165"/>
      <c r="M5" s="165"/>
      <c r="N5" s="166"/>
      <c r="O5" s="50"/>
    </row>
    <row r="6" spans="1:15" s="32" customFormat="1" ht="12" customHeight="1">
      <c r="A6" s="35"/>
      <c r="B6" s="35"/>
      <c r="C6" s="25"/>
      <c r="D6" s="25"/>
      <c r="E6" s="25"/>
      <c r="F6" s="25"/>
      <c r="G6" s="25"/>
      <c r="H6" s="25"/>
      <c r="I6" s="25"/>
      <c r="J6" s="25"/>
      <c r="K6" s="25"/>
      <c r="L6" s="25"/>
      <c r="M6" s="25"/>
      <c r="N6" s="25"/>
      <c r="O6" s="25"/>
    </row>
    <row r="7" spans="1:15" s="51" customFormat="1" ht="34.950000000000003" customHeight="1">
      <c r="A7" s="45" t="s">
        <v>81</v>
      </c>
      <c r="B7" s="57"/>
      <c r="C7" s="50"/>
      <c r="D7" s="50"/>
      <c r="E7" s="50"/>
      <c r="F7" s="50"/>
      <c r="G7" s="50"/>
      <c r="H7" s="50"/>
      <c r="I7" s="50"/>
      <c r="J7" s="50"/>
      <c r="K7" s="50"/>
      <c r="L7" s="50"/>
      <c r="M7" s="50"/>
      <c r="N7" s="50"/>
      <c r="O7" s="50"/>
    </row>
    <row r="8" spans="1:15" s="51" customFormat="1" ht="34.950000000000003" customHeight="1">
      <c r="A8" s="57"/>
      <c r="B8" s="57"/>
      <c r="C8" s="167" t="s">
        <v>90</v>
      </c>
      <c r="D8" s="168"/>
      <c r="E8" s="168"/>
      <c r="F8" s="168"/>
      <c r="G8" s="168"/>
      <c r="H8" s="168"/>
      <c r="I8" s="168"/>
      <c r="J8" s="168"/>
      <c r="K8" s="168"/>
      <c r="L8" s="168"/>
      <c r="M8" s="168"/>
      <c r="N8" s="169"/>
      <c r="O8" s="50"/>
    </row>
    <row r="9" spans="1:15" s="32" customFormat="1" ht="12.6" customHeight="1">
      <c r="A9" s="35"/>
      <c r="B9" s="35"/>
      <c r="C9" s="25"/>
      <c r="D9" s="25"/>
      <c r="E9" s="25"/>
      <c r="F9" s="25"/>
      <c r="G9" s="25"/>
      <c r="H9" s="25"/>
      <c r="I9" s="25"/>
      <c r="J9" s="25"/>
      <c r="K9" s="25"/>
      <c r="L9" s="25"/>
      <c r="M9" s="25"/>
      <c r="N9" s="25"/>
      <c r="O9" s="25"/>
    </row>
    <row r="10" spans="1:15" s="51" customFormat="1" ht="34.950000000000003" customHeight="1">
      <c r="A10" s="45" t="s">
        <v>1</v>
      </c>
      <c r="B10" s="57"/>
      <c r="C10" s="50"/>
      <c r="D10" s="50"/>
      <c r="E10" s="50"/>
      <c r="F10" s="50"/>
      <c r="G10" s="50"/>
      <c r="H10" s="50"/>
      <c r="I10" s="50"/>
      <c r="J10" s="50"/>
      <c r="K10" s="50"/>
      <c r="L10" s="50"/>
      <c r="M10" s="50"/>
      <c r="N10" s="50"/>
      <c r="O10" s="50"/>
    </row>
    <row r="11" spans="1:15" s="51" customFormat="1" ht="34.950000000000003" customHeight="1">
      <c r="A11" s="57"/>
      <c r="B11" s="57"/>
      <c r="C11" s="164" t="s">
        <v>119</v>
      </c>
      <c r="D11" s="165"/>
      <c r="E11" s="165"/>
      <c r="F11" s="165"/>
      <c r="G11" s="165"/>
      <c r="H11" s="165"/>
      <c r="I11" s="165"/>
      <c r="J11" s="165"/>
      <c r="K11" s="165"/>
      <c r="L11" s="165"/>
      <c r="M11" s="165"/>
      <c r="N11" s="166"/>
      <c r="O11" s="50"/>
    </row>
    <row r="12" spans="1:15" s="32" customFormat="1" ht="11.4"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4.950000000000003" customHeight="1">
      <c r="A17" s="46"/>
      <c r="B17" s="46"/>
      <c r="C17" s="130">
        <v>1000000</v>
      </c>
      <c r="D17" s="131"/>
      <c r="E17" s="131"/>
      <c r="F17" s="131"/>
      <c r="G17" s="131"/>
      <c r="H17" s="131"/>
      <c r="I17" s="132"/>
      <c r="J17" s="48" t="s">
        <v>20</v>
      </c>
      <c r="K17" s="44"/>
      <c r="L17" s="44"/>
      <c r="M17" s="44"/>
      <c r="N17" s="44"/>
      <c r="O17" s="44"/>
    </row>
    <row r="18" spans="1:15" s="32" customFormat="1" ht="12.6" customHeight="1">
      <c r="A18" s="35"/>
      <c r="B18" s="35"/>
      <c r="C18" s="25"/>
      <c r="D18" s="25"/>
      <c r="E18" s="25"/>
      <c r="F18" s="25"/>
      <c r="G18" s="25"/>
      <c r="H18" s="25"/>
      <c r="I18" s="25"/>
      <c r="J18" s="25"/>
      <c r="K18" s="25"/>
      <c r="L18" s="25"/>
      <c r="M18" s="25"/>
      <c r="N18" s="25"/>
      <c r="O18" s="25"/>
    </row>
    <row r="19" spans="1:15" s="47" customFormat="1" ht="34.950000000000003" customHeight="1">
      <c r="A19" s="45" t="s">
        <v>2</v>
      </c>
      <c r="B19" s="46"/>
      <c r="C19" s="44"/>
      <c r="D19" s="44"/>
      <c r="E19" s="44"/>
      <c r="F19" s="44"/>
      <c r="G19" s="44"/>
      <c r="H19" s="44"/>
      <c r="I19" s="44"/>
      <c r="J19" s="44"/>
      <c r="K19" s="44"/>
      <c r="L19" s="44"/>
      <c r="M19" s="44"/>
      <c r="N19" s="44"/>
      <c r="O19" s="44"/>
    </row>
    <row r="20" spans="1:15" s="47" customFormat="1" ht="34.950000000000003" customHeight="1" thickBot="1">
      <c r="A20" s="59" t="s">
        <v>12</v>
      </c>
      <c r="B20" s="44"/>
      <c r="C20" s="44"/>
      <c r="D20" s="44"/>
      <c r="E20" s="44"/>
      <c r="F20" s="44"/>
      <c r="G20" s="44"/>
      <c r="H20" s="44"/>
      <c r="I20" s="44"/>
      <c r="J20" s="44"/>
      <c r="K20" s="44"/>
      <c r="L20" s="44"/>
      <c r="M20" s="44"/>
      <c r="N20" s="44"/>
      <c r="O20" s="44"/>
    </row>
    <row r="21" spans="1:15" s="2" customFormat="1" ht="34.950000000000003" customHeight="1">
      <c r="A21" s="5"/>
      <c r="B21" s="170" t="s">
        <v>83</v>
      </c>
      <c r="C21" s="171"/>
      <c r="D21" s="171"/>
      <c r="E21" s="171"/>
      <c r="F21" s="171"/>
      <c r="G21" s="171"/>
      <c r="H21" s="171"/>
      <c r="I21" s="172"/>
      <c r="J21" s="176" t="s">
        <v>3</v>
      </c>
      <c r="K21" s="176"/>
      <c r="L21" s="176"/>
      <c r="M21" s="177" t="s">
        <v>4</v>
      </c>
      <c r="N21" s="179" t="s">
        <v>10</v>
      </c>
      <c r="O21" s="5"/>
    </row>
    <row r="22" spans="1:15" s="2" customFormat="1" ht="34.950000000000003" customHeight="1" thickBot="1">
      <c r="A22" s="5"/>
      <c r="B22" s="173"/>
      <c r="C22" s="174"/>
      <c r="D22" s="174"/>
      <c r="E22" s="174"/>
      <c r="F22" s="174"/>
      <c r="G22" s="174"/>
      <c r="H22" s="174"/>
      <c r="I22" s="175"/>
      <c r="J22" s="100" t="s">
        <v>7</v>
      </c>
      <c r="K22" s="100" t="s">
        <v>8</v>
      </c>
      <c r="L22" s="100" t="s">
        <v>9</v>
      </c>
      <c r="M22" s="178"/>
      <c r="N22" s="180"/>
      <c r="O22" s="5"/>
    </row>
    <row r="23" spans="1:15" s="32" customFormat="1" ht="34.950000000000003" customHeight="1" thickBot="1">
      <c r="A23" s="25"/>
      <c r="B23" s="181" t="s">
        <v>111</v>
      </c>
      <c r="C23" s="182"/>
      <c r="D23" s="182"/>
      <c r="E23" s="182"/>
      <c r="F23" s="182"/>
      <c r="G23" s="182"/>
      <c r="H23" s="182"/>
      <c r="I23" s="183"/>
      <c r="J23" s="101">
        <v>400000</v>
      </c>
      <c r="K23" s="101">
        <v>150000</v>
      </c>
      <c r="L23" s="101">
        <v>40000</v>
      </c>
      <c r="M23" s="101">
        <v>30000</v>
      </c>
      <c r="N23" s="89">
        <f>SUM(J23:M23)</f>
        <v>620000</v>
      </c>
      <c r="O23" s="25"/>
    </row>
    <row r="24" spans="1:15" s="32" customFormat="1" ht="34.950000000000003" customHeight="1" thickBot="1">
      <c r="A24" s="25"/>
      <c r="B24" s="184" t="s">
        <v>125</v>
      </c>
      <c r="C24" s="185"/>
      <c r="D24" s="185"/>
      <c r="E24" s="185"/>
      <c r="F24" s="185"/>
      <c r="G24" s="185"/>
      <c r="H24" s="185"/>
      <c r="I24" s="186"/>
      <c r="J24" s="102">
        <v>300000</v>
      </c>
      <c r="K24" s="102">
        <v>50000</v>
      </c>
      <c r="L24" s="102">
        <v>60000</v>
      </c>
      <c r="M24" s="102">
        <v>20000</v>
      </c>
      <c r="N24" s="90">
        <f>SUM(J24:M24)</f>
        <v>430000</v>
      </c>
      <c r="O24" s="25"/>
    </row>
    <row r="25" spans="1:15" s="32" customFormat="1" ht="35.4" customHeight="1" thickBot="1">
      <c r="A25" s="25"/>
      <c r="B25" s="187" t="s">
        <v>84</v>
      </c>
      <c r="C25" s="188"/>
      <c r="D25" s="188"/>
      <c r="E25" s="188"/>
      <c r="F25" s="188"/>
      <c r="G25" s="188"/>
      <c r="H25" s="188"/>
      <c r="I25" s="189"/>
      <c r="J25" s="98">
        <f>J23+J24</f>
        <v>700000</v>
      </c>
      <c r="K25" s="98">
        <f>K23+K24</f>
        <v>200000</v>
      </c>
      <c r="L25" s="98">
        <f t="shared" ref="L25:M25" si="0">L23+L24</f>
        <v>100000</v>
      </c>
      <c r="M25" s="98">
        <f t="shared" si="0"/>
        <v>50000</v>
      </c>
      <c r="N25" s="91">
        <f>SUM(J25:M25)</f>
        <v>1050000</v>
      </c>
      <c r="O25" s="25"/>
    </row>
    <row r="26" spans="1:15" s="32" customFormat="1" ht="23.25" customHeight="1" thickBot="1">
      <c r="A26" s="25"/>
      <c r="B26" s="25"/>
      <c r="C26" s="25"/>
      <c r="D26" s="25"/>
      <c r="E26" s="25"/>
      <c r="F26" s="25"/>
      <c r="G26" s="25"/>
      <c r="H26" s="25"/>
      <c r="I26" s="25"/>
      <c r="J26" s="25"/>
      <c r="K26" s="25"/>
      <c r="L26" s="25"/>
      <c r="M26" s="25"/>
      <c r="N26" s="25"/>
      <c r="O26" s="25"/>
    </row>
    <row r="27" spans="1:15" s="54" customFormat="1" ht="34.950000000000003" customHeight="1" thickBot="1">
      <c r="A27" s="59" t="s">
        <v>5</v>
      </c>
      <c r="B27" s="53"/>
      <c r="C27" s="53"/>
      <c r="D27" s="53"/>
      <c r="E27" s="53"/>
      <c r="F27" s="53"/>
      <c r="G27" s="53"/>
      <c r="H27" s="53"/>
      <c r="I27" s="53"/>
      <c r="J27" s="115" t="s">
        <v>121</v>
      </c>
      <c r="K27" s="116" t="s">
        <v>122</v>
      </c>
      <c r="L27" s="53"/>
      <c r="M27" s="53"/>
      <c r="N27" s="53"/>
      <c r="O27" s="53"/>
    </row>
    <row r="28" spans="1:15" s="54" customFormat="1" ht="34.950000000000003" customHeight="1" thickBot="1">
      <c r="A28" s="59"/>
      <c r="B28" s="190" t="str">
        <f>B23</f>
        <v>令和３年１月１日～令和３年12月31日</v>
      </c>
      <c r="C28" s="191"/>
      <c r="D28" s="191"/>
      <c r="E28" s="191"/>
      <c r="F28" s="191"/>
      <c r="G28" s="191"/>
      <c r="H28" s="191"/>
      <c r="I28" s="192"/>
      <c r="J28" s="114">
        <v>104525621</v>
      </c>
      <c r="K28" s="114">
        <v>2564854112</v>
      </c>
      <c r="L28" s="117">
        <f>J28/K28</f>
        <v>4.0753047321858749E-2</v>
      </c>
      <c r="M28" s="80" t="s">
        <v>94</v>
      </c>
      <c r="N28" s="53"/>
      <c r="O28" s="53"/>
    </row>
    <row r="29" spans="1:15" s="27" customFormat="1" ht="34.200000000000003" customHeight="1" thickBot="1">
      <c r="A29" s="20"/>
      <c r="B29" s="136" t="str">
        <f>B24</f>
        <v>令和４年１月１日～令和４年12月31日</v>
      </c>
      <c r="C29" s="137"/>
      <c r="D29" s="137"/>
      <c r="E29" s="137"/>
      <c r="F29" s="137"/>
      <c r="G29" s="137"/>
      <c r="H29" s="137"/>
      <c r="I29" s="193"/>
      <c r="J29" s="114">
        <v>94525621</v>
      </c>
      <c r="K29" s="114">
        <v>2264854112</v>
      </c>
      <c r="L29" s="117">
        <f>J29/K29</f>
        <v>4.1735854198806779E-2</v>
      </c>
      <c r="M29" s="80" t="s">
        <v>95</v>
      </c>
      <c r="N29" s="76"/>
      <c r="O29" s="28"/>
    </row>
    <row r="30" spans="1:15" s="27" customFormat="1" ht="18" customHeight="1">
      <c r="A30" s="20"/>
      <c r="B30" s="20"/>
      <c r="C30" s="29"/>
      <c r="D30" s="29"/>
      <c r="E30" s="29"/>
      <c r="F30" s="29"/>
      <c r="G30" s="29"/>
      <c r="H30" s="29"/>
      <c r="I30" s="29"/>
      <c r="J30" s="29"/>
      <c r="K30" s="163"/>
      <c r="L30" s="163"/>
      <c r="M30" s="77"/>
      <c r="N30" s="28"/>
      <c r="O30" s="75"/>
    </row>
    <row r="31" spans="1:15" s="47" customFormat="1" ht="34.200000000000003" customHeight="1">
      <c r="A31" s="59" t="s">
        <v>69</v>
      </c>
      <c r="B31" s="44"/>
      <c r="C31" s="44"/>
      <c r="D31" s="44"/>
      <c r="E31" s="44"/>
      <c r="F31" s="44"/>
      <c r="G31" s="44"/>
      <c r="H31" s="44"/>
      <c r="I31" s="44"/>
      <c r="J31" s="44"/>
      <c r="K31" s="44"/>
      <c r="L31" s="72"/>
      <c r="M31" s="157"/>
      <c r="N31" s="157"/>
      <c r="O31" s="157"/>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 customHeight="1" thickBot="1">
      <c r="A33" s="20"/>
      <c r="B33" s="30"/>
      <c r="C33" s="20"/>
      <c r="D33" s="30"/>
      <c r="E33" s="30"/>
      <c r="F33" s="30"/>
      <c r="G33" s="30"/>
      <c r="H33" s="30"/>
      <c r="I33" s="158" t="s">
        <v>105</v>
      </c>
      <c r="J33" s="158"/>
      <c r="K33" s="158" t="s">
        <v>106</v>
      </c>
      <c r="L33" s="158"/>
      <c r="M33" s="20"/>
      <c r="N33" s="20"/>
      <c r="O33" s="20"/>
    </row>
    <row r="34" spans="1:19" s="27" customFormat="1" ht="30" customHeight="1" thickBot="1">
      <c r="A34" s="20"/>
      <c r="B34" s="159" t="str">
        <f>B23</f>
        <v>令和３年１月１日～令和３年12月31日</v>
      </c>
      <c r="C34" s="160"/>
      <c r="D34" s="160"/>
      <c r="E34" s="160"/>
      <c r="F34" s="160"/>
      <c r="G34" s="160"/>
      <c r="H34" s="161"/>
      <c r="I34" s="150">
        <f>IFERROR(J23/N23,0)</f>
        <v>0.64516129032258063</v>
      </c>
      <c r="J34" s="150"/>
      <c r="K34" s="162">
        <f>IFERROR(L23/N23,0)</f>
        <v>6.4516129032258063E-2</v>
      </c>
      <c r="L34" s="162"/>
      <c r="M34" s="80"/>
      <c r="N34" s="20"/>
      <c r="O34" s="20"/>
    </row>
    <row r="35" spans="1:19" s="27" customFormat="1" ht="30" customHeight="1" thickBot="1">
      <c r="A35" s="20"/>
      <c r="B35" s="147" t="str">
        <f>B24</f>
        <v>令和４年１月１日～令和４年12月31日</v>
      </c>
      <c r="C35" s="148"/>
      <c r="D35" s="148"/>
      <c r="E35" s="148"/>
      <c r="F35" s="148"/>
      <c r="G35" s="148"/>
      <c r="H35" s="149"/>
      <c r="I35" s="150">
        <f>IFERROR(J24/N24,0)</f>
        <v>0.69767441860465118</v>
      </c>
      <c r="J35" s="150"/>
      <c r="K35" s="151">
        <f>IFERROR(L24/N24,0)</f>
        <v>0.13953488372093023</v>
      </c>
      <c r="L35" s="151"/>
      <c r="M35" s="80"/>
      <c r="N35" s="20"/>
      <c r="O35" s="20"/>
    </row>
    <row r="36" spans="1:19" s="27" customFormat="1" ht="22.2"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2"/>
      <c r="C38" s="152"/>
      <c r="D38" s="152"/>
      <c r="E38" s="152"/>
      <c r="F38" s="152"/>
      <c r="G38" s="152"/>
      <c r="H38" s="152"/>
      <c r="I38" s="153" t="s">
        <v>116</v>
      </c>
      <c r="J38" s="154"/>
      <c r="K38" s="155" t="s">
        <v>117</v>
      </c>
      <c r="L38" s="156"/>
      <c r="M38" s="103" t="s">
        <v>107</v>
      </c>
      <c r="N38" s="30"/>
      <c r="O38" s="20"/>
      <c r="Q38" s="78"/>
      <c r="R38" s="75"/>
      <c r="S38" s="78"/>
    </row>
    <row r="39" spans="1:19" s="27" customFormat="1" ht="30" customHeight="1" thickBot="1">
      <c r="A39" s="20"/>
      <c r="B39" s="142" t="str">
        <f>B23</f>
        <v>令和３年１月１日～令和３年12月31日</v>
      </c>
      <c r="C39" s="143"/>
      <c r="D39" s="143"/>
      <c r="E39" s="143"/>
      <c r="F39" s="143"/>
      <c r="G39" s="143"/>
      <c r="H39" s="144"/>
      <c r="I39" s="145">
        <f>IFERROR(ROUNDDOWN(ROUNDDOWN($C$17*I34,0)*10/110*J23/J25,0),0)</f>
        <v>33514</v>
      </c>
      <c r="J39" s="146"/>
      <c r="K39" s="145">
        <f>IFERROR(ROUNDDOWN(ROUNDDOWN($C$17*K34,0)*10/110*L23/L25*L28,0),0)</f>
        <v>95</v>
      </c>
      <c r="L39" s="146"/>
      <c r="M39" s="99">
        <f>SUM(I39:L39)</f>
        <v>33609</v>
      </c>
      <c r="N39" s="30" t="s">
        <v>108</v>
      </c>
      <c r="O39" s="20"/>
      <c r="Q39" s="78"/>
      <c r="R39" s="78"/>
      <c r="S39" s="78"/>
    </row>
    <row r="40" spans="1:19" s="27" customFormat="1" ht="30" customHeight="1" thickBot="1">
      <c r="A40" s="20"/>
      <c r="B40" s="142" t="str">
        <f>B24</f>
        <v>令和４年１月１日～令和４年12月31日</v>
      </c>
      <c r="C40" s="143"/>
      <c r="D40" s="143"/>
      <c r="E40" s="143"/>
      <c r="F40" s="143"/>
      <c r="G40" s="143"/>
      <c r="H40" s="144"/>
      <c r="I40" s="145">
        <f>IFERROR(ROUNDDOWN(ROUNDDOWN($C$17*I35,0)*10/110*J24/J25,0),0)</f>
        <v>27182</v>
      </c>
      <c r="J40" s="146"/>
      <c r="K40" s="145">
        <f>IFERROR(ROUNDDOWN(ROUNDDOWN($C$17*K35,0)*10/110*L24/L25*L29,0),0)</f>
        <v>317</v>
      </c>
      <c r="L40" s="146"/>
      <c r="M40" s="99">
        <f>SUM(I40:L40)</f>
        <v>27499</v>
      </c>
      <c r="N40" s="30" t="s">
        <v>109</v>
      </c>
      <c r="O40" s="20"/>
      <c r="Q40" s="78"/>
      <c r="R40" s="78"/>
      <c r="S40" s="78"/>
    </row>
    <row r="41" spans="1:19" s="27" customFormat="1" ht="30" customHeight="1" thickBot="1">
      <c r="A41" s="20"/>
      <c r="B41" s="136" t="s">
        <v>110</v>
      </c>
      <c r="C41" s="137"/>
      <c r="D41" s="137"/>
      <c r="E41" s="137"/>
      <c r="F41" s="137"/>
      <c r="G41" s="137"/>
      <c r="H41" s="137"/>
      <c r="I41" s="138"/>
      <c r="J41" s="139"/>
      <c r="K41" s="140"/>
      <c r="L41" s="141"/>
      <c r="M41" s="104">
        <f>SUM(M39:M40)</f>
        <v>61108</v>
      </c>
      <c r="N41" s="30"/>
      <c r="O41" s="20"/>
      <c r="Q41" s="75"/>
      <c r="R41" s="75"/>
      <c r="S41" s="78"/>
    </row>
    <row r="42" spans="1:19" s="27" customFormat="1" ht="30" customHeight="1">
      <c r="A42" s="20"/>
      <c r="B42" s="73"/>
      <c r="C42" s="73"/>
      <c r="D42" s="30" t="s">
        <v>96</v>
      </c>
      <c r="E42" s="20"/>
      <c r="F42" s="20"/>
      <c r="G42" s="20"/>
      <c r="H42" s="20"/>
      <c r="I42" s="20"/>
      <c r="J42" s="20"/>
      <c r="K42" s="78"/>
      <c r="L42" s="78"/>
      <c r="M42" s="79"/>
      <c r="N42" s="20"/>
      <c r="O42" s="20"/>
    </row>
    <row r="43" spans="1:19" s="27" customFormat="1" ht="19.95" customHeight="1">
      <c r="A43" s="20"/>
      <c r="B43" s="73"/>
      <c r="C43" s="73"/>
      <c r="D43" s="30" t="s">
        <v>97</v>
      </c>
      <c r="E43" s="20"/>
      <c r="F43" s="20"/>
      <c r="G43" s="20"/>
      <c r="H43" s="20"/>
      <c r="I43" s="20"/>
      <c r="J43" s="20"/>
      <c r="K43" s="78"/>
      <c r="L43" s="78"/>
      <c r="M43" s="79"/>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97" t="s">
        <v>67</v>
      </c>
      <c r="C46" s="20"/>
      <c r="D46" s="20"/>
      <c r="E46" s="20"/>
      <c r="F46" s="20"/>
      <c r="G46" s="20"/>
      <c r="H46" s="20"/>
      <c r="I46" s="20"/>
      <c r="J46" s="20"/>
      <c r="K46" s="20"/>
      <c r="L46" s="20"/>
      <c r="M46" s="20"/>
      <c r="N46" s="20"/>
      <c r="O46" s="20"/>
    </row>
    <row r="47" spans="1:19" s="32" customFormat="1" ht="30" customHeight="1">
      <c r="A47" s="20"/>
      <c r="B47" s="97" t="s">
        <v>68</v>
      </c>
      <c r="C47" s="20"/>
      <c r="D47" s="20"/>
      <c r="E47" s="20"/>
      <c r="F47" s="20"/>
      <c r="G47" s="20"/>
      <c r="H47" s="20"/>
      <c r="I47" s="20"/>
      <c r="J47" s="25"/>
      <c r="K47" s="25"/>
      <c r="L47" s="25"/>
      <c r="M47" s="25"/>
      <c r="N47" s="25"/>
      <c r="O47" s="25"/>
    </row>
    <row r="48" spans="1:19" s="32" customFormat="1" ht="8.4"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60"/>
  <sheetViews>
    <sheetView view="pageBreakPreview" topLeftCell="A22" zoomScale="85" zoomScaleNormal="100" zoomScaleSheetLayoutView="85" workbookViewId="0">
      <selection activeCell="B40" sqref="B40:H40"/>
    </sheetView>
  </sheetViews>
  <sheetFormatPr defaultColWidth="9" defaultRowHeight="13.2"/>
  <cols>
    <col min="1" max="1" width="3.109375" style="3" customWidth="1"/>
    <col min="2" max="2" width="4.33203125" style="3" customWidth="1"/>
    <col min="3" max="4" width="8.109375" style="1" customWidth="1"/>
    <col min="5" max="5" width="5.77734375" style="1" customWidth="1"/>
    <col min="6" max="6" width="4.21875" style="1" bestFit="1" customWidth="1"/>
    <col min="7" max="7" width="3.77734375" style="1" bestFit="1" customWidth="1"/>
    <col min="8" max="8" width="5.33203125" style="1" bestFit="1" customWidth="1"/>
    <col min="9" max="9" width="13.77734375" style="1" customWidth="1"/>
    <col min="10" max="10" width="22.6640625" style="1" customWidth="1"/>
    <col min="11" max="11" width="22.21875" style="1" customWidth="1"/>
    <col min="12" max="12" width="21.21875" style="1" customWidth="1"/>
    <col min="13" max="13" width="18.109375" style="1" customWidth="1"/>
    <col min="14" max="14" width="19.77734375" style="1" customWidth="1"/>
    <col min="15" max="15" width="4" style="1" customWidth="1"/>
    <col min="16"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33" customFormat="1" ht="24.6" customHeight="1" thickBot="1">
      <c r="A1" s="82" t="s">
        <v>89</v>
      </c>
      <c r="J1" s="108"/>
      <c r="K1" s="63" t="s">
        <v>98</v>
      </c>
      <c r="M1" s="59"/>
      <c r="O1" s="71" t="s">
        <v>63</v>
      </c>
    </row>
    <row r="2" spans="1:15" s="33" customFormat="1" ht="15.6" customHeight="1">
      <c r="O2" s="26"/>
    </row>
    <row r="3" spans="1:15" s="62" customFormat="1" ht="34.950000000000003" customHeight="1">
      <c r="A3" s="244" t="s">
        <v>25</v>
      </c>
      <c r="B3" s="244"/>
      <c r="C3" s="244"/>
      <c r="D3" s="244"/>
      <c r="E3" s="244"/>
      <c r="F3" s="244"/>
      <c r="G3" s="244"/>
      <c r="H3" s="244"/>
      <c r="I3" s="244"/>
      <c r="J3" s="244"/>
      <c r="K3" s="244"/>
      <c r="L3" s="244"/>
      <c r="M3" s="244"/>
      <c r="N3" s="244"/>
      <c r="O3" s="59"/>
    </row>
    <row r="4" spans="1:15" s="47" customFormat="1" ht="34.950000000000003" customHeight="1">
      <c r="A4" s="45" t="s">
        <v>0</v>
      </c>
      <c r="B4" s="46"/>
      <c r="C4" s="44"/>
      <c r="D4" s="44"/>
      <c r="E4" s="44"/>
      <c r="F4" s="44"/>
      <c r="G4" s="44"/>
      <c r="H4" s="44"/>
      <c r="I4" s="44"/>
      <c r="J4" s="44"/>
      <c r="K4" s="44"/>
      <c r="L4" s="44"/>
      <c r="M4" s="44"/>
      <c r="N4" s="44"/>
      <c r="O4" s="44"/>
    </row>
    <row r="5" spans="1:15" s="32" customFormat="1" ht="34.950000000000003" customHeight="1">
      <c r="A5" s="35"/>
      <c r="B5" s="35"/>
      <c r="C5" s="248" t="s">
        <v>93</v>
      </c>
      <c r="D5" s="249"/>
      <c r="E5" s="249"/>
      <c r="F5" s="249"/>
      <c r="G5" s="249"/>
      <c r="H5" s="249"/>
      <c r="I5" s="249"/>
      <c r="J5" s="249"/>
      <c r="K5" s="249"/>
      <c r="L5" s="249"/>
      <c r="M5" s="249"/>
      <c r="N5" s="250"/>
      <c r="O5" s="25"/>
    </row>
    <row r="6" spans="1:15" s="32" customFormat="1" ht="12.6" customHeight="1">
      <c r="A6" s="35"/>
      <c r="B6" s="35"/>
      <c r="C6" s="25"/>
      <c r="D6" s="25"/>
      <c r="E6" s="25"/>
      <c r="F6" s="25"/>
      <c r="G6" s="25"/>
      <c r="H6" s="25"/>
      <c r="I6" s="25"/>
      <c r="J6" s="25"/>
      <c r="K6" s="25"/>
      <c r="L6" s="25"/>
      <c r="M6" s="25"/>
      <c r="N6" s="25"/>
      <c r="O6" s="25"/>
    </row>
    <row r="7" spans="1:15" s="47" customFormat="1" ht="34.950000000000003" customHeight="1">
      <c r="A7" s="45" t="s">
        <v>82</v>
      </c>
      <c r="B7" s="46"/>
      <c r="C7" s="44"/>
      <c r="D7" s="44"/>
      <c r="E7" s="44"/>
      <c r="F7" s="44"/>
      <c r="G7" s="44"/>
      <c r="H7" s="44"/>
      <c r="I7" s="44"/>
      <c r="J7" s="44"/>
      <c r="K7" s="44"/>
      <c r="L7" s="44"/>
      <c r="M7" s="44"/>
      <c r="N7" s="44"/>
      <c r="O7" s="44"/>
    </row>
    <row r="8" spans="1:15" s="47" customFormat="1" ht="34.950000000000003" customHeight="1">
      <c r="A8" s="46"/>
      <c r="B8" s="46"/>
      <c r="C8" s="248" t="s">
        <v>90</v>
      </c>
      <c r="D8" s="249"/>
      <c r="E8" s="249"/>
      <c r="F8" s="249"/>
      <c r="G8" s="249"/>
      <c r="H8" s="249"/>
      <c r="I8" s="249"/>
      <c r="J8" s="249"/>
      <c r="K8" s="249"/>
      <c r="L8" s="249"/>
      <c r="M8" s="249"/>
      <c r="N8" s="250"/>
      <c r="O8" s="44"/>
    </row>
    <row r="9" spans="1:15" s="32" customFormat="1" ht="13.2" customHeight="1">
      <c r="A9" s="35"/>
      <c r="B9" s="35"/>
      <c r="C9" s="25"/>
      <c r="D9" s="25"/>
      <c r="E9" s="25"/>
      <c r="F9" s="25"/>
      <c r="G9" s="25"/>
      <c r="H9" s="25"/>
      <c r="I9" s="25"/>
      <c r="J9" s="25"/>
      <c r="K9" s="25"/>
      <c r="L9" s="25"/>
      <c r="M9" s="25"/>
      <c r="N9" s="25"/>
      <c r="O9" s="25"/>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248" t="s">
        <v>115</v>
      </c>
      <c r="D11" s="249"/>
      <c r="E11" s="249"/>
      <c r="F11" s="249"/>
      <c r="G11" s="249"/>
      <c r="H11" s="249"/>
      <c r="I11" s="249"/>
      <c r="J11" s="249"/>
      <c r="K11" s="249"/>
      <c r="L11" s="249"/>
      <c r="M11" s="249"/>
      <c r="N11" s="25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3"/>
      <c r="D14" s="134"/>
      <c r="E14" s="134"/>
      <c r="F14" s="134"/>
      <c r="G14" s="134"/>
      <c r="H14" s="134"/>
      <c r="I14" s="134"/>
      <c r="J14" s="134"/>
      <c r="K14" s="134"/>
      <c r="L14" s="134"/>
      <c r="M14" s="135"/>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8.4" customHeight="1">
      <c r="A17" s="46"/>
      <c r="B17" s="46"/>
      <c r="C17" s="241">
        <v>1000000</v>
      </c>
      <c r="D17" s="242"/>
      <c r="E17" s="242"/>
      <c r="F17" s="242"/>
      <c r="G17" s="242"/>
      <c r="H17" s="243"/>
      <c r="I17" s="60" t="s">
        <v>20</v>
      </c>
      <c r="J17" s="44"/>
      <c r="K17" s="44"/>
      <c r="L17" s="44"/>
      <c r="M17" s="44"/>
      <c r="N17" s="44"/>
      <c r="O17" s="44"/>
    </row>
    <row r="18" spans="1:15" s="32" customFormat="1" ht="13.95"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29" t="s">
        <v>83</v>
      </c>
      <c r="C21" s="230"/>
      <c r="D21" s="230"/>
      <c r="E21" s="230"/>
      <c r="F21" s="230"/>
      <c r="G21" s="230"/>
      <c r="H21" s="230"/>
      <c r="I21" s="231"/>
      <c r="J21" s="235" t="s">
        <v>91</v>
      </c>
      <c r="K21" s="236"/>
      <c r="L21" s="235" t="s">
        <v>4</v>
      </c>
      <c r="M21" s="236"/>
      <c r="N21" s="239" t="s">
        <v>92</v>
      </c>
      <c r="O21" s="5"/>
    </row>
    <row r="22" spans="1:15" s="2" customFormat="1" ht="30" customHeight="1" thickBot="1">
      <c r="A22" s="5"/>
      <c r="B22" s="232"/>
      <c r="C22" s="233"/>
      <c r="D22" s="233"/>
      <c r="E22" s="233"/>
      <c r="F22" s="233"/>
      <c r="G22" s="233"/>
      <c r="H22" s="233"/>
      <c r="I22" s="234"/>
      <c r="J22" s="237"/>
      <c r="K22" s="238"/>
      <c r="L22" s="237"/>
      <c r="M22" s="238"/>
      <c r="N22" s="240"/>
      <c r="O22" s="5"/>
    </row>
    <row r="23" spans="1:15" s="32" customFormat="1" ht="34.950000000000003" customHeight="1" thickBot="1">
      <c r="A23" s="25"/>
      <c r="B23" s="211" t="s">
        <v>120</v>
      </c>
      <c r="C23" s="212"/>
      <c r="D23" s="212"/>
      <c r="E23" s="212"/>
      <c r="F23" s="212"/>
      <c r="G23" s="212"/>
      <c r="H23" s="212"/>
      <c r="I23" s="213"/>
      <c r="J23" s="214">
        <v>590000</v>
      </c>
      <c r="K23" s="215"/>
      <c r="L23" s="214">
        <v>30000</v>
      </c>
      <c r="M23" s="215"/>
      <c r="N23" s="89">
        <f>SUM(J23:M23)</f>
        <v>620000</v>
      </c>
      <c r="O23" s="25"/>
    </row>
    <row r="24" spans="1:15" s="32" customFormat="1" ht="34.950000000000003" customHeight="1" thickBot="1">
      <c r="A24" s="25"/>
      <c r="B24" s="211" t="s">
        <v>124</v>
      </c>
      <c r="C24" s="212"/>
      <c r="D24" s="212"/>
      <c r="E24" s="212"/>
      <c r="F24" s="212"/>
      <c r="G24" s="212"/>
      <c r="H24" s="212"/>
      <c r="I24" s="213"/>
      <c r="J24" s="214">
        <v>410000</v>
      </c>
      <c r="K24" s="215"/>
      <c r="L24" s="214">
        <v>20000</v>
      </c>
      <c r="M24" s="215"/>
      <c r="N24" s="90">
        <f>SUM(J24:M24)</f>
        <v>430000</v>
      </c>
      <c r="O24" s="25"/>
    </row>
    <row r="25" spans="1:15" s="32" customFormat="1" ht="34.950000000000003" customHeight="1" thickBot="1">
      <c r="A25" s="25"/>
      <c r="B25" s="216" t="s">
        <v>85</v>
      </c>
      <c r="C25" s="217"/>
      <c r="D25" s="217"/>
      <c r="E25" s="217"/>
      <c r="F25" s="217"/>
      <c r="G25" s="217"/>
      <c r="H25" s="217"/>
      <c r="I25" s="218"/>
      <c r="J25" s="219">
        <f>J23+J24</f>
        <v>1000000</v>
      </c>
      <c r="K25" s="220"/>
      <c r="L25" s="219">
        <f t="shared" ref="L25" si="0">L23+L24</f>
        <v>50000</v>
      </c>
      <c r="M25" s="220"/>
      <c r="N25" s="91">
        <f>SUM(J25:M25)</f>
        <v>1050000</v>
      </c>
      <c r="O25" s="25"/>
    </row>
    <row r="26" spans="1:15" s="32" customFormat="1" ht="25.5" customHeight="1" thickBot="1">
      <c r="A26" s="25"/>
      <c r="B26" s="25"/>
      <c r="C26" s="25"/>
      <c r="D26" s="25"/>
      <c r="E26" s="25"/>
      <c r="F26" s="25"/>
      <c r="G26" s="25"/>
      <c r="H26" s="25"/>
      <c r="I26" s="25"/>
      <c r="J26" s="25"/>
      <c r="K26" s="25"/>
      <c r="L26" s="25"/>
      <c r="M26" s="25"/>
      <c r="N26" s="25"/>
      <c r="O26" s="25"/>
    </row>
    <row r="27" spans="1:15" s="62" customFormat="1" ht="42" customHeight="1" thickBot="1">
      <c r="A27" s="59" t="s">
        <v>5</v>
      </c>
      <c r="B27" s="59"/>
      <c r="C27" s="59"/>
      <c r="D27" s="59"/>
      <c r="E27" s="59"/>
      <c r="F27" s="59"/>
      <c r="G27" s="59"/>
      <c r="H27" s="59"/>
      <c r="I27" s="59"/>
      <c r="J27" s="115" t="s">
        <v>121</v>
      </c>
      <c r="K27" s="116" t="s">
        <v>122</v>
      </c>
      <c r="L27" s="59"/>
      <c r="M27" s="59"/>
      <c r="N27" s="59"/>
      <c r="O27" s="59"/>
    </row>
    <row r="28" spans="1:15" s="34" customFormat="1" ht="34.950000000000003" customHeight="1" thickBot="1">
      <c r="A28" s="33"/>
      <c r="B28" s="221" t="str">
        <f>B23</f>
        <v>令和３月１月１日～令和３年12月31日</v>
      </c>
      <c r="C28" s="222"/>
      <c r="D28" s="222"/>
      <c r="E28" s="222"/>
      <c r="F28" s="222"/>
      <c r="G28" s="222"/>
      <c r="H28" s="222"/>
      <c r="I28" s="223"/>
      <c r="J28" s="114">
        <v>104525621</v>
      </c>
      <c r="K28" s="114">
        <v>2564854112</v>
      </c>
      <c r="L28" s="111">
        <f>J28/K28</f>
        <v>4.0753047321858749E-2</v>
      </c>
      <c r="M28" s="58"/>
      <c r="N28" s="58"/>
      <c r="O28" s="33"/>
    </row>
    <row r="29" spans="1:15" s="34" customFormat="1" ht="34.950000000000003" customHeight="1" thickBot="1">
      <c r="A29" s="33"/>
      <c r="B29" s="221" t="str">
        <f>B24</f>
        <v>令和４月１月１日～令和４年12月31日</v>
      </c>
      <c r="C29" s="222"/>
      <c r="D29" s="222"/>
      <c r="E29" s="222"/>
      <c r="F29" s="222"/>
      <c r="G29" s="222"/>
      <c r="H29" s="222"/>
      <c r="I29" s="223"/>
      <c r="J29" s="114">
        <v>94525621</v>
      </c>
      <c r="K29" s="114">
        <v>2264854112</v>
      </c>
      <c r="L29" s="111">
        <f>J29/K29</f>
        <v>4.1735854198806779E-2</v>
      </c>
      <c r="M29" s="83"/>
      <c r="N29" s="58"/>
      <c r="O29" s="33"/>
    </row>
    <row r="30" spans="1:15" s="27" customFormat="1" ht="19.2" customHeight="1">
      <c r="A30" s="20"/>
      <c r="B30" s="28"/>
      <c r="C30" s="29"/>
      <c r="D30" s="29"/>
      <c r="E30" s="29"/>
      <c r="F30" s="29"/>
      <c r="G30" s="29"/>
      <c r="H30" s="29"/>
      <c r="I30" s="29"/>
      <c r="J30" s="29"/>
      <c r="K30" s="163"/>
      <c r="L30" s="224"/>
      <c r="M30" s="77"/>
      <c r="N30" s="28"/>
    </row>
    <row r="31" spans="1:15" s="61" customFormat="1" ht="21.75" customHeight="1">
      <c r="A31" s="59" t="s">
        <v>99</v>
      </c>
      <c r="B31" s="30"/>
      <c r="C31" s="30"/>
      <c r="D31" s="30"/>
      <c r="E31" s="30"/>
      <c r="F31" s="30"/>
      <c r="G31" s="30"/>
      <c r="H31" s="30"/>
      <c r="I31" s="30"/>
      <c r="J31" s="30"/>
      <c r="K31" s="30"/>
      <c r="L31" s="30"/>
      <c r="M31" s="225"/>
      <c r="N31" s="225"/>
      <c r="O31" s="225"/>
    </row>
    <row r="32" spans="1:15" s="34" customFormat="1" ht="21.75" customHeight="1" thickBot="1">
      <c r="A32" s="33"/>
      <c r="B32" s="65" t="s">
        <v>72</v>
      </c>
      <c r="C32" s="33"/>
      <c r="D32" s="65"/>
      <c r="E32" s="65"/>
      <c r="F32" s="65"/>
      <c r="G32" s="65"/>
      <c r="H32" s="65"/>
      <c r="I32" s="65"/>
      <c r="J32" s="33"/>
      <c r="K32" s="81"/>
      <c r="L32" s="33"/>
      <c r="M32" s="33"/>
      <c r="N32" s="33"/>
      <c r="O32" s="33"/>
    </row>
    <row r="33" spans="1:15" s="34" customFormat="1" ht="32.4" customHeight="1" thickBot="1">
      <c r="A33" s="33"/>
      <c r="B33" s="65"/>
      <c r="C33" s="33"/>
      <c r="D33" s="65"/>
      <c r="E33" s="65"/>
      <c r="F33" s="65"/>
      <c r="G33" s="65"/>
      <c r="H33" s="65"/>
      <c r="I33" s="226" t="s">
        <v>112</v>
      </c>
      <c r="J33" s="227"/>
      <c r="K33" s="228"/>
      <c r="L33" s="33"/>
      <c r="M33" s="33"/>
      <c r="N33" s="33"/>
      <c r="O33" s="33"/>
    </row>
    <row r="34" spans="1:15" s="34" customFormat="1" ht="31.95" customHeight="1" thickBot="1">
      <c r="A34" s="33"/>
      <c r="B34" s="205" t="str">
        <f>B23</f>
        <v>令和３月１月１日～令和３年12月31日</v>
      </c>
      <c r="C34" s="206"/>
      <c r="D34" s="206"/>
      <c r="E34" s="206"/>
      <c r="F34" s="206"/>
      <c r="G34" s="206"/>
      <c r="H34" s="207"/>
      <c r="I34" s="136">
        <f>IFERROR(J23/N23,0)</f>
        <v>0.95161290322580649</v>
      </c>
      <c r="J34" s="137"/>
      <c r="K34" s="194"/>
      <c r="L34" s="105"/>
      <c r="M34" s="33"/>
      <c r="N34" s="33"/>
      <c r="O34" s="33"/>
    </row>
    <row r="35" spans="1:15" s="67" customFormat="1" ht="34.200000000000003" customHeight="1" thickBot="1">
      <c r="A35" s="66"/>
      <c r="B35" s="159" t="str">
        <f>B24</f>
        <v>令和４月１月１日～令和４年12月31日</v>
      </c>
      <c r="C35" s="160"/>
      <c r="D35" s="160"/>
      <c r="E35" s="160"/>
      <c r="F35" s="160"/>
      <c r="G35" s="160"/>
      <c r="H35" s="161"/>
      <c r="I35" s="199">
        <f>IFERROR(J24/N24,0)</f>
        <v>0.95348837209302328</v>
      </c>
      <c r="J35" s="200"/>
      <c r="K35" s="201"/>
      <c r="L35" s="106"/>
      <c r="M35" s="85"/>
      <c r="N35" s="66"/>
      <c r="O35" s="66"/>
    </row>
    <row r="36" spans="1:15" s="67" customFormat="1" ht="21.6" customHeight="1">
      <c r="A36" s="66"/>
      <c r="B36" s="66"/>
      <c r="C36" s="66"/>
      <c r="D36" s="66"/>
      <c r="E36" s="66"/>
      <c r="F36" s="66"/>
      <c r="G36" s="66"/>
      <c r="H36" s="66"/>
      <c r="I36" s="84"/>
      <c r="J36" s="84"/>
      <c r="K36" s="87"/>
      <c r="L36" s="87"/>
      <c r="M36" s="85"/>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 customHeight="1" thickBot="1">
      <c r="A38" s="59"/>
      <c r="B38" s="30"/>
      <c r="C38" s="30"/>
      <c r="D38" s="30"/>
      <c r="E38" s="30"/>
      <c r="F38" s="30"/>
      <c r="G38" s="30"/>
      <c r="H38" s="30"/>
      <c r="I38" s="202" t="s">
        <v>113</v>
      </c>
      <c r="J38" s="203"/>
      <c r="K38" s="204"/>
      <c r="L38" s="30"/>
      <c r="M38" s="30"/>
      <c r="N38" s="30"/>
      <c r="O38" s="30"/>
    </row>
    <row r="39" spans="1:15" s="61" customFormat="1" ht="31.95" customHeight="1" thickBot="1">
      <c r="A39" s="59"/>
      <c r="B39" s="205" t="str">
        <f>B23</f>
        <v>令和３月１月１日～令和３年12月31日</v>
      </c>
      <c r="C39" s="206"/>
      <c r="D39" s="206"/>
      <c r="E39" s="206"/>
      <c r="F39" s="206"/>
      <c r="G39" s="206"/>
      <c r="H39" s="207"/>
      <c r="I39" s="208">
        <f>IFERROR(ROUNDDOWN(ROUNDDOWN($C$17*I34,0)*10/110*J23/J25*L28,0),0)</f>
        <v>2080</v>
      </c>
      <c r="J39" s="209"/>
      <c r="K39" s="210"/>
      <c r="L39" s="30"/>
      <c r="M39" s="30"/>
      <c r="N39" s="30"/>
      <c r="O39" s="30"/>
    </row>
    <row r="40" spans="1:15" s="67" customFormat="1" ht="34.200000000000003" customHeight="1" thickBot="1">
      <c r="A40" s="66"/>
      <c r="B40" s="205" t="str">
        <f>B24</f>
        <v>令和４月１月１日～令和４年12月31日</v>
      </c>
      <c r="C40" s="206"/>
      <c r="D40" s="206"/>
      <c r="E40" s="206"/>
      <c r="F40" s="206"/>
      <c r="G40" s="206"/>
      <c r="H40" s="207"/>
      <c r="I40" s="208">
        <f>IFERROR(ROUNDDOWN(ROUNDDOWN($C$17*I35,0)*10/110*J24/J25*L29,0),0)</f>
        <v>1483</v>
      </c>
      <c r="J40" s="209"/>
      <c r="K40" s="210"/>
      <c r="M40" s="86"/>
      <c r="N40" s="66"/>
      <c r="O40" s="66"/>
    </row>
    <row r="41" spans="1:15" s="67" customFormat="1" ht="34.200000000000003" customHeight="1" thickBot="1">
      <c r="A41" s="66"/>
      <c r="B41" s="136" t="s">
        <v>114</v>
      </c>
      <c r="C41" s="137"/>
      <c r="D41" s="137"/>
      <c r="E41" s="137"/>
      <c r="F41" s="137"/>
      <c r="G41" s="137"/>
      <c r="H41" s="194"/>
      <c r="I41" s="195">
        <f>SUM(I39:K40)</f>
        <v>3563</v>
      </c>
      <c r="J41" s="196"/>
      <c r="K41" s="197"/>
      <c r="M41" s="86"/>
      <c r="N41" s="66"/>
      <c r="O41" s="66"/>
    </row>
    <row r="42" spans="1:15" s="67" customFormat="1" ht="22.95" customHeight="1">
      <c r="A42" s="66"/>
      <c r="B42" s="198" t="s">
        <v>100</v>
      </c>
      <c r="C42" s="198"/>
      <c r="D42" s="198"/>
      <c r="E42" s="198"/>
      <c r="F42" s="198"/>
      <c r="G42" s="198"/>
      <c r="H42" s="198"/>
      <c r="I42" s="198"/>
      <c r="J42" s="198"/>
      <c r="L42" s="86"/>
      <c r="M42" s="86"/>
      <c r="N42" s="66"/>
      <c r="O42" s="66"/>
    </row>
    <row r="43" spans="1:15" s="27" customFormat="1" ht="10.199999999999999" customHeight="1">
      <c r="A43" s="20"/>
      <c r="B43" s="20"/>
      <c r="C43" s="20"/>
      <c r="D43" s="20"/>
      <c r="E43" s="20"/>
      <c r="F43" s="20"/>
      <c r="G43" s="20"/>
      <c r="H43" s="20"/>
      <c r="I43" s="20"/>
      <c r="J43" s="20"/>
      <c r="K43" s="20"/>
      <c r="L43" s="20"/>
      <c r="M43" s="20"/>
      <c r="N43" s="20"/>
      <c r="O43" s="20"/>
    </row>
    <row r="44" spans="1:15" s="27" customFormat="1" ht="34.950000000000003" customHeight="1">
      <c r="A44" s="59" t="s">
        <v>26</v>
      </c>
      <c r="B44" s="20"/>
      <c r="C44" s="20"/>
      <c r="D44" s="20"/>
      <c r="E44" s="20"/>
      <c r="F44" s="20"/>
      <c r="G44" s="20"/>
      <c r="H44" s="20"/>
      <c r="I44" s="20"/>
      <c r="J44" s="20"/>
      <c r="K44" s="74"/>
      <c r="L44" s="20"/>
      <c r="M44" s="66"/>
      <c r="N44" s="20"/>
      <c r="O44" s="20"/>
    </row>
    <row r="45" spans="1:15" s="34" customFormat="1" ht="34.950000000000003" customHeight="1">
      <c r="A45" s="33"/>
      <c r="B45" s="88" t="s">
        <v>79</v>
      </c>
      <c r="C45" s="33"/>
      <c r="D45" s="33"/>
      <c r="E45" s="33"/>
      <c r="F45" s="33"/>
      <c r="G45" s="33"/>
      <c r="H45" s="33"/>
      <c r="I45" s="33"/>
      <c r="J45" s="33"/>
      <c r="K45" s="33"/>
      <c r="L45" s="33"/>
      <c r="M45" s="33"/>
      <c r="N45" s="33"/>
      <c r="O45" s="33"/>
    </row>
    <row r="46" spans="1:15" s="34" customFormat="1" ht="34.950000000000003" customHeight="1">
      <c r="A46" s="33"/>
      <c r="B46" s="88"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M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view="pageBreakPreview" zoomScale="130" zoomScaleNormal="100" zoomScaleSheetLayoutView="130" workbookViewId="0">
      <selection activeCell="D46" sqref="D46"/>
    </sheetView>
  </sheetViews>
  <sheetFormatPr defaultRowHeight="13.2"/>
  <cols>
    <col min="1" max="17" width="4.109375" customWidth="1"/>
    <col min="18" max="20" width="4.7773437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51" t="s">
        <v>40</v>
      </c>
      <c r="C23" s="251"/>
      <c r="D23" s="251"/>
      <c r="E23" s="251"/>
      <c r="F23" s="251"/>
      <c r="G23" s="251"/>
      <c r="H23" s="251"/>
      <c r="I23" s="251"/>
      <c r="J23" s="251"/>
      <c r="K23" s="251"/>
      <c r="L23" s="251"/>
      <c r="M23" s="18" t="s">
        <v>24</v>
      </c>
      <c r="N23" s="18"/>
      <c r="O23" s="18"/>
      <c r="P23" s="18"/>
      <c r="Q23" s="18"/>
      <c r="R23" s="18"/>
      <c r="S23" s="18"/>
    </row>
    <row r="24" spans="1:19">
      <c r="A24" s="18"/>
      <c r="B24" s="252" t="s">
        <v>30</v>
      </c>
      <c r="C24" s="252"/>
      <c r="D24" s="252"/>
      <c r="E24" s="252"/>
      <c r="F24" s="252"/>
      <c r="G24" s="252"/>
      <c r="H24" s="252"/>
      <c r="I24" s="252"/>
      <c r="J24" s="252"/>
      <c r="K24" s="252"/>
      <c r="L24" s="252"/>
      <c r="M24" s="252"/>
      <c r="N24" s="252"/>
      <c r="O24" s="252"/>
      <c r="P24" s="252"/>
      <c r="Q24" s="18" t="s">
        <v>18</v>
      </c>
      <c r="R24" s="18"/>
      <c r="S24" s="18"/>
    </row>
    <row r="25" spans="1:19">
      <c r="A25" s="18"/>
      <c r="B25" s="253" t="s">
        <v>41</v>
      </c>
      <c r="C25" s="253"/>
      <c r="D25" s="253"/>
      <c r="E25" s="253"/>
      <c r="F25" s="253"/>
      <c r="G25" s="253"/>
      <c r="H25" s="253"/>
      <c r="I25" s="253"/>
      <c r="J25" s="253"/>
      <c r="K25" s="253"/>
      <c r="L25" s="253"/>
      <c r="M25" s="253"/>
      <c r="N25" s="253"/>
      <c r="O25" s="253"/>
      <c r="P25" s="253"/>
      <c r="Q25" s="253"/>
      <c r="R25" s="253"/>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54"/>
      <c r="Q33" s="254"/>
      <c r="R33" s="254"/>
      <c r="S33" t="s">
        <v>20</v>
      </c>
    </row>
    <row r="36" spans="2:19">
      <c r="B36" s="7" t="s">
        <v>22</v>
      </c>
    </row>
    <row r="37" spans="2:19">
      <c r="B37" s="7"/>
      <c r="C37" t="s">
        <v>37</v>
      </c>
    </row>
    <row r="38" spans="2:19">
      <c r="B38" s="7"/>
    </row>
    <row r="39" spans="2:19">
      <c r="B39" s="7"/>
    </row>
    <row r="40" spans="2:19">
      <c r="O40" s="12" t="s">
        <v>16</v>
      </c>
      <c r="P40" s="254"/>
      <c r="Q40" s="254"/>
      <c r="R40" s="254"/>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F38939-97AB-46F1-B9A3-D8874A9F56D1}">
  <ds:schemaRef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宮坂　玲那</cp:lastModifiedBy>
  <cp:lastPrinted>2022-10-18T07:25:49Z</cp:lastPrinted>
  <dcterms:created xsi:type="dcterms:W3CDTF">1997-01-08T22:48:59Z</dcterms:created>
  <dcterms:modified xsi:type="dcterms:W3CDTF">2022-10-18T07:26:28Z</dcterms:modified>
</cp:coreProperties>
</file>