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<sst xmlns="http://schemas.openxmlformats.org/spreadsheetml/2006/main" count="218" uniqueCount="108">
  <si>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</si>
  <si>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</si>
  <si>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</si>
  <si>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</si>
  <si>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</si>
  <si>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</si>
  <si>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</si>
  <si>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</si>
  <si>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</si>
  <si>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</si>
  <si>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</si>
  <si>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</si>
  <si>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</si>
  <si>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</si>
  <si>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</si>
  <si>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</si>
  <si>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</si>
  <si>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</si>
  <si>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</si>
  <si>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</si>
  <si>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</si>
  <si>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</si>
  <si>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</si>
  <si>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</si>
  <si>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</si>
  <si>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</si>
  <si>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</si>
  <si>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</si>
  <si>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</si>
  <si>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</si>
  <si>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</si>
  <si>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</si>
  <si>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</si>
  <si>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</si>
  <si>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</si>
  <si>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</si>
  <si>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</si>
  <si>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</si>
  <si>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</si>
  <si>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</si>
  <si>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</si>
  <si>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</si>
  <si>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</si>
  <si>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</si>
  <si>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</si>
  <si>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</si>
  <si>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</si>
  <si>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</si>
  <si>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</si>
  <si>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</si>
  <si>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</si>
  <si>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</si>
  <si>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</si>
  <si>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</si>
  <si>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</si>
  <si>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</si>
  <si>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</si>
  <si>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</si>
  <si>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</si>
  <si>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</si>
  <si>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</si>
  <si>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</si>
  <si>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</si>
  <si>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</si>
  <si>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</si>
  <si>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</si>
  <si>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</si>
  <si>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</si>
  <si>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</si>
  <si>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</si>
  <si>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</si>
  <si>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</si>
  <si>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</si>
  <si>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</si>
  <si>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</si>
  <si>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</si>
  <si>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</si>
  <si>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</si>
  <si>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</si>
  <si>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</si>
  <si>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</si>
  <si>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</si>
  <si>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</si>
  <si>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</si>
  <si>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</si>
  <si>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</si>
  <si>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</si>
  <si>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</si>
  <si>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</si>
  <si>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</si>
  <si>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</si>
  <si>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</si>
  <si>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</si>
  <si>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泰阜村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</si>
  <si>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</si>
  <si>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</si>
  <si>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</si>
  <si>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</si>
  <si>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</si>
  <si>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</si>
  <si>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</si>
  <si>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</si>
  <si>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</si>
  <si>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</si>
  <si>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</si>
  <si>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について、平均値に対し近年近づいてはいるものの低い状態が継続しているのは、管路の新設時のものと共に修繕更新分の費用を起債により捻出しているため、資本的収支の比率の方が高い状態となっています。、企業債残高についても同じような状態ですが、起債の繰り上げ償還や利率の低い起債への借り換え等により健全化を行っています。料金利用率、給水原価は平均値より良好で、有収率については一時的に低くなりましたが、その後の漏水修理や老朽管の管路更新により回復しています。しかし、施設利用率の高さがまったく解消されないのは、根本的に村の集落が点在していることによる管路や配水池の数量が多くなってしまう点に帰結します。地形的にも急峻な土地ばかりで多くの集落へ給水することが管路延長並びに付随する施設の増大をまねき、費用対効果の低下の原因となっていることは間違いありません。</t>
    <rPh sb="0" eb="3">
      <t>シュウエキテキ</t>
    </rPh>
    <rPh sb="3" eb="5">
      <t>シュウシ</t>
    </rPh>
    <rPh sb="10" eb="13">
      <t>ヘイキンチ</t>
    </rPh>
    <rPh sb="14" eb="15">
      <t>タイ</t>
    </rPh>
    <rPh sb="16" eb="18">
      <t>キンネン</t>
    </rPh>
    <rPh sb="18" eb="19">
      <t>チカ</t>
    </rPh>
    <rPh sb="30" eb="32">
      <t>ジョウタイ</t>
    </rPh>
    <rPh sb="33" eb="35">
      <t>ケイゾク</t>
    </rPh>
    <rPh sb="42" eb="44">
      <t>カンロ</t>
    </rPh>
    <rPh sb="45" eb="47">
      <t>シンセツ</t>
    </rPh>
    <rPh sb="47" eb="48">
      <t>ジ</t>
    </rPh>
    <rPh sb="52" eb="53">
      <t>トモ</t>
    </rPh>
    <rPh sb="54" eb="56">
      <t>シュウゼン</t>
    </rPh>
    <rPh sb="56" eb="58">
      <t>コウシン</t>
    </rPh>
    <rPh sb="58" eb="59">
      <t>ブン</t>
    </rPh>
    <rPh sb="60" eb="62">
      <t>ヒヨウ</t>
    </rPh>
    <rPh sb="63" eb="65">
      <t>キサイ</t>
    </rPh>
    <rPh sb="68" eb="70">
      <t>ネンシュツ</t>
    </rPh>
    <rPh sb="77" eb="80">
      <t>シホンテキ</t>
    </rPh>
    <rPh sb="80" eb="82">
      <t>シュウシ</t>
    </rPh>
    <rPh sb="83" eb="85">
      <t>ヒリツ</t>
    </rPh>
    <rPh sb="86" eb="87">
      <t>ホウ</t>
    </rPh>
    <rPh sb="88" eb="89">
      <t>タカ</t>
    </rPh>
    <rPh sb="90" eb="92">
      <t>ジョウタイ</t>
    </rPh>
    <rPh sb="101" eb="103">
      <t>キギョウ</t>
    </rPh>
    <rPh sb="103" eb="104">
      <t>サイ</t>
    </rPh>
    <rPh sb="104" eb="106">
      <t>ザンダカ</t>
    </rPh>
    <rPh sb="111" eb="112">
      <t>オナ</t>
    </rPh>
    <rPh sb="116" eb="118">
      <t>ジョウタイ</t>
    </rPh>
    <rPh sb="122" eb="124">
      <t>キサイ</t>
    </rPh>
    <rPh sb="125" eb="126">
      <t>ク</t>
    </rPh>
    <rPh sb="127" eb="128">
      <t>ア</t>
    </rPh>
    <rPh sb="129" eb="131">
      <t>ショウカン</t>
    </rPh>
    <rPh sb="132" eb="134">
      <t>リリツ</t>
    </rPh>
    <rPh sb="135" eb="136">
      <t>ヒク</t>
    </rPh>
    <rPh sb="137" eb="139">
      <t>キサイ</t>
    </rPh>
    <rPh sb="141" eb="142">
      <t>カ</t>
    </rPh>
    <rPh sb="143" eb="144">
      <t>カ</t>
    </rPh>
    <rPh sb="145" eb="146">
      <t>トウ</t>
    </rPh>
    <rPh sb="149" eb="152">
      <t>ケンゼンカ</t>
    </rPh>
    <rPh sb="153" eb="154">
      <t>オコナ</t>
    </rPh>
    <rPh sb="160" eb="162">
      <t>リョウキン</t>
    </rPh>
    <rPh sb="162" eb="165">
      <t>リヨウリツ</t>
    </rPh>
    <rPh sb="166" eb="168">
      <t>キュウスイ</t>
    </rPh>
    <rPh sb="168" eb="170">
      <t>ゲンカ</t>
    </rPh>
    <rPh sb="171" eb="174">
      <t>ヘイキンチ</t>
    </rPh>
    <rPh sb="176" eb="178">
      <t>リョウコウ</t>
    </rPh>
    <rPh sb="180" eb="182">
      <t>ユウシュウ</t>
    </rPh>
    <rPh sb="182" eb="183">
      <t>リツ</t>
    </rPh>
    <rPh sb="188" eb="191">
      <t>イチジテキ</t>
    </rPh>
    <rPh sb="192" eb="193">
      <t>ヒク</t>
    </rPh>
    <rPh sb="203" eb="204">
      <t>ゴ</t>
    </rPh>
    <rPh sb="205" eb="207">
      <t>ロウスイ</t>
    </rPh>
    <rPh sb="207" eb="209">
      <t>シュウリ</t>
    </rPh>
    <rPh sb="210" eb="212">
      <t>ロウキュウ</t>
    </rPh>
    <rPh sb="212" eb="213">
      <t>カン</t>
    </rPh>
    <rPh sb="214" eb="216">
      <t>カンロ</t>
    </rPh>
    <rPh sb="216" eb="218">
      <t>コウシン</t>
    </rPh>
    <rPh sb="221" eb="223">
      <t>カイフク</t>
    </rPh>
    <rPh sb="233" eb="235">
      <t>シセツ</t>
    </rPh>
    <rPh sb="235" eb="238">
      <t>リヨウリツ</t>
    </rPh>
    <rPh sb="239" eb="240">
      <t>タカ</t>
    </rPh>
    <rPh sb="246" eb="248">
      <t>カイショウ</t>
    </rPh>
    <rPh sb="255" eb="258">
      <t>コンポンテキ</t>
    </rPh>
    <rPh sb="259" eb="260">
      <t>ムラ</t>
    </rPh>
    <rPh sb="261" eb="263">
      <t>シュウラク</t>
    </rPh>
    <rPh sb="264" eb="266">
      <t>テンザイ</t>
    </rPh>
    <rPh sb="275" eb="277">
      <t>カンロ</t>
    </rPh>
    <rPh sb="278" eb="281">
      <t>ハイスイチ</t>
    </rPh>
    <rPh sb="282" eb="284">
      <t>スウリョウ</t>
    </rPh>
    <rPh sb="285" eb="286">
      <t>オオ</t>
    </rPh>
    <rPh sb="293" eb="294">
      <t>テン</t>
    </rPh>
    <rPh sb="295" eb="297">
      <t>キケツ</t>
    </rPh>
    <rPh sb="301" eb="304">
      <t>チケイテキ</t>
    </rPh>
    <rPh sb="306" eb="308">
      <t>キュウシュン</t>
    </rPh>
    <rPh sb="309" eb="311">
      <t>トチ</t>
    </rPh>
    <rPh sb="315" eb="316">
      <t>オオ</t>
    </rPh>
    <rPh sb="318" eb="320">
      <t>シュウラク</t>
    </rPh>
    <rPh sb="321" eb="323">
      <t>キュウスイ</t>
    </rPh>
    <rPh sb="328" eb="330">
      <t>カンロ</t>
    </rPh>
    <rPh sb="330" eb="332">
      <t>エンチョウ</t>
    </rPh>
    <rPh sb="342" eb="344">
      <t>ゾウダイ</t>
    </rPh>
    <rPh sb="349" eb="354">
      <t>ヒヨウタイコウカ</t>
    </rPh>
    <rPh sb="355" eb="357">
      <t>テイカ</t>
    </rPh>
    <rPh sb="358" eb="360">
      <t>ゲンイン</t>
    </rPh>
    <rPh sb="369" eb="371">
      <t>マチガ</t>
    </rPh>
    <phoneticPr fontId="4"/>
  </si>
  <si>
    <t>管路更新については、道路改良に伴ってなど新しいものへ変えてはおります。建設されてから３０年近くなっていることもあり、また一部では建設後数年内に本管漏水が多発した後も年１回のペースで漏水が起こるため、継手だらけの路線も存在します。また、管路ではないのですが、現在の村営水道になる前の民営水道時代に半世紀以上前につくられたものを主水源としています。いずれ本格的な改修更新工事は必要となりますが、上記で述べたとおり、非効率な地勢と集落、それによって生じる費用といまだ返済しきれていない新設時の債権がそれを阻む要因となっています。</t>
    <rPh sb="0" eb="2">
      <t>カンロ</t>
    </rPh>
    <rPh sb="2" eb="4">
      <t>コウシン</t>
    </rPh>
    <rPh sb="10" eb="12">
      <t>ドウロ</t>
    </rPh>
    <rPh sb="12" eb="14">
      <t>カイリョウ</t>
    </rPh>
    <rPh sb="15" eb="16">
      <t>トモナ</t>
    </rPh>
    <rPh sb="20" eb="21">
      <t>アタラ</t>
    </rPh>
    <rPh sb="26" eb="27">
      <t>カ</t>
    </rPh>
    <rPh sb="35" eb="37">
      <t>ケンセツ</t>
    </rPh>
    <rPh sb="44" eb="45">
      <t>ネン</t>
    </rPh>
    <rPh sb="45" eb="46">
      <t>チカ</t>
    </rPh>
    <rPh sb="60" eb="62">
      <t>イチブ</t>
    </rPh>
    <rPh sb="64" eb="66">
      <t>ケンセツ</t>
    </rPh>
    <rPh sb="66" eb="67">
      <t>ゴ</t>
    </rPh>
    <rPh sb="67" eb="69">
      <t>スウネン</t>
    </rPh>
    <rPh sb="69" eb="70">
      <t>ナイ</t>
    </rPh>
    <rPh sb="71" eb="73">
      <t>ホンカン</t>
    </rPh>
    <rPh sb="73" eb="75">
      <t>ロウスイ</t>
    </rPh>
    <rPh sb="76" eb="78">
      <t>タハツ</t>
    </rPh>
    <rPh sb="80" eb="81">
      <t>ノチ</t>
    </rPh>
    <rPh sb="82" eb="83">
      <t>ネン</t>
    </rPh>
    <rPh sb="84" eb="85">
      <t>カイ</t>
    </rPh>
    <rPh sb="90" eb="92">
      <t>ロウスイ</t>
    </rPh>
    <rPh sb="93" eb="94">
      <t>オ</t>
    </rPh>
    <rPh sb="99" eb="101">
      <t>ツギテ</t>
    </rPh>
    <rPh sb="105" eb="107">
      <t>ロセン</t>
    </rPh>
    <rPh sb="108" eb="110">
      <t>ソンザイ</t>
    </rPh>
    <rPh sb="117" eb="119">
      <t>カンロ</t>
    </rPh>
    <rPh sb="128" eb="130">
      <t>ゲンザイ</t>
    </rPh>
    <rPh sb="131" eb="133">
      <t>ソンエイ</t>
    </rPh>
    <rPh sb="133" eb="135">
      <t>スイドウ</t>
    </rPh>
    <rPh sb="138" eb="139">
      <t>マエ</t>
    </rPh>
    <rPh sb="140" eb="142">
      <t>ミンエイ</t>
    </rPh>
    <rPh sb="142" eb="144">
      <t>スイドウ</t>
    </rPh>
    <rPh sb="144" eb="146">
      <t>ジダイ</t>
    </rPh>
    <rPh sb="147" eb="150">
      <t>ハンセイキ</t>
    </rPh>
    <rPh sb="150" eb="152">
      <t>イジョウ</t>
    </rPh>
    <rPh sb="152" eb="153">
      <t>マエ</t>
    </rPh>
    <rPh sb="164" eb="165">
      <t>ゲン</t>
    </rPh>
    <rPh sb="175" eb="178">
      <t>ホンカクテキ</t>
    </rPh>
    <rPh sb="179" eb="181">
      <t>カイシュウ</t>
    </rPh>
    <rPh sb="181" eb="183">
      <t>コウシン</t>
    </rPh>
    <rPh sb="183" eb="185">
      <t>コウジ</t>
    </rPh>
    <rPh sb="186" eb="188">
      <t>ヒツヨウ</t>
    </rPh>
    <rPh sb="195" eb="197">
      <t>ジョウキ</t>
    </rPh>
    <rPh sb="198" eb="199">
      <t>ノ</t>
    </rPh>
    <rPh sb="205" eb="208">
      <t>ヒコウリツ</t>
    </rPh>
    <rPh sb="209" eb="211">
      <t>チセイ</t>
    </rPh>
    <rPh sb="212" eb="214">
      <t>シュウラク</t>
    </rPh>
    <rPh sb="221" eb="222">
      <t>ショウ</t>
    </rPh>
    <rPh sb="224" eb="226">
      <t>ヒヨウ</t>
    </rPh>
    <rPh sb="230" eb="232">
      <t>ヘンサイ</t>
    </rPh>
    <rPh sb="239" eb="240">
      <t>シン</t>
    </rPh>
    <rPh sb="241" eb="242">
      <t>ジ</t>
    </rPh>
    <rPh sb="243" eb="245">
      <t>サイケン</t>
    </rPh>
    <rPh sb="249" eb="250">
      <t>ハバ</t>
    </rPh>
    <rPh sb="251" eb="253">
      <t>ヨウイン</t>
    </rPh>
    <phoneticPr fontId="4"/>
  </si>
  <si>
    <r>
      <t>泰阜村のような小集落が各所に点在しているところでは管路や配水池が多くなってしまうこと以外にも高低差のある急峻な地形にあることで付随する施設設備と漏水の発生しやすい状況箇所も同様であるこ</t>
    </r>
    <r>
      <rPr>
        <sz val="11"/>
        <rFont val="ＭＳ ゴシック"/>
        <family val="3"/>
        <charset val="128"/>
      </rPr>
      <t>とは述べました通りです</t>
    </r>
    <r>
      <rPr>
        <sz val="11"/>
        <color theme="1"/>
        <rFont val="ＭＳ ゴシック"/>
        <family val="3"/>
        <charset val="128"/>
      </rPr>
      <t>。事業の効率や収益などからすれば、極めて適さない場所であり、実際、運営のために水道料金を現在の倍額にしたところで到底間に合いません。しかしながら、建設当初は不要と思われていた地域への給水も住民の高齢化等による自家水道からの切り替えで給水率が増加し、村営水道の必要性が改めて証明されたのは周知のことと思われます。非効率であろうと収益が少なかろうと「住民に水を届ける」ことが第一なのは今後も変わりません。</t>
    </r>
    <rPh sb="0" eb="3">
      <t>ヤスオカムラ</t>
    </rPh>
    <rPh sb="7" eb="10">
      <t>ショウシュウラク</t>
    </rPh>
    <rPh sb="11" eb="13">
      <t>カクショ</t>
    </rPh>
    <rPh sb="14" eb="16">
      <t>テンザイ</t>
    </rPh>
    <rPh sb="25" eb="27">
      <t>カンロ</t>
    </rPh>
    <rPh sb="28" eb="31">
      <t>ハイスイチ</t>
    </rPh>
    <rPh sb="32" eb="33">
      <t>オオ</t>
    </rPh>
    <rPh sb="42" eb="44">
      <t>イガイ</t>
    </rPh>
    <rPh sb="46" eb="49">
      <t>コウテイサ</t>
    </rPh>
    <rPh sb="52" eb="54">
      <t>キュウシュン</t>
    </rPh>
    <rPh sb="55" eb="57">
      <t>チケイ</t>
    </rPh>
    <rPh sb="63" eb="65">
      <t>フズイ</t>
    </rPh>
    <rPh sb="67" eb="69">
      <t>シセツ</t>
    </rPh>
    <rPh sb="69" eb="71">
      <t>セツビ</t>
    </rPh>
    <rPh sb="72" eb="74">
      <t>ロウスイ</t>
    </rPh>
    <rPh sb="75" eb="77">
      <t>ハッセイ</t>
    </rPh>
    <rPh sb="81" eb="83">
      <t>ジョウキョウ</t>
    </rPh>
    <rPh sb="83" eb="85">
      <t>カショ</t>
    </rPh>
    <rPh sb="86" eb="88">
      <t>ドウヨウ</t>
    </rPh>
    <rPh sb="94" eb="95">
      <t>ノ</t>
    </rPh>
    <rPh sb="99" eb="100">
      <t>トオ</t>
    </rPh>
    <rPh sb="104" eb="106">
      <t>ジギョウ</t>
    </rPh>
    <rPh sb="107" eb="109">
      <t>コウリツ</t>
    </rPh>
    <rPh sb="110" eb="112">
      <t>シュウエキ</t>
    </rPh>
    <rPh sb="120" eb="121">
      <t>キワ</t>
    </rPh>
    <rPh sb="123" eb="124">
      <t>テキ</t>
    </rPh>
    <rPh sb="127" eb="129">
      <t>バショ</t>
    </rPh>
    <rPh sb="133" eb="135">
      <t>ジッサイ</t>
    </rPh>
    <rPh sb="136" eb="138">
      <t>ウンエイ</t>
    </rPh>
    <rPh sb="142" eb="144">
      <t>スイドウ</t>
    </rPh>
    <rPh sb="144" eb="146">
      <t>リョウキン</t>
    </rPh>
    <rPh sb="147" eb="149">
      <t>ゲンザイ</t>
    </rPh>
    <rPh sb="150" eb="152">
      <t>バイガク</t>
    </rPh>
    <rPh sb="159" eb="161">
      <t>トウテイ</t>
    </rPh>
    <rPh sb="161" eb="162">
      <t>マ</t>
    </rPh>
    <rPh sb="163" eb="164">
      <t>ア</t>
    </rPh>
    <rPh sb="176" eb="178">
      <t>ケンセツ</t>
    </rPh>
    <rPh sb="178" eb="180">
      <t>トウショ</t>
    </rPh>
    <rPh sb="181" eb="183">
      <t>フヨウ</t>
    </rPh>
    <rPh sb="184" eb="185">
      <t>オモ</t>
    </rPh>
    <rPh sb="190" eb="192">
      <t>チイキ</t>
    </rPh>
    <rPh sb="194" eb="196">
      <t>キュウスイ</t>
    </rPh>
    <rPh sb="197" eb="199">
      <t>ジュウミン</t>
    </rPh>
    <rPh sb="200" eb="203">
      <t>コウレイカ</t>
    </rPh>
    <rPh sb="203" eb="204">
      <t>トウ</t>
    </rPh>
    <rPh sb="207" eb="209">
      <t>ジカ</t>
    </rPh>
    <rPh sb="209" eb="211">
      <t>スイドウ</t>
    </rPh>
    <rPh sb="214" eb="215">
      <t>キ</t>
    </rPh>
    <rPh sb="216" eb="217">
      <t>カ</t>
    </rPh>
    <rPh sb="219" eb="221">
      <t>キュウスイ</t>
    </rPh>
    <rPh sb="221" eb="222">
      <t>リツ</t>
    </rPh>
    <rPh sb="223" eb="225">
      <t>ゾウカ</t>
    </rPh>
    <rPh sb="227" eb="229">
      <t>ソンエイ</t>
    </rPh>
    <rPh sb="229" eb="231">
      <t>スイドウ</t>
    </rPh>
    <rPh sb="232" eb="235">
      <t>ヒツヨウセイ</t>
    </rPh>
    <rPh sb="236" eb="237">
      <t>アラタ</t>
    </rPh>
    <rPh sb="239" eb="241">
      <t>ショウメイ</t>
    </rPh>
    <rPh sb="258" eb="261">
      <t>ヒコウリツ</t>
    </rPh>
    <rPh sb="266" eb="268">
      <t>シュウエキ</t>
    </rPh>
    <rPh sb="269" eb="270">
      <t>スク</t>
    </rPh>
    <rPh sb="276" eb="278">
      <t>ジュウミン</t>
    </rPh>
    <rPh sb="279" eb="280">
      <t>ミズ</t>
    </rPh>
    <rPh sb="281" eb="282">
      <t>トド</t>
    </rPh>
    <rPh sb="288" eb="290">
      <t>ダイイチ</t>
    </rPh>
    <rPh sb="293" eb="295">
      <t>コンゴ</t>
    </rPh>
    <rPh sb="296" eb="297">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</si>
</sst>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7.0000000000000007E-2</c:v>
                </c:pt>
                <c:pt idx="1">
                  <c:v>0.27</c:v>
                </c:pt>
                <c:pt idx="2">
                  <c:v>7.0000000000000007E-2</c:v>
                </c:pt>
                <c:pt idx="3" formatCode="#,##0.00;&quot;△&quot;#,##0.00">
                  <c:v>0</c:v>
                </c:pt>
                <c:pt idx="4" formatCode="#,##0.00;&quot;△&quot;#,##0.00">
                  <c:v>0</c:v>
                </c:pt>
              </c:numCache>
            </c:numRef>
          </c:val>
        </c:ser>
        <c:dLbls>
          <c:showLegendKey val="0"/>
          <c:showVal val="0"/>
          <c:showCatName val="0"/>
          <c:showSerName val="0"/>
          <c:showPercent val="0"/>
          <c:showBubbleSize val="0"/>
        </c:dLbls>
        <c:gapWidth val="150"/>
        <c:axId val="80274560"/>
        <c:axId val="802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80274560"/>
        <c:axId val="80276480"/>
      </c:lineChart>
      <c:dateAx>
        <c:axId val="80274560"/>
        <c:scaling>
          <c:orientation val="minMax"/>
        </c:scaling>
        <c:delete val="1"/>
        <c:axPos val="b"/>
        <c:numFmt formatCode="ge" sourceLinked="1"/>
        <c:majorTickMark val="none"/>
        <c:minorTickMark val="none"/>
        <c:tickLblPos val="none"/>
        <c:crossAx val="80276480"/>
        <c:crosses val="autoZero"/>
        <c:auto val="1"/>
        <c:lblOffset val="100"/>
        <c:baseTimeUnit val="years"/>
      </c:dateAx>
      <c:valAx>
        <c:axId val="802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67.55</c:v>
                </c:pt>
                <c:pt idx="1">
                  <c:v>67.930000000000007</c:v>
                </c:pt>
                <c:pt idx="2">
                  <c:v>71.709999999999994</c:v>
                </c:pt>
                <c:pt idx="3">
                  <c:v>68.739999999999995</c:v>
                </c:pt>
                <c:pt idx="4">
                  <c:v>68.42</c:v>
                </c:pt>
              </c:numCache>
            </c:numRef>
          </c:val>
        </c:ser>
        <c:dLbls>
          <c:showLegendKey val="0"/>
          <c:showVal val="0"/>
          <c:showCatName val="0"/>
          <c:showSerName val="0"/>
          <c:showPercent val="0"/>
          <c:showBubbleSize val="0"/>
        </c:dLbls>
        <c:gapWidth val="150"/>
        <c:axId val="95036928"/>
        <c:axId val="950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5036928"/>
        <c:axId val="95038848"/>
      </c:lineChart>
      <c:dateAx>
        <c:axId val="95036928"/>
        <c:scaling>
          <c:orientation val="minMax"/>
        </c:scaling>
        <c:delete val="1"/>
        <c:axPos val="b"/>
        <c:numFmt formatCode="ge" sourceLinked="1"/>
        <c:majorTickMark val="none"/>
        <c:minorTickMark val="none"/>
        <c:tickLblPos val="none"/>
        <c:crossAx val="95038848"/>
        <c:crosses val="autoZero"/>
        <c:auto val="1"/>
        <c:lblOffset val="100"/>
        <c:baseTimeUnit val="years"/>
      </c:dateAx>
      <c:valAx>
        <c:axId val="950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83.39</c:v>
                </c:pt>
                <c:pt idx="1">
                  <c:v>82.39</c:v>
                </c:pt>
                <c:pt idx="2">
                  <c:v>76.14</c:v>
                </c:pt>
                <c:pt idx="3">
                  <c:v>76.150000000000006</c:v>
                </c:pt>
                <c:pt idx="4">
                  <c:v>78.260000000000005</c:v>
                </c:pt>
              </c:numCache>
            </c:numRef>
          </c:val>
        </c:ser>
        <c:dLbls>
          <c:showLegendKey val="0"/>
          <c:showVal val="0"/>
          <c:showCatName val="0"/>
          <c:showSerName val="0"/>
          <c:showPercent val="0"/>
          <c:showBubbleSize val="0"/>
        </c:dLbls>
        <c:gapWidth val="150"/>
        <c:axId val="95085696"/>
        <c:axId val="950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95085696"/>
        <c:axId val="95087616"/>
      </c:lineChart>
      <c:dateAx>
        <c:axId val="95085696"/>
        <c:scaling>
          <c:orientation val="minMax"/>
        </c:scaling>
        <c:delete val="1"/>
        <c:axPos val="b"/>
        <c:numFmt formatCode="ge" sourceLinked="1"/>
        <c:majorTickMark val="none"/>
        <c:minorTickMark val="none"/>
        <c:tickLblPos val="none"/>
        <c:crossAx val="95087616"/>
        <c:crosses val="autoZero"/>
        <c:auto val="1"/>
        <c:lblOffset val="100"/>
        <c:baseTimeUnit val="years"/>
      </c:dateAx>
      <c:valAx>
        <c:axId val="950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27.34</c:v>
                </c:pt>
                <c:pt idx="1">
                  <c:v>22.71</c:v>
                </c:pt>
                <c:pt idx="2">
                  <c:v>65.400000000000006</c:v>
                </c:pt>
                <c:pt idx="3">
                  <c:v>62.46</c:v>
                </c:pt>
                <c:pt idx="4">
                  <c:v>56.18</c:v>
                </c:pt>
              </c:numCache>
            </c:numRef>
          </c:val>
        </c:ser>
        <c:dLbls>
          <c:showLegendKey val="0"/>
          <c:showVal val="0"/>
          <c:showCatName val="0"/>
          <c:showSerName val="0"/>
          <c:showPercent val="0"/>
          <c:showBubbleSize val="0"/>
        </c:dLbls>
        <c:gapWidth val="150"/>
        <c:axId val="80589568"/>
        <c:axId val="805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80589568"/>
        <c:axId val="80591488"/>
      </c:lineChart>
      <c:dateAx>
        <c:axId val="80589568"/>
        <c:scaling>
          <c:orientation val="minMax"/>
        </c:scaling>
        <c:delete val="1"/>
        <c:axPos val="b"/>
        <c:numFmt formatCode="ge" sourceLinked="1"/>
        <c:majorTickMark val="none"/>
        <c:minorTickMark val="none"/>
        <c:tickLblPos val="none"/>
        <c:crossAx val="80591488"/>
        <c:crosses val="autoZero"/>
        <c:auto val="1"/>
        <c:lblOffset val="100"/>
        <c:baseTimeUnit val="years"/>
      </c:dateAx>
      <c:valAx>
        <c:axId val="805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285504"/>
        <c:axId val="812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285504"/>
        <c:axId val="81287424"/>
      </c:lineChart>
      <c:dateAx>
        <c:axId val="81285504"/>
        <c:scaling>
          <c:orientation val="minMax"/>
        </c:scaling>
        <c:delete val="1"/>
        <c:axPos val="b"/>
        <c:numFmt formatCode="ge" sourceLinked="1"/>
        <c:majorTickMark val="none"/>
        <c:minorTickMark val="none"/>
        <c:tickLblPos val="none"/>
        <c:crossAx val="81287424"/>
        <c:crosses val="autoZero"/>
        <c:auto val="1"/>
        <c:lblOffset val="100"/>
        <c:baseTimeUnit val="years"/>
      </c:dateAx>
      <c:valAx>
        <c:axId val="812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321984"/>
        <c:axId val="813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321984"/>
        <c:axId val="81323904"/>
      </c:lineChart>
      <c:dateAx>
        <c:axId val="81321984"/>
        <c:scaling>
          <c:orientation val="minMax"/>
        </c:scaling>
        <c:delete val="1"/>
        <c:axPos val="b"/>
        <c:numFmt formatCode="ge" sourceLinked="1"/>
        <c:majorTickMark val="none"/>
        <c:minorTickMark val="none"/>
        <c:tickLblPos val="none"/>
        <c:crossAx val="81323904"/>
        <c:crosses val="autoZero"/>
        <c:auto val="1"/>
        <c:lblOffset val="100"/>
        <c:baseTimeUnit val="years"/>
      </c:dateAx>
      <c:valAx>
        <c:axId val="813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474496"/>
        <c:axId val="824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474496"/>
        <c:axId val="82476416"/>
      </c:lineChart>
      <c:dateAx>
        <c:axId val="82474496"/>
        <c:scaling>
          <c:orientation val="minMax"/>
        </c:scaling>
        <c:delete val="1"/>
        <c:axPos val="b"/>
        <c:numFmt formatCode="ge" sourceLinked="1"/>
        <c:majorTickMark val="none"/>
        <c:minorTickMark val="none"/>
        <c:tickLblPos val="none"/>
        <c:crossAx val="82476416"/>
        <c:crosses val="autoZero"/>
        <c:auto val="1"/>
        <c:lblOffset val="100"/>
        <c:baseTimeUnit val="years"/>
      </c:dateAx>
      <c:valAx>
        <c:axId val="824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523648"/>
        <c:axId val="8252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523648"/>
        <c:axId val="82525568"/>
      </c:lineChart>
      <c:dateAx>
        <c:axId val="82523648"/>
        <c:scaling>
          <c:orientation val="minMax"/>
        </c:scaling>
        <c:delete val="1"/>
        <c:axPos val="b"/>
        <c:numFmt formatCode="ge" sourceLinked="1"/>
        <c:majorTickMark val="none"/>
        <c:minorTickMark val="none"/>
        <c:tickLblPos val="none"/>
        <c:crossAx val="82525568"/>
        <c:crosses val="autoZero"/>
        <c:auto val="1"/>
        <c:lblOffset val="100"/>
        <c:baseTimeUnit val="years"/>
      </c:dateAx>
      <c:valAx>
        <c:axId val="825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2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2022.84</c:v>
                </c:pt>
                <c:pt idx="1">
                  <c:v>1441.78</c:v>
                </c:pt>
                <c:pt idx="2">
                  <c:v>1516.78</c:v>
                </c:pt>
                <c:pt idx="3">
                  <c:v>1564.19</c:v>
                </c:pt>
                <c:pt idx="4">
                  <c:v>1470.92</c:v>
                </c:pt>
              </c:numCache>
            </c:numRef>
          </c:val>
        </c:ser>
        <c:dLbls>
          <c:showLegendKey val="0"/>
          <c:showVal val="0"/>
          <c:showCatName val="0"/>
          <c:showSerName val="0"/>
          <c:showPercent val="0"/>
          <c:showBubbleSize val="0"/>
        </c:dLbls>
        <c:gapWidth val="150"/>
        <c:axId val="82556032"/>
        <c:axId val="825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82556032"/>
        <c:axId val="82557952"/>
      </c:lineChart>
      <c:dateAx>
        <c:axId val="82556032"/>
        <c:scaling>
          <c:orientation val="minMax"/>
        </c:scaling>
        <c:delete val="1"/>
        <c:axPos val="b"/>
        <c:numFmt formatCode="ge" sourceLinked="1"/>
        <c:majorTickMark val="none"/>
        <c:minorTickMark val="none"/>
        <c:tickLblPos val="none"/>
        <c:crossAx val="82557952"/>
        <c:crosses val="autoZero"/>
        <c:auto val="1"/>
        <c:lblOffset val="100"/>
        <c:baseTimeUnit val="years"/>
      </c:dateAx>
      <c:valAx>
        <c:axId val="825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27.93</c:v>
                </c:pt>
                <c:pt idx="1">
                  <c:v>32.049999999999997</c:v>
                </c:pt>
                <c:pt idx="2">
                  <c:v>39.99</c:v>
                </c:pt>
                <c:pt idx="3">
                  <c:v>37.630000000000003</c:v>
                </c:pt>
                <c:pt idx="4">
                  <c:v>35.61</c:v>
                </c:pt>
              </c:numCache>
            </c:numRef>
          </c:val>
        </c:ser>
        <c:dLbls>
          <c:showLegendKey val="0"/>
          <c:showVal val="0"/>
          <c:showCatName val="0"/>
          <c:showSerName val="0"/>
          <c:showPercent val="0"/>
          <c:showBubbleSize val="0"/>
        </c:dLbls>
        <c:gapWidth val="150"/>
        <c:axId val="82573952"/>
        <c:axId val="949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82573952"/>
        <c:axId val="94991104"/>
      </c:lineChart>
      <c:dateAx>
        <c:axId val="82573952"/>
        <c:scaling>
          <c:orientation val="minMax"/>
        </c:scaling>
        <c:delete val="1"/>
        <c:axPos val="b"/>
        <c:numFmt formatCode="ge" sourceLinked="1"/>
        <c:majorTickMark val="none"/>
        <c:minorTickMark val="none"/>
        <c:tickLblPos val="none"/>
        <c:crossAx val="94991104"/>
        <c:crosses val="autoZero"/>
        <c:auto val="1"/>
        <c:lblOffset val="100"/>
        <c:baseTimeUnit val="years"/>
      </c:dateAx>
      <c:valAx>
        <c:axId val="949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887.35</c:v>
                </c:pt>
                <c:pt idx="1">
                  <c:v>775.96</c:v>
                </c:pt>
                <c:pt idx="2">
                  <c:v>631.05999999999995</c:v>
                </c:pt>
                <c:pt idx="3">
                  <c:v>665.99</c:v>
                </c:pt>
                <c:pt idx="4">
                  <c:v>705.54</c:v>
                </c:pt>
              </c:numCache>
            </c:numRef>
          </c:val>
        </c:ser>
        <c:dLbls>
          <c:showLegendKey val="0"/>
          <c:showVal val="0"/>
          <c:showCatName val="0"/>
          <c:showSerName val="0"/>
          <c:showPercent val="0"/>
          <c:showBubbleSize val="0"/>
        </c:dLbls>
        <c:gapWidth val="150"/>
        <c:axId val="95012736"/>
        <c:axId val="950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5012736"/>
        <c:axId val="95023104"/>
      </c:lineChart>
      <c:dateAx>
        <c:axId val="95012736"/>
        <c:scaling>
          <c:orientation val="minMax"/>
        </c:scaling>
        <c:delete val="1"/>
        <c:axPos val="b"/>
        <c:numFmt formatCode="ge" sourceLinked="1"/>
        <c:majorTickMark val="none"/>
        <c:minorTickMark val="none"/>
        <c:tickLblPos val="none"/>
        <c:crossAx val="95023104"/>
        <c:crosses val="autoZero"/>
        <c:auto val="1"/>
        <c:lblOffset val="100"/>
        <c:baseTimeUnit val="years"/>
      </c:dateAx>
      <c:valAx>
        <c:axId val="950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52" zoomScaleNormal="100"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長野県　泰阜村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1738</v>
      </c>
      <c r="AJ8" s="74"/>
      <c r="AK8" s="74"/>
      <c r="AL8" s="74"/>
      <c r="AM8" s="74"/>
      <c r="AN8" s="74"/>
      <c r="AO8" s="74"/>
      <c r="AP8" s="75"/>
      <c r="AQ8" s="56">
        <f>データ!R6</f>
        <v>64.59</v>
      </c>
      <c r="AR8" s="56"/>
      <c r="AS8" s="56"/>
      <c r="AT8" s="56"/>
      <c r="AU8" s="56"/>
      <c r="AV8" s="56"/>
      <c r="AW8" s="56"/>
      <c r="AX8" s="56"/>
      <c r="AY8" s="56">
        <f>データ!S6</f>
        <v>26.91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95.98</v>
      </c>
      <c r="S10" s="56"/>
      <c r="T10" s="56"/>
      <c r="U10" s="56"/>
      <c r="V10" s="56"/>
      <c r="W10" s="56"/>
      <c r="X10" s="56"/>
      <c r="Y10" s="56"/>
      <c r="Z10" s="64">
        <f>データ!P6</f>
        <v>3540</v>
      </c>
      <c r="AA10" s="64"/>
      <c r="AB10" s="64"/>
      <c r="AC10" s="64"/>
      <c r="AD10" s="64"/>
      <c r="AE10" s="64"/>
      <c r="AF10" s="64"/>
      <c r="AG10" s="64"/>
      <c r="AH10" s="2"/>
      <c r="AI10" s="64">
        <f>データ!T6</f>
        <v>1647</v>
      </c>
      <c r="AJ10" s="64"/>
      <c r="AK10" s="64"/>
      <c r="AL10" s="64"/>
      <c r="AM10" s="64"/>
      <c r="AN10" s="64"/>
      <c r="AO10" s="64"/>
      <c r="AP10" s="64"/>
      <c r="AQ10" s="56">
        <f>データ!U6</f>
        <v>156.31</v>
      </c>
      <c r="AR10" s="56"/>
      <c r="AS10" s="56"/>
      <c r="AT10" s="56"/>
      <c r="AU10" s="56"/>
      <c r="AV10" s="56"/>
      <c r="AW10" s="56"/>
      <c r="AX10" s="56"/>
      <c r="AY10" s="56">
        <f>データ!V6</f>
        <v>10.54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204145</v>
      </c>
      <c r="D6" s="31">
        <f t="shared" si="3"/>
        <v>47</v>
      </c>
      <c r="E6" s="31">
        <f t="shared" si="3"/>
        <v>1</v>
      </c>
      <c r="F6" s="31">
        <f t="shared" si="3"/>
        <v>0</v>
      </c>
      <c r="G6" s="31">
        <f t="shared" si="3"/>
        <v>0</v>
      </c>
      <c r="H6" s="31" t="str">
        <f t="shared" si="3"/>
        <v>長野県　泰阜村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95.98</v>
      </c>
      <c r="P6" s="32">
        <f t="shared" si="3"/>
        <v>3540</v>
      </c>
      <c r="Q6" s="32">
        <f t="shared" si="3"/>
        <v>1738</v>
      </c>
      <c r="R6" s="32">
        <f t="shared" si="3"/>
        <v>64.59</v>
      </c>
      <c r="S6" s="32">
        <f t="shared" si="3"/>
        <v>26.91</v>
      </c>
      <c r="T6" s="32">
        <f t="shared" si="3"/>
        <v>1647</v>
      </c>
      <c r="U6" s="32">
        <f t="shared" si="3"/>
        <v>156.31</v>
      </c>
      <c r="V6" s="32">
        <f t="shared" si="3"/>
        <v>10.54</v>
      </c>
      <c r="W6" s="33">
        <f>IF(W7="",NA(),W7)</f>
        <v>27.34</v>
      </c>
      <c r="X6" s="33">
        <f t="shared" ref="X6:AF6" si="4">IF(X7="",NA(),X7)</f>
        <v>22.71</v>
      </c>
      <c r="Y6" s="33">
        <f t="shared" si="4"/>
        <v>65.400000000000006</v>
      </c>
      <c r="Z6" s="33">
        <f t="shared" si="4"/>
        <v>62.46</v>
      </c>
      <c r="AA6" s="33">
        <f t="shared" si="4"/>
        <v>56.18</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2022.84</v>
      </c>
      <c r="BE6" s="33">
        <f t="shared" ref="BE6:BM6" si="7">IF(BE7="",NA(),BE7)</f>
        <v>1441.78</v>
      </c>
      <c r="BF6" s="33">
        <f t="shared" si="7"/>
        <v>1516.78</v>
      </c>
      <c r="BG6" s="33">
        <f t="shared" si="7"/>
        <v>1564.19</v>
      </c>
      <c r="BH6" s="33">
        <f t="shared" si="7"/>
        <v>1470.92</v>
      </c>
      <c r="BI6" s="33">
        <f t="shared" si="7"/>
        <v>1442.51</v>
      </c>
      <c r="BJ6" s="33">
        <f t="shared" si="7"/>
        <v>1496.15</v>
      </c>
      <c r="BK6" s="33">
        <f t="shared" si="7"/>
        <v>1462.56</v>
      </c>
      <c r="BL6" s="33">
        <f t="shared" si="7"/>
        <v>1486.62</v>
      </c>
      <c r="BM6" s="33">
        <f t="shared" si="7"/>
        <v>1510.14</v>
      </c>
      <c r="BN6" s="32" t="str">
        <f>IF(BN7="","",IF(BN7="-","【-】","【"&amp;SUBSTITUTE(TEXT(BN7,"#,##0.00"),"-","△")&amp;"】"))</f>
        <v>【1,242.90】</v>
      </c>
      <c r="BO6" s="33">
        <f>IF(BO7="",NA(),BO7)</f>
        <v>27.93</v>
      </c>
      <c r="BP6" s="33">
        <f t="shared" ref="BP6:BX6" si="8">IF(BP7="",NA(),BP7)</f>
        <v>32.049999999999997</v>
      </c>
      <c r="BQ6" s="33">
        <f t="shared" si="8"/>
        <v>39.99</v>
      </c>
      <c r="BR6" s="33">
        <f t="shared" si="8"/>
        <v>37.630000000000003</v>
      </c>
      <c r="BS6" s="33">
        <f t="shared" si="8"/>
        <v>35.61</v>
      </c>
      <c r="BT6" s="33">
        <f t="shared" si="8"/>
        <v>33.299999999999997</v>
      </c>
      <c r="BU6" s="33">
        <f t="shared" si="8"/>
        <v>33.01</v>
      </c>
      <c r="BV6" s="33">
        <f t="shared" si="8"/>
        <v>32.39</v>
      </c>
      <c r="BW6" s="33">
        <f t="shared" si="8"/>
        <v>24.39</v>
      </c>
      <c r="BX6" s="33">
        <f t="shared" si="8"/>
        <v>22.67</v>
      </c>
      <c r="BY6" s="32" t="str">
        <f>IF(BY7="","",IF(BY7="-","【-】","【"&amp;SUBSTITUTE(TEXT(BY7,"#,##0.00"),"-","△")&amp;"】"))</f>
        <v>【33.35】</v>
      </c>
      <c r="BZ6" s="33">
        <f>IF(BZ7="",NA(),BZ7)</f>
        <v>887.35</v>
      </c>
      <c r="CA6" s="33">
        <f t="shared" ref="CA6:CI6" si="9">IF(CA7="",NA(),CA7)</f>
        <v>775.96</v>
      </c>
      <c r="CB6" s="33">
        <f t="shared" si="9"/>
        <v>631.05999999999995</v>
      </c>
      <c r="CC6" s="33">
        <f t="shared" si="9"/>
        <v>665.99</v>
      </c>
      <c r="CD6" s="33">
        <f t="shared" si="9"/>
        <v>705.54</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67.55</v>
      </c>
      <c r="CL6" s="33">
        <f t="shared" ref="CL6:CT6" si="10">IF(CL7="",NA(),CL7)</f>
        <v>67.930000000000007</v>
      </c>
      <c r="CM6" s="33">
        <f t="shared" si="10"/>
        <v>71.709999999999994</v>
      </c>
      <c r="CN6" s="33">
        <f t="shared" si="10"/>
        <v>68.739999999999995</v>
      </c>
      <c r="CO6" s="33">
        <f t="shared" si="10"/>
        <v>68.42</v>
      </c>
      <c r="CP6" s="33">
        <f t="shared" si="10"/>
        <v>50.66</v>
      </c>
      <c r="CQ6" s="33">
        <f t="shared" si="10"/>
        <v>51.11</v>
      </c>
      <c r="CR6" s="33">
        <f t="shared" si="10"/>
        <v>50.49</v>
      </c>
      <c r="CS6" s="33">
        <f t="shared" si="10"/>
        <v>48.36</v>
      </c>
      <c r="CT6" s="33">
        <f t="shared" si="10"/>
        <v>48.7</v>
      </c>
      <c r="CU6" s="32" t="str">
        <f>IF(CU7="","",IF(CU7="-","【-】","【"&amp;SUBSTITUTE(TEXT(CU7,"#,##0.00"),"-","△")&amp;"】"))</f>
        <v>【57.58】</v>
      </c>
      <c r="CV6" s="33">
        <f>IF(CV7="",NA(),CV7)</f>
        <v>83.39</v>
      </c>
      <c r="CW6" s="33">
        <f t="shared" ref="CW6:DE6" si="11">IF(CW7="",NA(),CW7)</f>
        <v>82.39</v>
      </c>
      <c r="CX6" s="33">
        <f t="shared" si="11"/>
        <v>76.14</v>
      </c>
      <c r="CY6" s="33">
        <f t="shared" si="11"/>
        <v>76.150000000000006</v>
      </c>
      <c r="CZ6" s="33">
        <f t="shared" si="11"/>
        <v>78.260000000000005</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7.0000000000000007E-2</v>
      </c>
      <c r="ED6" s="33">
        <f t="shared" ref="ED6:EL6" si="14">IF(ED7="",NA(),ED7)</f>
        <v>0.27</v>
      </c>
      <c r="EE6" s="33">
        <f t="shared" si="14"/>
        <v>7.0000000000000007E-2</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204145</v>
      </c>
      <c r="D7" s="35">
        <v>47</v>
      </c>
      <c r="E7" s="35">
        <v>1</v>
      </c>
      <c r="F7" s="35">
        <v>0</v>
      </c>
      <c r="G7" s="35">
        <v>0</v>
      </c>
      <c r="H7" s="35" t="s">
        <v>93</v>
      </c>
      <c r="I7" s="35" t="s">
        <v>94</v>
      </c>
      <c r="J7" s="35" t="s">
        <v>95</v>
      </c>
      <c r="K7" s="35" t="s">
        <v>96</v>
      </c>
      <c r="L7" s="35" t="s">
        <v>97</v>
      </c>
      <c r="M7" s="36" t="s">
        <v>98</v>
      </c>
      <c r="N7" s="36" t="s">
        <v>99</v>
      </c>
      <c r="O7" s="36">
        <v>95.98</v>
      </c>
      <c r="P7" s="36">
        <v>3540</v>
      </c>
      <c r="Q7" s="36">
        <v>1738</v>
      </c>
      <c r="R7" s="36">
        <v>64.59</v>
      </c>
      <c r="S7" s="36">
        <v>26.91</v>
      </c>
      <c r="T7" s="36">
        <v>1647</v>
      </c>
      <c r="U7" s="36">
        <v>156.31</v>
      </c>
      <c r="V7" s="36">
        <v>10.54</v>
      </c>
      <c r="W7" s="36">
        <v>27.34</v>
      </c>
      <c r="X7" s="36">
        <v>22.71</v>
      </c>
      <c r="Y7" s="36">
        <v>65.400000000000006</v>
      </c>
      <c r="Z7" s="36">
        <v>62.46</v>
      </c>
      <c r="AA7" s="36">
        <v>56.18</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2022.84</v>
      </c>
      <c r="BE7" s="36">
        <v>1441.78</v>
      </c>
      <c r="BF7" s="36">
        <v>1516.78</v>
      </c>
      <c r="BG7" s="36">
        <v>1564.19</v>
      </c>
      <c r="BH7" s="36">
        <v>1470.92</v>
      </c>
      <c r="BI7" s="36">
        <v>1442.51</v>
      </c>
      <c r="BJ7" s="36">
        <v>1496.15</v>
      </c>
      <c r="BK7" s="36">
        <v>1462.56</v>
      </c>
      <c r="BL7" s="36">
        <v>1486.62</v>
      </c>
      <c r="BM7" s="36">
        <v>1510.14</v>
      </c>
      <c r="BN7" s="36">
        <v>1242.9000000000001</v>
      </c>
      <c r="BO7" s="36">
        <v>27.93</v>
      </c>
      <c r="BP7" s="36">
        <v>32.049999999999997</v>
      </c>
      <c r="BQ7" s="36">
        <v>39.99</v>
      </c>
      <c r="BR7" s="36">
        <v>37.630000000000003</v>
      </c>
      <c r="BS7" s="36">
        <v>35.61</v>
      </c>
      <c r="BT7" s="36">
        <v>33.299999999999997</v>
      </c>
      <c r="BU7" s="36">
        <v>33.01</v>
      </c>
      <c r="BV7" s="36">
        <v>32.39</v>
      </c>
      <c r="BW7" s="36">
        <v>24.39</v>
      </c>
      <c r="BX7" s="36">
        <v>22.67</v>
      </c>
      <c r="BY7" s="36">
        <v>33.35</v>
      </c>
      <c r="BZ7" s="36">
        <v>887.35</v>
      </c>
      <c r="CA7" s="36">
        <v>775.96</v>
      </c>
      <c r="CB7" s="36">
        <v>631.05999999999995</v>
      </c>
      <c r="CC7" s="36">
        <v>665.99</v>
      </c>
      <c r="CD7" s="36">
        <v>705.54</v>
      </c>
      <c r="CE7" s="36">
        <v>526.57000000000005</v>
      </c>
      <c r="CF7" s="36">
        <v>523.08000000000004</v>
      </c>
      <c r="CG7" s="36">
        <v>530.83000000000004</v>
      </c>
      <c r="CH7" s="36">
        <v>734.18</v>
      </c>
      <c r="CI7" s="36">
        <v>789.62</v>
      </c>
      <c r="CJ7" s="36">
        <v>524.69000000000005</v>
      </c>
      <c r="CK7" s="36">
        <v>67.55</v>
      </c>
      <c r="CL7" s="36">
        <v>67.930000000000007</v>
      </c>
      <c r="CM7" s="36">
        <v>71.709999999999994</v>
      </c>
      <c r="CN7" s="36">
        <v>68.739999999999995</v>
      </c>
      <c r="CO7" s="36">
        <v>68.42</v>
      </c>
      <c r="CP7" s="36">
        <v>50.66</v>
      </c>
      <c r="CQ7" s="36">
        <v>51.11</v>
      </c>
      <c r="CR7" s="36">
        <v>50.49</v>
      </c>
      <c r="CS7" s="36">
        <v>48.36</v>
      </c>
      <c r="CT7" s="36">
        <v>48.7</v>
      </c>
      <c r="CU7" s="36">
        <v>57.58</v>
      </c>
      <c r="CV7" s="36">
        <v>83.39</v>
      </c>
      <c r="CW7" s="36">
        <v>82.39</v>
      </c>
      <c r="CX7" s="36">
        <v>76.14</v>
      </c>
      <c r="CY7" s="36">
        <v>76.150000000000006</v>
      </c>
      <c r="CZ7" s="36">
        <v>78.260000000000005</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7.0000000000000007E-2</v>
      </c>
      <c r="ED7" s="36">
        <v>0.27</v>
      </c>
      <c r="EE7" s="36">
        <v>7.0000000000000007E-2</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2017-02-10T00:03:38Z</cp:lastPrinted>
  <dcterms:created xsi:type="dcterms:W3CDTF">2016-12-02T02:18:25Z</dcterms:created>
  <dcterms:modified xsi:type="dcterms:W3CDTF">2017-02-20T04:52:22Z</dcterms:modified>
</cp:coreProperties>
</file>