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<sst xmlns="http://schemas.openxmlformats.org/spreadsheetml/2006/main" count="226" uniqueCount="111">
  <si>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</si>
  <si>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</si>
  <si>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</si>
  <si>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</si>
  <si>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</si>
  <si>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</si>
  <si>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</si>
  <si>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</si>
  <si>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</si>
  <si>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</si>
  <si>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</si>
  <si>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</si>
  <si>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</si>
  <si>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</si>
  <si>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</si>
  <si>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</si>
  <si>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</si>
  <si>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</si>
  <si>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</si>
  <si>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</si>
  <si>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</si>
  <si>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</si>
  <si>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</si>
  <si>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</si>
  <si>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</si>
  <si>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</si>
  <si>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</si>
  <si>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</si>
  <si>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</si>
  <si>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</si>
  <si>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</si>
  <si>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</si>
  <si>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</si>
  <si>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</si>
  <si>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</si>
  <si>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</si>
  <si>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</si>
  <si>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</si>
  <si>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</si>
  <si>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</si>
  <si>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</si>
  <si>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</si>
  <si>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</si>
  <si>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</si>
  <si>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</si>
  <si>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</si>
  <si>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</si>
  <si>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</si>
  <si>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</si>
  <si>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</si>
  <si>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</si>
  <si>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</si>
  <si>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</si>
  <si>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</si>
  <si>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</si>
  <si>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</si>
  <si>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</si>
  <si>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</si>
  <si>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</si>
  <si>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</si>
  <si>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</si>
  <si>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</si>
  <si>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</si>
  <si>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</si>
  <si>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</si>
  <si>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</si>
  <si>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</si>
  <si>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</si>
  <si>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</si>
  <si>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</si>
  <si>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</si>
  <si>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</si>
  <si>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</si>
  <si>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</si>
  <si>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</si>
  <si>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</si>
  <si>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</si>
  <si>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</si>
  <si>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</si>
  <si>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</si>
  <si>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</si>
  <si>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</si>
  <si>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</si>
  <si>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</si>
  <si>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</si>
  <si>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</si>
  <si>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</si>
  <si>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</si>
  <si>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</si>
  <si>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</si>
  <si>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</si>
  <si>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</si>
  <si>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</si>
  <si>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</si>
  <si>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</si>
  <si>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</si>
  <si>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山ノ内町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</si>
  <si>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</si>
  <si>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</si>
  <si>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</si>
  <si>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</si>
  <si>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</si>
  <si>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</si>
  <si>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</si>
  <si>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</si>
  <si>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</si>
  <si>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</si>
  <si>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</si>
  <si>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特定環境保全公共下水道は平成13年2月より供用開始し、平成22年度をもって整備が完了しました。
　現在のところ接続率は少しずつですが上昇しており、収益的収支比率もわずかずつではありますが上昇しております。
　しかし、接続率も85%まできており、人口減少が続いていることもあり、使用料収入も減少に転ずることが予測されます。
　そのような中で、起債の償還額は平成40年度までは一定のまま推移するため、間もなく収益的収支比率も減少を始めると予測され、老朽化による管渠の保守等の事業費は増大していくとこから、一般会計からの繰入金を増やさざるを得なくなります。
　このような状況を踏まえ、繰入金による赤字補てんをできるだけ増やさないために平成29年4月使用分から平均7.30%の下水道使用料金改定を行うこととしました。</t>
    <rPh sb="1" eb="3">
      <t>トクテイ</t>
    </rPh>
    <rPh sb="3" eb="5">
      <t>カンキョウ</t>
    </rPh>
    <rPh sb="5" eb="7">
      <t>ホゼン</t>
    </rPh>
    <rPh sb="7" eb="9">
      <t>コウキョウ</t>
    </rPh>
    <rPh sb="9" eb="12">
      <t>ゲスイドウ</t>
    </rPh>
    <rPh sb="13" eb="15">
      <t>ヘイセイ</t>
    </rPh>
    <rPh sb="17" eb="18">
      <t>ネン</t>
    </rPh>
    <rPh sb="19" eb="20">
      <t>ガツ</t>
    </rPh>
    <rPh sb="22" eb="24">
      <t>キョウヨウ</t>
    </rPh>
    <rPh sb="24" eb="26">
      <t>カイシ</t>
    </rPh>
    <rPh sb="28" eb="30">
      <t>ヘイセイ</t>
    </rPh>
    <rPh sb="32" eb="34">
      <t>ネンド</t>
    </rPh>
    <rPh sb="38" eb="40">
      <t>セイビ</t>
    </rPh>
    <rPh sb="41" eb="43">
      <t>カンリョウ</t>
    </rPh>
    <rPh sb="50" eb="52">
      <t>ゲンザイ</t>
    </rPh>
    <rPh sb="56" eb="58">
      <t>セツゾク</t>
    </rPh>
    <rPh sb="58" eb="59">
      <t>リツ</t>
    </rPh>
    <rPh sb="60" eb="61">
      <t>スコ</t>
    </rPh>
    <rPh sb="67" eb="69">
      <t>ジョウショウ</t>
    </rPh>
    <rPh sb="74" eb="77">
      <t>シュウエキテキ</t>
    </rPh>
    <rPh sb="77" eb="79">
      <t>シュウシ</t>
    </rPh>
    <rPh sb="79" eb="81">
      <t>ヒリツ</t>
    </rPh>
    <rPh sb="94" eb="96">
      <t>ジョウショウ</t>
    </rPh>
    <rPh sb="109" eb="111">
      <t>セツゾク</t>
    </rPh>
    <rPh sb="111" eb="112">
      <t>リツ</t>
    </rPh>
    <rPh sb="123" eb="125">
      <t>ジンコウ</t>
    </rPh>
    <rPh sb="125" eb="127">
      <t>ゲンショウ</t>
    </rPh>
    <rPh sb="128" eb="129">
      <t>ツヅ</t>
    </rPh>
    <rPh sb="139" eb="142">
      <t>シヨウリョウ</t>
    </rPh>
    <rPh sb="142" eb="144">
      <t>シュウニュウ</t>
    </rPh>
    <rPh sb="145" eb="147">
      <t>ゲンショウ</t>
    </rPh>
    <rPh sb="148" eb="149">
      <t>テン</t>
    </rPh>
    <rPh sb="154" eb="156">
      <t>ヨソク</t>
    </rPh>
    <rPh sb="168" eb="169">
      <t>ナカ</t>
    </rPh>
    <rPh sb="171" eb="173">
      <t>キサイ</t>
    </rPh>
    <rPh sb="174" eb="176">
      <t>ショウカン</t>
    </rPh>
    <rPh sb="176" eb="177">
      <t>ガク</t>
    </rPh>
    <rPh sb="178" eb="180">
      <t>ヘイセイ</t>
    </rPh>
    <rPh sb="182" eb="184">
      <t>ネンド</t>
    </rPh>
    <rPh sb="187" eb="189">
      <t>イッテイ</t>
    </rPh>
    <rPh sb="192" eb="194">
      <t>スイイ</t>
    </rPh>
    <rPh sb="199" eb="200">
      <t>マ</t>
    </rPh>
    <rPh sb="203" eb="206">
      <t>シュウエキテキ</t>
    </rPh>
    <rPh sb="206" eb="208">
      <t>シュウシ</t>
    </rPh>
    <rPh sb="208" eb="210">
      <t>ヒリツ</t>
    </rPh>
    <rPh sb="211" eb="213">
      <t>ゲンショウ</t>
    </rPh>
    <rPh sb="214" eb="215">
      <t>ハジ</t>
    </rPh>
    <rPh sb="218" eb="220">
      <t>ヨソク</t>
    </rPh>
    <rPh sb="223" eb="226">
      <t>ロウキュウカ</t>
    </rPh>
    <rPh sb="229" eb="231">
      <t>カンキョ</t>
    </rPh>
    <rPh sb="232" eb="234">
      <t>ホシュ</t>
    </rPh>
    <rPh sb="234" eb="235">
      <t>トウ</t>
    </rPh>
    <rPh sb="236" eb="238">
      <t>ジギョウ</t>
    </rPh>
    <rPh sb="238" eb="239">
      <t>ヒ</t>
    </rPh>
    <rPh sb="240" eb="242">
      <t>ゾウダイ</t>
    </rPh>
    <rPh sb="251" eb="253">
      <t>イッパン</t>
    </rPh>
    <rPh sb="253" eb="255">
      <t>カイケイ</t>
    </rPh>
    <rPh sb="258" eb="260">
      <t>クリイレ</t>
    </rPh>
    <rPh sb="260" eb="261">
      <t>キン</t>
    </rPh>
    <rPh sb="262" eb="263">
      <t>フ</t>
    </rPh>
    <rPh sb="268" eb="269">
      <t>エ</t>
    </rPh>
    <rPh sb="283" eb="285">
      <t>ジョウキョウ</t>
    </rPh>
    <rPh sb="286" eb="287">
      <t>フ</t>
    </rPh>
    <rPh sb="290" eb="292">
      <t>クリイレ</t>
    </rPh>
    <rPh sb="292" eb="293">
      <t>キン</t>
    </rPh>
    <rPh sb="296" eb="298">
      <t>アカジ</t>
    </rPh>
    <rPh sb="298" eb="299">
      <t>ホ</t>
    </rPh>
    <rPh sb="307" eb="308">
      <t>フ</t>
    </rPh>
    <rPh sb="315" eb="317">
      <t>ヘイセイ</t>
    </rPh>
    <rPh sb="319" eb="320">
      <t>ネン</t>
    </rPh>
    <rPh sb="321" eb="322">
      <t>ガツ</t>
    </rPh>
    <rPh sb="322" eb="324">
      <t>シヨウ</t>
    </rPh>
    <rPh sb="324" eb="325">
      <t>ブン</t>
    </rPh>
    <rPh sb="327" eb="329">
      <t>ヘイキン</t>
    </rPh>
    <rPh sb="335" eb="338">
      <t>ゲスイドウ</t>
    </rPh>
    <rPh sb="338" eb="341">
      <t>シヨウリョウ</t>
    </rPh>
    <rPh sb="341" eb="342">
      <t>キン</t>
    </rPh>
    <rPh sb="342" eb="344">
      <t>カイテイ</t>
    </rPh>
    <rPh sb="345" eb="346">
      <t>オコナ</t>
    </rPh>
    <phoneticPr fontId="4"/>
  </si>
  <si>
    <t>特定環境保全公共下水道は平成13年から供用開始したためほとんどの管渠が塩ビ製であり腐食の心配はありませんが、マンホールポンプが9か所設置されており、その一部で吐出先マンホールの硫化水素によるコンクリート腐食が見られました。このため、平成19年度から平成26年度にかけて防食工事を行いました。
　これからは軌道下や国道横断箇所、埋設深の深い箇所等について高強度の自立管更生を行って管渠の安全性を高めていく予定です。また、硫化水素腐食があった箇所については5年に一度の点検を行い予防保全に努めるとともに、圧送管の点検と必要に応じて修繕を行っていくことにしています。</t>
    <rPh sb="0" eb="2">
      <t>トクテイ</t>
    </rPh>
    <rPh sb="2" eb="4">
      <t>カンキョウ</t>
    </rPh>
    <rPh sb="4" eb="6">
      <t>ホゼン</t>
    </rPh>
    <rPh sb="6" eb="8">
      <t>コウキョウ</t>
    </rPh>
    <rPh sb="8" eb="11">
      <t>ゲスイドウ</t>
    </rPh>
    <rPh sb="12" eb="14">
      <t>ヘイセイ</t>
    </rPh>
    <rPh sb="16" eb="17">
      <t>ネン</t>
    </rPh>
    <rPh sb="19" eb="21">
      <t>キョウヨウ</t>
    </rPh>
    <rPh sb="21" eb="23">
      <t>カイシ</t>
    </rPh>
    <rPh sb="32" eb="34">
      <t>カンキョ</t>
    </rPh>
    <rPh sb="35" eb="36">
      <t>エン</t>
    </rPh>
    <rPh sb="37" eb="38">
      <t>セイ</t>
    </rPh>
    <rPh sb="41" eb="43">
      <t>フショク</t>
    </rPh>
    <rPh sb="44" eb="46">
      <t>シンパイ</t>
    </rPh>
    <rPh sb="65" eb="66">
      <t>ショ</t>
    </rPh>
    <rPh sb="66" eb="68">
      <t>セッチ</t>
    </rPh>
    <rPh sb="76" eb="78">
      <t>イチブ</t>
    </rPh>
    <rPh sb="79" eb="81">
      <t>トシュツ</t>
    </rPh>
    <rPh sb="81" eb="82">
      <t>サキ</t>
    </rPh>
    <rPh sb="88" eb="90">
      <t>リュウカ</t>
    </rPh>
    <rPh sb="90" eb="92">
      <t>スイソ</t>
    </rPh>
    <rPh sb="101" eb="103">
      <t>フショク</t>
    </rPh>
    <rPh sb="104" eb="105">
      <t>ミ</t>
    </rPh>
    <rPh sb="116" eb="118">
      <t>ヘイセイ</t>
    </rPh>
    <rPh sb="120" eb="122">
      <t>ネンド</t>
    </rPh>
    <rPh sb="124" eb="126">
      <t>ヘイセイ</t>
    </rPh>
    <rPh sb="128" eb="130">
      <t>ネンド</t>
    </rPh>
    <rPh sb="134" eb="136">
      <t>ボウショク</t>
    </rPh>
    <rPh sb="136" eb="138">
      <t>コウジ</t>
    </rPh>
    <rPh sb="139" eb="140">
      <t>オコナ</t>
    </rPh>
    <rPh sb="209" eb="211">
      <t>リュウカ</t>
    </rPh>
    <rPh sb="211" eb="213">
      <t>スイソ</t>
    </rPh>
    <rPh sb="213" eb="215">
      <t>フショク</t>
    </rPh>
    <rPh sb="219" eb="221">
      <t>カショ</t>
    </rPh>
    <rPh sb="227" eb="228">
      <t>ネン</t>
    </rPh>
    <rPh sb="229" eb="231">
      <t>イチド</t>
    </rPh>
    <rPh sb="232" eb="234">
      <t>テンケン</t>
    </rPh>
    <rPh sb="235" eb="236">
      <t>オコナ</t>
    </rPh>
    <rPh sb="237" eb="239">
      <t>ヨボウ</t>
    </rPh>
    <rPh sb="239" eb="241">
      <t>ホゼン</t>
    </rPh>
    <rPh sb="242" eb="243">
      <t>ツト</t>
    </rPh>
    <rPh sb="250" eb="253">
      <t>アッソウカン</t>
    </rPh>
    <rPh sb="254" eb="256">
      <t>テンケン</t>
    </rPh>
    <rPh sb="257" eb="259">
      <t>ヒツヨウ</t>
    </rPh>
    <rPh sb="260" eb="261">
      <t>オウ</t>
    </rPh>
    <rPh sb="263" eb="265">
      <t>シュウゼン</t>
    </rPh>
    <rPh sb="266" eb="267">
      <t>オコナ</t>
    </rPh>
    <phoneticPr fontId="4"/>
  </si>
  <si>
    <t>　人口が減少し、使用料収入の増加が見込めない中、より効率的、持続的な事業運営を行っていくため、平成32年度から地方公営企業法の適用を行い、その後の改築更新事業を見据えた事業計画を策定していきます。</t>
    <rPh sb="1" eb="3">
      <t>ジンコウ</t>
    </rPh>
    <rPh sb="4" eb="6">
      <t>ゲンショウ</t>
    </rPh>
    <rPh sb="8" eb="11">
      <t>シヨウリョウ</t>
    </rPh>
    <rPh sb="11" eb="13">
      <t>シュウニュウ</t>
    </rPh>
    <rPh sb="14" eb="16">
      <t>ゾウカ</t>
    </rPh>
    <rPh sb="17" eb="19">
      <t>ミコ</t>
    </rPh>
    <rPh sb="22" eb="23">
      <t>ナカ</t>
    </rPh>
    <rPh sb="26" eb="29">
      <t>コウリツテキ</t>
    </rPh>
    <rPh sb="30" eb="33">
      <t>ジゾクテキ</t>
    </rPh>
    <rPh sb="34" eb="36">
      <t>ジギョウ</t>
    </rPh>
    <rPh sb="36" eb="38">
      <t>ウンエイ</t>
    </rPh>
    <rPh sb="39" eb="40">
      <t>オコナ</t>
    </rPh>
    <rPh sb="47" eb="49">
      <t>ヘイセイ</t>
    </rPh>
    <rPh sb="51" eb="53">
      <t>ネンド</t>
    </rPh>
    <rPh sb="55" eb="57">
      <t>チホウ</t>
    </rPh>
    <rPh sb="57" eb="59">
      <t>コウエイ</t>
    </rPh>
    <rPh sb="59" eb="61">
      <t>キギョウ</t>
    </rPh>
    <rPh sb="61" eb="62">
      <t>ホウ</t>
    </rPh>
    <rPh sb="63" eb="65">
      <t>テキヨウ</t>
    </rPh>
    <rPh sb="66" eb="67">
      <t>オコナ</t>
    </rPh>
    <rPh sb="71" eb="72">
      <t>ゴ</t>
    </rPh>
    <rPh sb="73" eb="75">
      <t>カイチク</t>
    </rPh>
    <rPh sb="75" eb="77">
      <t>コウシン</t>
    </rPh>
    <rPh sb="77" eb="79">
      <t>ジギョウ</t>
    </rPh>
    <rPh sb="80" eb="82">
      <t>ミス</t>
    </rPh>
    <rPh sb="84" eb="86">
      <t>ジギョウ</t>
    </rPh>
    <rPh sb="86" eb="88">
      <t>ケイカク</t>
    </rPh>
    <rPh sb="89" eb="91">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</si>
</sst>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265408"/>
        <c:axId val="85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ser>
        <c:dLbls>
          <c:showLegendKey val="0"/>
          <c:showVal val="0"/>
          <c:showCatName val="0"/>
          <c:showSerName val="0"/>
          <c:showPercent val="0"/>
          <c:showBubbleSize val="0"/>
        </c:dLbls>
        <c:marker val="1"/>
        <c:smooth val="0"/>
        <c:axId val="85265408"/>
        <c:axId val="85331968"/>
      </c:lineChart>
      <c:dateAx>
        <c:axId val="85265408"/>
        <c:scaling>
          <c:orientation val="minMax"/>
        </c:scaling>
        <c:delete val="1"/>
        <c:axPos val="b"/>
        <c:numFmt formatCode="ge" sourceLinked="1"/>
        <c:majorTickMark val="none"/>
        <c:minorTickMark val="none"/>
        <c:tickLblPos val="none"/>
        <c:crossAx val="85331968"/>
        <c:crosses val="autoZero"/>
        <c:auto val="1"/>
        <c:lblOffset val="100"/>
        <c:baseTimeUnit val="years"/>
      </c:dateAx>
      <c:valAx>
        <c:axId val="853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224896"/>
        <c:axId val="882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ser>
        <c:dLbls>
          <c:showLegendKey val="0"/>
          <c:showVal val="0"/>
          <c:showCatName val="0"/>
          <c:showSerName val="0"/>
          <c:showPercent val="0"/>
          <c:showBubbleSize val="0"/>
        </c:dLbls>
        <c:marker val="1"/>
        <c:smooth val="0"/>
        <c:axId val="88224896"/>
        <c:axId val="88226816"/>
      </c:lineChart>
      <c:dateAx>
        <c:axId val="88224896"/>
        <c:scaling>
          <c:orientation val="minMax"/>
        </c:scaling>
        <c:delete val="1"/>
        <c:axPos val="b"/>
        <c:numFmt formatCode="ge" sourceLinked="1"/>
        <c:majorTickMark val="none"/>
        <c:minorTickMark val="none"/>
        <c:tickLblPos val="none"/>
        <c:crossAx val="88226816"/>
        <c:crosses val="autoZero"/>
        <c:auto val="1"/>
        <c:lblOffset val="100"/>
        <c:baseTimeUnit val="years"/>
      </c:dateAx>
      <c:valAx>
        <c:axId val="882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77.819999999999993</c:v>
                </c:pt>
                <c:pt idx="1">
                  <c:v>77.47</c:v>
                </c:pt>
                <c:pt idx="2">
                  <c:v>80.209999999999994</c:v>
                </c:pt>
                <c:pt idx="3">
                  <c:v>84.67</c:v>
                </c:pt>
                <c:pt idx="4">
                  <c:v>85.76</c:v>
                </c:pt>
              </c:numCache>
            </c:numRef>
          </c:val>
        </c:ser>
        <c:dLbls>
          <c:showLegendKey val="0"/>
          <c:showVal val="0"/>
          <c:showCatName val="0"/>
          <c:showSerName val="0"/>
          <c:showPercent val="0"/>
          <c:showBubbleSize val="0"/>
        </c:dLbls>
        <c:gapWidth val="150"/>
        <c:axId val="88240896"/>
        <c:axId val="882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ser>
        <c:dLbls>
          <c:showLegendKey val="0"/>
          <c:showVal val="0"/>
          <c:showCatName val="0"/>
          <c:showSerName val="0"/>
          <c:showPercent val="0"/>
          <c:showBubbleSize val="0"/>
        </c:dLbls>
        <c:marker val="1"/>
        <c:smooth val="0"/>
        <c:axId val="88240896"/>
        <c:axId val="88242816"/>
      </c:lineChart>
      <c:dateAx>
        <c:axId val="88240896"/>
        <c:scaling>
          <c:orientation val="minMax"/>
        </c:scaling>
        <c:delete val="1"/>
        <c:axPos val="b"/>
        <c:numFmt formatCode="ge" sourceLinked="1"/>
        <c:majorTickMark val="none"/>
        <c:minorTickMark val="none"/>
        <c:tickLblPos val="none"/>
        <c:crossAx val="88242816"/>
        <c:crosses val="autoZero"/>
        <c:auto val="1"/>
        <c:lblOffset val="100"/>
        <c:baseTimeUnit val="years"/>
      </c:dateAx>
      <c:valAx>
        <c:axId val="882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86.47</c:v>
                </c:pt>
                <c:pt idx="1">
                  <c:v>96.28</c:v>
                </c:pt>
                <c:pt idx="2">
                  <c:v>96.35</c:v>
                </c:pt>
                <c:pt idx="3">
                  <c:v>98.15</c:v>
                </c:pt>
                <c:pt idx="4">
                  <c:v>99.65</c:v>
                </c:pt>
              </c:numCache>
            </c:numRef>
          </c:val>
        </c:ser>
        <c:dLbls>
          <c:showLegendKey val="0"/>
          <c:showVal val="0"/>
          <c:showCatName val="0"/>
          <c:showSerName val="0"/>
          <c:showPercent val="0"/>
          <c:showBubbleSize val="0"/>
        </c:dLbls>
        <c:gapWidth val="150"/>
        <c:axId val="87342464"/>
        <c:axId val="907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42464"/>
        <c:axId val="90746240"/>
      </c:lineChart>
      <c:dateAx>
        <c:axId val="87342464"/>
        <c:scaling>
          <c:orientation val="minMax"/>
        </c:scaling>
        <c:delete val="1"/>
        <c:axPos val="b"/>
        <c:numFmt formatCode="ge" sourceLinked="1"/>
        <c:majorTickMark val="none"/>
        <c:minorTickMark val="none"/>
        <c:tickLblPos val="none"/>
        <c:crossAx val="90746240"/>
        <c:crosses val="autoZero"/>
        <c:auto val="1"/>
        <c:lblOffset val="100"/>
        <c:baseTimeUnit val="years"/>
      </c:dateAx>
      <c:valAx>
        <c:axId val="907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308352"/>
        <c:axId val="1122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308352"/>
        <c:axId val="112286336"/>
      </c:lineChart>
      <c:dateAx>
        <c:axId val="108308352"/>
        <c:scaling>
          <c:orientation val="minMax"/>
        </c:scaling>
        <c:delete val="1"/>
        <c:axPos val="b"/>
        <c:numFmt formatCode="ge" sourceLinked="1"/>
        <c:majorTickMark val="none"/>
        <c:minorTickMark val="none"/>
        <c:tickLblPos val="none"/>
        <c:crossAx val="112286336"/>
        <c:crosses val="autoZero"/>
        <c:auto val="1"/>
        <c:lblOffset val="100"/>
        <c:baseTimeUnit val="years"/>
      </c:dateAx>
      <c:valAx>
        <c:axId val="1122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598464"/>
        <c:axId val="1198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598464"/>
        <c:axId val="119856128"/>
      </c:lineChart>
      <c:dateAx>
        <c:axId val="117598464"/>
        <c:scaling>
          <c:orientation val="minMax"/>
        </c:scaling>
        <c:delete val="1"/>
        <c:axPos val="b"/>
        <c:numFmt formatCode="ge" sourceLinked="1"/>
        <c:majorTickMark val="none"/>
        <c:minorTickMark val="none"/>
        <c:tickLblPos val="none"/>
        <c:crossAx val="119856128"/>
        <c:crosses val="autoZero"/>
        <c:auto val="1"/>
        <c:lblOffset val="100"/>
        <c:baseTimeUnit val="years"/>
      </c:dateAx>
      <c:valAx>
        <c:axId val="1198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94816"/>
        <c:axId val="1210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94816"/>
        <c:axId val="121042432"/>
      </c:lineChart>
      <c:dateAx>
        <c:axId val="120994816"/>
        <c:scaling>
          <c:orientation val="minMax"/>
        </c:scaling>
        <c:delete val="1"/>
        <c:axPos val="b"/>
        <c:numFmt formatCode="ge" sourceLinked="1"/>
        <c:majorTickMark val="none"/>
        <c:minorTickMark val="none"/>
        <c:tickLblPos val="none"/>
        <c:crossAx val="121042432"/>
        <c:crosses val="autoZero"/>
        <c:auto val="1"/>
        <c:lblOffset val="100"/>
        <c:baseTimeUnit val="years"/>
      </c:dateAx>
      <c:valAx>
        <c:axId val="1210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859584"/>
        <c:axId val="131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859584"/>
        <c:axId val="131861504"/>
      </c:lineChart>
      <c:dateAx>
        <c:axId val="131859584"/>
        <c:scaling>
          <c:orientation val="minMax"/>
        </c:scaling>
        <c:delete val="1"/>
        <c:axPos val="b"/>
        <c:numFmt formatCode="ge" sourceLinked="1"/>
        <c:majorTickMark val="none"/>
        <c:minorTickMark val="none"/>
        <c:tickLblPos val="none"/>
        <c:crossAx val="131861504"/>
        <c:crosses val="autoZero"/>
        <c:auto val="1"/>
        <c:lblOffset val="100"/>
        <c:baseTimeUnit val="years"/>
      </c:dateAx>
      <c:valAx>
        <c:axId val="131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817.64</c:v>
                </c:pt>
                <c:pt idx="1">
                  <c:v>569.41999999999996</c:v>
                </c:pt>
                <c:pt idx="2">
                  <c:v>488.32</c:v>
                </c:pt>
                <c:pt idx="3">
                  <c:v>550.59</c:v>
                </c:pt>
                <c:pt idx="4">
                  <c:v>451.6</c:v>
                </c:pt>
              </c:numCache>
            </c:numRef>
          </c:val>
        </c:ser>
        <c:dLbls>
          <c:showLegendKey val="0"/>
          <c:showVal val="0"/>
          <c:showCatName val="0"/>
          <c:showSerName val="0"/>
          <c:showPercent val="0"/>
          <c:showBubbleSize val="0"/>
        </c:dLbls>
        <c:gapWidth val="150"/>
        <c:axId val="133506944"/>
        <c:axId val="1353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ser>
        <c:dLbls>
          <c:showLegendKey val="0"/>
          <c:showVal val="0"/>
          <c:showCatName val="0"/>
          <c:showSerName val="0"/>
          <c:showPercent val="0"/>
          <c:showBubbleSize val="0"/>
        </c:dLbls>
        <c:marker val="1"/>
        <c:smooth val="0"/>
        <c:axId val="133506944"/>
        <c:axId val="135324032"/>
      </c:lineChart>
      <c:dateAx>
        <c:axId val="133506944"/>
        <c:scaling>
          <c:orientation val="minMax"/>
        </c:scaling>
        <c:delete val="1"/>
        <c:axPos val="b"/>
        <c:numFmt formatCode="ge" sourceLinked="1"/>
        <c:majorTickMark val="none"/>
        <c:minorTickMark val="none"/>
        <c:tickLblPos val="none"/>
        <c:crossAx val="135324032"/>
        <c:crosses val="autoZero"/>
        <c:auto val="1"/>
        <c:lblOffset val="100"/>
        <c:baseTimeUnit val="years"/>
      </c:dateAx>
      <c:valAx>
        <c:axId val="1353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79.260000000000005</c:v>
                </c:pt>
                <c:pt idx="1">
                  <c:v>93.4</c:v>
                </c:pt>
                <c:pt idx="2">
                  <c:v>92.97</c:v>
                </c:pt>
                <c:pt idx="3">
                  <c:v>96.32</c:v>
                </c:pt>
                <c:pt idx="4">
                  <c:v>99.23</c:v>
                </c:pt>
              </c:numCache>
            </c:numRef>
          </c:val>
        </c:ser>
        <c:dLbls>
          <c:showLegendKey val="0"/>
          <c:showVal val="0"/>
          <c:showCatName val="0"/>
          <c:showSerName val="0"/>
          <c:showPercent val="0"/>
          <c:showBubbleSize val="0"/>
        </c:dLbls>
        <c:gapWidth val="150"/>
        <c:axId val="138765056"/>
        <c:axId val="1387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ser>
        <c:dLbls>
          <c:showLegendKey val="0"/>
          <c:showVal val="0"/>
          <c:showCatName val="0"/>
          <c:showSerName val="0"/>
          <c:showPercent val="0"/>
          <c:showBubbleSize val="0"/>
        </c:dLbls>
        <c:marker val="1"/>
        <c:smooth val="0"/>
        <c:axId val="138765056"/>
        <c:axId val="138784768"/>
      </c:lineChart>
      <c:dateAx>
        <c:axId val="138765056"/>
        <c:scaling>
          <c:orientation val="minMax"/>
        </c:scaling>
        <c:delete val="1"/>
        <c:axPos val="b"/>
        <c:numFmt formatCode="ge" sourceLinked="1"/>
        <c:majorTickMark val="none"/>
        <c:minorTickMark val="none"/>
        <c:tickLblPos val="none"/>
        <c:crossAx val="138784768"/>
        <c:crosses val="autoZero"/>
        <c:auto val="1"/>
        <c:lblOffset val="100"/>
        <c:baseTimeUnit val="years"/>
      </c:dateAx>
      <c:valAx>
        <c:axId val="1387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220.36</c:v>
                </c:pt>
                <c:pt idx="1">
                  <c:v>183.3</c:v>
                </c:pt>
                <c:pt idx="2">
                  <c:v>185.81</c:v>
                </c:pt>
                <c:pt idx="3">
                  <c:v>196.21</c:v>
                </c:pt>
                <c:pt idx="4">
                  <c:v>171.12</c:v>
                </c:pt>
              </c:numCache>
            </c:numRef>
          </c:val>
        </c:ser>
        <c:dLbls>
          <c:showLegendKey val="0"/>
          <c:showVal val="0"/>
          <c:showCatName val="0"/>
          <c:showSerName val="0"/>
          <c:showPercent val="0"/>
          <c:showBubbleSize val="0"/>
        </c:dLbls>
        <c:gapWidth val="150"/>
        <c:axId val="139138560"/>
        <c:axId val="1391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ser>
        <c:dLbls>
          <c:showLegendKey val="0"/>
          <c:showVal val="0"/>
          <c:showCatName val="0"/>
          <c:showSerName val="0"/>
          <c:showPercent val="0"/>
          <c:showBubbleSize val="0"/>
        </c:dLbls>
        <c:marker val="1"/>
        <c:smooth val="0"/>
        <c:axId val="139138560"/>
        <c:axId val="139179520"/>
      </c:lineChart>
      <c:dateAx>
        <c:axId val="139138560"/>
        <c:scaling>
          <c:orientation val="minMax"/>
        </c:scaling>
        <c:delete val="1"/>
        <c:axPos val="b"/>
        <c:numFmt formatCode="ge" sourceLinked="1"/>
        <c:majorTickMark val="none"/>
        <c:minorTickMark val="none"/>
        <c:tickLblPos val="none"/>
        <c:crossAx val="139179520"/>
        <c:crosses val="autoZero"/>
        <c:auto val="1"/>
        <c:lblOffset val="100"/>
        <c:baseTimeUnit val="years"/>
      </c:dateAx>
      <c:valAx>
        <c:axId val="139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69" zoomScaleNormal="69"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山ノ内町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13287</v>
      </c>
      <c r="AM8" s="64"/>
      <c r="AN8" s="64"/>
      <c r="AO8" s="64"/>
      <c r="AP8" s="64"/>
      <c r="AQ8" s="64"/>
      <c r="AR8" s="64"/>
      <c r="AS8" s="64"/>
      <c r="AT8" s="63">
        <f>データ!S6</f>
        <v>265.89999999999998</v>
      </c>
      <c r="AU8" s="63"/>
      <c r="AV8" s="63"/>
      <c r="AW8" s="63"/>
      <c r="AX8" s="63"/>
      <c r="AY8" s="63"/>
      <c r="AZ8" s="63"/>
      <c r="BA8" s="63"/>
      <c r="BB8" s="63">
        <f>データ!T6</f>
        <v>49.97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26.07</v>
      </c>
      <c r="Q10" s="63"/>
      <c r="R10" s="63"/>
      <c r="S10" s="63"/>
      <c r="T10" s="63"/>
      <c r="U10" s="63"/>
      <c r="V10" s="63"/>
      <c r="W10" s="63">
        <f>データ!P6</f>
        <v>75.14</v>
      </c>
      <c r="X10" s="63"/>
      <c r="Y10" s="63"/>
      <c r="Z10" s="63"/>
      <c r="AA10" s="63"/>
      <c r="AB10" s="63"/>
      <c r="AC10" s="63"/>
      <c r="AD10" s="64">
        <f>データ!Q6</f>
        <v>3004</v>
      </c>
      <c r="AE10" s="64"/>
      <c r="AF10" s="64"/>
      <c r="AG10" s="64"/>
      <c r="AH10" s="64"/>
      <c r="AI10" s="64"/>
      <c r="AJ10" s="64"/>
      <c r="AK10" s="2"/>
      <c r="AL10" s="64">
        <f>データ!U6</f>
        <v>3440</v>
      </c>
      <c r="AM10" s="64"/>
      <c r="AN10" s="64"/>
      <c r="AO10" s="64"/>
      <c r="AP10" s="64"/>
      <c r="AQ10" s="64"/>
      <c r="AR10" s="64"/>
      <c r="AS10" s="64"/>
      <c r="AT10" s="63">
        <f>データ!V6</f>
        <v>0.95</v>
      </c>
      <c r="AU10" s="63"/>
      <c r="AV10" s="63"/>
      <c r="AW10" s="63"/>
      <c r="AX10" s="63"/>
      <c r="AY10" s="63"/>
      <c r="AZ10" s="63"/>
      <c r="BA10" s="63"/>
      <c r="BB10" s="63">
        <f>データ!W6</f>
        <v>3621.05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205613</v>
      </c>
      <c r="D6" s="31">
        <f t="shared" si="3"/>
        <v>47</v>
      </c>
      <c r="E6" s="31">
        <f t="shared" si="3"/>
        <v>17</v>
      </c>
      <c r="F6" s="31">
        <f t="shared" si="3"/>
        <v>4</v>
      </c>
      <c r="G6" s="31">
        <f t="shared" si="3"/>
        <v>0</v>
      </c>
      <c r="H6" s="31" t="str">
        <f t="shared" si="3"/>
        <v>長野県　山ノ内町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26.07</v>
      </c>
      <c r="P6" s="32">
        <f t="shared" si="3"/>
        <v>75.14</v>
      </c>
      <c r="Q6" s="32">
        <f t="shared" si="3"/>
        <v>3004</v>
      </c>
      <c r="R6" s="32">
        <f t="shared" si="3"/>
        <v>13287</v>
      </c>
      <c r="S6" s="32">
        <f t="shared" si="3"/>
        <v>265.89999999999998</v>
      </c>
      <c r="T6" s="32">
        <f t="shared" si="3"/>
        <v>49.97</v>
      </c>
      <c r="U6" s="32">
        <f t="shared" si="3"/>
        <v>3440</v>
      </c>
      <c r="V6" s="32">
        <f t="shared" si="3"/>
        <v>0.95</v>
      </c>
      <c r="W6" s="32">
        <f t="shared" si="3"/>
        <v>3621.05</v>
      </c>
      <c r="X6" s="33">
        <f>IF(X7="",NA(),X7)</f>
        <v>86.47</v>
      </c>
      <c r="Y6" s="33">
        <f t="shared" ref="Y6:AG6" si="4">IF(Y7="",NA(),Y7)</f>
        <v>96.28</v>
      </c>
      <c r="Z6" s="33">
        <f t="shared" si="4"/>
        <v>96.35</v>
      </c>
      <c r="AA6" s="33">
        <f t="shared" si="4"/>
        <v>98.15</v>
      </c>
      <c r="AB6" s="33">
        <f t="shared" si="4"/>
        <v>99.65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817.64</v>
      </c>
      <c r="BF6" s="33">
        <f t="shared" ref="BF6:BN6" si="7">IF(BF7="",NA(),BF7)</f>
        <v>569.41999999999996</v>
      </c>
      <c r="BG6" s="33">
        <f t="shared" si="7"/>
        <v>488.32</v>
      </c>
      <c r="BH6" s="33">
        <f t="shared" si="7"/>
        <v>550.59</v>
      </c>
      <c r="BI6" s="33">
        <f t="shared" si="7"/>
        <v>451.6</v>
      </c>
      <c r="BJ6" s="33">
        <f t="shared" si="7"/>
        <v>1835.56</v>
      </c>
      <c r="BK6" s="33">
        <f t="shared" si="7"/>
        <v>1716.82</v>
      </c>
      <c r="BL6" s="33">
        <f t="shared" si="7"/>
        <v>1554.05</v>
      </c>
      <c r="BM6" s="33">
        <f t="shared" si="7"/>
        <v>1671.86</v>
      </c>
      <c r="BN6" s="33">
        <f t="shared" si="7"/>
        <v>1434.89</v>
      </c>
      <c r="BO6" s="32" t="str">
        <f>IF(BO7="","",IF(BO7="-","【-】","【"&amp;SUBSTITUTE(TEXT(BO7,"#,##0.00"),"-","△")&amp;"】"))</f>
        <v>【1,457.06】</v>
      </c>
      <c r="BP6" s="33">
        <f>IF(BP7="",NA(),BP7)</f>
        <v>79.260000000000005</v>
      </c>
      <c r="BQ6" s="33">
        <f t="shared" ref="BQ6:BY6" si="8">IF(BQ7="",NA(),BQ7)</f>
        <v>93.4</v>
      </c>
      <c r="BR6" s="33">
        <f t="shared" si="8"/>
        <v>92.97</v>
      </c>
      <c r="BS6" s="33">
        <f t="shared" si="8"/>
        <v>96.32</v>
      </c>
      <c r="BT6" s="33">
        <f t="shared" si="8"/>
        <v>99.23</v>
      </c>
      <c r="BU6" s="33">
        <f t="shared" si="8"/>
        <v>52.89</v>
      </c>
      <c r="BV6" s="33">
        <f t="shared" si="8"/>
        <v>51.73</v>
      </c>
      <c r="BW6" s="33">
        <f t="shared" si="8"/>
        <v>53.01</v>
      </c>
      <c r="BX6" s="33">
        <f t="shared" si="8"/>
        <v>50.54</v>
      </c>
      <c r="BY6" s="33">
        <f t="shared" si="8"/>
        <v>66.22</v>
      </c>
      <c r="BZ6" s="32" t="str">
        <f>IF(BZ7="","",IF(BZ7="-","【-】","【"&amp;SUBSTITUTE(TEXT(BZ7,"#,##0.00"),"-","△")&amp;"】"))</f>
        <v>【64.73】</v>
      </c>
      <c r="CA6" s="33">
        <f>IF(CA7="",NA(),CA7)</f>
        <v>220.36</v>
      </c>
      <c r="CB6" s="33">
        <f t="shared" ref="CB6:CJ6" si="9">IF(CB7="",NA(),CB7)</f>
        <v>183.3</v>
      </c>
      <c r="CC6" s="33">
        <f t="shared" si="9"/>
        <v>185.81</v>
      </c>
      <c r="CD6" s="33">
        <f t="shared" si="9"/>
        <v>196.21</v>
      </c>
      <c r="CE6" s="33">
        <f t="shared" si="9"/>
        <v>171.12</v>
      </c>
      <c r="CF6" s="33">
        <f t="shared" si="9"/>
        <v>300.52</v>
      </c>
      <c r="CG6" s="33">
        <f t="shared" si="9"/>
        <v>310.47000000000003</v>
      </c>
      <c r="CH6" s="33">
        <f t="shared" si="9"/>
        <v>299.39</v>
      </c>
      <c r="CI6" s="33">
        <f t="shared" si="9"/>
        <v>320.36</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77.819999999999993</v>
      </c>
      <c r="CX6" s="33">
        <f t="shared" ref="CX6:DF6" si="11">IF(CX7="",NA(),CX7)</f>
        <v>77.47</v>
      </c>
      <c r="CY6" s="33">
        <f t="shared" si="11"/>
        <v>80.209999999999994</v>
      </c>
      <c r="CZ6" s="33">
        <f t="shared" si="11"/>
        <v>84.67</v>
      </c>
      <c r="DA6" s="33">
        <f t="shared" si="11"/>
        <v>85.76</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c r="A7" s="26"/>
      <c r="B7" s="35">
        <v>2015</v>
      </c>
      <c r="C7" s="35">
        <v>205613</v>
      </c>
      <c r="D7" s="35">
        <v>47</v>
      </c>
      <c r="E7" s="35">
        <v>17</v>
      </c>
      <c r="F7" s="35">
        <v>4</v>
      </c>
      <c r="G7" s="35">
        <v>0</v>
      </c>
      <c r="H7" s="35" t="s">
        <v>96</v>
      </c>
      <c r="I7" s="35" t="s">
        <v>97</v>
      </c>
      <c r="J7" s="35" t="s">
        <v>98</v>
      </c>
      <c r="K7" s="35" t="s">
        <v>99</v>
      </c>
      <c r="L7" s="35" t="s">
        <v>100</v>
      </c>
      <c r="M7" s="36" t="s">
        <v>101</v>
      </c>
      <c r="N7" s="36" t="s">
        <v>102</v>
      </c>
      <c r="O7" s="36">
        <v>26.07</v>
      </c>
      <c r="P7" s="36">
        <v>75.14</v>
      </c>
      <c r="Q7" s="36">
        <v>3004</v>
      </c>
      <c r="R7" s="36">
        <v>13287</v>
      </c>
      <c r="S7" s="36">
        <v>265.89999999999998</v>
      </c>
      <c r="T7" s="36">
        <v>49.97</v>
      </c>
      <c r="U7" s="36">
        <v>3440</v>
      </c>
      <c r="V7" s="36">
        <v>0.95</v>
      </c>
      <c r="W7" s="36">
        <v>3621.05</v>
      </c>
      <c r="X7" s="36">
        <v>86.47</v>
      </c>
      <c r="Y7" s="36">
        <v>96.28</v>
      </c>
      <c r="Z7" s="36">
        <v>96.35</v>
      </c>
      <c r="AA7" s="36">
        <v>98.15</v>
      </c>
      <c r="AB7" s="36">
        <v>99.65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817.64</v>
      </c>
      <c r="BF7" s="36">
        <v>569.41999999999996</v>
      </c>
      <c r="BG7" s="36">
        <v>488.32</v>
      </c>
      <c r="BH7" s="36">
        <v>550.59</v>
      </c>
      <c r="BI7" s="36">
        <v>451.6</v>
      </c>
      <c r="BJ7" s="36">
        <v>1835.56</v>
      </c>
      <c r="BK7" s="36">
        <v>1716.82</v>
      </c>
      <c r="BL7" s="36">
        <v>1554.05</v>
      </c>
      <c r="BM7" s="36">
        <v>1671.86</v>
      </c>
      <c r="BN7" s="36">
        <v>1434.89</v>
      </c>
      <c r="BO7" s="36">
        <v>1457.06</v>
      </c>
      <c r="BP7" s="36">
        <v>79.260000000000005</v>
      </c>
      <c r="BQ7" s="36">
        <v>93.4</v>
      </c>
      <c r="BR7" s="36">
        <v>92.97</v>
      </c>
      <c r="BS7" s="36">
        <v>96.32</v>
      </c>
      <c r="BT7" s="36">
        <v>99.23</v>
      </c>
      <c r="BU7" s="36">
        <v>52.89</v>
      </c>
      <c r="BV7" s="36">
        <v>51.73</v>
      </c>
      <c r="BW7" s="36">
        <v>53.01</v>
      </c>
      <c r="BX7" s="36">
        <v>50.54</v>
      </c>
      <c r="BY7" s="36">
        <v>66.22</v>
      </c>
      <c r="BZ7" s="36">
        <v>64.73</v>
      </c>
      <c r="CA7" s="36">
        <v>220.36</v>
      </c>
      <c r="CB7" s="36">
        <v>183.3</v>
      </c>
      <c r="CC7" s="36">
        <v>185.81</v>
      </c>
      <c r="CD7" s="36">
        <v>196.21</v>
      </c>
      <c r="CE7" s="36">
        <v>171.12</v>
      </c>
      <c r="CF7" s="36">
        <v>300.52</v>
      </c>
      <c r="CG7" s="36">
        <v>310.47000000000003</v>
      </c>
      <c r="CH7" s="36">
        <v>299.39</v>
      </c>
      <c r="CI7" s="36">
        <v>320.36</v>
      </c>
      <c r="CJ7" s="36">
        <v>246.72</v>
      </c>
      <c r="CK7" s="36">
        <v>250.25</v>
      </c>
      <c r="CL7" s="36" t="s">
        <v>101</v>
      </c>
      <c r="CM7" s="36" t="s">
        <v>101</v>
      </c>
      <c r="CN7" s="36" t="s">
        <v>101</v>
      </c>
      <c r="CO7" s="36" t="s">
        <v>101</v>
      </c>
      <c r="CP7" s="36" t="s">
        <v>101</v>
      </c>
      <c r="CQ7" s="36">
        <v>36.799999999999997</v>
      </c>
      <c r="CR7" s="36">
        <v>36.67</v>
      </c>
      <c r="CS7" s="36">
        <v>36.200000000000003</v>
      </c>
      <c r="CT7" s="36">
        <v>34.74</v>
      </c>
      <c r="CU7" s="36">
        <v>41.35</v>
      </c>
      <c r="CV7" s="36">
        <v>40.31</v>
      </c>
      <c r="CW7" s="36">
        <v>77.819999999999993</v>
      </c>
      <c r="CX7" s="36">
        <v>77.47</v>
      </c>
      <c r="CY7" s="36">
        <v>80.209999999999994</v>
      </c>
      <c r="CZ7" s="36">
        <v>84.67</v>
      </c>
      <c r="DA7" s="36">
        <v>85.76</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篠原　裕之</cp:lastModifiedBy>
  <dcterms:created xsi:type="dcterms:W3CDTF">2017-02-08T03:01:20Z</dcterms:created>
  <dcterms:modified xsi:type="dcterms:W3CDTF">2017-02-21T02:52:42Z</dcterms:modified>
</cp:coreProperties>
</file>