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<sst xmlns="http://schemas.openxmlformats.org/spreadsheetml/2006/main" count="217" uniqueCount="107">
  <si>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</si>
  <si>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</si>
  <si>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</si>
  <si>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</si>
  <si>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</si>
  <si>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</si>
  <si>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</si>
  <si>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</si>
  <si>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</si>
  <si>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</si>
  <si>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</si>
  <si>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</si>
  <si>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</si>
  <si>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</si>
  <si>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</si>
  <si>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</si>
  <si>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</si>
  <si>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</si>
  <si>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</si>
  <si>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</si>
  <si>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</si>
  <si>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</si>
  <si>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</si>
  <si>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</si>
  <si>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</si>
  <si>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</si>
  <si>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</si>
  <si>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</si>
  <si>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</si>
  <si>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</si>
  <si>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</si>
  <si>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</si>
  <si>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</si>
  <si>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</si>
  <si>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</si>
  <si>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</si>
  <si>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</si>
  <si>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</si>
  <si>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</si>
  <si>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</si>
  <si>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</si>
  <si>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</si>
  <si>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</si>
  <si>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</si>
  <si>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</si>
  <si>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</si>
  <si>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</si>
  <si>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</si>
  <si>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</si>
  <si>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</si>
  <si>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</si>
  <si>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</si>
  <si>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</si>
  <si>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</si>
  <si>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</si>
  <si>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</si>
  <si>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</si>
  <si>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</si>
  <si>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</si>
  <si>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</si>
  <si>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</si>
  <si>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</si>
  <si>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</si>
  <si>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</si>
  <si>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</si>
  <si>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</si>
  <si>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</si>
  <si>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</si>
  <si>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</si>
  <si>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</si>
  <si>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</si>
  <si>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</si>
  <si>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</si>
  <si>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</si>
  <si>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</si>
  <si>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</si>
  <si>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</si>
  <si>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</si>
  <si>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</si>
  <si>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</si>
  <si>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</si>
  <si>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</si>
  <si>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</si>
  <si>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</si>
  <si>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</si>
  <si>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</si>
  <si>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</si>
  <si>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</si>
  <si>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</si>
  <si>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</si>
  <si>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</si>
  <si>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</si>
  <si>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</si>
  <si>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山形村</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</si>
  <si>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</si>
  <si>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</si>
  <si>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</si>
  <si>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</si>
  <si>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</si>
  <si>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</si>
  <si>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</si>
  <si>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</si>
  <si>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</si>
  <si>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</si>
  <si>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経常収支比率が100%を超えており、また累積欠損金比率が発生していないことから健全な経営状況にあります。　　　　　　　　　　　　　　　　　　　　　　　施設利用率は、平成26年度よりも1.68ポイント下がったものの、有収率とともに全国平均や類似団体などと比較しても高いため効率的な施設運用が出来ています。</t>
    <rPh sb="0" eb="2">
      <t>ケイジョウ</t>
    </rPh>
    <rPh sb="2" eb="4">
      <t>シュウシ</t>
    </rPh>
    <rPh sb="4" eb="6">
      <t>ヒリツ</t>
    </rPh>
    <rPh sb="12" eb="13">
      <t>コ</t>
    </rPh>
    <rPh sb="20" eb="22">
      <t>ルイセキ</t>
    </rPh>
    <rPh sb="22" eb="25">
      <t>ケッソンキン</t>
    </rPh>
    <rPh sb="25" eb="27">
      <t>ヒリツ</t>
    </rPh>
    <rPh sb="28" eb="30">
      <t>ハッセイ</t>
    </rPh>
    <rPh sb="39" eb="41">
      <t>ケンゼン</t>
    </rPh>
    <rPh sb="42" eb="44">
      <t>ケイエイ</t>
    </rPh>
    <rPh sb="44" eb="46">
      <t>ジョウキョウ</t>
    </rPh>
    <rPh sb="75" eb="77">
      <t>シセツ</t>
    </rPh>
    <rPh sb="77" eb="80">
      <t>リヨウリツ</t>
    </rPh>
    <rPh sb="82" eb="84">
      <t>ヘイセイ</t>
    </rPh>
    <rPh sb="86" eb="88">
      <t>ネンド</t>
    </rPh>
    <rPh sb="99" eb="100">
      <t>サ</t>
    </rPh>
    <rPh sb="107" eb="109">
      <t>ユウシュウ</t>
    </rPh>
    <rPh sb="109" eb="110">
      <t>リツ</t>
    </rPh>
    <rPh sb="114" eb="116">
      <t>ゼンコク</t>
    </rPh>
    <rPh sb="116" eb="118">
      <t>ヘイキン</t>
    </rPh>
    <rPh sb="119" eb="121">
      <t>ルイジ</t>
    </rPh>
    <rPh sb="121" eb="123">
      <t>ダンタイ</t>
    </rPh>
    <rPh sb="126" eb="128">
      <t>ヒカク</t>
    </rPh>
    <rPh sb="131" eb="132">
      <t>タカ</t>
    </rPh>
    <rPh sb="135" eb="137">
      <t>コウリツ</t>
    </rPh>
    <rPh sb="137" eb="138">
      <t>テキ</t>
    </rPh>
    <rPh sb="139" eb="141">
      <t>シセツ</t>
    </rPh>
    <rPh sb="141" eb="143">
      <t>ウンヨウ</t>
    </rPh>
    <rPh sb="144" eb="146">
      <t>デキ</t>
    </rPh>
    <phoneticPr fontId="4"/>
  </si>
  <si>
    <t>管路経年化率ならびに管路更新率ともに0%で、管路の更新等の必要性はありませんが、耐震性の低い管路が多いため施設等の長寿命化とともに必要に応じて、計画的に更新・改築等を行っていかなければなりません。</t>
    <rPh sb="0" eb="2">
      <t>カンロ</t>
    </rPh>
    <rPh sb="2" eb="4">
      <t>ケイネン</t>
    </rPh>
    <rPh sb="4" eb="5">
      <t>カ</t>
    </rPh>
    <rPh sb="5" eb="6">
      <t>リツ</t>
    </rPh>
    <rPh sb="10" eb="12">
      <t>カンロ</t>
    </rPh>
    <rPh sb="12" eb="14">
      <t>コウシン</t>
    </rPh>
    <rPh sb="14" eb="15">
      <t>リツ</t>
    </rPh>
    <rPh sb="22" eb="24">
      <t>カンロ</t>
    </rPh>
    <rPh sb="25" eb="27">
      <t>コウシン</t>
    </rPh>
    <rPh sb="27" eb="28">
      <t>トウ</t>
    </rPh>
    <rPh sb="29" eb="31">
      <t>ヒツヨウ</t>
    </rPh>
    <rPh sb="31" eb="32">
      <t>セイ</t>
    </rPh>
    <rPh sb="40" eb="42">
      <t>タイシン</t>
    </rPh>
    <rPh sb="42" eb="43">
      <t>セイ</t>
    </rPh>
    <rPh sb="44" eb="45">
      <t>ヒク</t>
    </rPh>
    <rPh sb="46" eb="48">
      <t>カンロ</t>
    </rPh>
    <rPh sb="49" eb="50">
      <t>オオ</t>
    </rPh>
    <rPh sb="53" eb="55">
      <t>シセツ</t>
    </rPh>
    <rPh sb="55" eb="56">
      <t>トウ</t>
    </rPh>
    <rPh sb="57" eb="58">
      <t>チョウ</t>
    </rPh>
    <rPh sb="58" eb="61">
      <t>ジュミョウカ</t>
    </rPh>
    <rPh sb="65" eb="67">
      <t>ヒツヨウ</t>
    </rPh>
    <rPh sb="68" eb="69">
      <t>オウ</t>
    </rPh>
    <rPh sb="72" eb="75">
      <t>ケイカクテキ</t>
    </rPh>
    <rPh sb="76" eb="78">
      <t>コウシン</t>
    </rPh>
    <rPh sb="79" eb="81">
      <t>カイチク</t>
    </rPh>
    <rPh sb="81" eb="82">
      <t>トウ</t>
    </rPh>
    <rPh sb="83" eb="84">
      <t>オコナ</t>
    </rPh>
    <phoneticPr fontId="4"/>
  </si>
  <si>
    <t>分析表の数値的には健全運営状況にありますが、施設等の経年化・老朽化および耐震化に対する更新需要増加に向けたアセットマネジメントの策定や財源確保などが必要です。　　　　　　　　　　　　　　　　　　　　有収率の向上にさらなる経営基盤の強化を図る必要があります。                                                       これらを踏まえて、平成28年度に経営戦略、平成29年度にアセットマネジメントの策定を行う予定です。</t>
    <rPh sb="0" eb="2">
      <t>ブンセキ</t>
    </rPh>
    <rPh sb="2" eb="3">
      <t>ヒョウ</t>
    </rPh>
    <rPh sb="4" eb="7">
      <t>スウチテキ</t>
    </rPh>
    <rPh sb="9" eb="11">
      <t>ケンゼン</t>
    </rPh>
    <rPh sb="11" eb="13">
      <t>ウンエイ</t>
    </rPh>
    <rPh sb="13" eb="15">
      <t>ジョウキョウ</t>
    </rPh>
    <rPh sb="22" eb="24">
      <t>シセツ</t>
    </rPh>
    <rPh sb="24" eb="25">
      <t>トウ</t>
    </rPh>
    <rPh sb="26" eb="29">
      <t>ケイネンカ</t>
    </rPh>
    <rPh sb="30" eb="33">
      <t>ロウキュウカ</t>
    </rPh>
    <rPh sb="36" eb="39">
      <t>タイシンカ</t>
    </rPh>
    <rPh sb="40" eb="41">
      <t>タイ</t>
    </rPh>
    <rPh sb="43" eb="45">
      <t>コウシン</t>
    </rPh>
    <rPh sb="45" eb="47">
      <t>ジュヨウ</t>
    </rPh>
    <rPh sb="47" eb="49">
      <t>ゾウカ</t>
    </rPh>
    <rPh sb="50" eb="51">
      <t>ム</t>
    </rPh>
    <rPh sb="64" eb="66">
      <t>サクテイ</t>
    </rPh>
    <rPh sb="67" eb="69">
      <t>ザイゲン</t>
    </rPh>
    <rPh sb="69" eb="71">
      <t>カクホ</t>
    </rPh>
    <rPh sb="74" eb="76">
      <t>ヒツヨウ</t>
    </rPh>
    <rPh sb="99" eb="101">
      <t>ユウシュウ</t>
    </rPh>
    <rPh sb="101" eb="102">
      <t>リツ</t>
    </rPh>
    <rPh sb="103" eb="105">
      <t>コウジョウ</t>
    </rPh>
    <rPh sb="110" eb="112">
      <t>ケイエイ</t>
    </rPh>
    <rPh sb="112" eb="114">
      <t>キバン</t>
    </rPh>
    <rPh sb="115" eb="117">
      <t>キョウカ</t>
    </rPh>
    <rPh sb="118" eb="119">
      <t>ハカ</t>
    </rPh>
    <rPh sb="120" eb="122">
      <t>ヒツヨウ</t>
    </rPh>
    <rPh sb="187" eb="188">
      <t>フ</t>
    </rPh>
    <rPh sb="192" eb="194">
      <t>ヘイセイ</t>
    </rPh>
    <rPh sb="196" eb="197">
      <t>ネン</t>
    </rPh>
    <rPh sb="197" eb="198">
      <t>ド</t>
    </rPh>
    <rPh sb="199" eb="201">
      <t>ケイエイ</t>
    </rPh>
    <rPh sb="201" eb="203">
      <t>センリャク</t>
    </rPh>
    <rPh sb="204" eb="206">
      <t>ヘイセイ</t>
    </rPh>
    <rPh sb="208" eb="209">
      <t>ネン</t>
    </rPh>
    <rPh sb="209" eb="210">
      <t>ド</t>
    </rPh>
    <rPh sb="222" eb="224">
      <t>サクテイ</t>
    </rPh>
    <rPh sb="225" eb="226">
      <t>オコナ</t>
    </rPh>
    <rPh sb="227" eb="22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</si>
</sst>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0.04</c:v>
                </c:pt>
                <c:pt idx="1">
                  <c:v>0.32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7128320"/>
        <c:axId val="1076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07128320"/>
        <c:axId val="107666432"/>
      </c:lineChart>
      <c:dateAx>
        <c:axId val="107128320"/>
        <c:scaling>
          <c:orientation val="minMax"/>
        </c:scaling>
        <c:delete val="1"/>
        <c:axPos val="b"/>
        <c:numFmt formatCode="ge" sourceLinked="1"/>
        <c:majorTickMark val="none"/>
        <c:minorTickMark val="none"/>
        <c:tickLblPos val="none"/>
        <c:crossAx val="107666432"/>
        <c:crosses val="autoZero"/>
        <c:auto val="1"/>
        <c:lblOffset val="100"/>
        <c:baseTimeUnit val="years"/>
      </c:dateAx>
      <c:valAx>
        <c:axId val="1076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71.52</c:v>
                </c:pt>
                <c:pt idx="1">
                  <c:v>71.75</c:v>
                </c:pt>
                <c:pt idx="2">
                  <c:v>72.45</c:v>
                </c:pt>
                <c:pt idx="3">
                  <c:v>70.23</c:v>
                </c:pt>
                <c:pt idx="4">
                  <c:v>68.55</c:v>
                </c:pt>
              </c:numCache>
            </c:numRef>
          </c:val>
        </c:ser>
        <c:dLbls>
          <c:showLegendKey val="0"/>
          <c:showVal val="0"/>
          <c:showCatName val="0"/>
          <c:showSerName val="0"/>
          <c:showPercent val="0"/>
          <c:showBubbleSize val="0"/>
        </c:dLbls>
        <c:gapWidth val="150"/>
        <c:axId val="104187776"/>
        <c:axId val="1041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04187776"/>
        <c:axId val="104198144"/>
      </c:lineChart>
      <c:dateAx>
        <c:axId val="104187776"/>
        <c:scaling>
          <c:orientation val="minMax"/>
        </c:scaling>
        <c:delete val="1"/>
        <c:axPos val="b"/>
        <c:numFmt formatCode="ge" sourceLinked="1"/>
        <c:majorTickMark val="none"/>
        <c:minorTickMark val="none"/>
        <c:tickLblPos val="none"/>
        <c:crossAx val="104198144"/>
        <c:crosses val="autoZero"/>
        <c:auto val="1"/>
        <c:lblOffset val="100"/>
        <c:baseTimeUnit val="years"/>
      </c:dateAx>
      <c:valAx>
        <c:axId val="1041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82.55</c:v>
                </c:pt>
                <c:pt idx="1">
                  <c:v>83.22</c:v>
                </c:pt>
                <c:pt idx="2">
                  <c:v>85.2</c:v>
                </c:pt>
                <c:pt idx="3">
                  <c:v>81.95</c:v>
                </c:pt>
                <c:pt idx="4">
                  <c:v>84.92</c:v>
                </c:pt>
              </c:numCache>
            </c:numRef>
          </c:val>
        </c:ser>
        <c:dLbls>
          <c:showLegendKey val="0"/>
          <c:showVal val="0"/>
          <c:showCatName val="0"/>
          <c:showSerName val="0"/>
          <c:showPercent val="0"/>
          <c:showBubbleSize val="0"/>
        </c:dLbls>
        <c:gapWidth val="150"/>
        <c:axId val="110974464"/>
        <c:axId val="1109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10974464"/>
        <c:axId val="110976384"/>
      </c:lineChart>
      <c:dateAx>
        <c:axId val="110974464"/>
        <c:scaling>
          <c:orientation val="minMax"/>
        </c:scaling>
        <c:delete val="1"/>
        <c:axPos val="b"/>
        <c:numFmt formatCode="ge" sourceLinked="1"/>
        <c:majorTickMark val="none"/>
        <c:minorTickMark val="none"/>
        <c:tickLblPos val="none"/>
        <c:crossAx val="110976384"/>
        <c:crosses val="autoZero"/>
        <c:auto val="1"/>
        <c:lblOffset val="100"/>
        <c:baseTimeUnit val="years"/>
      </c:dateAx>
      <c:valAx>
        <c:axId val="1109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114.45</c:v>
                </c:pt>
                <c:pt idx="1">
                  <c:v>112.08</c:v>
                </c:pt>
                <c:pt idx="2">
                  <c:v>118.38</c:v>
                </c:pt>
                <c:pt idx="3">
                  <c:v>118.32</c:v>
                </c:pt>
                <c:pt idx="4">
                  <c:v>120.88</c:v>
                </c:pt>
              </c:numCache>
            </c:numRef>
          </c:val>
        </c:ser>
        <c:dLbls>
          <c:showLegendKey val="0"/>
          <c:showVal val="0"/>
          <c:showCatName val="0"/>
          <c:showSerName val="0"/>
          <c:showPercent val="0"/>
          <c:showBubbleSize val="0"/>
        </c:dLbls>
        <c:gapWidth val="150"/>
        <c:axId val="27612288"/>
        <c:axId val="276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27612288"/>
        <c:axId val="27614208"/>
      </c:lineChart>
      <c:dateAx>
        <c:axId val="27612288"/>
        <c:scaling>
          <c:orientation val="minMax"/>
        </c:scaling>
        <c:delete val="1"/>
        <c:axPos val="b"/>
        <c:numFmt formatCode="ge" sourceLinked="1"/>
        <c:majorTickMark val="none"/>
        <c:minorTickMark val="none"/>
        <c:tickLblPos val="none"/>
        <c:crossAx val="27614208"/>
        <c:crosses val="autoZero"/>
        <c:auto val="1"/>
        <c:lblOffset val="100"/>
        <c:baseTimeUnit val="years"/>
      </c:dateAx>
      <c:valAx>
        <c:axId val="2761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45.43</c:v>
                </c:pt>
                <c:pt idx="1">
                  <c:v>47.7</c:v>
                </c:pt>
                <c:pt idx="2">
                  <c:v>50.04</c:v>
                </c:pt>
                <c:pt idx="3">
                  <c:v>52.66</c:v>
                </c:pt>
                <c:pt idx="4">
                  <c:v>53.94</c:v>
                </c:pt>
              </c:numCache>
            </c:numRef>
          </c:val>
        </c:ser>
        <c:dLbls>
          <c:showLegendKey val="0"/>
          <c:showVal val="0"/>
          <c:showCatName val="0"/>
          <c:showSerName val="0"/>
          <c:showPercent val="0"/>
          <c:showBubbleSize val="0"/>
        </c:dLbls>
        <c:gapWidth val="150"/>
        <c:axId val="104030976"/>
        <c:axId val="1040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04030976"/>
        <c:axId val="104032896"/>
      </c:lineChart>
      <c:dateAx>
        <c:axId val="104030976"/>
        <c:scaling>
          <c:orientation val="minMax"/>
        </c:scaling>
        <c:delete val="1"/>
        <c:axPos val="b"/>
        <c:numFmt formatCode="ge" sourceLinked="1"/>
        <c:majorTickMark val="none"/>
        <c:minorTickMark val="none"/>
        <c:tickLblPos val="none"/>
        <c:crossAx val="104032896"/>
        <c:crosses val="autoZero"/>
        <c:auto val="1"/>
        <c:lblOffset val="100"/>
        <c:baseTimeUnit val="years"/>
      </c:dateAx>
      <c:valAx>
        <c:axId val="1040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059264"/>
        <c:axId val="1040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04059264"/>
        <c:axId val="104061184"/>
      </c:lineChart>
      <c:dateAx>
        <c:axId val="104059264"/>
        <c:scaling>
          <c:orientation val="minMax"/>
        </c:scaling>
        <c:delete val="1"/>
        <c:axPos val="b"/>
        <c:numFmt formatCode="ge" sourceLinked="1"/>
        <c:majorTickMark val="none"/>
        <c:minorTickMark val="none"/>
        <c:tickLblPos val="none"/>
        <c:crossAx val="104061184"/>
        <c:crosses val="autoZero"/>
        <c:auto val="1"/>
        <c:lblOffset val="100"/>
        <c:baseTimeUnit val="years"/>
      </c:dateAx>
      <c:valAx>
        <c:axId val="1040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087552"/>
        <c:axId val="1040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04087552"/>
        <c:axId val="104089472"/>
      </c:lineChart>
      <c:dateAx>
        <c:axId val="104087552"/>
        <c:scaling>
          <c:orientation val="minMax"/>
        </c:scaling>
        <c:delete val="1"/>
        <c:axPos val="b"/>
        <c:numFmt formatCode="ge" sourceLinked="1"/>
        <c:majorTickMark val="none"/>
        <c:minorTickMark val="none"/>
        <c:tickLblPos val="none"/>
        <c:crossAx val="104089472"/>
        <c:crosses val="autoZero"/>
        <c:auto val="1"/>
        <c:lblOffset val="100"/>
        <c:baseTimeUnit val="years"/>
      </c:dateAx>
      <c:valAx>
        <c:axId val="10408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1099.01</c:v>
                </c:pt>
                <c:pt idx="1">
                  <c:v>3428.57</c:v>
                </c:pt>
                <c:pt idx="2">
                  <c:v>2736.12</c:v>
                </c:pt>
                <c:pt idx="3">
                  <c:v>2547.86</c:v>
                </c:pt>
                <c:pt idx="4">
                  <c:v>541.07000000000005</c:v>
                </c:pt>
              </c:numCache>
            </c:numRef>
          </c:val>
        </c:ser>
        <c:dLbls>
          <c:showLegendKey val="0"/>
          <c:showVal val="0"/>
          <c:showCatName val="0"/>
          <c:showSerName val="0"/>
          <c:showPercent val="0"/>
          <c:showBubbleSize val="0"/>
        </c:dLbls>
        <c:gapWidth val="150"/>
        <c:axId val="104119680"/>
        <c:axId val="1041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04119680"/>
        <c:axId val="104121856"/>
      </c:lineChart>
      <c:dateAx>
        <c:axId val="104119680"/>
        <c:scaling>
          <c:orientation val="minMax"/>
        </c:scaling>
        <c:delete val="1"/>
        <c:axPos val="b"/>
        <c:numFmt formatCode="ge" sourceLinked="1"/>
        <c:majorTickMark val="none"/>
        <c:minorTickMark val="none"/>
        <c:tickLblPos val="none"/>
        <c:crossAx val="104121856"/>
        <c:crosses val="autoZero"/>
        <c:auto val="1"/>
        <c:lblOffset val="100"/>
        <c:baseTimeUnit val="years"/>
      </c:dateAx>
      <c:valAx>
        <c:axId val="10412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444.39</c:v>
                </c:pt>
                <c:pt idx="1">
                  <c:v>409.28</c:v>
                </c:pt>
                <c:pt idx="2">
                  <c:v>361.72</c:v>
                </c:pt>
                <c:pt idx="3">
                  <c:v>357.9</c:v>
                </c:pt>
                <c:pt idx="4">
                  <c:v>317.99</c:v>
                </c:pt>
              </c:numCache>
            </c:numRef>
          </c:val>
        </c:ser>
        <c:dLbls>
          <c:showLegendKey val="0"/>
          <c:showVal val="0"/>
          <c:showCatName val="0"/>
          <c:showSerName val="0"/>
          <c:showPercent val="0"/>
          <c:showBubbleSize val="0"/>
        </c:dLbls>
        <c:gapWidth val="150"/>
        <c:axId val="104217600"/>
        <c:axId val="1042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04217600"/>
        <c:axId val="104227968"/>
      </c:lineChart>
      <c:dateAx>
        <c:axId val="104217600"/>
        <c:scaling>
          <c:orientation val="minMax"/>
        </c:scaling>
        <c:delete val="1"/>
        <c:axPos val="b"/>
        <c:numFmt formatCode="ge" sourceLinked="1"/>
        <c:majorTickMark val="none"/>
        <c:minorTickMark val="none"/>
        <c:tickLblPos val="none"/>
        <c:crossAx val="104227968"/>
        <c:crosses val="autoZero"/>
        <c:auto val="1"/>
        <c:lblOffset val="100"/>
        <c:baseTimeUnit val="years"/>
      </c:dateAx>
      <c:valAx>
        <c:axId val="10422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108.56</c:v>
                </c:pt>
                <c:pt idx="1">
                  <c:v>106.38</c:v>
                </c:pt>
                <c:pt idx="2">
                  <c:v>112.44</c:v>
                </c:pt>
                <c:pt idx="3">
                  <c:v>115.38</c:v>
                </c:pt>
                <c:pt idx="4">
                  <c:v>117.68</c:v>
                </c:pt>
              </c:numCache>
            </c:numRef>
          </c:val>
        </c:ser>
        <c:dLbls>
          <c:showLegendKey val="0"/>
          <c:showVal val="0"/>
          <c:showCatName val="0"/>
          <c:showSerName val="0"/>
          <c:showPercent val="0"/>
          <c:showBubbleSize val="0"/>
        </c:dLbls>
        <c:gapWidth val="150"/>
        <c:axId val="104249984"/>
        <c:axId val="1042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04249984"/>
        <c:axId val="104264448"/>
      </c:lineChart>
      <c:dateAx>
        <c:axId val="104249984"/>
        <c:scaling>
          <c:orientation val="minMax"/>
        </c:scaling>
        <c:delete val="1"/>
        <c:axPos val="b"/>
        <c:numFmt formatCode="ge" sourceLinked="1"/>
        <c:majorTickMark val="none"/>
        <c:minorTickMark val="none"/>
        <c:tickLblPos val="none"/>
        <c:crossAx val="104264448"/>
        <c:crosses val="autoZero"/>
        <c:auto val="1"/>
        <c:lblOffset val="100"/>
        <c:baseTimeUnit val="years"/>
      </c:dateAx>
      <c:valAx>
        <c:axId val="1042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217.38</c:v>
                </c:pt>
                <c:pt idx="1">
                  <c:v>221.22</c:v>
                </c:pt>
                <c:pt idx="2">
                  <c:v>208.65</c:v>
                </c:pt>
                <c:pt idx="3">
                  <c:v>199.97</c:v>
                </c:pt>
                <c:pt idx="4">
                  <c:v>195.07</c:v>
                </c:pt>
              </c:numCache>
            </c:numRef>
          </c:val>
        </c:ser>
        <c:dLbls>
          <c:showLegendKey val="0"/>
          <c:showVal val="0"/>
          <c:showCatName val="0"/>
          <c:showSerName val="0"/>
          <c:showPercent val="0"/>
          <c:showBubbleSize val="0"/>
        </c:dLbls>
        <c:gapWidth val="150"/>
        <c:axId val="104155392"/>
        <c:axId val="1041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04155392"/>
        <c:axId val="104165760"/>
      </c:lineChart>
      <c:dateAx>
        <c:axId val="104155392"/>
        <c:scaling>
          <c:orientation val="minMax"/>
        </c:scaling>
        <c:delete val="1"/>
        <c:axPos val="b"/>
        <c:numFmt formatCode="ge" sourceLinked="1"/>
        <c:majorTickMark val="none"/>
        <c:minorTickMark val="none"/>
        <c:tickLblPos val="none"/>
        <c:crossAx val="104165760"/>
        <c:crosses val="autoZero"/>
        <c:auto val="1"/>
        <c:lblOffset val="100"/>
        <c:baseTimeUnit val="years"/>
      </c:dateAx>
      <c:valAx>
        <c:axId val="1041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長野県　山形村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8791</v>
      </c>
      <c r="AJ8" s="75"/>
      <c r="AK8" s="75"/>
      <c r="AL8" s="75"/>
      <c r="AM8" s="75"/>
      <c r="AN8" s="75"/>
      <c r="AO8" s="75"/>
      <c r="AP8" s="76"/>
      <c r="AQ8" s="57">
        <f>データ!R6</f>
        <v>24.98</v>
      </c>
      <c r="AR8" s="57"/>
      <c r="AS8" s="57"/>
      <c r="AT8" s="57"/>
      <c r="AU8" s="57"/>
      <c r="AV8" s="57"/>
      <c r="AW8" s="57"/>
      <c r="AX8" s="57"/>
      <c r="AY8" s="57">
        <f>データ!S6</f>
        <v>351.92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65.84</v>
      </c>
      <c r="K10" s="57"/>
      <c r="L10" s="57"/>
      <c r="M10" s="57"/>
      <c r="N10" s="57"/>
      <c r="O10" s="57"/>
      <c r="P10" s="57"/>
      <c r="Q10" s="57"/>
      <c r="R10" s="57">
        <f>データ!O6</f>
        <v>99.55</v>
      </c>
      <c r="S10" s="57"/>
      <c r="T10" s="57"/>
      <c r="U10" s="57"/>
      <c r="V10" s="57"/>
      <c r="W10" s="57"/>
      <c r="X10" s="57"/>
      <c r="Y10" s="57"/>
      <c r="Z10" s="65">
        <f>データ!P6</f>
        <v>4395</v>
      </c>
      <c r="AA10" s="65"/>
      <c r="AB10" s="65"/>
      <c r="AC10" s="65"/>
      <c r="AD10" s="65"/>
      <c r="AE10" s="65"/>
      <c r="AF10" s="65"/>
      <c r="AG10" s="65"/>
      <c r="AH10" s="2"/>
      <c r="AI10" s="65">
        <f>データ!T6</f>
        <v>8707</v>
      </c>
      <c r="AJ10" s="65"/>
      <c r="AK10" s="65"/>
      <c r="AL10" s="65"/>
      <c r="AM10" s="65"/>
      <c r="AN10" s="65"/>
      <c r="AO10" s="65"/>
      <c r="AP10" s="65"/>
      <c r="AQ10" s="57">
        <f>データ!U6</f>
        <v>9.09</v>
      </c>
      <c r="AR10" s="57"/>
      <c r="AS10" s="57"/>
      <c r="AT10" s="57"/>
      <c r="AU10" s="57"/>
      <c r="AV10" s="57"/>
      <c r="AW10" s="57"/>
      <c r="AX10" s="57"/>
      <c r="AY10" s="57">
        <f>データ!V6</f>
        <v>957.87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204501</v>
      </c>
      <c r="D6" s="31">
        <f t="shared" si="3"/>
        <v>46</v>
      </c>
      <c r="E6" s="31">
        <f t="shared" si="3"/>
        <v>1</v>
      </c>
      <c r="F6" s="31">
        <f t="shared" si="3"/>
        <v>0</v>
      </c>
      <c r="G6" s="31">
        <f t="shared" si="3"/>
        <v>1</v>
      </c>
      <c r="H6" s="31" t="str">
        <f t="shared" si="3"/>
        <v>長野県　山形村</v>
      </c>
      <c r="I6" s="31" t="str">
        <f t="shared" si="3"/>
        <v>法適用</v>
      </c>
      <c r="J6" s="31" t="str">
        <f t="shared" si="3"/>
        <v>水道事業</v>
      </c>
      <c r="K6" s="31" t="str">
        <f t="shared" si="3"/>
        <v>末端給水事業</v>
      </c>
      <c r="L6" s="31" t="str">
        <f t="shared" si="3"/>
        <v>A8</v>
      </c>
      <c r="M6" s="32" t="str">
        <f t="shared" si="3"/>
        <v>-</v>
      </c>
      <c r="N6" s="32">
        <f t="shared" si="3"/>
        <v>65.84</v>
      </c>
      <c r="O6" s="32">
        <f t="shared" si="3"/>
        <v>99.55</v>
      </c>
      <c r="P6" s="32">
        <f t="shared" si="3"/>
        <v>4395</v>
      </c>
      <c r="Q6" s="32">
        <f t="shared" si="3"/>
        <v>8791</v>
      </c>
      <c r="R6" s="32">
        <f t="shared" si="3"/>
        <v>24.98</v>
      </c>
      <c r="S6" s="32">
        <f t="shared" si="3"/>
        <v>351.92</v>
      </c>
      <c r="T6" s="32">
        <f t="shared" si="3"/>
        <v>8707</v>
      </c>
      <c r="U6" s="32">
        <f t="shared" si="3"/>
        <v>9.09</v>
      </c>
      <c r="V6" s="32">
        <f t="shared" si="3"/>
        <v>957.87</v>
      </c>
      <c r="W6" s="33">
        <f>IF(W7="",NA(),W7)</f>
        <v>114.45</v>
      </c>
      <c r="X6" s="33">
        <f t="shared" ref="X6:AF6" si="4">IF(X7="",NA(),X7)</f>
        <v>112.08</v>
      </c>
      <c r="Y6" s="33">
        <f t="shared" si="4"/>
        <v>118.38</v>
      </c>
      <c r="Z6" s="33">
        <f t="shared" si="4"/>
        <v>118.32</v>
      </c>
      <c r="AA6" s="33">
        <f t="shared" si="4"/>
        <v>120.88</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1099.01</v>
      </c>
      <c r="AT6" s="33">
        <f t="shared" ref="AT6:BB6" si="6">IF(AT7="",NA(),AT7)</f>
        <v>3428.57</v>
      </c>
      <c r="AU6" s="33">
        <f t="shared" si="6"/>
        <v>2736.12</v>
      </c>
      <c r="AV6" s="33">
        <f t="shared" si="6"/>
        <v>2547.86</v>
      </c>
      <c r="AW6" s="33">
        <f t="shared" si="6"/>
        <v>541.07000000000005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444.39</v>
      </c>
      <c r="BE6" s="33">
        <f t="shared" ref="BE6:BM6" si="7">IF(BE7="",NA(),BE7)</f>
        <v>409.28</v>
      </c>
      <c r="BF6" s="33">
        <f t="shared" si="7"/>
        <v>361.72</v>
      </c>
      <c r="BG6" s="33">
        <f t="shared" si="7"/>
        <v>357.9</v>
      </c>
      <c r="BH6" s="33">
        <f t="shared" si="7"/>
        <v>317.99</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108.56</v>
      </c>
      <c r="BP6" s="33">
        <f t="shared" ref="BP6:BX6" si="8">IF(BP7="",NA(),BP7)</f>
        <v>106.38</v>
      </c>
      <c r="BQ6" s="33">
        <f t="shared" si="8"/>
        <v>112.44</v>
      </c>
      <c r="BR6" s="33">
        <f t="shared" si="8"/>
        <v>115.38</v>
      </c>
      <c r="BS6" s="33">
        <f t="shared" si="8"/>
        <v>117.68</v>
      </c>
      <c r="BT6" s="33">
        <f t="shared" si="8"/>
        <v>90.17</v>
      </c>
      <c r="BU6" s="33">
        <f t="shared" si="8"/>
        <v>90.69</v>
      </c>
      <c r="BV6" s="33">
        <f t="shared" si="8"/>
        <v>90.64</v>
      </c>
      <c r="BW6" s="33">
        <f t="shared" si="8"/>
        <v>93.66</v>
      </c>
      <c r="BX6" s="33">
        <f t="shared" si="8"/>
        <v>92.76</v>
      </c>
      <c r="BY6" s="32" t="str">
        <f>IF(BY7="","",IF(BY7="-","【-】","【"&amp;SUBSTITUTE(TEXT(BY7,"#,##0.00"),"-","△")&amp;"】"))</f>
        <v>【104.99】</v>
      </c>
      <c r="BZ6" s="33">
        <f>IF(BZ7="",NA(),BZ7)</f>
        <v>217.38</v>
      </c>
      <c r="CA6" s="33">
        <f t="shared" ref="CA6:CI6" si="9">IF(CA7="",NA(),CA7)</f>
        <v>221.22</v>
      </c>
      <c r="CB6" s="33">
        <f t="shared" si="9"/>
        <v>208.65</v>
      </c>
      <c r="CC6" s="33">
        <f t="shared" si="9"/>
        <v>199.97</v>
      </c>
      <c r="CD6" s="33">
        <f t="shared" si="9"/>
        <v>195.07</v>
      </c>
      <c r="CE6" s="33">
        <f t="shared" si="9"/>
        <v>210.28</v>
      </c>
      <c r="CF6" s="33">
        <f t="shared" si="9"/>
        <v>211.08</v>
      </c>
      <c r="CG6" s="33">
        <f t="shared" si="9"/>
        <v>213.52</v>
      </c>
      <c r="CH6" s="33">
        <f t="shared" si="9"/>
        <v>208.21</v>
      </c>
      <c r="CI6" s="33">
        <f t="shared" si="9"/>
        <v>208.67</v>
      </c>
      <c r="CJ6" s="32" t="str">
        <f>IF(CJ7="","",IF(CJ7="-","【-】","【"&amp;SUBSTITUTE(TEXT(CJ7,"#,##0.00"),"-","△")&amp;"】"))</f>
        <v>【163.72】</v>
      </c>
      <c r="CK6" s="33">
        <f>IF(CK7="",NA(),CK7)</f>
        <v>71.52</v>
      </c>
      <c r="CL6" s="33">
        <f t="shared" ref="CL6:CT6" si="10">IF(CL7="",NA(),CL7)</f>
        <v>71.75</v>
      </c>
      <c r="CM6" s="33">
        <f t="shared" si="10"/>
        <v>72.45</v>
      </c>
      <c r="CN6" s="33">
        <f t="shared" si="10"/>
        <v>70.23</v>
      </c>
      <c r="CO6" s="33">
        <f t="shared" si="10"/>
        <v>68.55</v>
      </c>
      <c r="CP6" s="33">
        <f t="shared" si="10"/>
        <v>50.49</v>
      </c>
      <c r="CQ6" s="33">
        <f t="shared" si="10"/>
        <v>49.69</v>
      </c>
      <c r="CR6" s="33">
        <f t="shared" si="10"/>
        <v>49.77</v>
      </c>
      <c r="CS6" s="33">
        <f t="shared" si="10"/>
        <v>49.22</v>
      </c>
      <c r="CT6" s="33">
        <f t="shared" si="10"/>
        <v>49.08</v>
      </c>
      <c r="CU6" s="32" t="str">
        <f>IF(CU7="","",IF(CU7="-","【-】","【"&amp;SUBSTITUTE(TEXT(CU7,"#,##0.00"),"-","△")&amp;"】"))</f>
        <v>【59.76】</v>
      </c>
      <c r="CV6" s="33">
        <f>IF(CV7="",NA(),CV7)</f>
        <v>82.55</v>
      </c>
      <c r="CW6" s="33">
        <f t="shared" ref="CW6:DE6" si="11">IF(CW7="",NA(),CW7)</f>
        <v>83.22</v>
      </c>
      <c r="CX6" s="33">
        <f t="shared" si="11"/>
        <v>85.2</v>
      </c>
      <c r="CY6" s="33">
        <f t="shared" si="11"/>
        <v>81.95</v>
      </c>
      <c r="CZ6" s="33">
        <f t="shared" si="11"/>
        <v>84.92</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45.43</v>
      </c>
      <c r="DH6" s="33">
        <f t="shared" ref="DH6:DP6" si="12">IF(DH7="",NA(),DH7)</f>
        <v>47.7</v>
      </c>
      <c r="DI6" s="33">
        <f t="shared" si="12"/>
        <v>50.04</v>
      </c>
      <c r="DJ6" s="33">
        <f t="shared" si="12"/>
        <v>52.66</v>
      </c>
      <c r="DK6" s="33">
        <f t="shared" si="12"/>
        <v>53.94</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0.04</v>
      </c>
      <c r="ED6" s="33">
        <f t="shared" ref="ED6:EL6" si="14">IF(ED7="",NA(),ED7)</f>
        <v>0.32</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204501</v>
      </c>
      <c r="D7" s="35">
        <v>46</v>
      </c>
      <c r="E7" s="35">
        <v>1</v>
      </c>
      <c r="F7" s="35">
        <v>0</v>
      </c>
      <c r="G7" s="35">
        <v>1</v>
      </c>
      <c r="H7" s="35" t="s">
        <v>93</v>
      </c>
      <c r="I7" s="35" t="s">
        <v>94</v>
      </c>
      <c r="J7" s="35" t="s">
        <v>95</v>
      </c>
      <c r="K7" s="35" t="s">
        <v>96</v>
      </c>
      <c r="L7" s="35" t="s">
        <v>97</v>
      </c>
      <c r="M7" s="36" t="s">
        <v>98</v>
      </c>
      <c r="N7" s="36">
        <v>65.84</v>
      </c>
      <c r="O7" s="36">
        <v>99.55</v>
      </c>
      <c r="P7" s="36">
        <v>4395</v>
      </c>
      <c r="Q7" s="36">
        <v>8791</v>
      </c>
      <c r="R7" s="36">
        <v>24.98</v>
      </c>
      <c r="S7" s="36">
        <v>351.92</v>
      </c>
      <c r="T7" s="36">
        <v>8707</v>
      </c>
      <c r="U7" s="36">
        <v>9.09</v>
      </c>
      <c r="V7" s="36">
        <v>957.87</v>
      </c>
      <c r="W7" s="36">
        <v>114.45</v>
      </c>
      <c r="X7" s="36">
        <v>112.08</v>
      </c>
      <c r="Y7" s="36">
        <v>118.38</v>
      </c>
      <c r="Z7" s="36">
        <v>118.32</v>
      </c>
      <c r="AA7" s="36">
        <v>120.88</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1099.01</v>
      </c>
      <c r="AT7" s="36">
        <v>3428.57</v>
      </c>
      <c r="AU7" s="36">
        <v>2736.12</v>
      </c>
      <c r="AV7" s="36">
        <v>2547.86</v>
      </c>
      <c r="AW7" s="36">
        <v>541.07000000000005</v>
      </c>
      <c r="AX7" s="36">
        <v>1197.1099999999999</v>
      </c>
      <c r="AY7" s="36">
        <v>1002.64</v>
      </c>
      <c r="AZ7" s="36">
        <v>1164.51</v>
      </c>
      <c r="BA7" s="36">
        <v>434.72</v>
      </c>
      <c r="BB7" s="36">
        <v>416.14</v>
      </c>
      <c r="BC7" s="36">
        <v>262.74</v>
      </c>
      <c r="BD7" s="36">
        <v>444.39</v>
      </c>
      <c r="BE7" s="36">
        <v>409.28</v>
      </c>
      <c r="BF7" s="36">
        <v>361.72</v>
      </c>
      <c r="BG7" s="36">
        <v>357.9</v>
      </c>
      <c r="BH7" s="36">
        <v>317.99</v>
      </c>
      <c r="BI7" s="36">
        <v>532.29999999999995</v>
      </c>
      <c r="BJ7" s="36">
        <v>520.29999999999995</v>
      </c>
      <c r="BK7" s="36">
        <v>498.27</v>
      </c>
      <c r="BL7" s="36">
        <v>495.76</v>
      </c>
      <c r="BM7" s="36">
        <v>487.22</v>
      </c>
      <c r="BN7" s="36">
        <v>276.38</v>
      </c>
      <c r="BO7" s="36">
        <v>108.56</v>
      </c>
      <c r="BP7" s="36">
        <v>106.38</v>
      </c>
      <c r="BQ7" s="36">
        <v>112.44</v>
      </c>
      <c r="BR7" s="36">
        <v>115.38</v>
      </c>
      <c r="BS7" s="36">
        <v>117.68</v>
      </c>
      <c r="BT7" s="36">
        <v>90.17</v>
      </c>
      <c r="BU7" s="36">
        <v>90.69</v>
      </c>
      <c r="BV7" s="36">
        <v>90.64</v>
      </c>
      <c r="BW7" s="36">
        <v>93.66</v>
      </c>
      <c r="BX7" s="36">
        <v>92.76</v>
      </c>
      <c r="BY7" s="36">
        <v>104.99</v>
      </c>
      <c r="BZ7" s="36">
        <v>217.38</v>
      </c>
      <c r="CA7" s="36">
        <v>221.22</v>
      </c>
      <c r="CB7" s="36">
        <v>208.65</v>
      </c>
      <c r="CC7" s="36">
        <v>199.97</v>
      </c>
      <c r="CD7" s="36">
        <v>195.07</v>
      </c>
      <c r="CE7" s="36">
        <v>210.28</v>
      </c>
      <c r="CF7" s="36">
        <v>211.08</v>
      </c>
      <c r="CG7" s="36">
        <v>213.52</v>
      </c>
      <c r="CH7" s="36">
        <v>208.21</v>
      </c>
      <c r="CI7" s="36">
        <v>208.67</v>
      </c>
      <c r="CJ7" s="36">
        <v>163.72</v>
      </c>
      <c r="CK7" s="36">
        <v>71.52</v>
      </c>
      <c r="CL7" s="36">
        <v>71.75</v>
      </c>
      <c r="CM7" s="36">
        <v>72.45</v>
      </c>
      <c r="CN7" s="36">
        <v>70.23</v>
      </c>
      <c r="CO7" s="36">
        <v>68.55</v>
      </c>
      <c r="CP7" s="36">
        <v>50.49</v>
      </c>
      <c r="CQ7" s="36">
        <v>49.69</v>
      </c>
      <c r="CR7" s="36">
        <v>49.77</v>
      </c>
      <c r="CS7" s="36">
        <v>49.22</v>
      </c>
      <c r="CT7" s="36">
        <v>49.08</v>
      </c>
      <c r="CU7" s="36">
        <v>59.76</v>
      </c>
      <c r="CV7" s="36">
        <v>82.55</v>
      </c>
      <c r="CW7" s="36">
        <v>83.22</v>
      </c>
      <c r="CX7" s="36">
        <v>85.2</v>
      </c>
      <c r="CY7" s="36">
        <v>81.95</v>
      </c>
      <c r="CZ7" s="36">
        <v>84.92</v>
      </c>
      <c r="DA7" s="36">
        <v>78.7</v>
      </c>
      <c r="DB7" s="36">
        <v>80.010000000000005</v>
      </c>
      <c r="DC7" s="36">
        <v>79.98</v>
      </c>
      <c r="DD7" s="36">
        <v>79.48</v>
      </c>
      <c r="DE7" s="36">
        <v>79.3</v>
      </c>
      <c r="DF7" s="36">
        <v>89.95</v>
      </c>
      <c r="DG7" s="36">
        <v>45.43</v>
      </c>
      <c r="DH7" s="36">
        <v>47.7</v>
      </c>
      <c r="DI7" s="36">
        <v>50.04</v>
      </c>
      <c r="DJ7" s="36">
        <v>52.66</v>
      </c>
      <c r="DK7" s="36">
        <v>53.94</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0.04</v>
      </c>
      <c r="ED7" s="36">
        <v>0.32</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WS12021</cp:lastModifiedBy>
  <dcterms:created xsi:type="dcterms:W3CDTF">2017-02-01T08:41:28Z</dcterms:created>
  <dcterms:modified xsi:type="dcterms:W3CDTF">2017-02-06T04:14:24Z</dcterms:modified>
  <cp:category/>
</cp:coreProperties>
</file>