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<sst xmlns="http://schemas.openxmlformats.org/spreadsheetml/2006/main" count="221" uniqueCount="111">
  <si>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</si>
  <si>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</si>
  <si>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</si>
  <si>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</si>
  <si>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</si>
  <si>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</si>
  <si>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</si>
  <si>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</si>
  <si>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</si>
  <si>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</si>
  <si>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</si>
  <si>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</si>
  <si>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</si>
  <si>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</si>
  <si>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</si>
  <si>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</si>
  <si>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</si>
  <si>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</si>
  <si>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</si>
  <si>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</si>
  <si>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</si>
  <si>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</si>
  <si>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</si>
  <si>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</si>
  <si>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</si>
  <si>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</si>
  <si>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</si>
  <si>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</si>
  <si>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</si>
  <si>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</si>
  <si>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</si>
  <si>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</si>
  <si>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</si>
  <si>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</si>
  <si>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</si>
  <si>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</si>
  <si>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</si>
  <si>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</si>
  <si>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</si>
  <si>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</si>
  <si>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</si>
  <si>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</si>
  <si>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</si>
  <si>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</si>
  <si>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</si>
  <si>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</si>
  <si>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</si>
  <si>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</si>
  <si>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</si>
  <si>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</si>
  <si>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</si>
  <si>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</si>
  <si>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</si>
  <si>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</si>
  <si>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</si>
  <si>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</si>
  <si>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</si>
  <si>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</si>
  <si>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</si>
  <si>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</si>
  <si>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</si>
  <si>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</si>
  <si>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</si>
  <si>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</si>
  <si>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</si>
  <si>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</si>
  <si>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</si>
  <si>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</si>
  <si>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</si>
  <si>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</si>
  <si>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</si>
  <si>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</si>
  <si>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</si>
  <si>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</si>
  <si>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</si>
  <si>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</si>
  <si>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</si>
  <si>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</si>
  <si>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</si>
  <si>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</si>
  <si>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</si>
  <si>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</si>
  <si>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</si>
  <si>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</si>
  <si>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</si>
  <si>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</si>
  <si>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</si>
  <si>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</si>
  <si>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</si>
  <si>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</si>
  <si>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</si>
  <si>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</si>
  <si>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</si>
  <si>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</si>
  <si>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</si>
  <si>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</si>
  <si>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売木村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</si>
  <si>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</si>
  <si>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</si>
  <si>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</si>
  <si>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</si>
  <si>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</si>
  <si>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</si>
  <si>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</si>
  <si>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</si>
  <si>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</si>
  <si>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</si>
  <si>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</si>
  <si>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管路以外の機器は、計画的に更新やオーバーホ
　ールを行っています。管路は、水田農業が始ま
　ると、流入水が増加することから、かなり不明
　水が流入していると思われます。機器への負荷
　を減らすため、なお一層の不明水対策が必要だ
　と考えます。</t>
    <phoneticPr fontId="4"/>
  </si>
  <si>
    <t xml:space="preserve">  売木村の農業集落排水事業は当初から、「建設
　費については、一般会計から支出しなければ採
　算が取れない。」という見込の下、事業を始め
　ました。事業費の約５割を、一般会計繰出金で
　賄っています。少しでも健全経営に努めるた
　め、なお一層の経費節減に努める必要があり
　ます。</t>
    <phoneticPr fontId="4"/>
  </si>
  <si>
    <t>①収益的収支比率について
　収益的収支比率については、収入が少ないため
　おそらく平均を大きく下回っていると思われる。
　故障等により修繕や更新があれば比率が悪くな
　ってくる。
④企業債残高対給水収益比率について
　建設当初から人口が少なく、一般会計で建設費　
　を負担しても建設することとしていたため、毎年
　起債償還額のほぼ全額を繰り入れています。
⑤経費回収率（％）について
　事業全体に占める料金回収率ですが、起債の残
　高が減るのに合わせて、平均水準以上で推移し
　ています。しかし、この表には現れませんが、
　職員給与を簡水事業で負担しているための平均
　水準を超えているにすぎません。
⑥汚水処理原価について
　汚水処理原価については、平均を下回っていま
　す。より一層効率性をあげ、汚水原価を下げら
　れるように努力が必要だと考えています。
⑦施設利用率（％）について
　施設利用率については、水洗化率の状況から限
　界に達している。新たな利用率を上げる努力が
　必要だと考えています。
⑧水洗化率（％）について
　水洗化率については、平均を上回っています。
　高齢化に伴い水洗化し、和式から洋式化が進ん
　だためです。</t>
    <rPh sb="139" eb="141">
      <t>ケンセツ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</si>
</sst>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70016"/>
        <c:axId val="9167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70016"/>
        <c:axId val="91671936"/>
      </c:lineChart>
      <c:dateAx>
        <c:axId val="9167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71936"/>
        <c:crosses val="autoZero"/>
        <c:auto val="1"/>
        <c:lblOffset val="100"/>
        <c:baseTimeUnit val="years"/>
      </c:dateAx>
      <c:valAx>
        <c:axId val="9167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7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43.64</c:v>
                </c:pt>
                <c:pt idx="1">
                  <c:v>43.93</c:v>
                </c:pt>
                <c:pt idx="2">
                  <c:v>44.51</c:v>
                </c:pt>
                <c:pt idx="3">
                  <c:v>43.93</c:v>
                </c:pt>
                <c:pt idx="4">
                  <c:v>53.76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54336"/>
        <c:axId val="9388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336"/>
        <c:axId val="93889280"/>
      </c:lineChart>
      <c:dateAx>
        <c:axId val="9385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89280"/>
        <c:crosses val="autoZero"/>
        <c:auto val="1"/>
        <c:lblOffset val="100"/>
        <c:baseTimeUnit val="years"/>
      </c:dateAx>
      <c:valAx>
        <c:axId val="9388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5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87.62</c:v>
                </c:pt>
                <c:pt idx="1">
                  <c:v>78.5</c:v>
                </c:pt>
                <c:pt idx="2">
                  <c:v>91.6</c:v>
                </c:pt>
                <c:pt idx="3">
                  <c:v>91.65</c:v>
                </c:pt>
                <c:pt idx="4">
                  <c:v>92.19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46400"/>
        <c:axId val="9424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46400"/>
        <c:axId val="94249344"/>
      </c:lineChart>
      <c:dateAx>
        <c:axId val="9424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49344"/>
        <c:crosses val="autoZero"/>
        <c:auto val="1"/>
        <c:lblOffset val="100"/>
        <c:baseTimeUnit val="years"/>
      </c:dateAx>
      <c:valAx>
        <c:axId val="9424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4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57.54</c:v>
                </c:pt>
                <c:pt idx="1">
                  <c:v>59.25</c:v>
                </c:pt>
                <c:pt idx="2">
                  <c:v>59.73</c:v>
                </c:pt>
                <c:pt idx="3">
                  <c:v>56.9</c:v>
                </c:pt>
                <c:pt idx="4">
                  <c:v>63.69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6816"/>
        <c:axId val="9342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6816"/>
        <c:axId val="93428736"/>
      </c:lineChart>
      <c:dateAx>
        <c:axId val="9342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8736"/>
        <c:crosses val="autoZero"/>
        <c:auto val="1"/>
        <c:lblOffset val="100"/>
        <c:baseTimeUnit val="years"/>
      </c:dateAx>
      <c:valAx>
        <c:axId val="9342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2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9536"/>
        <c:axId val="937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9536"/>
        <c:axId val="93731456"/>
      </c:lineChart>
      <c:dateAx>
        <c:axId val="9372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1456"/>
        <c:crosses val="autoZero"/>
        <c:auto val="1"/>
        <c:lblOffset val="100"/>
        <c:baseTimeUnit val="years"/>
      </c:dateAx>
      <c:valAx>
        <c:axId val="937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2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4208"/>
        <c:axId val="9377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4208"/>
        <c:axId val="93776128"/>
      </c:lineChart>
      <c:dateAx>
        <c:axId val="9377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76128"/>
        <c:crosses val="autoZero"/>
        <c:auto val="1"/>
        <c:lblOffset val="100"/>
        <c:baseTimeUnit val="years"/>
      </c:dateAx>
      <c:valAx>
        <c:axId val="9377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7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7120"/>
        <c:axId val="9355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57120"/>
        <c:axId val="93559040"/>
      </c:lineChart>
      <c:dateAx>
        <c:axId val="9355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59040"/>
        <c:crosses val="autoZero"/>
        <c:auto val="1"/>
        <c:lblOffset val="100"/>
        <c:baseTimeUnit val="years"/>
      </c:dateAx>
      <c:valAx>
        <c:axId val="9355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5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01792"/>
        <c:axId val="9360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01792"/>
        <c:axId val="93603712"/>
      </c:lineChart>
      <c:dateAx>
        <c:axId val="9360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03712"/>
        <c:crosses val="autoZero"/>
        <c:auto val="1"/>
        <c:lblOffset val="100"/>
        <c:baseTimeUnit val="years"/>
      </c:dateAx>
      <c:valAx>
        <c:axId val="9360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0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21632"/>
        <c:axId val="9364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1632"/>
        <c:axId val="93640192"/>
      </c:lineChart>
      <c:dateAx>
        <c:axId val="9362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40192"/>
        <c:crosses val="autoZero"/>
        <c:auto val="1"/>
        <c:lblOffset val="100"/>
        <c:baseTimeUnit val="years"/>
      </c:dateAx>
      <c:valAx>
        <c:axId val="9364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2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99.65</c:v>
                </c:pt>
                <c:pt idx="1">
                  <c:v>115.2</c:v>
                </c:pt>
                <c:pt idx="2">
                  <c:v>121.39</c:v>
                </c:pt>
                <c:pt idx="3">
                  <c:v>101.57</c:v>
                </c:pt>
                <c:pt idx="4">
                  <c:v>174.26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2688"/>
        <c:axId val="936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2688"/>
        <c:axId val="93684864"/>
      </c:lineChart>
      <c:dateAx>
        <c:axId val="9368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84864"/>
        <c:crosses val="autoZero"/>
        <c:auto val="1"/>
        <c:lblOffset val="100"/>
        <c:baseTimeUnit val="years"/>
      </c:dateAx>
      <c:valAx>
        <c:axId val="9368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8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245.69</c:v>
                </c:pt>
                <c:pt idx="1">
                  <c:v>225.13</c:v>
                </c:pt>
                <c:pt idx="2">
                  <c:v>219.81</c:v>
                </c:pt>
                <c:pt idx="3">
                  <c:v>280.24</c:v>
                </c:pt>
                <c:pt idx="4">
                  <c:v>129.15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07264"/>
        <c:axId val="9371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07264"/>
        <c:axId val="93713536"/>
      </c:lineChart>
      <c:dateAx>
        <c:axId val="9370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13536"/>
        <c:crosses val="autoZero"/>
        <c:auto val="1"/>
        <c:lblOffset val="100"/>
        <c:baseTimeUnit val="years"/>
      </c:dateAx>
      <c:valAx>
        <c:axId val="9371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0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AV34" sqref="AV34:BI3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長野県　売木村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農業集落排水</v>
      </c>
      <c r="Q8" s="76"/>
      <c r="R8" s="76"/>
      <c r="S8" s="76"/>
      <c r="T8" s="76"/>
      <c r="U8" s="76"/>
      <c r="V8" s="76"/>
      <c r="W8" s="76" t="str">
        <f>データ!L6</f>
        <v>F2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597</v>
      </c>
      <c r="AM8" s="70"/>
      <c r="AN8" s="70"/>
      <c r="AO8" s="70"/>
      <c r="AP8" s="70"/>
      <c r="AQ8" s="70"/>
      <c r="AR8" s="70"/>
      <c r="AS8" s="70"/>
      <c r="AT8" s="69">
        <f>データ!S6</f>
        <v>43.43</v>
      </c>
      <c r="AU8" s="69"/>
      <c r="AV8" s="69"/>
      <c r="AW8" s="69"/>
      <c r="AX8" s="69"/>
      <c r="AY8" s="69"/>
      <c r="AZ8" s="69"/>
      <c r="BA8" s="69"/>
      <c r="BB8" s="69">
        <f>データ!T6</f>
        <v>13.75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66.55</v>
      </c>
      <c r="Q10" s="69"/>
      <c r="R10" s="69"/>
      <c r="S10" s="69"/>
      <c r="T10" s="69"/>
      <c r="U10" s="69"/>
      <c r="V10" s="69"/>
      <c r="W10" s="69">
        <f>データ!P6</f>
        <v>100</v>
      </c>
      <c r="X10" s="69"/>
      <c r="Y10" s="69"/>
      <c r="Z10" s="69"/>
      <c r="AA10" s="69"/>
      <c r="AB10" s="69"/>
      <c r="AC10" s="69"/>
      <c r="AD10" s="70">
        <f>データ!Q6</f>
        <v>4000</v>
      </c>
      <c r="AE10" s="70"/>
      <c r="AF10" s="70"/>
      <c r="AG10" s="70"/>
      <c r="AH10" s="70"/>
      <c r="AI10" s="70"/>
      <c r="AJ10" s="70"/>
      <c r="AK10" s="2"/>
      <c r="AL10" s="70">
        <f>データ!U6</f>
        <v>384</v>
      </c>
      <c r="AM10" s="70"/>
      <c r="AN10" s="70"/>
      <c r="AO10" s="70"/>
      <c r="AP10" s="70"/>
      <c r="AQ10" s="70"/>
      <c r="AR10" s="70"/>
      <c r="AS10" s="70"/>
      <c r="AT10" s="69">
        <f>データ!V6</f>
        <v>0.28000000000000003</v>
      </c>
      <c r="AU10" s="69"/>
      <c r="AV10" s="69"/>
      <c r="AW10" s="69"/>
      <c r="AX10" s="69"/>
      <c r="AY10" s="69"/>
      <c r="AZ10" s="69"/>
      <c r="BA10" s="69"/>
      <c r="BB10" s="69">
        <f>データ!W6</f>
        <v>1371.43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204129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長野県　売木村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66.55</v>
      </c>
      <c r="P6" s="32">
        <f t="shared" si="3"/>
        <v>100</v>
      </c>
      <c r="Q6" s="32">
        <f t="shared" si="3"/>
        <v>4000</v>
      </c>
      <c r="R6" s="32">
        <f t="shared" si="3"/>
        <v>597</v>
      </c>
      <c r="S6" s="32">
        <f t="shared" si="3"/>
        <v>43.43</v>
      </c>
      <c r="T6" s="32">
        <f t="shared" si="3"/>
        <v>13.75</v>
      </c>
      <c r="U6" s="32">
        <f t="shared" si="3"/>
        <v>384</v>
      </c>
      <c r="V6" s="32">
        <f t="shared" si="3"/>
        <v>0.28000000000000003</v>
      </c>
      <c r="W6" s="32">
        <f t="shared" si="3"/>
        <v>1371.43</v>
      </c>
      <c r="X6" s="33">
        <f>IF(X7="",NA(),X7)</f>
        <v>57.54</v>
      </c>
      <c r="Y6" s="33">
        <f t="shared" ref="Y6:AG6" si="4">IF(Y7="",NA(),Y7)</f>
        <v>59.25</v>
      </c>
      <c r="Z6" s="33">
        <f t="shared" si="4"/>
        <v>59.73</v>
      </c>
      <c r="AA6" s="33">
        <f t="shared" si="4"/>
        <v>56.9</v>
      </c>
      <c r="AB6" s="33">
        <f t="shared" si="4"/>
        <v>63.69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99.65</v>
      </c>
      <c r="BQ6" s="33">
        <f t="shared" ref="BQ6:BY6" si="8">IF(BQ7="",NA(),BQ7)</f>
        <v>115.2</v>
      </c>
      <c r="BR6" s="33">
        <f t="shared" si="8"/>
        <v>121.39</v>
      </c>
      <c r="BS6" s="33">
        <f t="shared" si="8"/>
        <v>101.57</v>
      </c>
      <c r="BT6" s="33">
        <f t="shared" si="8"/>
        <v>174.26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245.69</v>
      </c>
      <c r="CB6" s="33">
        <f t="shared" ref="CB6:CJ6" si="9">IF(CB7="",NA(),CB7)</f>
        <v>225.13</v>
      </c>
      <c r="CC6" s="33">
        <f t="shared" si="9"/>
        <v>219.81</v>
      </c>
      <c r="CD6" s="33">
        <f t="shared" si="9"/>
        <v>280.24</v>
      </c>
      <c r="CE6" s="33">
        <f t="shared" si="9"/>
        <v>129.15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43.64</v>
      </c>
      <c r="CM6" s="33">
        <f t="shared" ref="CM6:CU6" si="10">IF(CM7="",NA(),CM7)</f>
        <v>43.93</v>
      </c>
      <c r="CN6" s="33">
        <f t="shared" si="10"/>
        <v>44.51</v>
      </c>
      <c r="CO6" s="33">
        <f t="shared" si="10"/>
        <v>43.93</v>
      </c>
      <c r="CP6" s="33">
        <f t="shared" si="10"/>
        <v>53.76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87.62</v>
      </c>
      <c r="CX6" s="33">
        <f t="shared" ref="CX6:DF6" si="11">IF(CX7="",NA(),CX7)</f>
        <v>78.5</v>
      </c>
      <c r="CY6" s="33">
        <f t="shared" si="11"/>
        <v>91.6</v>
      </c>
      <c r="CZ6" s="33">
        <f t="shared" si="11"/>
        <v>91.65</v>
      </c>
      <c r="DA6" s="33">
        <f t="shared" si="11"/>
        <v>92.19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204129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66.55</v>
      </c>
      <c r="P7" s="36">
        <v>100</v>
      </c>
      <c r="Q7" s="36">
        <v>4000</v>
      </c>
      <c r="R7" s="36">
        <v>597</v>
      </c>
      <c r="S7" s="36">
        <v>43.43</v>
      </c>
      <c r="T7" s="36">
        <v>13.75</v>
      </c>
      <c r="U7" s="36">
        <v>384</v>
      </c>
      <c r="V7" s="36">
        <v>0.28000000000000003</v>
      </c>
      <c r="W7" s="36">
        <v>1371.43</v>
      </c>
      <c r="X7" s="36">
        <v>57.54</v>
      </c>
      <c r="Y7" s="36">
        <v>59.25</v>
      </c>
      <c r="Z7" s="36">
        <v>59.73</v>
      </c>
      <c r="AA7" s="36">
        <v>56.9</v>
      </c>
      <c r="AB7" s="36">
        <v>63.69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99.65</v>
      </c>
      <c r="BQ7" s="36">
        <v>115.2</v>
      </c>
      <c r="BR7" s="36">
        <v>121.39</v>
      </c>
      <c r="BS7" s="36">
        <v>101.57</v>
      </c>
      <c r="BT7" s="36">
        <v>174.26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245.69</v>
      </c>
      <c r="CB7" s="36">
        <v>225.13</v>
      </c>
      <c r="CC7" s="36">
        <v>219.81</v>
      </c>
      <c r="CD7" s="36">
        <v>280.24</v>
      </c>
      <c r="CE7" s="36">
        <v>129.15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43.64</v>
      </c>
      <c r="CM7" s="36">
        <v>43.93</v>
      </c>
      <c r="CN7" s="36">
        <v>44.51</v>
      </c>
      <c r="CO7" s="36">
        <v>43.93</v>
      </c>
      <c r="CP7" s="36">
        <v>53.76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87.62</v>
      </c>
      <c r="CX7" s="36">
        <v>78.5</v>
      </c>
      <c r="CY7" s="36">
        <v>91.6</v>
      </c>
      <c r="CZ7" s="36">
        <v>91.65</v>
      </c>
      <c r="DA7" s="36">
        <v>92.19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2017-02-13T08:48:08Z</cp:lastPrinted>
  <dcterms:created xsi:type="dcterms:W3CDTF">2017-02-08T03:11:06Z</dcterms:created>
  <dcterms:modified xsi:type="dcterms:W3CDTF">2017-02-13T08:58:06Z</dcterms:modified>
  <cp:category/>
</cp:coreProperties>
</file>