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上水道\03調査物・通知文書等\02役場内\01企画財政係報告\05経営分析比較表\h28\"/>
    </mc:Choice>
  </mc:AlternateContent>
  <workbookProtection workbookPassword="8649" lockStructure="1"/>
  <bookViews>
    <workbookView xWindow="240" yWindow="60" windowWidth="14940" windowHeight="7872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AY8" i="4" s="1"/>
  <c r="R6" i="5"/>
  <c r="AQ8" i="4" s="1"/>
  <c r="Q6" i="5"/>
  <c r="AI8" i="4" s="1"/>
  <c r="P6" i="5"/>
  <c r="O6" i="5"/>
  <c r="N6" i="5"/>
  <c r="M6" i="5"/>
  <c r="L6" i="5"/>
  <c r="K6" i="5"/>
  <c r="R8" i="4" s="1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R10" i="4"/>
  <c r="J10" i="4"/>
  <c r="B10" i="4"/>
  <c r="Z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<sst xmlns="http://schemas.openxmlformats.org/spreadsheetml/2006/main" count="218" uniqueCount="108">
  <si>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</si>
  <si>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</si>
  <si>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</si>
  <si>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</si>
  <si>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</si>
  <si>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</si>
  <si>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</si>
  <si>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</si>
  <si>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</si>
  <si>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</si>
  <si>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</si>
  <si>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</si>
  <si>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</si>
  <si>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</si>
  <si>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</si>
  <si>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</si>
  <si>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</si>
  <si>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</si>
  <si>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</si>
  <si>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</si>
  <si>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</si>
  <si>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</si>
  <si>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</si>
  <si>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</si>
  <si>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</si>
  <si>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</si>
  <si>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</si>
  <si>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</si>
  <si>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</si>
  <si>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</si>
  <si>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</si>
  <si>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</si>
  <si>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</si>
  <si>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</si>
  <si>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</si>
  <si>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</si>
  <si>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</si>
  <si>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</si>
  <si>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</si>
  <si>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</si>
  <si>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</si>
  <si>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</si>
  <si>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</si>
  <si>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</si>
  <si>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</si>
  <si>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</si>
  <si>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</si>
  <si>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</si>
  <si>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</si>
  <si>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</si>
  <si>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</si>
  <si>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</si>
  <si>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</si>
  <si>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</si>
  <si>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</si>
  <si>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</si>
  <si>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</si>
  <si>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</si>
  <si>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</si>
  <si>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</si>
  <si>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</si>
  <si>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</si>
  <si>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</si>
  <si>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</si>
  <si>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</si>
  <si>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</si>
  <si>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</si>
  <si>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</si>
  <si>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</si>
  <si>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</si>
  <si>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</si>
  <si>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</si>
  <si>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</si>
  <si>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</si>
  <si>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</si>
  <si>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</si>
  <si>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</si>
  <si>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</si>
  <si>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</si>
  <si>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</si>
  <si>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</si>
  <si>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</si>
  <si>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</si>
  <si>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</si>
  <si>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</si>
  <si>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</si>
  <si>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</si>
  <si>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</si>
  <si>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</si>
  <si>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</si>
  <si>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</si>
  <si>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</si>
  <si>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</si>
  <si>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長野県　天龍村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</si>
  <si>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</si>
  <si>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</si>
  <si>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</si>
  <si>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</si>
  <si>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</si>
  <si>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</si>
  <si>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</si>
  <si>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</si>
  <si>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</si>
  <si>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</si>
  <si>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</si>
  <si>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今後も人口は減少傾向で推移すると考えられますが、水道は住民生活にとって重要な役割を果たしていますので、相応の公費負担はやむを得ない事と考えております。
　平成29年度からは、事務の代替執行制度を活用し、長野県企業局と連携し、技術面での支援や設計費用の削減を図るほか、簡易水道統合により、国庫補助事業を継続的に活用し、施設の更新を行っていきます。</t>
    <rPh sb="1" eb="3">
      <t>コンゴ</t>
    </rPh>
    <rPh sb="4" eb="6">
      <t>ジンコウ</t>
    </rPh>
    <rPh sb="7" eb="9">
      <t>ゲンショウ</t>
    </rPh>
    <rPh sb="9" eb="11">
      <t>ケイコウ</t>
    </rPh>
    <rPh sb="12" eb="14">
      <t>スイイ</t>
    </rPh>
    <rPh sb="17" eb="18">
      <t>カンガ</t>
    </rPh>
    <rPh sb="25" eb="27">
      <t>スイドウ</t>
    </rPh>
    <rPh sb="28" eb="30">
      <t>ジュウミン</t>
    </rPh>
    <rPh sb="30" eb="32">
      <t>セイカツ</t>
    </rPh>
    <rPh sb="36" eb="38">
      <t>ジュウヨウ</t>
    </rPh>
    <rPh sb="39" eb="41">
      <t>ヤクワリ</t>
    </rPh>
    <rPh sb="42" eb="43">
      <t>ハ</t>
    </rPh>
    <rPh sb="52" eb="54">
      <t>ソウオウ</t>
    </rPh>
    <rPh sb="55" eb="57">
      <t>コウヒ</t>
    </rPh>
    <rPh sb="57" eb="59">
      <t>フタン</t>
    </rPh>
    <rPh sb="63" eb="64">
      <t>エ</t>
    </rPh>
    <rPh sb="66" eb="67">
      <t>コト</t>
    </rPh>
    <rPh sb="68" eb="69">
      <t>カンガ</t>
    </rPh>
    <rPh sb="78" eb="80">
      <t>ヘイセイ</t>
    </rPh>
    <rPh sb="82" eb="84">
      <t>ネンド</t>
    </rPh>
    <rPh sb="88" eb="90">
      <t>ジム</t>
    </rPh>
    <rPh sb="91" eb="93">
      <t>ダイタイ</t>
    </rPh>
    <rPh sb="93" eb="95">
      <t>シッコウ</t>
    </rPh>
    <rPh sb="95" eb="97">
      <t>セイド</t>
    </rPh>
    <rPh sb="98" eb="100">
      <t>カツヨウ</t>
    </rPh>
    <rPh sb="102" eb="105">
      <t>ナガノケン</t>
    </rPh>
    <rPh sb="105" eb="108">
      <t>キギョウキョク</t>
    </rPh>
    <rPh sb="109" eb="111">
      <t>レンケイ</t>
    </rPh>
    <rPh sb="113" eb="116">
      <t>ギジュツメン</t>
    </rPh>
    <rPh sb="118" eb="120">
      <t>シエン</t>
    </rPh>
    <rPh sb="121" eb="123">
      <t>セッケイ</t>
    </rPh>
    <rPh sb="123" eb="125">
      <t>ヒヨウ</t>
    </rPh>
    <rPh sb="126" eb="128">
      <t>サクゲン</t>
    </rPh>
    <rPh sb="129" eb="130">
      <t>ハカ</t>
    </rPh>
    <rPh sb="134" eb="136">
      <t>カンイ</t>
    </rPh>
    <rPh sb="136" eb="138">
      <t>スイドウ</t>
    </rPh>
    <rPh sb="138" eb="140">
      <t>トウゴウ</t>
    </rPh>
    <rPh sb="144" eb="146">
      <t>コッコ</t>
    </rPh>
    <rPh sb="146" eb="148">
      <t>ホジョ</t>
    </rPh>
    <rPh sb="148" eb="150">
      <t>ジギョウ</t>
    </rPh>
    <rPh sb="151" eb="154">
      <t>ケイゾクテキ</t>
    </rPh>
    <rPh sb="155" eb="157">
      <t>カツヨウ</t>
    </rPh>
    <rPh sb="159" eb="161">
      <t>シセツ</t>
    </rPh>
    <rPh sb="162" eb="164">
      <t>コウシン</t>
    </rPh>
    <rPh sb="165" eb="166">
      <t>オコナ</t>
    </rPh>
    <phoneticPr fontId="4"/>
  </si>
  <si>
    <t>　現在、経年劣化による老朽化が進んでいます。平成26年度より、国庫補助事業にて水道管の布設替え工事を行い、徐々に管路の更新を行っていますが、突発的な漏水が発生する頻度も年々増加しているのが現状です。</t>
    <rPh sb="1" eb="3">
      <t>ゲンザイ</t>
    </rPh>
    <rPh sb="4" eb="6">
      <t>ケイネン</t>
    </rPh>
    <rPh sb="6" eb="8">
      <t>レッカ</t>
    </rPh>
    <rPh sb="11" eb="14">
      <t>ロウキュウカ</t>
    </rPh>
    <rPh sb="15" eb="16">
      <t>スス</t>
    </rPh>
    <rPh sb="22" eb="24">
      <t>ヘイセイ</t>
    </rPh>
    <rPh sb="26" eb="28">
      <t>ネンド</t>
    </rPh>
    <rPh sb="31" eb="33">
      <t>コッコ</t>
    </rPh>
    <rPh sb="33" eb="35">
      <t>ホジョ</t>
    </rPh>
    <rPh sb="35" eb="37">
      <t>ジギョウ</t>
    </rPh>
    <rPh sb="39" eb="42">
      <t>スイドウカン</t>
    </rPh>
    <rPh sb="43" eb="46">
      <t>フセツガ</t>
    </rPh>
    <rPh sb="47" eb="49">
      <t>コウジ</t>
    </rPh>
    <rPh sb="50" eb="51">
      <t>オコナ</t>
    </rPh>
    <rPh sb="53" eb="55">
      <t>ジョジョ</t>
    </rPh>
    <rPh sb="56" eb="58">
      <t>カンロ</t>
    </rPh>
    <rPh sb="59" eb="61">
      <t>コウシン</t>
    </rPh>
    <rPh sb="62" eb="63">
      <t>オコナ</t>
    </rPh>
    <rPh sb="70" eb="73">
      <t>トッパツテキ</t>
    </rPh>
    <rPh sb="74" eb="76">
      <t>ロウスイ</t>
    </rPh>
    <rPh sb="77" eb="79">
      <t>ハッセイ</t>
    </rPh>
    <rPh sb="81" eb="83">
      <t>ヒンド</t>
    </rPh>
    <rPh sb="84" eb="86">
      <t>ネンネン</t>
    </rPh>
    <rPh sb="86" eb="88">
      <t>ゾウカ</t>
    </rPh>
    <rPh sb="94" eb="96">
      <t>ゲンジョウ</t>
    </rPh>
    <phoneticPr fontId="4"/>
  </si>
  <si>
    <t>　①収益的収支比率と⑤料金回収率については、類似団体と比べて高い数値となっていますが、少子高齢化の影響により、給水収益は減少傾向にあり、地形的にも傾斜地が多く民家が点在し、施設数も多いため維持管理に相応の経費を要しています。加入者の方にも比較的高い水道料金を負担いただいていますが、費用の一部を一般会計からの繰入金で賄っている状況です。
　④企業債残高対給水収益比率については、減少傾向で推移していますが、平成26年度より地方債を活用し老朽管の布設替えを行っており、今後は増加傾向に推移すると考えられます。
　⑦施設利用率については、人口減少に伴って、規模が適正でない施設が多くなってきているため、今後も減少傾向で推移していくと考えられます。⑧有収率については、平成26年度に大きな漏水を修繕したことにより、増加していますが、建設後30年以上経過した施設が多いため、費用対効果を検討し、計画的な更新が必要です。</t>
    <rPh sb="2" eb="5">
      <t>シュウエキテキ</t>
    </rPh>
    <rPh sb="5" eb="7">
      <t>シュウシ</t>
    </rPh>
    <rPh sb="7" eb="9">
      <t>ヒリツ</t>
    </rPh>
    <rPh sb="11" eb="13">
      <t>リョウキン</t>
    </rPh>
    <rPh sb="13" eb="16">
      <t>カイシュウリツ</t>
    </rPh>
    <rPh sb="22" eb="24">
      <t>ルイジ</t>
    </rPh>
    <rPh sb="24" eb="26">
      <t>ダンタイ</t>
    </rPh>
    <rPh sb="27" eb="28">
      <t>クラ</t>
    </rPh>
    <rPh sb="30" eb="31">
      <t>タカ</t>
    </rPh>
    <rPh sb="32" eb="34">
      <t>スウチ</t>
    </rPh>
    <rPh sb="43" eb="45">
      <t>ショウシ</t>
    </rPh>
    <rPh sb="45" eb="48">
      <t>コウレイカ</t>
    </rPh>
    <rPh sb="49" eb="51">
      <t>エイキョウ</t>
    </rPh>
    <rPh sb="55" eb="57">
      <t>キュウスイ</t>
    </rPh>
    <rPh sb="57" eb="59">
      <t>シュウエキ</t>
    </rPh>
    <rPh sb="60" eb="62">
      <t>ゲンショウ</t>
    </rPh>
    <rPh sb="62" eb="64">
      <t>ケイコウ</t>
    </rPh>
    <rPh sb="68" eb="71">
      <t>チケイテキ</t>
    </rPh>
    <rPh sb="73" eb="76">
      <t>ケイシャチ</t>
    </rPh>
    <rPh sb="77" eb="78">
      <t>オオ</t>
    </rPh>
    <rPh sb="79" eb="81">
      <t>ミンカ</t>
    </rPh>
    <rPh sb="82" eb="84">
      <t>テンザイ</t>
    </rPh>
    <rPh sb="86" eb="89">
      <t>シセツスウ</t>
    </rPh>
    <rPh sb="90" eb="91">
      <t>オオ</t>
    </rPh>
    <rPh sb="94" eb="96">
      <t>イジ</t>
    </rPh>
    <rPh sb="105" eb="106">
      <t>ヨウ</t>
    </rPh>
    <rPh sb="171" eb="174">
      <t>キギョウサイ</t>
    </rPh>
    <rPh sb="174" eb="176">
      <t>ザンダカ</t>
    </rPh>
    <rPh sb="176" eb="177">
      <t>タイ</t>
    </rPh>
    <rPh sb="177" eb="179">
      <t>キュウスイ</t>
    </rPh>
    <rPh sb="179" eb="181">
      <t>シュウエキ</t>
    </rPh>
    <rPh sb="181" eb="183">
      <t>ヒリツ</t>
    </rPh>
    <rPh sb="189" eb="191">
      <t>ゲンショウ</t>
    </rPh>
    <rPh sb="191" eb="193">
      <t>ケイコウ</t>
    </rPh>
    <rPh sb="194" eb="196">
      <t>スイイ</t>
    </rPh>
    <rPh sb="203" eb="205">
      <t>ヘイセイ</t>
    </rPh>
    <rPh sb="207" eb="209">
      <t>ネンド</t>
    </rPh>
    <rPh sb="211" eb="214">
      <t>チホウサイ</t>
    </rPh>
    <rPh sb="215" eb="217">
      <t>カツヨウ</t>
    </rPh>
    <rPh sb="233" eb="235">
      <t>コンゴ</t>
    </rPh>
    <rPh sb="236" eb="238">
      <t>ゾウカ</t>
    </rPh>
    <rPh sb="238" eb="240">
      <t>ケイコウ</t>
    </rPh>
    <rPh sb="241" eb="243">
      <t>スイイ</t>
    </rPh>
    <rPh sb="246" eb="247">
      <t>カンガ</t>
    </rPh>
    <rPh sb="256" eb="258">
      <t>シセツ</t>
    </rPh>
    <rPh sb="258" eb="261">
      <t>リヨウリツ</t>
    </rPh>
    <rPh sb="267" eb="269">
      <t>ジンコウ</t>
    </rPh>
    <rPh sb="269" eb="271">
      <t>ゲンショウ</t>
    </rPh>
    <rPh sb="272" eb="273">
      <t>トモナ</t>
    </rPh>
    <rPh sb="276" eb="278">
      <t>キボ</t>
    </rPh>
    <rPh sb="279" eb="281">
      <t>テキセイ</t>
    </rPh>
    <rPh sb="284" eb="286">
      <t>シセツ</t>
    </rPh>
    <rPh sb="287" eb="288">
      <t>オオ</t>
    </rPh>
    <rPh sb="299" eb="301">
      <t>コンゴ</t>
    </rPh>
    <rPh sb="302" eb="304">
      <t>ゲンショウ</t>
    </rPh>
    <rPh sb="304" eb="306">
      <t>ケイコウ</t>
    </rPh>
    <rPh sb="307" eb="309">
      <t>スイイ</t>
    </rPh>
    <rPh sb="314" eb="315">
      <t>カンガ</t>
    </rPh>
    <rPh sb="322" eb="324">
      <t>ユウシュウ</t>
    </rPh>
    <rPh sb="324" eb="325">
      <t>リツ</t>
    </rPh>
    <rPh sb="331" eb="333">
      <t>ヘイセイ</t>
    </rPh>
    <rPh sb="335" eb="337">
      <t>ネンド</t>
    </rPh>
    <rPh sb="338" eb="339">
      <t>オオ</t>
    </rPh>
    <rPh sb="341" eb="343">
      <t>ロウスイ</t>
    </rPh>
    <rPh sb="344" eb="346">
      <t>シュウゼン</t>
    </rPh>
    <rPh sb="354" eb="356">
      <t>ゾウカ</t>
    </rPh>
    <rPh sb="363" eb="366">
      <t>ケンセツゴ</t>
    </rPh>
    <rPh sb="368" eb="369">
      <t>ネン</t>
    </rPh>
    <rPh sb="369" eb="371">
      <t>イジョウ</t>
    </rPh>
    <rPh sb="371" eb="373">
      <t>ケイカ</t>
    </rPh>
    <rPh sb="375" eb="377">
      <t>シセツ</t>
    </rPh>
    <rPh sb="378" eb="379">
      <t>オオ</t>
    </rPh>
    <rPh sb="383" eb="385">
      <t>ヒヨウ</t>
    </rPh>
    <rPh sb="385" eb="388">
      <t>タイコウカ</t>
    </rPh>
    <rPh sb="389" eb="391">
      <t>ケントウ</t>
    </rPh>
    <rPh sb="393" eb="396">
      <t>ケイカクテキ</t>
    </rPh>
    <rPh sb="397" eb="399">
      <t>コウシン</t>
    </rPh>
    <rPh sb="400" eb="40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</si>
</sst>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1.22</c:v>
                </c:pt>
                <c:pt idx="4" formatCode="#,##0.00;&quot;△&quot;#,##0.00;&quot;-&quot;">
                  <c:v>0.71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136936"/>
        <c:axId val="413141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0.37</c:v>
                </c:pt>
                <c:pt idx="2">
                  <c:v>0.7</c:v>
                </c:pt>
                <c:pt idx="3">
                  <c:v>0.91</c:v>
                </c:pt>
                <c:pt idx="4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136936"/>
        <c:axId val="413141416"/>
      </c:lineChart>
      <c:dateAx>
        <c:axId val="413136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141416"/>
        <c:crosses val="autoZero"/>
        <c:auto val="1"/>
        <c:lblOffset val="100"/>
        <c:baseTimeUnit val="years"/>
      </c:dateAx>
      <c:valAx>
        <c:axId val="413141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136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40.840000000000003</c:v>
                </c:pt>
                <c:pt idx="1">
                  <c:v>39.33</c:v>
                </c:pt>
                <c:pt idx="2">
                  <c:v>36.630000000000003</c:v>
                </c:pt>
                <c:pt idx="3">
                  <c:v>38.299999999999997</c:v>
                </c:pt>
                <c:pt idx="4">
                  <c:v>31.52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309288"/>
        <c:axId val="413491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51.11</c:v>
                </c:pt>
                <c:pt idx="2">
                  <c:v>50.49</c:v>
                </c:pt>
                <c:pt idx="3">
                  <c:v>48.36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309288"/>
        <c:axId val="413491152"/>
      </c:lineChart>
      <c:dateAx>
        <c:axId val="413309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491152"/>
        <c:crosses val="autoZero"/>
        <c:auto val="1"/>
        <c:lblOffset val="100"/>
        <c:baseTimeUnit val="years"/>
      </c:dateAx>
      <c:valAx>
        <c:axId val="413491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309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69.36</c:v>
                </c:pt>
                <c:pt idx="1">
                  <c:v>69.180000000000007</c:v>
                </c:pt>
                <c:pt idx="2">
                  <c:v>71.849999999999994</c:v>
                </c:pt>
                <c:pt idx="3">
                  <c:v>66.849999999999994</c:v>
                </c:pt>
                <c:pt idx="4">
                  <c:v>79.59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492328"/>
        <c:axId val="413492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74.13</c:v>
                </c:pt>
                <c:pt idx="1">
                  <c:v>74.16</c:v>
                </c:pt>
                <c:pt idx="2">
                  <c:v>74.209999999999994</c:v>
                </c:pt>
                <c:pt idx="3">
                  <c:v>75.239999999999995</c:v>
                </c:pt>
                <c:pt idx="4">
                  <c:v>74.959999999999994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492328"/>
        <c:axId val="413492720"/>
      </c:lineChart>
      <c:dateAx>
        <c:axId val="413492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492720"/>
        <c:crosses val="autoZero"/>
        <c:auto val="1"/>
        <c:lblOffset val="100"/>
        <c:baseTimeUnit val="years"/>
      </c:dateAx>
      <c:valAx>
        <c:axId val="413492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492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88.85</c:v>
                </c:pt>
                <c:pt idx="1">
                  <c:v>92.41</c:v>
                </c:pt>
                <c:pt idx="2">
                  <c:v>101.23</c:v>
                </c:pt>
                <c:pt idx="3">
                  <c:v>100.78</c:v>
                </c:pt>
                <c:pt idx="4">
                  <c:v>92.27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120216"/>
        <c:axId val="412891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70.760000000000005</c:v>
                </c:pt>
                <c:pt idx="2">
                  <c:v>71.66</c:v>
                </c:pt>
                <c:pt idx="3">
                  <c:v>73.06</c:v>
                </c:pt>
                <c:pt idx="4">
                  <c:v>72.03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120216"/>
        <c:axId val="412891128"/>
      </c:lineChart>
      <c:dateAx>
        <c:axId val="413120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2891128"/>
        <c:crosses val="autoZero"/>
        <c:auto val="1"/>
        <c:lblOffset val="100"/>
        <c:baseTimeUnit val="years"/>
      </c:dateAx>
      <c:valAx>
        <c:axId val="412891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120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870128"/>
        <c:axId val="413115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870128"/>
        <c:axId val="413115008"/>
      </c:lineChart>
      <c:dateAx>
        <c:axId val="412870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115008"/>
        <c:crosses val="autoZero"/>
        <c:auto val="1"/>
        <c:lblOffset val="100"/>
        <c:baseTimeUnit val="years"/>
      </c:dateAx>
      <c:valAx>
        <c:axId val="413115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2870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918072"/>
        <c:axId val="411302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918072"/>
        <c:axId val="411302952"/>
      </c:lineChart>
      <c:dateAx>
        <c:axId val="412918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1302952"/>
        <c:crosses val="autoZero"/>
        <c:auto val="1"/>
        <c:lblOffset val="100"/>
        <c:baseTimeUnit val="years"/>
      </c:dateAx>
      <c:valAx>
        <c:axId val="411302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2918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062208"/>
        <c:axId val="413062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062208"/>
        <c:axId val="413062600"/>
      </c:lineChart>
      <c:dateAx>
        <c:axId val="413062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062600"/>
        <c:crosses val="autoZero"/>
        <c:auto val="1"/>
        <c:lblOffset val="100"/>
        <c:baseTimeUnit val="years"/>
      </c:dateAx>
      <c:valAx>
        <c:axId val="413062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062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063776"/>
        <c:axId val="413064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063776"/>
        <c:axId val="413064168"/>
      </c:lineChart>
      <c:dateAx>
        <c:axId val="413063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064168"/>
        <c:crosses val="autoZero"/>
        <c:auto val="1"/>
        <c:lblOffset val="100"/>
        <c:baseTimeUnit val="years"/>
      </c:dateAx>
      <c:valAx>
        <c:axId val="413064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063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865.83</c:v>
                </c:pt>
                <c:pt idx="1">
                  <c:v>806.56</c:v>
                </c:pt>
                <c:pt idx="2">
                  <c:v>761.78</c:v>
                </c:pt>
                <c:pt idx="3">
                  <c:v>739.97</c:v>
                </c:pt>
                <c:pt idx="4">
                  <c:v>733.87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065344"/>
        <c:axId val="413065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1442.51</c:v>
                </c:pt>
                <c:pt idx="1">
                  <c:v>1496.15</c:v>
                </c:pt>
                <c:pt idx="2">
                  <c:v>1462.56</c:v>
                </c:pt>
                <c:pt idx="3">
                  <c:v>1486.62</c:v>
                </c:pt>
                <c:pt idx="4">
                  <c:v>1510.14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065344"/>
        <c:axId val="413065736"/>
      </c:lineChart>
      <c:dateAx>
        <c:axId val="413065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065736"/>
        <c:crosses val="autoZero"/>
        <c:auto val="1"/>
        <c:lblOffset val="100"/>
        <c:baseTimeUnit val="years"/>
      </c:dateAx>
      <c:valAx>
        <c:axId val="413065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065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72.44</c:v>
                </c:pt>
                <c:pt idx="1">
                  <c:v>73.13</c:v>
                </c:pt>
                <c:pt idx="2">
                  <c:v>80.17</c:v>
                </c:pt>
                <c:pt idx="3">
                  <c:v>84.09</c:v>
                </c:pt>
                <c:pt idx="4">
                  <c:v>92.27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305304"/>
        <c:axId val="41330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33.299999999999997</c:v>
                </c:pt>
                <c:pt idx="1">
                  <c:v>33.01</c:v>
                </c:pt>
                <c:pt idx="2">
                  <c:v>32.39</c:v>
                </c:pt>
                <c:pt idx="3">
                  <c:v>24.39</c:v>
                </c:pt>
                <c:pt idx="4">
                  <c:v>22.67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305304"/>
        <c:axId val="413306544"/>
      </c:lineChart>
      <c:dateAx>
        <c:axId val="411305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306544"/>
        <c:crosses val="autoZero"/>
        <c:auto val="1"/>
        <c:lblOffset val="100"/>
        <c:baseTimeUnit val="years"/>
      </c:dateAx>
      <c:valAx>
        <c:axId val="41330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1305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321.25</c:v>
                </c:pt>
                <c:pt idx="1">
                  <c:v>322.69</c:v>
                </c:pt>
                <c:pt idx="2">
                  <c:v>296.75</c:v>
                </c:pt>
                <c:pt idx="3">
                  <c:v>294.14</c:v>
                </c:pt>
                <c:pt idx="4">
                  <c:v>266.27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307720"/>
        <c:axId val="413308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526.57000000000005</c:v>
                </c:pt>
                <c:pt idx="1">
                  <c:v>523.08000000000004</c:v>
                </c:pt>
                <c:pt idx="2">
                  <c:v>530.83000000000004</c:v>
                </c:pt>
                <c:pt idx="3">
                  <c:v>734.18</c:v>
                </c:pt>
                <c:pt idx="4">
                  <c:v>789.62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307720"/>
        <c:axId val="413308112"/>
      </c:lineChart>
      <c:dateAx>
        <c:axId val="413307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308112"/>
        <c:crosses val="autoZero"/>
        <c:auto val="1"/>
        <c:lblOffset val="100"/>
        <c:baseTimeUnit val="years"/>
      </c:dateAx>
      <c:valAx>
        <c:axId val="413308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307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O1" zoomScaleNormal="100" workbookViewId="0">
      <selection activeCell="BK40" sqref="BK40"/>
    </sheetView>
  </sheetViews>
  <sheetFormatPr defaultColWidth="2.6640625" defaultRowHeight="13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長野県　天龍村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D4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1428</v>
      </c>
      <c r="AJ8" s="55"/>
      <c r="AK8" s="55"/>
      <c r="AL8" s="55"/>
      <c r="AM8" s="55"/>
      <c r="AN8" s="55"/>
      <c r="AO8" s="55"/>
      <c r="AP8" s="56"/>
      <c r="AQ8" s="46">
        <f>データ!R6</f>
        <v>109.44</v>
      </c>
      <c r="AR8" s="46"/>
      <c r="AS8" s="46"/>
      <c r="AT8" s="46"/>
      <c r="AU8" s="46"/>
      <c r="AV8" s="46"/>
      <c r="AW8" s="46"/>
      <c r="AX8" s="46"/>
      <c r="AY8" s="46">
        <f>データ!S6</f>
        <v>13.05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91.48</v>
      </c>
      <c r="S10" s="46"/>
      <c r="T10" s="46"/>
      <c r="U10" s="46"/>
      <c r="V10" s="46"/>
      <c r="W10" s="46"/>
      <c r="X10" s="46"/>
      <c r="Y10" s="46"/>
      <c r="Z10" s="80">
        <f>データ!P6</f>
        <v>3700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1289</v>
      </c>
      <c r="AJ10" s="80"/>
      <c r="AK10" s="80"/>
      <c r="AL10" s="80"/>
      <c r="AM10" s="80"/>
      <c r="AN10" s="80"/>
      <c r="AO10" s="80"/>
      <c r="AP10" s="80"/>
      <c r="AQ10" s="46">
        <f>データ!U6</f>
        <v>24.3</v>
      </c>
      <c r="AR10" s="46"/>
      <c r="AS10" s="46"/>
      <c r="AT10" s="46"/>
      <c r="AU10" s="46"/>
      <c r="AV10" s="46"/>
      <c r="AW10" s="46"/>
      <c r="AX10" s="46"/>
      <c r="AY10" s="46">
        <f>データ!V6</f>
        <v>53.05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107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106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105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2"/>
  <cols>
    <col min="2" max="143" width="11.88671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204137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長野県　天龍村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91.48</v>
      </c>
      <c r="P6" s="32">
        <f t="shared" si="3"/>
        <v>3700</v>
      </c>
      <c r="Q6" s="32">
        <f t="shared" si="3"/>
        <v>1428</v>
      </c>
      <c r="R6" s="32">
        <f t="shared" si="3"/>
        <v>109.44</v>
      </c>
      <c r="S6" s="32">
        <f t="shared" si="3"/>
        <v>13.05</v>
      </c>
      <c r="T6" s="32">
        <f t="shared" si="3"/>
        <v>1289</v>
      </c>
      <c r="U6" s="32">
        <f t="shared" si="3"/>
        <v>24.3</v>
      </c>
      <c r="V6" s="32">
        <f t="shared" si="3"/>
        <v>53.05</v>
      </c>
      <c r="W6" s="33">
        <f>IF(W7="",NA(),W7)</f>
        <v>88.85</v>
      </c>
      <c r="X6" s="33">
        <f t="shared" ref="X6:AF6" si="4">IF(X7="",NA(),X7)</f>
        <v>92.41</v>
      </c>
      <c r="Y6" s="33">
        <f t="shared" si="4"/>
        <v>101.23</v>
      </c>
      <c r="Z6" s="33">
        <f t="shared" si="4"/>
        <v>100.78</v>
      </c>
      <c r="AA6" s="33">
        <f t="shared" si="4"/>
        <v>92.27</v>
      </c>
      <c r="AB6" s="33">
        <f t="shared" si="4"/>
        <v>68.61</v>
      </c>
      <c r="AC6" s="33">
        <f t="shared" si="4"/>
        <v>70.760000000000005</v>
      </c>
      <c r="AD6" s="33">
        <f t="shared" si="4"/>
        <v>71.66</v>
      </c>
      <c r="AE6" s="33">
        <f t="shared" si="4"/>
        <v>73.06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865.83</v>
      </c>
      <c r="BE6" s="33">
        <f t="shared" ref="BE6:BM6" si="7">IF(BE7="",NA(),BE7)</f>
        <v>806.56</v>
      </c>
      <c r="BF6" s="33">
        <f t="shared" si="7"/>
        <v>761.78</v>
      </c>
      <c r="BG6" s="33">
        <f t="shared" si="7"/>
        <v>739.97</v>
      </c>
      <c r="BH6" s="33">
        <f t="shared" si="7"/>
        <v>733.87</v>
      </c>
      <c r="BI6" s="33">
        <f t="shared" si="7"/>
        <v>1442.51</v>
      </c>
      <c r="BJ6" s="33">
        <f t="shared" si="7"/>
        <v>1496.15</v>
      </c>
      <c r="BK6" s="33">
        <f t="shared" si="7"/>
        <v>1462.56</v>
      </c>
      <c r="BL6" s="33">
        <f t="shared" si="7"/>
        <v>1486.62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72.44</v>
      </c>
      <c r="BP6" s="33">
        <f t="shared" ref="BP6:BX6" si="8">IF(BP7="",NA(),BP7)</f>
        <v>73.13</v>
      </c>
      <c r="BQ6" s="33">
        <f t="shared" si="8"/>
        <v>80.17</v>
      </c>
      <c r="BR6" s="33">
        <f t="shared" si="8"/>
        <v>84.09</v>
      </c>
      <c r="BS6" s="33">
        <f t="shared" si="8"/>
        <v>92.27</v>
      </c>
      <c r="BT6" s="33">
        <f t="shared" si="8"/>
        <v>33.299999999999997</v>
      </c>
      <c r="BU6" s="33">
        <f t="shared" si="8"/>
        <v>33.01</v>
      </c>
      <c r="BV6" s="33">
        <f t="shared" si="8"/>
        <v>32.39</v>
      </c>
      <c r="BW6" s="33">
        <f t="shared" si="8"/>
        <v>24.39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321.25</v>
      </c>
      <c r="CA6" s="33">
        <f t="shared" ref="CA6:CI6" si="9">IF(CA7="",NA(),CA7)</f>
        <v>322.69</v>
      </c>
      <c r="CB6" s="33">
        <f t="shared" si="9"/>
        <v>296.75</v>
      </c>
      <c r="CC6" s="33">
        <f t="shared" si="9"/>
        <v>294.14</v>
      </c>
      <c r="CD6" s="33">
        <f t="shared" si="9"/>
        <v>266.27</v>
      </c>
      <c r="CE6" s="33">
        <f t="shared" si="9"/>
        <v>526.57000000000005</v>
      </c>
      <c r="CF6" s="33">
        <f t="shared" si="9"/>
        <v>523.08000000000004</v>
      </c>
      <c r="CG6" s="33">
        <f t="shared" si="9"/>
        <v>530.83000000000004</v>
      </c>
      <c r="CH6" s="33">
        <f t="shared" si="9"/>
        <v>734.18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40.840000000000003</v>
      </c>
      <c r="CL6" s="33">
        <f t="shared" ref="CL6:CT6" si="10">IF(CL7="",NA(),CL7)</f>
        <v>39.33</v>
      </c>
      <c r="CM6" s="33">
        <f t="shared" si="10"/>
        <v>36.630000000000003</v>
      </c>
      <c r="CN6" s="33">
        <f t="shared" si="10"/>
        <v>38.299999999999997</v>
      </c>
      <c r="CO6" s="33">
        <f t="shared" si="10"/>
        <v>31.52</v>
      </c>
      <c r="CP6" s="33">
        <f t="shared" si="10"/>
        <v>50.66</v>
      </c>
      <c r="CQ6" s="33">
        <f t="shared" si="10"/>
        <v>51.11</v>
      </c>
      <c r="CR6" s="33">
        <f t="shared" si="10"/>
        <v>50.49</v>
      </c>
      <c r="CS6" s="33">
        <f t="shared" si="10"/>
        <v>48.36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69.36</v>
      </c>
      <c r="CW6" s="33">
        <f t="shared" ref="CW6:DE6" si="11">IF(CW7="",NA(),CW7)</f>
        <v>69.180000000000007</v>
      </c>
      <c r="CX6" s="33">
        <f t="shared" si="11"/>
        <v>71.849999999999994</v>
      </c>
      <c r="CY6" s="33">
        <f t="shared" si="11"/>
        <v>66.849999999999994</v>
      </c>
      <c r="CZ6" s="33">
        <f t="shared" si="11"/>
        <v>79.59</v>
      </c>
      <c r="DA6" s="33">
        <f t="shared" si="11"/>
        <v>74.13</v>
      </c>
      <c r="DB6" s="33">
        <f t="shared" si="11"/>
        <v>74.16</v>
      </c>
      <c r="DC6" s="33">
        <f t="shared" si="11"/>
        <v>74.209999999999994</v>
      </c>
      <c r="DD6" s="33">
        <f t="shared" si="11"/>
        <v>75.239999999999995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3">
        <f t="shared" si="14"/>
        <v>1.22</v>
      </c>
      <c r="EG6" s="33">
        <f t="shared" si="14"/>
        <v>0.71</v>
      </c>
      <c r="EH6" s="33">
        <f t="shared" si="14"/>
        <v>0.61</v>
      </c>
      <c r="EI6" s="33">
        <f t="shared" si="14"/>
        <v>0.37</v>
      </c>
      <c r="EJ6" s="33">
        <f t="shared" si="14"/>
        <v>0.7</v>
      </c>
      <c r="EK6" s="33">
        <f t="shared" si="14"/>
        <v>0.91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204137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91.48</v>
      </c>
      <c r="P7" s="36">
        <v>3700</v>
      </c>
      <c r="Q7" s="36">
        <v>1428</v>
      </c>
      <c r="R7" s="36">
        <v>109.44</v>
      </c>
      <c r="S7" s="36">
        <v>13.05</v>
      </c>
      <c r="T7" s="36">
        <v>1289</v>
      </c>
      <c r="U7" s="36">
        <v>24.3</v>
      </c>
      <c r="V7" s="36">
        <v>53.05</v>
      </c>
      <c r="W7" s="36">
        <v>88.85</v>
      </c>
      <c r="X7" s="36">
        <v>92.41</v>
      </c>
      <c r="Y7" s="36">
        <v>101.23</v>
      </c>
      <c r="Z7" s="36">
        <v>100.78</v>
      </c>
      <c r="AA7" s="36">
        <v>92.27</v>
      </c>
      <c r="AB7" s="36">
        <v>68.61</v>
      </c>
      <c r="AC7" s="36">
        <v>70.760000000000005</v>
      </c>
      <c r="AD7" s="36">
        <v>71.66</v>
      </c>
      <c r="AE7" s="36">
        <v>73.06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865.83</v>
      </c>
      <c r="BE7" s="36">
        <v>806.56</v>
      </c>
      <c r="BF7" s="36">
        <v>761.78</v>
      </c>
      <c r="BG7" s="36">
        <v>739.97</v>
      </c>
      <c r="BH7" s="36">
        <v>733.87</v>
      </c>
      <c r="BI7" s="36">
        <v>1442.51</v>
      </c>
      <c r="BJ7" s="36">
        <v>1496.15</v>
      </c>
      <c r="BK7" s="36">
        <v>1462.56</v>
      </c>
      <c r="BL7" s="36">
        <v>1486.62</v>
      </c>
      <c r="BM7" s="36">
        <v>1510.14</v>
      </c>
      <c r="BN7" s="36">
        <v>1242.9000000000001</v>
      </c>
      <c r="BO7" s="36">
        <v>72.44</v>
      </c>
      <c r="BP7" s="36">
        <v>73.13</v>
      </c>
      <c r="BQ7" s="36">
        <v>80.17</v>
      </c>
      <c r="BR7" s="36">
        <v>84.09</v>
      </c>
      <c r="BS7" s="36">
        <v>92.27</v>
      </c>
      <c r="BT7" s="36">
        <v>33.299999999999997</v>
      </c>
      <c r="BU7" s="36">
        <v>33.01</v>
      </c>
      <c r="BV7" s="36">
        <v>32.39</v>
      </c>
      <c r="BW7" s="36">
        <v>24.39</v>
      </c>
      <c r="BX7" s="36">
        <v>22.67</v>
      </c>
      <c r="BY7" s="36">
        <v>33.35</v>
      </c>
      <c r="BZ7" s="36">
        <v>321.25</v>
      </c>
      <c r="CA7" s="36">
        <v>322.69</v>
      </c>
      <c r="CB7" s="36">
        <v>296.75</v>
      </c>
      <c r="CC7" s="36">
        <v>294.14</v>
      </c>
      <c r="CD7" s="36">
        <v>266.27</v>
      </c>
      <c r="CE7" s="36">
        <v>526.57000000000005</v>
      </c>
      <c r="CF7" s="36">
        <v>523.08000000000004</v>
      </c>
      <c r="CG7" s="36">
        <v>530.83000000000004</v>
      </c>
      <c r="CH7" s="36">
        <v>734.18</v>
      </c>
      <c r="CI7" s="36">
        <v>789.62</v>
      </c>
      <c r="CJ7" s="36">
        <v>524.69000000000005</v>
      </c>
      <c r="CK7" s="36">
        <v>40.840000000000003</v>
      </c>
      <c r="CL7" s="36">
        <v>39.33</v>
      </c>
      <c r="CM7" s="36">
        <v>36.630000000000003</v>
      </c>
      <c r="CN7" s="36">
        <v>38.299999999999997</v>
      </c>
      <c r="CO7" s="36">
        <v>31.52</v>
      </c>
      <c r="CP7" s="36">
        <v>50.66</v>
      </c>
      <c r="CQ7" s="36">
        <v>51.11</v>
      </c>
      <c r="CR7" s="36">
        <v>50.49</v>
      </c>
      <c r="CS7" s="36">
        <v>48.36</v>
      </c>
      <c r="CT7" s="36">
        <v>48.7</v>
      </c>
      <c r="CU7" s="36">
        <v>57.58</v>
      </c>
      <c r="CV7" s="36">
        <v>69.36</v>
      </c>
      <c r="CW7" s="36">
        <v>69.180000000000007</v>
      </c>
      <c r="CX7" s="36">
        <v>71.849999999999994</v>
      </c>
      <c r="CY7" s="36">
        <v>66.849999999999994</v>
      </c>
      <c r="CZ7" s="36">
        <v>79.59</v>
      </c>
      <c r="DA7" s="36">
        <v>74.13</v>
      </c>
      <c r="DB7" s="36">
        <v>74.16</v>
      </c>
      <c r="DC7" s="36">
        <v>74.209999999999994</v>
      </c>
      <c r="DD7" s="36">
        <v>75.239999999999995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1.22</v>
      </c>
      <c r="EG7" s="36">
        <v>0.71</v>
      </c>
      <c r="EH7" s="36">
        <v>0.61</v>
      </c>
      <c r="EI7" s="36">
        <v>0.37</v>
      </c>
      <c r="EJ7" s="36">
        <v>0.7</v>
      </c>
      <c r="EK7" s="36">
        <v>0.91</v>
      </c>
      <c r="EL7" s="36">
        <v>1.26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tenryu020</cp:lastModifiedBy>
  <cp:lastPrinted>2017-02-01T04:42:20Z</cp:lastPrinted>
  <dcterms:created xsi:type="dcterms:W3CDTF">2016-12-02T02:18:24Z</dcterms:created>
  <dcterms:modified xsi:type="dcterms:W3CDTF">2017-02-01T07:36:18Z</dcterms:modified>
  <cp:category/>
</cp:coreProperties>
</file>