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<sst xmlns="http://schemas.openxmlformats.org/spreadsheetml/2006/main" count="217" uniqueCount="107">
  <si>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</si>
  <si>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</si>
  <si>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</si>
  <si>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</si>
  <si>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</si>
  <si>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</si>
  <si>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</si>
  <si>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</si>
  <si>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</si>
  <si>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</si>
  <si>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</si>
  <si>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</si>
  <si>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</si>
  <si>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</si>
  <si>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</si>
  <si>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</si>
  <si>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</si>
  <si>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</si>
  <si>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</si>
  <si>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</si>
  <si>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</si>
  <si>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</si>
  <si>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</si>
  <si>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</si>
  <si>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</si>
  <si>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</si>
  <si>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</si>
  <si>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</si>
  <si>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</si>
  <si>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</si>
  <si>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</si>
  <si>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</si>
  <si>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</si>
  <si>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</si>
  <si>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</si>
  <si>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</si>
  <si>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</si>
  <si>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</si>
  <si>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</si>
  <si>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</si>
  <si>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</si>
  <si>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</si>
  <si>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</si>
  <si>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</si>
  <si>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</si>
  <si>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</si>
  <si>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</si>
  <si>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</si>
  <si>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</si>
  <si>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</si>
  <si>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</si>
  <si>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</si>
  <si>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</si>
  <si>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</si>
  <si>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</si>
  <si>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</si>
  <si>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</si>
  <si>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</si>
  <si>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</si>
  <si>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</si>
  <si>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</si>
  <si>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</si>
  <si>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</si>
  <si>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</si>
  <si>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</si>
  <si>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</si>
  <si>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</si>
  <si>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</si>
  <si>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</si>
  <si>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</si>
  <si>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</si>
  <si>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</si>
  <si>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</si>
  <si>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</si>
  <si>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</si>
  <si>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</si>
  <si>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</si>
  <si>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</si>
  <si>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</si>
  <si>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</si>
  <si>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</si>
  <si>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</si>
  <si>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</si>
  <si>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</si>
  <si>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</si>
  <si>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</si>
  <si>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</si>
  <si>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</si>
  <si>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</si>
  <si>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</si>
  <si>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</si>
  <si>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</si>
  <si>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</si>
  <si>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辰野町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</si>
  <si>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</si>
  <si>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</si>
  <si>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</si>
  <si>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</si>
  <si>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</si>
  <si>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</si>
  <si>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</si>
  <si>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</si>
  <si>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</si>
  <si>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</si>
  <si>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管路更新率が類似団体に比べ低いが、管路経年率が非常に低いレベルであり、かつ有形固定資産減価償却率も高くないので、早急な検討が必要な状況ではありませんが、今後は主要施設を中心に計画的に更新を検討していく必要があります。        </t>
    <rPh sb="6" eb="8">
      <t>ルイジ</t>
    </rPh>
    <rPh sb="8" eb="10">
      <t>ダンタイ</t>
    </rPh>
    <rPh sb="11" eb="12">
      <t>クラ</t>
    </rPh>
    <rPh sb="13" eb="14">
      <t>ヒク</t>
    </rPh>
    <rPh sb="23" eb="25">
      <t>ヒジョウ</t>
    </rPh>
    <rPh sb="26" eb="27">
      <t>ヒク</t>
    </rPh>
    <rPh sb="56" eb="58">
      <t>サッキュウ</t>
    </rPh>
    <rPh sb="76" eb="78">
      <t>コンゴ</t>
    </rPh>
    <rPh sb="79" eb="81">
      <t>シュヨウ</t>
    </rPh>
    <rPh sb="81" eb="83">
      <t>シセツ</t>
    </rPh>
    <rPh sb="84" eb="86">
      <t>チュウシン</t>
    </rPh>
    <rPh sb="94" eb="96">
      <t>ケントウ</t>
    </rPh>
    <rPh sb="100" eb="102">
      <t>ヒツヨウ</t>
    </rPh>
    <phoneticPr fontId="4"/>
  </si>
  <si>
    <t>経常収支比率は類似他団体並で５年平均でも約１１０％であり健全な状態であります。
流動比率はほぼ平均的で短期的な債務の支払に対しても対応できる状態であります。
企業債残高対給水収益比率は平均より高いが、管路改修や湯舟配水池の更新等計画的に投資を行ってきているためであり妥当と考えられます。
料金回収率は５年平均でも１００％を超えており給水収益で給水費用がまかなえている状況であります。
給水原価は類似団体より平均して低く、低い原価で給水出来ています。
施設利用率も類似団体平均よりも大幅に高く、遊休施設やオーバースペックの施設もなく効率的に施設運営が行えている状態であります。
有収率の低さは、昨今の重要な課題となっており、漏水調査等を積極的に行い漏水箇所の修繕を行う事で有収率は改善してきているので今後は更に調査を進め有収率の改善を図っていく必要があります。　　　　　　　　　　　</t>
    <rPh sb="7" eb="9">
      <t>ルイジ</t>
    </rPh>
    <rPh sb="9" eb="10">
      <t>タ</t>
    </rPh>
    <rPh sb="10" eb="12">
      <t>ダンタイ</t>
    </rPh>
    <rPh sb="12" eb="13">
      <t>ナミ</t>
    </rPh>
    <rPh sb="15" eb="16">
      <t>ネン</t>
    </rPh>
    <rPh sb="16" eb="18">
      <t>ヘイキン</t>
    </rPh>
    <rPh sb="20" eb="21">
      <t>ヤク</t>
    </rPh>
    <rPh sb="47" eb="50">
      <t>ヘイキンテキ</t>
    </rPh>
    <rPh sb="51" eb="54">
      <t>タンキテキ</t>
    </rPh>
    <rPh sb="55" eb="57">
      <t>サイム</t>
    </rPh>
    <rPh sb="58" eb="60">
      <t>シハライ</t>
    </rPh>
    <rPh sb="61" eb="62">
      <t>タイ</t>
    </rPh>
    <rPh sb="65" eb="67">
      <t>タイオウ</t>
    </rPh>
    <rPh sb="79" eb="81">
      <t>キギョウ</t>
    </rPh>
    <rPh sb="81" eb="82">
      <t>サイ</t>
    </rPh>
    <rPh sb="82" eb="84">
      <t>ザンダカ</t>
    </rPh>
    <rPh sb="84" eb="85">
      <t>タイ</t>
    </rPh>
    <rPh sb="85" eb="87">
      <t>キュウスイ</t>
    </rPh>
    <rPh sb="87" eb="89">
      <t>シュウエキ</t>
    </rPh>
    <rPh sb="89" eb="91">
      <t>ヒリツ</t>
    </rPh>
    <rPh sb="92" eb="94">
      <t>ヘイキン</t>
    </rPh>
    <rPh sb="96" eb="97">
      <t>タカ</t>
    </rPh>
    <rPh sb="100" eb="102">
      <t>カンロ</t>
    </rPh>
    <rPh sb="102" eb="104">
      <t>カイシュウ</t>
    </rPh>
    <rPh sb="105" eb="107">
      <t>ユブネ</t>
    </rPh>
    <rPh sb="107" eb="109">
      <t>ハイスイ</t>
    </rPh>
    <rPh sb="109" eb="110">
      <t>チ</t>
    </rPh>
    <rPh sb="111" eb="113">
      <t>コウシン</t>
    </rPh>
    <rPh sb="113" eb="114">
      <t>トウ</t>
    </rPh>
    <rPh sb="114" eb="117">
      <t>ケイカクテキ</t>
    </rPh>
    <rPh sb="118" eb="120">
      <t>トウシ</t>
    </rPh>
    <rPh sb="121" eb="122">
      <t>オコナ</t>
    </rPh>
    <rPh sb="133" eb="135">
      <t>ダトウ</t>
    </rPh>
    <rPh sb="136" eb="137">
      <t>カンガ</t>
    </rPh>
    <rPh sb="151" eb="152">
      <t>ネン</t>
    </rPh>
    <rPh sb="152" eb="154">
      <t>ヘイキン</t>
    </rPh>
    <rPh sb="161" eb="162">
      <t>コ</t>
    </rPh>
    <rPh sb="166" eb="168">
      <t>キュウスイ</t>
    </rPh>
    <rPh sb="168" eb="170">
      <t>シュウエキ</t>
    </rPh>
    <rPh sb="171" eb="173">
      <t>キュウスイ</t>
    </rPh>
    <rPh sb="173" eb="175">
      <t>ヒヨウ</t>
    </rPh>
    <rPh sb="183" eb="185">
      <t>ジョウキョウ</t>
    </rPh>
    <rPh sb="203" eb="205">
      <t>ヘイキン</t>
    </rPh>
    <rPh sb="207" eb="208">
      <t>ヒク</t>
    </rPh>
    <rPh sb="210" eb="211">
      <t>ヒク</t>
    </rPh>
    <rPh sb="212" eb="214">
      <t>ゲンカ</t>
    </rPh>
    <rPh sb="215" eb="217">
      <t>キュウスイ</t>
    </rPh>
    <rPh sb="217" eb="219">
      <t>デキ</t>
    </rPh>
    <rPh sb="231" eb="233">
      <t>ルイジ</t>
    </rPh>
    <rPh sb="233" eb="235">
      <t>ダンタイ</t>
    </rPh>
    <rPh sb="235" eb="237">
      <t>ヘイキン</t>
    </rPh>
    <rPh sb="240" eb="242">
      <t>オオハバ</t>
    </rPh>
    <rPh sb="246" eb="248">
      <t>ユウキュウ</t>
    </rPh>
    <rPh sb="248" eb="250">
      <t>シセツ</t>
    </rPh>
    <rPh sb="260" eb="262">
      <t>シセツ</t>
    </rPh>
    <rPh sb="269" eb="271">
      <t>シセツ</t>
    </rPh>
    <rPh sb="271" eb="273">
      <t>ウンエイ</t>
    </rPh>
    <rPh sb="274" eb="275">
      <t>オコナ</t>
    </rPh>
    <rPh sb="288" eb="289">
      <t>ユウ</t>
    </rPh>
    <rPh sb="296" eb="298">
      <t>サッコン</t>
    </rPh>
    <rPh sb="299" eb="301">
      <t>ジュウヨウ</t>
    </rPh>
    <rPh sb="302" eb="304">
      <t>カダイ</t>
    </rPh>
    <rPh sb="317" eb="320">
      <t>セッキョクテキ</t>
    </rPh>
    <rPh sb="321" eb="322">
      <t>オコナ</t>
    </rPh>
    <rPh sb="323" eb="325">
      <t>ロウスイ</t>
    </rPh>
    <rPh sb="325" eb="327">
      <t>カショ</t>
    </rPh>
    <rPh sb="328" eb="330">
      <t>シュウゼン</t>
    </rPh>
    <rPh sb="331" eb="332">
      <t>オコナ</t>
    </rPh>
    <rPh sb="333" eb="334">
      <t>コト</t>
    </rPh>
    <rPh sb="335" eb="336">
      <t>ユウ</t>
    </rPh>
    <rPh sb="336" eb="337">
      <t>シュウ</t>
    </rPh>
    <rPh sb="337" eb="338">
      <t>リツ</t>
    </rPh>
    <rPh sb="339" eb="341">
      <t>カイゼン</t>
    </rPh>
    <rPh sb="349" eb="351">
      <t>コンゴ</t>
    </rPh>
    <rPh sb="352" eb="353">
      <t>サラ</t>
    </rPh>
    <rPh sb="354" eb="356">
      <t>チョウサ</t>
    </rPh>
    <rPh sb="357" eb="358">
      <t>スス</t>
    </rPh>
    <rPh sb="359" eb="360">
      <t>ユウ</t>
    </rPh>
    <rPh sb="360" eb="361">
      <t>シュウ</t>
    </rPh>
    <rPh sb="361" eb="362">
      <t>リツ</t>
    </rPh>
    <rPh sb="363" eb="365">
      <t>カイゼン</t>
    </rPh>
    <rPh sb="366" eb="367">
      <t>ハカ</t>
    </rPh>
    <rPh sb="371" eb="373">
      <t>ヒツヨウ</t>
    </rPh>
    <phoneticPr fontId="4"/>
  </si>
  <si>
    <t>現在は経営面の状態は類似団体との比較でもおおむね健全で良好な状態ではありますが、課題となっている有収率改善に重点を置きながら、今後も引続きこの状態を維持するため各指標に注視していきます。
今後は計画的な施設の更新や簡易水道の統合も見据えながら計画的な投資を行うことも検討していく必要があります。</t>
    <rPh sb="5" eb="6">
      <t>メン</t>
    </rPh>
    <rPh sb="10" eb="12">
      <t>ルイジ</t>
    </rPh>
    <rPh sb="12" eb="14">
      <t>ダンタイ</t>
    </rPh>
    <rPh sb="16" eb="18">
      <t>ヒカク</t>
    </rPh>
    <rPh sb="27" eb="29">
      <t>リョウコウ</t>
    </rPh>
    <rPh sb="30" eb="32">
      <t>ジョウタイ</t>
    </rPh>
    <rPh sb="40" eb="42">
      <t>カダイ</t>
    </rPh>
    <rPh sb="48" eb="49">
      <t>ユウ</t>
    </rPh>
    <rPh sb="49" eb="50">
      <t>シュウ</t>
    </rPh>
    <rPh sb="50" eb="51">
      <t>リツ</t>
    </rPh>
    <rPh sb="51" eb="53">
      <t>カイゼン</t>
    </rPh>
    <rPh sb="54" eb="56">
      <t>ジュウテン</t>
    </rPh>
    <rPh sb="57" eb="58">
      <t>オ</t>
    </rPh>
    <rPh sb="63" eb="65">
      <t>コンゴ</t>
    </rPh>
    <rPh sb="66" eb="68">
      <t>ヒキツヅ</t>
    </rPh>
    <rPh sb="71" eb="73">
      <t>ジョウタイ</t>
    </rPh>
    <rPh sb="74" eb="76">
      <t>イジ</t>
    </rPh>
    <rPh sb="80" eb="83">
      <t>カクシヒョウ</t>
    </rPh>
    <rPh sb="84" eb="86">
      <t>チュウシ</t>
    </rPh>
    <rPh sb="94" eb="96">
      <t>コンゴ</t>
    </rPh>
    <rPh sb="97" eb="99">
      <t>ケイカク</t>
    </rPh>
    <rPh sb="115" eb="117">
      <t>ミス</t>
    </rPh>
    <rPh sb="121" eb="124">
      <t>ケイカクテキ</t>
    </rPh>
    <rPh sb="125" eb="127">
      <t>トウシ</t>
    </rPh>
    <rPh sb="128" eb="129">
      <t>オコナ</t>
    </rPh>
    <rPh sb="133" eb="135">
      <t>ケントウ</t>
    </rPh>
    <rPh sb="139" eb="1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</si>
</sst>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0.14000000000000001</c:v>
                </c:pt>
                <c:pt idx="1">
                  <c:v>0.48</c:v>
                </c:pt>
                <c:pt idx="2">
                  <c:v>0.34</c:v>
                </c:pt>
                <c:pt idx="3">
                  <c:v>0.28000000000000003</c:v>
                </c:pt>
                <c:pt idx="4" formatCode="#,##0.00;&quot;△&quot;#,##0.00">
                  <c:v>0</c:v>
                </c:pt>
              </c:numCache>
            </c:numRef>
          </c:val>
        </c:ser>
        <c:dLbls>
          <c:showLegendKey val="0"/>
          <c:showVal val="0"/>
          <c:showCatName val="0"/>
          <c:showSerName val="0"/>
          <c:showPercent val="0"/>
          <c:showBubbleSize val="0"/>
        </c:dLbls>
        <c:gapWidth val="150"/>
        <c:axId val="83297408"/>
        <c:axId val="8329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83297408"/>
        <c:axId val="83299328"/>
      </c:lineChart>
      <c:dateAx>
        <c:axId val="83297408"/>
        <c:scaling>
          <c:orientation val="minMax"/>
        </c:scaling>
        <c:delete val="1"/>
        <c:axPos val="b"/>
        <c:numFmt formatCode="ge" sourceLinked="1"/>
        <c:majorTickMark val="none"/>
        <c:minorTickMark val="none"/>
        <c:tickLblPos val="none"/>
        <c:crossAx val="83299328"/>
        <c:crosses val="autoZero"/>
        <c:auto val="1"/>
        <c:lblOffset val="100"/>
        <c:baseTimeUnit val="years"/>
      </c:dateAx>
      <c:valAx>
        <c:axId val="8329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65.17</c:v>
                </c:pt>
                <c:pt idx="1">
                  <c:v>67.5</c:v>
                </c:pt>
                <c:pt idx="2">
                  <c:v>65.72</c:v>
                </c:pt>
                <c:pt idx="3">
                  <c:v>74.010000000000005</c:v>
                </c:pt>
                <c:pt idx="4">
                  <c:v>71.64</c:v>
                </c:pt>
              </c:numCache>
            </c:numRef>
          </c:val>
        </c:ser>
        <c:dLbls>
          <c:showLegendKey val="0"/>
          <c:showVal val="0"/>
          <c:showCatName val="0"/>
          <c:showSerName val="0"/>
          <c:showPercent val="0"/>
          <c:showBubbleSize val="0"/>
        </c:dLbls>
        <c:gapWidth val="150"/>
        <c:axId val="93939200"/>
        <c:axId val="9394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93939200"/>
        <c:axId val="93941120"/>
      </c:lineChart>
      <c:dateAx>
        <c:axId val="93939200"/>
        <c:scaling>
          <c:orientation val="minMax"/>
        </c:scaling>
        <c:delete val="1"/>
        <c:axPos val="b"/>
        <c:numFmt formatCode="ge" sourceLinked="1"/>
        <c:majorTickMark val="none"/>
        <c:minorTickMark val="none"/>
        <c:tickLblPos val="none"/>
        <c:crossAx val="93941120"/>
        <c:crosses val="autoZero"/>
        <c:auto val="1"/>
        <c:lblOffset val="100"/>
        <c:baseTimeUnit val="years"/>
      </c:dateAx>
      <c:valAx>
        <c:axId val="9394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3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78.5</c:v>
                </c:pt>
                <c:pt idx="1">
                  <c:v>75.400000000000006</c:v>
                </c:pt>
                <c:pt idx="2">
                  <c:v>75.72</c:v>
                </c:pt>
                <c:pt idx="3">
                  <c:v>73.03</c:v>
                </c:pt>
                <c:pt idx="4">
                  <c:v>76.790000000000006</c:v>
                </c:pt>
              </c:numCache>
            </c:numRef>
          </c:val>
        </c:ser>
        <c:dLbls>
          <c:showLegendKey val="0"/>
          <c:showVal val="0"/>
          <c:showCatName val="0"/>
          <c:showSerName val="0"/>
          <c:showPercent val="0"/>
          <c:showBubbleSize val="0"/>
        </c:dLbls>
        <c:gapWidth val="150"/>
        <c:axId val="93992064"/>
        <c:axId val="9399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93992064"/>
        <c:axId val="93993984"/>
      </c:lineChart>
      <c:dateAx>
        <c:axId val="93992064"/>
        <c:scaling>
          <c:orientation val="minMax"/>
        </c:scaling>
        <c:delete val="1"/>
        <c:axPos val="b"/>
        <c:numFmt formatCode="ge" sourceLinked="1"/>
        <c:majorTickMark val="none"/>
        <c:minorTickMark val="none"/>
        <c:tickLblPos val="none"/>
        <c:crossAx val="93993984"/>
        <c:crosses val="autoZero"/>
        <c:auto val="1"/>
        <c:lblOffset val="100"/>
        <c:baseTimeUnit val="years"/>
      </c:dateAx>
      <c:valAx>
        <c:axId val="9399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9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113.62</c:v>
                </c:pt>
                <c:pt idx="1">
                  <c:v>113.57</c:v>
                </c:pt>
                <c:pt idx="2">
                  <c:v>99.16</c:v>
                </c:pt>
                <c:pt idx="3">
                  <c:v>110.29</c:v>
                </c:pt>
                <c:pt idx="4">
                  <c:v>111</c:v>
                </c:pt>
              </c:numCache>
            </c:numRef>
          </c:val>
        </c:ser>
        <c:dLbls>
          <c:showLegendKey val="0"/>
          <c:showVal val="0"/>
          <c:showCatName val="0"/>
          <c:showSerName val="0"/>
          <c:showPercent val="0"/>
          <c:showBubbleSize val="0"/>
        </c:dLbls>
        <c:gapWidth val="150"/>
        <c:axId val="83333888"/>
        <c:axId val="8333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83333888"/>
        <c:axId val="83335808"/>
      </c:lineChart>
      <c:dateAx>
        <c:axId val="83333888"/>
        <c:scaling>
          <c:orientation val="minMax"/>
        </c:scaling>
        <c:delete val="1"/>
        <c:axPos val="b"/>
        <c:numFmt formatCode="ge" sourceLinked="1"/>
        <c:majorTickMark val="none"/>
        <c:minorTickMark val="none"/>
        <c:tickLblPos val="none"/>
        <c:crossAx val="83335808"/>
        <c:crosses val="autoZero"/>
        <c:auto val="1"/>
        <c:lblOffset val="100"/>
        <c:baseTimeUnit val="years"/>
      </c:dateAx>
      <c:valAx>
        <c:axId val="8333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3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40.909999999999997</c:v>
                </c:pt>
                <c:pt idx="1">
                  <c:v>42.83</c:v>
                </c:pt>
                <c:pt idx="2">
                  <c:v>40.86</c:v>
                </c:pt>
                <c:pt idx="3">
                  <c:v>38.799999999999997</c:v>
                </c:pt>
                <c:pt idx="4">
                  <c:v>40.54</c:v>
                </c:pt>
              </c:numCache>
            </c:numRef>
          </c:val>
        </c:ser>
        <c:dLbls>
          <c:showLegendKey val="0"/>
          <c:showVal val="0"/>
          <c:showCatName val="0"/>
          <c:showSerName val="0"/>
          <c:showPercent val="0"/>
          <c:showBubbleSize val="0"/>
        </c:dLbls>
        <c:gapWidth val="150"/>
        <c:axId val="83767680"/>
        <c:axId val="8376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83767680"/>
        <c:axId val="83769600"/>
      </c:lineChart>
      <c:dateAx>
        <c:axId val="83767680"/>
        <c:scaling>
          <c:orientation val="minMax"/>
        </c:scaling>
        <c:delete val="1"/>
        <c:axPos val="b"/>
        <c:numFmt formatCode="ge" sourceLinked="1"/>
        <c:majorTickMark val="none"/>
        <c:minorTickMark val="none"/>
        <c:tickLblPos val="none"/>
        <c:crossAx val="83769600"/>
        <c:crosses val="autoZero"/>
        <c:auto val="1"/>
        <c:lblOffset val="100"/>
        <c:baseTimeUnit val="years"/>
      </c:dateAx>
      <c:valAx>
        <c:axId val="8376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0.76</c:v>
                </c:pt>
                <c:pt idx="1">
                  <c:v>0.76</c:v>
                </c:pt>
                <c:pt idx="2">
                  <c:v>0.76</c:v>
                </c:pt>
                <c:pt idx="3">
                  <c:v>0.68</c:v>
                </c:pt>
                <c:pt idx="4">
                  <c:v>2.33</c:v>
                </c:pt>
              </c:numCache>
            </c:numRef>
          </c:val>
        </c:ser>
        <c:dLbls>
          <c:showLegendKey val="0"/>
          <c:showVal val="0"/>
          <c:showCatName val="0"/>
          <c:showSerName val="0"/>
          <c:showPercent val="0"/>
          <c:showBubbleSize val="0"/>
        </c:dLbls>
        <c:gapWidth val="150"/>
        <c:axId val="83812352"/>
        <c:axId val="8381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83812352"/>
        <c:axId val="83814272"/>
      </c:lineChart>
      <c:dateAx>
        <c:axId val="83812352"/>
        <c:scaling>
          <c:orientation val="minMax"/>
        </c:scaling>
        <c:delete val="1"/>
        <c:axPos val="b"/>
        <c:numFmt formatCode="ge" sourceLinked="1"/>
        <c:majorTickMark val="none"/>
        <c:minorTickMark val="none"/>
        <c:tickLblPos val="none"/>
        <c:crossAx val="83814272"/>
        <c:crosses val="autoZero"/>
        <c:auto val="1"/>
        <c:lblOffset val="100"/>
        <c:baseTimeUnit val="years"/>
      </c:dateAx>
      <c:valAx>
        <c:axId val="8381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753344"/>
        <c:axId val="9375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93753344"/>
        <c:axId val="93755264"/>
      </c:lineChart>
      <c:dateAx>
        <c:axId val="93753344"/>
        <c:scaling>
          <c:orientation val="minMax"/>
        </c:scaling>
        <c:delete val="1"/>
        <c:axPos val="b"/>
        <c:numFmt formatCode="ge" sourceLinked="1"/>
        <c:majorTickMark val="none"/>
        <c:minorTickMark val="none"/>
        <c:tickLblPos val="none"/>
        <c:crossAx val="93755264"/>
        <c:crosses val="autoZero"/>
        <c:auto val="1"/>
        <c:lblOffset val="100"/>
        <c:baseTimeUnit val="years"/>
      </c:dateAx>
      <c:valAx>
        <c:axId val="93755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7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5331.54</c:v>
                </c:pt>
                <c:pt idx="1">
                  <c:v>270.27</c:v>
                </c:pt>
                <c:pt idx="2">
                  <c:v>5342.81</c:v>
                </c:pt>
                <c:pt idx="3">
                  <c:v>378.7</c:v>
                </c:pt>
                <c:pt idx="4">
                  <c:v>338.12</c:v>
                </c:pt>
              </c:numCache>
            </c:numRef>
          </c:val>
        </c:ser>
        <c:dLbls>
          <c:showLegendKey val="0"/>
          <c:showVal val="0"/>
          <c:showCatName val="0"/>
          <c:showSerName val="0"/>
          <c:showPercent val="0"/>
          <c:showBubbleSize val="0"/>
        </c:dLbls>
        <c:gapWidth val="150"/>
        <c:axId val="93781376"/>
        <c:axId val="9405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93781376"/>
        <c:axId val="94057984"/>
      </c:lineChart>
      <c:dateAx>
        <c:axId val="93781376"/>
        <c:scaling>
          <c:orientation val="minMax"/>
        </c:scaling>
        <c:delete val="1"/>
        <c:axPos val="b"/>
        <c:numFmt formatCode="ge" sourceLinked="1"/>
        <c:majorTickMark val="none"/>
        <c:minorTickMark val="none"/>
        <c:tickLblPos val="none"/>
        <c:crossAx val="94057984"/>
        <c:crosses val="autoZero"/>
        <c:auto val="1"/>
        <c:lblOffset val="100"/>
        <c:baseTimeUnit val="years"/>
      </c:dateAx>
      <c:valAx>
        <c:axId val="94057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7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499.85</c:v>
                </c:pt>
                <c:pt idx="1">
                  <c:v>521.45000000000005</c:v>
                </c:pt>
                <c:pt idx="2">
                  <c:v>510.07</c:v>
                </c:pt>
                <c:pt idx="3">
                  <c:v>524.64</c:v>
                </c:pt>
                <c:pt idx="4">
                  <c:v>513.71</c:v>
                </c:pt>
              </c:numCache>
            </c:numRef>
          </c:val>
        </c:ser>
        <c:dLbls>
          <c:showLegendKey val="0"/>
          <c:showVal val="0"/>
          <c:showCatName val="0"/>
          <c:showSerName val="0"/>
          <c:showPercent val="0"/>
          <c:showBubbleSize val="0"/>
        </c:dLbls>
        <c:gapWidth val="150"/>
        <c:axId val="94075904"/>
        <c:axId val="9410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94075904"/>
        <c:axId val="94106752"/>
      </c:lineChart>
      <c:dateAx>
        <c:axId val="94075904"/>
        <c:scaling>
          <c:orientation val="minMax"/>
        </c:scaling>
        <c:delete val="1"/>
        <c:axPos val="b"/>
        <c:numFmt formatCode="ge" sourceLinked="1"/>
        <c:majorTickMark val="none"/>
        <c:minorTickMark val="none"/>
        <c:tickLblPos val="none"/>
        <c:crossAx val="94106752"/>
        <c:crosses val="autoZero"/>
        <c:auto val="1"/>
        <c:lblOffset val="100"/>
        <c:baseTimeUnit val="years"/>
      </c:dateAx>
      <c:valAx>
        <c:axId val="94106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0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110.88</c:v>
                </c:pt>
                <c:pt idx="1">
                  <c:v>111.13</c:v>
                </c:pt>
                <c:pt idx="2">
                  <c:v>96.29</c:v>
                </c:pt>
                <c:pt idx="3">
                  <c:v>108.67</c:v>
                </c:pt>
                <c:pt idx="4">
                  <c:v>109.13</c:v>
                </c:pt>
              </c:numCache>
            </c:numRef>
          </c:val>
        </c:ser>
        <c:dLbls>
          <c:showLegendKey val="0"/>
          <c:showVal val="0"/>
          <c:showCatName val="0"/>
          <c:showSerName val="0"/>
          <c:showPercent val="0"/>
          <c:showBubbleSize val="0"/>
        </c:dLbls>
        <c:gapWidth val="150"/>
        <c:axId val="93809280"/>
        <c:axId val="9381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93809280"/>
        <c:axId val="93815552"/>
      </c:lineChart>
      <c:dateAx>
        <c:axId val="93809280"/>
        <c:scaling>
          <c:orientation val="minMax"/>
        </c:scaling>
        <c:delete val="1"/>
        <c:axPos val="b"/>
        <c:numFmt formatCode="ge" sourceLinked="1"/>
        <c:majorTickMark val="none"/>
        <c:minorTickMark val="none"/>
        <c:tickLblPos val="none"/>
        <c:crossAx val="93815552"/>
        <c:crosses val="autoZero"/>
        <c:auto val="1"/>
        <c:lblOffset val="100"/>
        <c:baseTimeUnit val="years"/>
      </c:dateAx>
      <c:valAx>
        <c:axId val="938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0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145.58000000000001</c:v>
                </c:pt>
                <c:pt idx="1">
                  <c:v>145.44999999999999</c:v>
                </c:pt>
                <c:pt idx="2">
                  <c:v>166.95</c:v>
                </c:pt>
                <c:pt idx="3">
                  <c:v>151.47</c:v>
                </c:pt>
                <c:pt idx="4">
                  <c:v>147.15</c:v>
                </c:pt>
              </c:numCache>
            </c:numRef>
          </c:val>
        </c:ser>
        <c:dLbls>
          <c:showLegendKey val="0"/>
          <c:showVal val="0"/>
          <c:showCatName val="0"/>
          <c:showSerName val="0"/>
          <c:showPercent val="0"/>
          <c:showBubbleSize val="0"/>
        </c:dLbls>
        <c:gapWidth val="150"/>
        <c:axId val="93845376"/>
        <c:axId val="9391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93845376"/>
        <c:axId val="93913088"/>
      </c:lineChart>
      <c:dateAx>
        <c:axId val="93845376"/>
        <c:scaling>
          <c:orientation val="minMax"/>
        </c:scaling>
        <c:delete val="1"/>
        <c:axPos val="b"/>
        <c:numFmt formatCode="ge" sourceLinked="1"/>
        <c:majorTickMark val="none"/>
        <c:minorTickMark val="none"/>
        <c:tickLblPos val="none"/>
        <c:crossAx val="93913088"/>
        <c:crosses val="autoZero"/>
        <c:auto val="1"/>
        <c:lblOffset val="100"/>
        <c:baseTimeUnit val="years"/>
      </c:dateAx>
      <c:valAx>
        <c:axId val="9391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L1" zoomScaleNormal="100" workbookViewId="0">
      <selection activeCell="BO83" sqref="BO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長野県　辰野町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20321</v>
      </c>
      <c r="AJ8" s="56"/>
      <c r="AK8" s="56"/>
      <c r="AL8" s="56"/>
      <c r="AM8" s="56"/>
      <c r="AN8" s="56"/>
      <c r="AO8" s="56"/>
      <c r="AP8" s="57"/>
      <c r="AQ8" s="47">
        <f>データ!R6</f>
        <v>169.2</v>
      </c>
      <c r="AR8" s="47"/>
      <c r="AS8" s="47"/>
      <c r="AT8" s="47"/>
      <c r="AU8" s="47"/>
      <c r="AV8" s="47"/>
      <c r="AW8" s="47"/>
      <c r="AX8" s="47"/>
      <c r="AY8" s="47">
        <f>データ!S6</f>
        <v>120.1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63.05</v>
      </c>
      <c r="K10" s="47"/>
      <c r="L10" s="47"/>
      <c r="M10" s="47"/>
      <c r="N10" s="47"/>
      <c r="O10" s="47"/>
      <c r="P10" s="47"/>
      <c r="Q10" s="47"/>
      <c r="R10" s="47">
        <f>データ!O6</f>
        <v>94.11</v>
      </c>
      <c r="S10" s="47"/>
      <c r="T10" s="47"/>
      <c r="U10" s="47"/>
      <c r="V10" s="47"/>
      <c r="W10" s="47"/>
      <c r="X10" s="47"/>
      <c r="Y10" s="47"/>
      <c r="Z10" s="78">
        <f>データ!P6</f>
        <v>3114</v>
      </c>
      <c r="AA10" s="78"/>
      <c r="AB10" s="78"/>
      <c r="AC10" s="78"/>
      <c r="AD10" s="78"/>
      <c r="AE10" s="78"/>
      <c r="AF10" s="78"/>
      <c r="AG10" s="78"/>
      <c r="AH10" s="2"/>
      <c r="AI10" s="78">
        <f>データ!T6</f>
        <v>19045</v>
      </c>
      <c r="AJ10" s="78"/>
      <c r="AK10" s="78"/>
      <c r="AL10" s="78"/>
      <c r="AM10" s="78"/>
      <c r="AN10" s="78"/>
      <c r="AO10" s="78"/>
      <c r="AP10" s="78"/>
      <c r="AQ10" s="47">
        <f>データ!U6</f>
        <v>17.170000000000002</v>
      </c>
      <c r="AR10" s="47"/>
      <c r="AS10" s="47"/>
      <c r="AT10" s="47"/>
      <c r="AU10" s="47"/>
      <c r="AV10" s="47"/>
      <c r="AW10" s="47"/>
      <c r="AX10" s="47"/>
      <c r="AY10" s="47">
        <f>データ!V6</f>
        <v>1109.2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90"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203823</v>
      </c>
      <c r="D6" s="31">
        <f t="shared" si="3"/>
        <v>46</v>
      </c>
      <c r="E6" s="31">
        <f t="shared" si="3"/>
        <v>1</v>
      </c>
      <c r="F6" s="31">
        <f t="shared" si="3"/>
        <v>0</v>
      </c>
      <c r="G6" s="31">
        <f t="shared" si="3"/>
        <v>1</v>
      </c>
      <c r="H6" s="31" t="str">
        <f t="shared" si="3"/>
        <v>長野県　辰野町</v>
      </c>
      <c r="I6" s="31" t="str">
        <f t="shared" si="3"/>
        <v>法適用</v>
      </c>
      <c r="J6" s="31" t="str">
        <f t="shared" si="3"/>
        <v>水道事業</v>
      </c>
      <c r="K6" s="31" t="str">
        <f t="shared" si="3"/>
        <v>末端給水事業</v>
      </c>
      <c r="L6" s="31" t="str">
        <f t="shared" si="3"/>
        <v>A6</v>
      </c>
      <c r="M6" s="32" t="str">
        <f t="shared" si="3"/>
        <v>-</v>
      </c>
      <c r="N6" s="32">
        <f t="shared" si="3"/>
        <v>63.05</v>
      </c>
      <c r="O6" s="32">
        <f t="shared" si="3"/>
        <v>94.11</v>
      </c>
      <c r="P6" s="32">
        <f t="shared" si="3"/>
        <v>3114</v>
      </c>
      <c r="Q6" s="32">
        <f t="shared" si="3"/>
        <v>20321</v>
      </c>
      <c r="R6" s="32">
        <f t="shared" si="3"/>
        <v>169.2</v>
      </c>
      <c r="S6" s="32">
        <f t="shared" si="3"/>
        <v>120.1</v>
      </c>
      <c r="T6" s="32">
        <f t="shared" si="3"/>
        <v>19045</v>
      </c>
      <c r="U6" s="32">
        <f t="shared" si="3"/>
        <v>17.170000000000002</v>
      </c>
      <c r="V6" s="32">
        <f t="shared" si="3"/>
        <v>1109.2</v>
      </c>
      <c r="W6" s="33">
        <f>IF(W7="",NA(),W7)</f>
        <v>113.62</v>
      </c>
      <c r="X6" s="33">
        <f t="shared" ref="X6:AF6" si="4">IF(X7="",NA(),X7)</f>
        <v>113.57</v>
      </c>
      <c r="Y6" s="33">
        <f t="shared" si="4"/>
        <v>99.16</v>
      </c>
      <c r="Z6" s="33">
        <f t="shared" si="4"/>
        <v>110.29</v>
      </c>
      <c r="AA6" s="33">
        <f t="shared" si="4"/>
        <v>111</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5331.54</v>
      </c>
      <c r="AT6" s="33">
        <f t="shared" ref="AT6:BB6" si="6">IF(AT7="",NA(),AT7)</f>
        <v>270.27</v>
      </c>
      <c r="AU6" s="33">
        <f t="shared" si="6"/>
        <v>5342.81</v>
      </c>
      <c r="AV6" s="33">
        <f t="shared" si="6"/>
        <v>378.7</v>
      </c>
      <c r="AW6" s="33">
        <f t="shared" si="6"/>
        <v>338.12</v>
      </c>
      <c r="AX6" s="33">
        <f t="shared" si="6"/>
        <v>995.5</v>
      </c>
      <c r="AY6" s="33">
        <f t="shared" si="6"/>
        <v>915.5</v>
      </c>
      <c r="AZ6" s="33">
        <f t="shared" si="6"/>
        <v>963.24</v>
      </c>
      <c r="BA6" s="33">
        <f t="shared" si="6"/>
        <v>381.53</v>
      </c>
      <c r="BB6" s="33">
        <f t="shared" si="6"/>
        <v>391.54</v>
      </c>
      <c r="BC6" s="32" t="str">
        <f>IF(BC7="","",IF(BC7="-","【-】","【"&amp;SUBSTITUTE(TEXT(BC7,"#,##0.00"),"-","△")&amp;"】"))</f>
        <v>【262.74】</v>
      </c>
      <c r="BD6" s="33">
        <f>IF(BD7="",NA(),BD7)</f>
        <v>499.85</v>
      </c>
      <c r="BE6" s="33">
        <f t="shared" ref="BE6:BM6" si="7">IF(BE7="",NA(),BE7)</f>
        <v>521.45000000000005</v>
      </c>
      <c r="BF6" s="33">
        <f t="shared" si="7"/>
        <v>510.07</v>
      </c>
      <c r="BG6" s="33">
        <f t="shared" si="7"/>
        <v>524.64</v>
      </c>
      <c r="BH6" s="33">
        <f t="shared" si="7"/>
        <v>513.71</v>
      </c>
      <c r="BI6" s="33">
        <f t="shared" si="7"/>
        <v>414.59</v>
      </c>
      <c r="BJ6" s="33">
        <f t="shared" si="7"/>
        <v>404.78</v>
      </c>
      <c r="BK6" s="33">
        <f t="shared" si="7"/>
        <v>400.38</v>
      </c>
      <c r="BL6" s="33">
        <f t="shared" si="7"/>
        <v>393.27</v>
      </c>
      <c r="BM6" s="33">
        <f t="shared" si="7"/>
        <v>386.97</v>
      </c>
      <c r="BN6" s="32" t="str">
        <f>IF(BN7="","",IF(BN7="-","【-】","【"&amp;SUBSTITUTE(TEXT(BN7,"#,##0.00"),"-","△")&amp;"】"))</f>
        <v>【276.38】</v>
      </c>
      <c r="BO6" s="33">
        <f>IF(BO7="",NA(),BO7)</f>
        <v>110.88</v>
      </c>
      <c r="BP6" s="33">
        <f t="shared" ref="BP6:BX6" si="8">IF(BP7="",NA(),BP7)</f>
        <v>111.13</v>
      </c>
      <c r="BQ6" s="33">
        <f t="shared" si="8"/>
        <v>96.29</v>
      </c>
      <c r="BR6" s="33">
        <f t="shared" si="8"/>
        <v>108.67</v>
      </c>
      <c r="BS6" s="33">
        <f t="shared" si="8"/>
        <v>109.13</v>
      </c>
      <c r="BT6" s="33">
        <f t="shared" si="8"/>
        <v>97.71</v>
      </c>
      <c r="BU6" s="33">
        <f t="shared" si="8"/>
        <v>98.07</v>
      </c>
      <c r="BV6" s="33">
        <f t="shared" si="8"/>
        <v>96.56</v>
      </c>
      <c r="BW6" s="33">
        <f t="shared" si="8"/>
        <v>100.47</v>
      </c>
      <c r="BX6" s="33">
        <f t="shared" si="8"/>
        <v>101.72</v>
      </c>
      <c r="BY6" s="32" t="str">
        <f>IF(BY7="","",IF(BY7="-","【-】","【"&amp;SUBSTITUTE(TEXT(BY7,"#,##0.00"),"-","△")&amp;"】"))</f>
        <v>【104.99】</v>
      </c>
      <c r="BZ6" s="33">
        <f>IF(BZ7="",NA(),BZ7)</f>
        <v>145.58000000000001</v>
      </c>
      <c r="CA6" s="33">
        <f t="shared" ref="CA6:CI6" si="9">IF(CA7="",NA(),CA7)</f>
        <v>145.44999999999999</v>
      </c>
      <c r="CB6" s="33">
        <f t="shared" si="9"/>
        <v>166.95</v>
      </c>
      <c r="CC6" s="33">
        <f t="shared" si="9"/>
        <v>151.47</v>
      </c>
      <c r="CD6" s="33">
        <f t="shared" si="9"/>
        <v>147.15</v>
      </c>
      <c r="CE6" s="33">
        <f t="shared" si="9"/>
        <v>173.56</v>
      </c>
      <c r="CF6" s="33">
        <f t="shared" si="9"/>
        <v>172.26</v>
      </c>
      <c r="CG6" s="33">
        <f t="shared" si="9"/>
        <v>177.14</v>
      </c>
      <c r="CH6" s="33">
        <f t="shared" si="9"/>
        <v>169.82</v>
      </c>
      <c r="CI6" s="33">
        <f t="shared" si="9"/>
        <v>168.2</v>
      </c>
      <c r="CJ6" s="32" t="str">
        <f>IF(CJ7="","",IF(CJ7="-","【-】","【"&amp;SUBSTITUTE(TEXT(CJ7,"#,##0.00"),"-","△")&amp;"】"))</f>
        <v>【163.72】</v>
      </c>
      <c r="CK6" s="33">
        <f>IF(CK7="",NA(),CK7)</f>
        <v>65.17</v>
      </c>
      <c r="CL6" s="33">
        <f t="shared" ref="CL6:CT6" si="10">IF(CL7="",NA(),CL7)</f>
        <v>67.5</v>
      </c>
      <c r="CM6" s="33">
        <f t="shared" si="10"/>
        <v>65.72</v>
      </c>
      <c r="CN6" s="33">
        <f t="shared" si="10"/>
        <v>74.010000000000005</v>
      </c>
      <c r="CO6" s="33">
        <f t="shared" si="10"/>
        <v>71.64</v>
      </c>
      <c r="CP6" s="33">
        <f t="shared" si="10"/>
        <v>55.84</v>
      </c>
      <c r="CQ6" s="33">
        <f t="shared" si="10"/>
        <v>55.68</v>
      </c>
      <c r="CR6" s="33">
        <f t="shared" si="10"/>
        <v>55.64</v>
      </c>
      <c r="CS6" s="33">
        <f t="shared" si="10"/>
        <v>55.13</v>
      </c>
      <c r="CT6" s="33">
        <f t="shared" si="10"/>
        <v>54.77</v>
      </c>
      <c r="CU6" s="32" t="str">
        <f>IF(CU7="","",IF(CU7="-","【-】","【"&amp;SUBSTITUTE(TEXT(CU7,"#,##0.00"),"-","△")&amp;"】"))</f>
        <v>【59.76】</v>
      </c>
      <c r="CV6" s="33">
        <f>IF(CV7="",NA(),CV7)</f>
        <v>78.5</v>
      </c>
      <c r="CW6" s="33">
        <f t="shared" ref="CW6:DE6" si="11">IF(CW7="",NA(),CW7)</f>
        <v>75.400000000000006</v>
      </c>
      <c r="CX6" s="33">
        <f t="shared" si="11"/>
        <v>75.72</v>
      </c>
      <c r="CY6" s="33">
        <f t="shared" si="11"/>
        <v>73.03</v>
      </c>
      <c r="CZ6" s="33">
        <f t="shared" si="11"/>
        <v>76.790000000000006</v>
      </c>
      <c r="DA6" s="33">
        <f t="shared" si="11"/>
        <v>83.11</v>
      </c>
      <c r="DB6" s="33">
        <f t="shared" si="11"/>
        <v>83.18</v>
      </c>
      <c r="DC6" s="33">
        <f t="shared" si="11"/>
        <v>83.09</v>
      </c>
      <c r="DD6" s="33">
        <f t="shared" si="11"/>
        <v>83</v>
      </c>
      <c r="DE6" s="33">
        <f t="shared" si="11"/>
        <v>82.89</v>
      </c>
      <c r="DF6" s="32" t="str">
        <f>IF(DF7="","",IF(DF7="-","【-】","【"&amp;SUBSTITUTE(TEXT(DF7,"#,##0.00"),"-","△")&amp;"】"))</f>
        <v>【89.95】</v>
      </c>
      <c r="DG6" s="33">
        <f>IF(DG7="",NA(),DG7)</f>
        <v>40.909999999999997</v>
      </c>
      <c r="DH6" s="33">
        <f t="shared" ref="DH6:DP6" si="12">IF(DH7="",NA(),DH7)</f>
        <v>42.83</v>
      </c>
      <c r="DI6" s="33">
        <f t="shared" si="12"/>
        <v>40.86</v>
      </c>
      <c r="DJ6" s="33">
        <f t="shared" si="12"/>
        <v>38.799999999999997</v>
      </c>
      <c r="DK6" s="33">
        <f t="shared" si="12"/>
        <v>40.54</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0.76</v>
      </c>
      <c r="DS6" s="33">
        <f t="shared" ref="DS6:EA6" si="13">IF(DS7="",NA(),DS7)</f>
        <v>0.76</v>
      </c>
      <c r="DT6" s="33">
        <f t="shared" si="13"/>
        <v>0.76</v>
      </c>
      <c r="DU6" s="33">
        <f t="shared" si="13"/>
        <v>0.68</v>
      </c>
      <c r="DV6" s="33">
        <f t="shared" si="13"/>
        <v>2.33</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0.14000000000000001</v>
      </c>
      <c r="ED6" s="33">
        <f t="shared" ref="ED6:EL6" si="14">IF(ED7="",NA(),ED7)</f>
        <v>0.48</v>
      </c>
      <c r="EE6" s="33">
        <f t="shared" si="14"/>
        <v>0.34</v>
      </c>
      <c r="EF6" s="33">
        <f t="shared" si="14"/>
        <v>0.28000000000000003</v>
      </c>
      <c r="EG6" s="32">
        <f t="shared" si="14"/>
        <v>0</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203823</v>
      </c>
      <c r="D7" s="35">
        <v>46</v>
      </c>
      <c r="E7" s="35">
        <v>1</v>
      </c>
      <c r="F7" s="35">
        <v>0</v>
      </c>
      <c r="G7" s="35">
        <v>1</v>
      </c>
      <c r="H7" s="35" t="s">
        <v>93</v>
      </c>
      <c r="I7" s="35" t="s">
        <v>94</v>
      </c>
      <c r="J7" s="35" t="s">
        <v>95</v>
      </c>
      <c r="K7" s="35" t="s">
        <v>96</v>
      </c>
      <c r="L7" s="35" t="s">
        <v>97</v>
      </c>
      <c r="M7" s="36" t="s">
        <v>98</v>
      </c>
      <c r="N7" s="36">
        <v>63.05</v>
      </c>
      <c r="O7" s="36">
        <v>94.11</v>
      </c>
      <c r="P7" s="36">
        <v>3114</v>
      </c>
      <c r="Q7" s="36">
        <v>20321</v>
      </c>
      <c r="R7" s="36">
        <v>169.2</v>
      </c>
      <c r="S7" s="36">
        <v>120.1</v>
      </c>
      <c r="T7" s="36">
        <v>19045</v>
      </c>
      <c r="U7" s="36">
        <v>17.170000000000002</v>
      </c>
      <c r="V7" s="36">
        <v>1109.2</v>
      </c>
      <c r="W7" s="36">
        <v>113.62</v>
      </c>
      <c r="X7" s="36">
        <v>113.57</v>
      </c>
      <c r="Y7" s="36">
        <v>99.16</v>
      </c>
      <c r="Z7" s="36">
        <v>110.29</v>
      </c>
      <c r="AA7" s="36">
        <v>111</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5331.54</v>
      </c>
      <c r="AT7" s="36">
        <v>270.27</v>
      </c>
      <c r="AU7" s="36">
        <v>5342.81</v>
      </c>
      <c r="AV7" s="36">
        <v>378.7</v>
      </c>
      <c r="AW7" s="36">
        <v>338.12</v>
      </c>
      <c r="AX7" s="36">
        <v>995.5</v>
      </c>
      <c r="AY7" s="36">
        <v>915.5</v>
      </c>
      <c r="AZ7" s="36">
        <v>963.24</v>
      </c>
      <c r="BA7" s="36">
        <v>381.53</v>
      </c>
      <c r="BB7" s="36">
        <v>391.54</v>
      </c>
      <c r="BC7" s="36">
        <v>262.74</v>
      </c>
      <c r="BD7" s="36">
        <v>499.85</v>
      </c>
      <c r="BE7" s="36">
        <v>521.45000000000005</v>
      </c>
      <c r="BF7" s="36">
        <v>510.07</v>
      </c>
      <c r="BG7" s="36">
        <v>524.64</v>
      </c>
      <c r="BH7" s="36">
        <v>513.71</v>
      </c>
      <c r="BI7" s="36">
        <v>414.59</v>
      </c>
      <c r="BJ7" s="36">
        <v>404.78</v>
      </c>
      <c r="BK7" s="36">
        <v>400.38</v>
      </c>
      <c r="BL7" s="36">
        <v>393.27</v>
      </c>
      <c r="BM7" s="36">
        <v>386.97</v>
      </c>
      <c r="BN7" s="36">
        <v>276.38</v>
      </c>
      <c r="BO7" s="36">
        <v>110.88</v>
      </c>
      <c r="BP7" s="36">
        <v>111.13</v>
      </c>
      <c r="BQ7" s="36">
        <v>96.29</v>
      </c>
      <c r="BR7" s="36">
        <v>108.67</v>
      </c>
      <c r="BS7" s="36">
        <v>109.13</v>
      </c>
      <c r="BT7" s="36">
        <v>97.71</v>
      </c>
      <c r="BU7" s="36">
        <v>98.07</v>
      </c>
      <c r="BV7" s="36">
        <v>96.56</v>
      </c>
      <c r="BW7" s="36">
        <v>100.47</v>
      </c>
      <c r="BX7" s="36">
        <v>101.72</v>
      </c>
      <c r="BY7" s="36">
        <v>104.99</v>
      </c>
      <c r="BZ7" s="36">
        <v>145.58000000000001</v>
      </c>
      <c r="CA7" s="36">
        <v>145.44999999999999</v>
      </c>
      <c r="CB7" s="36">
        <v>166.95</v>
      </c>
      <c r="CC7" s="36">
        <v>151.47</v>
      </c>
      <c r="CD7" s="36">
        <v>147.15</v>
      </c>
      <c r="CE7" s="36">
        <v>173.56</v>
      </c>
      <c r="CF7" s="36">
        <v>172.26</v>
      </c>
      <c r="CG7" s="36">
        <v>177.14</v>
      </c>
      <c r="CH7" s="36">
        <v>169.82</v>
      </c>
      <c r="CI7" s="36">
        <v>168.2</v>
      </c>
      <c r="CJ7" s="36">
        <v>163.72</v>
      </c>
      <c r="CK7" s="36">
        <v>65.17</v>
      </c>
      <c r="CL7" s="36">
        <v>67.5</v>
      </c>
      <c r="CM7" s="36">
        <v>65.72</v>
      </c>
      <c r="CN7" s="36">
        <v>74.010000000000005</v>
      </c>
      <c r="CO7" s="36">
        <v>71.64</v>
      </c>
      <c r="CP7" s="36">
        <v>55.84</v>
      </c>
      <c r="CQ7" s="36">
        <v>55.68</v>
      </c>
      <c r="CR7" s="36">
        <v>55.64</v>
      </c>
      <c r="CS7" s="36">
        <v>55.13</v>
      </c>
      <c r="CT7" s="36">
        <v>54.77</v>
      </c>
      <c r="CU7" s="36">
        <v>59.76</v>
      </c>
      <c r="CV7" s="36">
        <v>78.5</v>
      </c>
      <c r="CW7" s="36">
        <v>75.400000000000006</v>
      </c>
      <c r="CX7" s="36">
        <v>75.72</v>
      </c>
      <c r="CY7" s="36">
        <v>73.03</v>
      </c>
      <c r="CZ7" s="36">
        <v>76.790000000000006</v>
      </c>
      <c r="DA7" s="36">
        <v>83.11</v>
      </c>
      <c r="DB7" s="36">
        <v>83.18</v>
      </c>
      <c r="DC7" s="36">
        <v>83.09</v>
      </c>
      <c r="DD7" s="36">
        <v>83</v>
      </c>
      <c r="DE7" s="36">
        <v>82.89</v>
      </c>
      <c r="DF7" s="36">
        <v>89.95</v>
      </c>
      <c r="DG7" s="36">
        <v>40.909999999999997</v>
      </c>
      <c r="DH7" s="36">
        <v>42.83</v>
      </c>
      <c r="DI7" s="36">
        <v>40.86</v>
      </c>
      <c r="DJ7" s="36">
        <v>38.799999999999997</v>
      </c>
      <c r="DK7" s="36">
        <v>40.54</v>
      </c>
      <c r="DL7" s="36">
        <v>37.090000000000003</v>
      </c>
      <c r="DM7" s="36">
        <v>38.07</v>
      </c>
      <c r="DN7" s="36">
        <v>39.06</v>
      </c>
      <c r="DO7" s="36">
        <v>46.66</v>
      </c>
      <c r="DP7" s="36">
        <v>47.46</v>
      </c>
      <c r="DQ7" s="36">
        <v>47.18</v>
      </c>
      <c r="DR7" s="36">
        <v>0.76</v>
      </c>
      <c r="DS7" s="36">
        <v>0.76</v>
      </c>
      <c r="DT7" s="36">
        <v>0.76</v>
      </c>
      <c r="DU7" s="36">
        <v>0.68</v>
      </c>
      <c r="DV7" s="36">
        <v>2.33</v>
      </c>
      <c r="DW7" s="36">
        <v>6.63</v>
      </c>
      <c r="DX7" s="36">
        <v>7.73</v>
      </c>
      <c r="DY7" s="36">
        <v>8.8699999999999992</v>
      </c>
      <c r="DZ7" s="36">
        <v>9.85</v>
      </c>
      <c r="EA7" s="36">
        <v>9.7100000000000009</v>
      </c>
      <c r="EB7" s="36">
        <v>13.18</v>
      </c>
      <c r="EC7" s="36">
        <v>0.14000000000000001</v>
      </c>
      <c r="ED7" s="36">
        <v>0.48</v>
      </c>
      <c r="EE7" s="36">
        <v>0.34</v>
      </c>
      <c r="EF7" s="36">
        <v>0.28000000000000003</v>
      </c>
      <c r="EG7" s="36">
        <v>0</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N0205103</cp:lastModifiedBy>
  <dcterms:created xsi:type="dcterms:W3CDTF">2017-02-01T08:41:20Z</dcterms:created>
  <dcterms:modified xsi:type="dcterms:W3CDTF">2017-02-09T00:06:17Z</dcterms:modified>
</cp:coreProperties>
</file>