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Z10" i="4" s="1"/>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<sst xmlns="http://schemas.openxmlformats.org/spreadsheetml/2006/main" count="218" uniqueCount="108">
  <si>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</si>
  <si>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</si>
  <si>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</si>
  <si>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</si>
  <si>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</si>
  <si>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</si>
  <si>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</si>
  <si>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</si>
  <si>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</si>
  <si>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</si>
  <si>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</si>
  <si>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</si>
  <si>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</si>
  <si>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</si>
  <si>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</si>
  <si>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</si>
  <si>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</si>
  <si>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</si>
  <si>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</si>
  <si>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</si>
  <si>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</si>
  <si>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</si>
  <si>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</si>
  <si>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</si>
  <si>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</si>
  <si>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</si>
  <si>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</si>
  <si>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</si>
  <si>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</si>
  <si>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</si>
  <si>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</si>
  <si>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</si>
  <si>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</si>
  <si>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</si>
  <si>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</si>
  <si>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</si>
  <si>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</si>
  <si>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</si>
  <si>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</si>
  <si>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</si>
  <si>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</si>
  <si>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</si>
  <si>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</si>
  <si>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</si>
  <si>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</si>
  <si>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</si>
  <si>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</si>
  <si>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</si>
  <si>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</si>
  <si>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</si>
  <si>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</si>
  <si>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</si>
  <si>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</si>
  <si>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</si>
  <si>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</si>
  <si>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</si>
  <si>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</si>
  <si>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</si>
  <si>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</si>
  <si>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</si>
  <si>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</si>
  <si>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</si>
  <si>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</si>
  <si>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</si>
  <si>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</si>
  <si>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</si>
  <si>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</si>
  <si>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</si>
  <si>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</si>
  <si>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</si>
  <si>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</si>
  <si>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</si>
  <si>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</si>
  <si>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</si>
  <si>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</si>
  <si>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</si>
  <si>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</si>
  <si>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</si>
  <si>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</si>
  <si>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</si>
  <si>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</si>
  <si>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</si>
  <si>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</si>
  <si>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</si>
  <si>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</si>
  <si>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</si>
  <si>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</si>
  <si>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</si>
  <si>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</si>
  <si>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</si>
  <si>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</si>
  <si>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</si>
  <si>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</si>
  <si>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高山村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</si>
  <si>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</si>
  <si>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</si>
  <si>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</si>
  <si>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</si>
  <si>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</si>
  <si>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</si>
  <si>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</si>
  <si>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</si>
  <si>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</si>
  <si>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</si>
  <si>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</si>
  <si>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管路更新率は、年度により異なるが、更新時期を迎えていないため全体的に低くなっている。</t>
    <rPh sb="1" eb="3">
      <t>カンロ</t>
    </rPh>
    <rPh sb="3" eb="5">
      <t>コウシン</t>
    </rPh>
    <rPh sb="5" eb="6">
      <t>リツ</t>
    </rPh>
    <rPh sb="8" eb="10">
      <t>ネンド</t>
    </rPh>
    <rPh sb="13" eb="14">
      <t>コト</t>
    </rPh>
    <rPh sb="18" eb="20">
      <t>コウシン</t>
    </rPh>
    <rPh sb="20" eb="22">
      <t>ジキ</t>
    </rPh>
    <rPh sb="23" eb="24">
      <t>ムカ</t>
    </rPh>
    <rPh sb="31" eb="33">
      <t>ゼンタイ</t>
    </rPh>
    <rPh sb="33" eb="34">
      <t>テキ</t>
    </rPh>
    <rPh sb="35" eb="36">
      <t>ヒク</t>
    </rPh>
    <phoneticPr fontId="4"/>
  </si>
  <si>
    <t>　料金回収率が低いことから、経営の健全性の低下につながっているため、料金回収率に対策を講じている。また、⑧有収率が低いことから、漏水箇所の特定及び修繕を行う必要がある。</t>
    <rPh sb="1" eb="3">
      <t>リョウキン</t>
    </rPh>
    <rPh sb="3" eb="5">
      <t>カイシュウ</t>
    </rPh>
    <rPh sb="5" eb="6">
      <t>リツ</t>
    </rPh>
    <rPh sb="7" eb="8">
      <t>ヒク</t>
    </rPh>
    <rPh sb="14" eb="16">
      <t>ケイエイ</t>
    </rPh>
    <rPh sb="17" eb="20">
      <t>ケンゼンセイ</t>
    </rPh>
    <rPh sb="21" eb="23">
      <t>テイカ</t>
    </rPh>
    <rPh sb="34" eb="36">
      <t>リョウキン</t>
    </rPh>
    <rPh sb="36" eb="38">
      <t>カイシュウ</t>
    </rPh>
    <rPh sb="38" eb="39">
      <t>リツ</t>
    </rPh>
    <rPh sb="40" eb="42">
      <t>タイサク</t>
    </rPh>
    <rPh sb="43" eb="44">
      <t>コウ</t>
    </rPh>
    <rPh sb="76" eb="77">
      <t>オコナ</t>
    </rPh>
    <phoneticPr fontId="4"/>
  </si>
  <si>
    <t>　近い将来に迎える管路等の施設更新に向けた財源を確保するために料金の見直しを検討する必要がある。</t>
    <rPh sb="24" eb="26">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</si>
</sst>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0.56999999999999995</c:v>
                </c:pt>
                <c:pt idx="3">
                  <c:v>0</c:v>
                </c:pt>
                <c:pt idx="4">
                  <c:v>0</c:v>
                </c:pt>
              </c:numCache>
            </c:numRef>
          </c:val>
        </c:ser>
        <c:dLbls>
          <c:showLegendKey val="0"/>
          <c:showVal val="0"/>
          <c:showCatName val="0"/>
          <c:showSerName val="0"/>
          <c:showPercent val="0"/>
          <c:showBubbleSize val="0"/>
        </c:dLbls>
        <c:gapWidth val="150"/>
        <c:axId val="77128832"/>
        <c:axId val="771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0.37</c:v>
                </c:pt>
                <c:pt idx="2">
                  <c:v>0.7</c:v>
                </c:pt>
                <c:pt idx="3">
                  <c:v>0.69</c:v>
                </c:pt>
                <c:pt idx="4">
                  <c:v>1.26</c:v>
                </c:pt>
              </c:numCache>
            </c:numRef>
          </c:val>
          <c:smooth val="0"/>
        </c:ser>
        <c:dLbls>
          <c:showLegendKey val="0"/>
          <c:showVal val="0"/>
          <c:showCatName val="0"/>
          <c:showSerName val="0"/>
          <c:showPercent val="0"/>
          <c:showBubbleSize val="0"/>
        </c:dLbls>
        <c:marker val="1"/>
        <c:smooth val="0"/>
        <c:axId val="77128832"/>
        <c:axId val="77130752"/>
      </c:lineChart>
      <c:dateAx>
        <c:axId val="77128832"/>
        <c:scaling>
          <c:orientation val="minMax"/>
        </c:scaling>
        <c:delete val="1"/>
        <c:axPos val="b"/>
        <c:numFmt formatCode="ge" sourceLinked="1"/>
        <c:majorTickMark val="none"/>
        <c:minorTickMark val="none"/>
        <c:tickLblPos val="none"/>
        <c:crossAx val="77130752"/>
        <c:crosses val="autoZero"/>
        <c:auto val="1"/>
        <c:lblOffset val="100"/>
        <c:baseTimeUnit val="years"/>
      </c:dateAx>
      <c:valAx>
        <c:axId val="771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72.38</c:v>
                </c:pt>
                <c:pt idx="1">
                  <c:v>72.680000000000007</c:v>
                </c:pt>
                <c:pt idx="2">
                  <c:v>67.64</c:v>
                </c:pt>
                <c:pt idx="3">
                  <c:v>71.77</c:v>
                </c:pt>
                <c:pt idx="4">
                  <c:v>62.14</c:v>
                </c:pt>
              </c:numCache>
            </c:numRef>
          </c:val>
        </c:ser>
        <c:dLbls>
          <c:showLegendKey val="0"/>
          <c:showVal val="0"/>
          <c:showCatName val="0"/>
          <c:showSerName val="0"/>
          <c:showPercent val="0"/>
          <c:showBubbleSize val="0"/>
        </c:dLbls>
        <c:gapWidth val="150"/>
        <c:axId val="79570432"/>
        <c:axId val="795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51.11</c:v>
                </c:pt>
                <c:pt idx="2">
                  <c:v>50.49</c:v>
                </c:pt>
                <c:pt idx="3">
                  <c:v>57.43</c:v>
                </c:pt>
                <c:pt idx="4">
                  <c:v>48.7</c:v>
                </c:pt>
              </c:numCache>
            </c:numRef>
          </c:val>
          <c:smooth val="0"/>
        </c:ser>
        <c:dLbls>
          <c:showLegendKey val="0"/>
          <c:showVal val="0"/>
          <c:showCatName val="0"/>
          <c:showSerName val="0"/>
          <c:showPercent val="0"/>
          <c:showBubbleSize val="0"/>
        </c:dLbls>
        <c:marker val="1"/>
        <c:smooth val="0"/>
        <c:axId val="79570432"/>
        <c:axId val="79572352"/>
      </c:lineChart>
      <c:dateAx>
        <c:axId val="79570432"/>
        <c:scaling>
          <c:orientation val="minMax"/>
        </c:scaling>
        <c:delete val="1"/>
        <c:axPos val="b"/>
        <c:numFmt formatCode="ge" sourceLinked="1"/>
        <c:majorTickMark val="none"/>
        <c:minorTickMark val="none"/>
        <c:tickLblPos val="none"/>
        <c:crossAx val="79572352"/>
        <c:crosses val="autoZero"/>
        <c:auto val="1"/>
        <c:lblOffset val="100"/>
        <c:baseTimeUnit val="years"/>
      </c:dateAx>
      <c:valAx>
        <c:axId val="795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56.66</c:v>
                </c:pt>
                <c:pt idx="1">
                  <c:v>53.29</c:v>
                </c:pt>
                <c:pt idx="2">
                  <c:v>55.5</c:v>
                </c:pt>
                <c:pt idx="3">
                  <c:v>53.12</c:v>
                </c:pt>
                <c:pt idx="4">
                  <c:v>58.37</c:v>
                </c:pt>
              </c:numCache>
            </c:numRef>
          </c:val>
        </c:ser>
        <c:dLbls>
          <c:showLegendKey val="0"/>
          <c:showVal val="0"/>
          <c:showCatName val="0"/>
          <c:showSerName val="0"/>
          <c:showPercent val="0"/>
          <c:showBubbleSize val="0"/>
        </c:dLbls>
        <c:gapWidth val="150"/>
        <c:axId val="79619200"/>
        <c:axId val="7962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74.16</c:v>
                </c:pt>
                <c:pt idx="2">
                  <c:v>74.209999999999994</c:v>
                </c:pt>
                <c:pt idx="3">
                  <c:v>73.83</c:v>
                </c:pt>
                <c:pt idx="4">
                  <c:v>74.959999999999994</c:v>
                </c:pt>
              </c:numCache>
            </c:numRef>
          </c:val>
          <c:smooth val="0"/>
        </c:ser>
        <c:dLbls>
          <c:showLegendKey val="0"/>
          <c:showVal val="0"/>
          <c:showCatName val="0"/>
          <c:showSerName val="0"/>
          <c:showPercent val="0"/>
          <c:showBubbleSize val="0"/>
        </c:dLbls>
        <c:marker val="1"/>
        <c:smooth val="0"/>
        <c:axId val="79619200"/>
        <c:axId val="79621120"/>
      </c:lineChart>
      <c:dateAx>
        <c:axId val="79619200"/>
        <c:scaling>
          <c:orientation val="minMax"/>
        </c:scaling>
        <c:delete val="1"/>
        <c:axPos val="b"/>
        <c:numFmt formatCode="ge" sourceLinked="1"/>
        <c:majorTickMark val="none"/>
        <c:minorTickMark val="none"/>
        <c:tickLblPos val="none"/>
        <c:crossAx val="79621120"/>
        <c:crosses val="autoZero"/>
        <c:auto val="1"/>
        <c:lblOffset val="100"/>
        <c:baseTimeUnit val="years"/>
      </c:dateAx>
      <c:valAx>
        <c:axId val="796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96.6</c:v>
                </c:pt>
                <c:pt idx="1">
                  <c:v>86.57</c:v>
                </c:pt>
                <c:pt idx="2">
                  <c:v>87.22</c:v>
                </c:pt>
                <c:pt idx="3">
                  <c:v>92.32</c:v>
                </c:pt>
                <c:pt idx="4">
                  <c:v>104.56</c:v>
                </c:pt>
              </c:numCache>
            </c:numRef>
          </c:val>
        </c:ser>
        <c:dLbls>
          <c:showLegendKey val="0"/>
          <c:showVal val="0"/>
          <c:showCatName val="0"/>
          <c:showSerName val="0"/>
          <c:showPercent val="0"/>
          <c:showBubbleSize val="0"/>
        </c:dLbls>
        <c:gapWidth val="150"/>
        <c:axId val="77443840"/>
        <c:axId val="774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70.760000000000005</c:v>
                </c:pt>
                <c:pt idx="2">
                  <c:v>71.66</c:v>
                </c:pt>
                <c:pt idx="3">
                  <c:v>75.87</c:v>
                </c:pt>
                <c:pt idx="4">
                  <c:v>72.03</c:v>
                </c:pt>
              </c:numCache>
            </c:numRef>
          </c:val>
          <c:smooth val="0"/>
        </c:ser>
        <c:dLbls>
          <c:showLegendKey val="0"/>
          <c:showVal val="0"/>
          <c:showCatName val="0"/>
          <c:showSerName val="0"/>
          <c:showPercent val="0"/>
          <c:showBubbleSize val="0"/>
        </c:dLbls>
        <c:marker val="1"/>
        <c:smooth val="0"/>
        <c:axId val="77443840"/>
        <c:axId val="77445760"/>
      </c:lineChart>
      <c:dateAx>
        <c:axId val="77443840"/>
        <c:scaling>
          <c:orientation val="minMax"/>
        </c:scaling>
        <c:delete val="1"/>
        <c:axPos val="b"/>
        <c:numFmt formatCode="ge" sourceLinked="1"/>
        <c:majorTickMark val="none"/>
        <c:minorTickMark val="none"/>
        <c:tickLblPos val="none"/>
        <c:crossAx val="77445760"/>
        <c:crosses val="autoZero"/>
        <c:auto val="1"/>
        <c:lblOffset val="100"/>
        <c:baseTimeUnit val="years"/>
      </c:dateAx>
      <c:valAx>
        <c:axId val="774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139776"/>
        <c:axId val="7814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139776"/>
        <c:axId val="78141696"/>
      </c:lineChart>
      <c:dateAx>
        <c:axId val="78139776"/>
        <c:scaling>
          <c:orientation val="minMax"/>
        </c:scaling>
        <c:delete val="1"/>
        <c:axPos val="b"/>
        <c:numFmt formatCode="ge" sourceLinked="1"/>
        <c:majorTickMark val="none"/>
        <c:minorTickMark val="none"/>
        <c:tickLblPos val="none"/>
        <c:crossAx val="78141696"/>
        <c:crosses val="autoZero"/>
        <c:auto val="1"/>
        <c:lblOffset val="100"/>
        <c:baseTimeUnit val="years"/>
      </c:dateAx>
      <c:valAx>
        <c:axId val="7814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176256"/>
        <c:axId val="7817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176256"/>
        <c:axId val="78178176"/>
      </c:lineChart>
      <c:dateAx>
        <c:axId val="78176256"/>
        <c:scaling>
          <c:orientation val="minMax"/>
        </c:scaling>
        <c:delete val="1"/>
        <c:axPos val="b"/>
        <c:numFmt formatCode="ge" sourceLinked="1"/>
        <c:majorTickMark val="none"/>
        <c:minorTickMark val="none"/>
        <c:tickLblPos val="none"/>
        <c:crossAx val="78178176"/>
        <c:crosses val="autoZero"/>
        <c:auto val="1"/>
        <c:lblOffset val="100"/>
        <c:baseTimeUnit val="years"/>
      </c:dateAx>
      <c:valAx>
        <c:axId val="7817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221312"/>
        <c:axId val="7822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221312"/>
        <c:axId val="78223232"/>
      </c:lineChart>
      <c:dateAx>
        <c:axId val="78221312"/>
        <c:scaling>
          <c:orientation val="minMax"/>
        </c:scaling>
        <c:delete val="1"/>
        <c:axPos val="b"/>
        <c:numFmt formatCode="ge" sourceLinked="1"/>
        <c:majorTickMark val="none"/>
        <c:minorTickMark val="none"/>
        <c:tickLblPos val="none"/>
        <c:crossAx val="78223232"/>
        <c:crosses val="autoZero"/>
        <c:auto val="1"/>
        <c:lblOffset val="100"/>
        <c:baseTimeUnit val="years"/>
      </c:dateAx>
      <c:valAx>
        <c:axId val="7822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259712"/>
        <c:axId val="782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259712"/>
        <c:axId val="78261632"/>
      </c:lineChart>
      <c:dateAx>
        <c:axId val="78259712"/>
        <c:scaling>
          <c:orientation val="minMax"/>
        </c:scaling>
        <c:delete val="1"/>
        <c:axPos val="b"/>
        <c:numFmt formatCode="ge" sourceLinked="1"/>
        <c:majorTickMark val="none"/>
        <c:minorTickMark val="none"/>
        <c:tickLblPos val="none"/>
        <c:crossAx val="78261632"/>
        <c:crosses val="autoZero"/>
        <c:auto val="1"/>
        <c:lblOffset val="100"/>
        <c:baseTimeUnit val="years"/>
      </c:dateAx>
      <c:valAx>
        <c:axId val="782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576.24</c:v>
                </c:pt>
                <c:pt idx="1">
                  <c:v>642.61</c:v>
                </c:pt>
                <c:pt idx="2">
                  <c:v>722.97</c:v>
                </c:pt>
                <c:pt idx="3">
                  <c:v>646.88</c:v>
                </c:pt>
                <c:pt idx="4">
                  <c:v>577.44000000000005</c:v>
                </c:pt>
              </c:numCache>
            </c:numRef>
          </c:val>
        </c:ser>
        <c:dLbls>
          <c:showLegendKey val="0"/>
          <c:showVal val="0"/>
          <c:showCatName val="0"/>
          <c:showSerName val="0"/>
          <c:showPercent val="0"/>
          <c:showBubbleSize val="0"/>
        </c:dLbls>
        <c:gapWidth val="150"/>
        <c:axId val="78296192"/>
        <c:axId val="7829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1496.15</c:v>
                </c:pt>
                <c:pt idx="2">
                  <c:v>1462.56</c:v>
                </c:pt>
                <c:pt idx="3">
                  <c:v>1125.69</c:v>
                </c:pt>
                <c:pt idx="4">
                  <c:v>1510.14</c:v>
                </c:pt>
              </c:numCache>
            </c:numRef>
          </c:val>
          <c:smooth val="0"/>
        </c:ser>
        <c:dLbls>
          <c:showLegendKey val="0"/>
          <c:showVal val="0"/>
          <c:showCatName val="0"/>
          <c:showSerName val="0"/>
          <c:showPercent val="0"/>
          <c:showBubbleSize val="0"/>
        </c:dLbls>
        <c:marker val="1"/>
        <c:smooth val="0"/>
        <c:axId val="78296192"/>
        <c:axId val="78298112"/>
      </c:lineChart>
      <c:dateAx>
        <c:axId val="78296192"/>
        <c:scaling>
          <c:orientation val="minMax"/>
        </c:scaling>
        <c:delete val="1"/>
        <c:axPos val="b"/>
        <c:numFmt formatCode="ge" sourceLinked="1"/>
        <c:majorTickMark val="none"/>
        <c:minorTickMark val="none"/>
        <c:tickLblPos val="none"/>
        <c:crossAx val="78298112"/>
        <c:crosses val="autoZero"/>
        <c:auto val="1"/>
        <c:lblOffset val="100"/>
        <c:baseTimeUnit val="years"/>
      </c:dateAx>
      <c:valAx>
        <c:axId val="782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87.57</c:v>
                </c:pt>
                <c:pt idx="1">
                  <c:v>78.69</c:v>
                </c:pt>
                <c:pt idx="2">
                  <c:v>79.3</c:v>
                </c:pt>
                <c:pt idx="3">
                  <c:v>81.209999999999994</c:v>
                </c:pt>
                <c:pt idx="4">
                  <c:v>83.95</c:v>
                </c:pt>
              </c:numCache>
            </c:numRef>
          </c:val>
        </c:ser>
        <c:dLbls>
          <c:showLegendKey val="0"/>
          <c:showVal val="0"/>
          <c:showCatName val="0"/>
          <c:showSerName val="0"/>
          <c:showPercent val="0"/>
          <c:showBubbleSize val="0"/>
        </c:dLbls>
        <c:gapWidth val="150"/>
        <c:axId val="78314112"/>
        <c:axId val="783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33.01</c:v>
                </c:pt>
                <c:pt idx="2">
                  <c:v>32.39</c:v>
                </c:pt>
                <c:pt idx="3">
                  <c:v>46.48</c:v>
                </c:pt>
                <c:pt idx="4">
                  <c:v>22.67</c:v>
                </c:pt>
              </c:numCache>
            </c:numRef>
          </c:val>
          <c:smooth val="0"/>
        </c:ser>
        <c:dLbls>
          <c:showLegendKey val="0"/>
          <c:showVal val="0"/>
          <c:showCatName val="0"/>
          <c:showSerName val="0"/>
          <c:showPercent val="0"/>
          <c:showBubbleSize val="0"/>
        </c:dLbls>
        <c:marker val="1"/>
        <c:smooth val="0"/>
        <c:axId val="78314112"/>
        <c:axId val="78344960"/>
      </c:lineChart>
      <c:dateAx>
        <c:axId val="78314112"/>
        <c:scaling>
          <c:orientation val="minMax"/>
        </c:scaling>
        <c:delete val="1"/>
        <c:axPos val="b"/>
        <c:numFmt formatCode="ge" sourceLinked="1"/>
        <c:majorTickMark val="none"/>
        <c:minorTickMark val="none"/>
        <c:tickLblPos val="none"/>
        <c:crossAx val="78344960"/>
        <c:crosses val="autoZero"/>
        <c:auto val="1"/>
        <c:lblOffset val="100"/>
        <c:baseTimeUnit val="years"/>
      </c:dateAx>
      <c:valAx>
        <c:axId val="783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156.19</c:v>
                </c:pt>
                <c:pt idx="1">
                  <c:v>167.9</c:v>
                </c:pt>
                <c:pt idx="2">
                  <c:v>175.96</c:v>
                </c:pt>
                <c:pt idx="3">
                  <c:v>182.69</c:v>
                </c:pt>
                <c:pt idx="4">
                  <c:v>204.13</c:v>
                </c:pt>
              </c:numCache>
            </c:numRef>
          </c:val>
        </c:ser>
        <c:dLbls>
          <c:showLegendKey val="0"/>
          <c:showVal val="0"/>
          <c:showCatName val="0"/>
          <c:showSerName val="0"/>
          <c:showPercent val="0"/>
          <c:showBubbleSize val="0"/>
        </c:dLbls>
        <c:gapWidth val="150"/>
        <c:axId val="78366592"/>
        <c:axId val="7837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523.08000000000004</c:v>
                </c:pt>
                <c:pt idx="2">
                  <c:v>530.83000000000004</c:v>
                </c:pt>
                <c:pt idx="3">
                  <c:v>376.61</c:v>
                </c:pt>
                <c:pt idx="4">
                  <c:v>789.62</c:v>
                </c:pt>
              </c:numCache>
            </c:numRef>
          </c:val>
          <c:smooth val="0"/>
        </c:ser>
        <c:dLbls>
          <c:showLegendKey val="0"/>
          <c:showVal val="0"/>
          <c:showCatName val="0"/>
          <c:showSerName val="0"/>
          <c:showPercent val="0"/>
          <c:showBubbleSize val="0"/>
        </c:dLbls>
        <c:marker val="1"/>
        <c:smooth val="0"/>
        <c:axId val="78366592"/>
        <c:axId val="78376960"/>
      </c:lineChart>
      <c:dateAx>
        <c:axId val="78366592"/>
        <c:scaling>
          <c:orientation val="minMax"/>
        </c:scaling>
        <c:delete val="1"/>
        <c:axPos val="b"/>
        <c:numFmt formatCode="ge" sourceLinked="1"/>
        <c:majorTickMark val="none"/>
        <c:minorTickMark val="none"/>
        <c:tickLblPos val="none"/>
        <c:crossAx val="78376960"/>
        <c:crosses val="autoZero"/>
        <c:auto val="1"/>
        <c:lblOffset val="100"/>
        <c:baseTimeUnit val="years"/>
      </c:dateAx>
      <c:valAx>
        <c:axId val="7837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長野県　高山村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7336</v>
      </c>
      <c r="AJ8" s="55"/>
      <c r="AK8" s="55"/>
      <c r="AL8" s="55"/>
      <c r="AM8" s="55"/>
      <c r="AN8" s="55"/>
      <c r="AO8" s="55"/>
      <c r="AP8" s="56"/>
      <c r="AQ8" s="46">
        <f>データ!R6</f>
        <v>98.56</v>
      </c>
      <c r="AR8" s="46"/>
      <c r="AS8" s="46"/>
      <c r="AT8" s="46"/>
      <c r="AU8" s="46"/>
      <c r="AV8" s="46"/>
      <c r="AW8" s="46"/>
      <c r="AX8" s="46"/>
      <c r="AY8" s="46">
        <f>データ!S6</f>
        <v>74.430000000000007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26.69</v>
      </c>
      <c r="S10" s="46"/>
      <c r="T10" s="46"/>
      <c r="U10" s="46"/>
      <c r="V10" s="46"/>
      <c r="W10" s="46"/>
      <c r="X10" s="46"/>
      <c r="Y10" s="46"/>
      <c r="Z10" s="80">
        <f>データ!P6</f>
        <v>2720</v>
      </c>
      <c r="AA10" s="80"/>
      <c r="AB10" s="80"/>
      <c r="AC10" s="80"/>
      <c r="AD10" s="80"/>
      <c r="AE10" s="80"/>
      <c r="AF10" s="80"/>
      <c r="AG10" s="80"/>
      <c r="AH10" s="2"/>
      <c r="AI10" s="80">
        <f>データ!T6</f>
        <v>1968</v>
      </c>
      <c r="AJ10" s="80"/>
      <c r="AK10" s="80"/>
      <c r="AL10" s="80"/>
      <c r="AM10" s="80"/>
      <c r="AN10" s="80"/>
      <c r="AO10" s="80"/>
      <c r="AP10" s="80"/>
      <c r="AQ10" s="46">
        <f>データ!U6</f>
        <v>2.5099999999999998</v>
      </c>
      <c r="AR10" s="46"/>
      <c r="AS10" s="46"/>
      <c r="AT10" s="46"/>
      <c r="AU10" s="46"/>
      <c r="AV10" s="46"/>
      <c r="AW10" s="46"/>
      <c r="AX10" s="46"/>
      <c r="AY10" s="46">
        <f>データ!V6</f>
        <v>784.06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205435</v>
      </c>
      <c r="D6" s="31">
        <f t="shared" si="3"/>
        <v>47</v>
      </c>
      <c r="E6" s="31">
        <f t="shared" si="3"/>
        <v>1</v>
      </c>
      <c r="F6" s="31">
        <f t="shared" si="3"/>
        <v>0</v>
      </c>
      <c r="G6" s="31">
        <f t="shared" si="3"/>
        <v>0</v>
      </c>
      <c r="H6" s="31" t="str">
        <f t="shared" si="3"/>
        <v>長野県　高山村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26.69</v>
      </c>
      <c r="P6" s="32">
        <f t="shared" si="3"/>
        <v>2720</v>
      </c>
      <c r="Q6" s="32">
        <f t="shared" si="3"/>
        <v>7336</v>
      </c>
      <c r="R6" s="32">
        <f t="shared" si="3"/>
        <v>98.56</v>
      </c>
      <c r="S6" s="32">
        <f t="shared" si="3"/>
        <v>74.430000000000007</v>
      </c>
      <c r="T6" s="32">
        <f t="shared" si="3"/>
        <v>1968</v>
      </c>
      <c r="U6" s="32">
        <f t="shared" si="3"/>
        <v>2.5099999999999998</v>
      </c>
      <c r="V6" s="32">
        <f t="shared" si="3"/>
        <v>784.06</v>
      </c>
      <c r="W6" s="33">
        <f>IF(W7="",NA(),W7)</f>
        <v>96.6</v>
      </c>
      <c r="X6" s="33">
        <f t="shared" ref="X6:AF6" si="4">IF(X7="",NA(),X7)</f>
        <v>86.57</v>
      </c>
      <c r="Y6" s="33">
        <f t="shared" si="4"/>
        <v>87.22</v>
      </c>
      <c r="Z6" s="33">
        <f t="shared" si="4"/>
        <v>92.32</v>
      </c>
      <c r="AA6" s="33">
        <f t="shared" si="4"/>
        <v>104.56</v>
      </c>
      <c r="AB6" s="33">
        <f t="shared" si="4"/>
        <v>75.89</v>
      </c>
      <c r="AC6" s="33">
        <f t="shared" si="4"/>
        <v>70.760000000000005</v>
      </c>
      <c r="AD6" s="33">
        <f t="shared" si="4"/>
        <v>71.66</v>
      </c>
      <c r="AE6" s="33">
        <f t="shared" si="4"/>
        <v>75.87</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576.24</v>
      </c>
      <c r="BE6" s="33">
        <f t="shared" ref="BE6:BM6" si="7">IF(BE7="",NA(),BE7)</f>
        <v>642.61</v>
      </c>
      <c r="BF6" s="33">
        <f t="shared" si="7"/>
        <v>722.97</v>
      </c>
      <c r="BG6" s="33">
        <f t="shared" si="7"/>
        <v>646.88</v>
      </c>
      <c r="BH6" s="33">
        <f t="shared" si="7"/>
        <v>577.44000000000005</v>
      </c>
      <c r="BI6" s="33">
        <f t="shared" si="7"/>
        <v>1124.6400000000001</v>
      </c>
      <c r="BJ6" s="33">
        <f t="shared" si="7"/>
        <v>1496.15</v>
      </c>
      <c r="BK6" s="33">
        <f t="shared" si="7"/>
        <v>1462.56</v>
      </c>
      <c r="BL6" s="33">
        <f t="shared" si="7"/>
        <v>1125.69</v>
      </c>
      <c r="BM6" s="33">
        <f t="shared" si="7"/>
        <v>1510.14</v>
      </c>
      <c r="BN6" s="32" t="str">
        <f>IF(BN7="","",IF(BN7="-","【-】","【"&amp;SUBSTITUTE(TEXT(BN7,"#,##0.00"),"-","△")&amp;"】"))</f>
        <v>【1,242.90】</v>
      </c>
      <c r="BO6" s="33">
        <f>IF(BO7="",NA(),BO7)</f>
        <v>87.57</v>
      </c>
      <c r="BP6" s="33">
        <f t="shared" ref="BP6:BX6" si="8">IF(BP7="",NA(),BP7)</f>
        <v>78.69</v>
      </c>
      <c r="BQ6" s="33">
        <f t="shared" si="8"/>
        <v>79.3</v>
      </c>
      <c r="BR6" s="33">
        <f t="shared" si="8"/>
        <v>81.209999999999994</v>
      </c>
      <c r="BS6" s="33">
        <f t="shared" si="8"/>
        <v>83.95</v>
      </c>
      <c r="BT6" s="33">
        <f t="shared" si="8"/>
        <v>56.46</v>
      </c>
      <c r="BU6" s="33">
        <f t="shared" si="8"/>
        <v>33.01</v>
      </c>
      <c r="BV6" s="33">
        <f t="shared" si="8"/>
        <v>32.39</v>
      </c>
      <c r="BW6" s="33">
        <f t="shared" si="8"/>
        <v>46.48</v>
      </c>
      <c r="BX6" s="33">
        <f t="shared" si="8"/>
        <v>22.67</v>
      </c>
      <c r="BY6" s="32" t="str">
        <f>IF(BY7="","",IF(BY7="-","【-】","【"&amp;SUBSTITUTE(TEXT(BY7,"#,##0.00"),"-","△")&amp;"】"))</f>
        <v>【33.35】</v>
      </c>
      <c r="BZ6" s="33">
        <f>IF(BZ7="",NA(),BZ7)</f>
        <v>156.19</v>
      </c>
      <c r="CA6" s="33">
        <f t="shared" ref="CA6:CI6" si="9">IF(CA7="",NA(),CA7)</f>
        <v>167.9</v>
      </c>
      <c r="CB6" s="33">
        <f t="shared" si="9"/>
        <v>175.96</v>
      </c>
      <c r="CC6" s="33">
        <f t="shared" si="9"/>
        <v>182.69</v>
      </c>
      <c r="CD6" s="33">
        <f t="shared" si="9"/>
        <v>204.13</v>
      </c>
      <c r="CE6" s="33">
        <f t="shared" si="9"/>
        <v>306.49</v>
      </c>
      <c r="CF6" s="33">
        <f t="shared" si="9"/>
        <v>523.08000000000004</v>
      </c>
      <c r="CG6" s="33">
        <f t="shared" si="9"/>
        <v>530.83000000000004</v>
      </c>
      <c r="CH6" s="33">
        <f t="shared" si="9"/>
        <v>376.61</v>
      </c>
      <c r="CI6" s="33">
        <f t="shared" si="9"/>
        <v>789.62</v>
      </c>
      <c r="CJ6" s="32" t="str">
        <f>IF(CJ7="","",IF(CJ7="-","【-】","【"&amp;SUBSTITUTE(TEXT(CJ7,"#,##0.00"),"-","△")&amp;"】"))</f>
        <v>【524.69】</v>
      </c>
      <c r="CK6" s="33">
        <f>IF(CK7="",NA(),CK7)</f>
        <v>72.38</v>
      </c>
      <c r="CL6" s="33">
        <f t="shared" ref="CL6:CT6" si="10">IF(CL7="",NA(),CL7)</f>
        <v>72.680000000000007</v>
      </c>
      <c r="CM6" s="33">
        <f t="shared" si="10"/>
        <v>67.64</v>
      </c>
      <c r="CN6" s="33">
        <f t="shared" si="10"/>
        <v>71.77</v>
      </c>
      <c r="CO6" s="33">
        <f t="shared" si="10"/>
        <v>62.14</v>
      </c>
      <c r="CP6" s="33">
        <f t="shared" si="10"/>
        <v>58.25</v>
      </c>
      <c r="CQ6" s="33">
        <f t="shared" si="10"/>
        <v>51.11</v>
      </c>
      <c r="CR6" s="33">
        <f t="shared" si="10"/>
        <v>50.49</v>
      </c>
      <c r="CS6" s="33">
        <f t="shared" si="10"/>
        <v>57.43</v>
      </c>
      <c r="CT6" s="33">
        <f t="shared" si="10"/>
        <v>48.7</v>
      </c>
      <c r="CU6" s="32" t="str">
        <f>IF(CU7="","",IF(CU7="-","【-】","【"&amp;SUBSTITUTE(TEXT(CU7,"#,##0.00"),"-","△")&amp;"】"))</f>
        <v>【57.58】</v>
      </c>
      <c r="CV6" s="33">
        <f>IF(CV7="",NA(),CV7)</f>
        <v>56.66</v>
      </c>
      <c r="CW6" s="33">
        <f t="shared" ref="CW6:DE6" si="11">IF(CW7="",NA(),CW7)</f>
        <v>53.29</v>
      </c>
      <c r="CX6" s="33">
        <f t="shared" si="11"/>
        <v>55.5</v>
      </c>
      <c r="CY6" s="33">
        <f t="shared" si="11"/>
        <v>53.12</v>
      </c>
      <c r="CZ6" s="33">
        <f t="shared" si="11"/>
        <v>58.37</v>
      </c>
      <c r="DA6" s="33">
        <f t="shared" si="11"/>
        <v>74.53</v>
      </c>
      <c r="DB6" s="33">
        <f t="shared" si="11"/>
        <v>74.16</v>
      </c>
      <c r="DC6" s="33">
        <f t="shared" si="11"/>
        <v>74.209999999999994</v>
      </c>
      <c r="DD6" s="33">
        <f t="shared" si="11"/>
        <v>73.83</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3">
        <f t="shared" si="14"/>
        <v>0.56999999999999995</v>
      </c>
      <c r="EF6" s="32">
        <f t="shared" si="14"/>
        <v>0</v>
      </c>
      <c r="EG6" s="32">
        <f t="shared" si="14"/>
        <v>0</v>
      </c>
      <c r="EH6" s="33">
        <f t="shared" si="14"/>
        <v>0.47</v>
      </c>
      <c r="EI6" s="33">
        <f t="shared" si="14"/>
        <v>0.37</v>
      </c>
      <c r="EJ6" s="33">
        <f t="shared" si="14"/>
        <v>0.7</v>
      </c>
      <c r="EK6" s="33">
        <f t="shared" si="14"/>
        <v>0.69</v>
      </c>
      <c r="EL6" s="33">
        <f t="shared" si="14"/>
        <v>1.26</v>
      </c>
      <c r="EM6" s="32" t="str">
        <f>IF(EM7="","",IF(EM7="-","【-】","【"&amp;SUBSTITUTE(TEXT(EM7,"#,##0.00"),"-","△")&amp;"】"))</f>
        <v>【0.71】</v>
      </c>
    </row>
    <row r="7" spans="1:143" s="34" customFormat="1">
      <c r="A7" s="26"/>
      <c r="B7" s="35">
        <v>2015</v>
      </c>
      <c r="C7" s="35">
        <v>205435</v>
      </c>
      <c r="D7" s="35">
        <v>47</v>
      </c>
      <c r="E7" s="35">
        <v>1</v>
      </c>
      <c r="F7" s="35">
        <v>0</v>
      </c>
      <c r="G7" s="35">
        <v>0</v>
      </c>
      <c r="H7" s="35" t="s">
        <v>93</v>
      </c>
      <c r="I7" s="35" t="s">
        <v>94</v>
      </c>
      <c r="J7" s="35" t="s">
        <v>95</v>
      </c>
      <c r="K7" s="35" t="s">
        <v>96</v>
      </c>
      <c r="L7" s="35" t="s">
        <v>97</v>
      </c>
      <c r="M7" s="36" t="s">
        <v>98</v>
      </c>
      <c r="N7" s="36" t="s">
        <v>99</v>
      </c>
      <c r="O7" s="36">
        <v>26.69</v>
      </c>
      <c r="P7" s="36">
        <v>2720</v>
      </c>
      <c r="Q7" s="36">
        <v>7336</v>
      </c>
      <c r="R7" s="36">
        <v>98.56</v>
      </c>
      <c r="S7" s="36">
        <v>74.430000000000007</v>
      </c>
      <c r="T7" s="36">
        <v>1968</v>
      </c>
      <c r="U7" s="36">
        <v>2.5099999999999998</v>
      </c>
      <c r="V7" s="36">
        <v>784.06</v>
      </c>
      <c r="W7" s="36">
        <v>96.6</v>
      </c>
      <c r="X7" s="36">
        <v>86.57</v>
      </c>
      <c r="Y7" s="36">
        <v>87.22</v>
      </c>
      <c r="Z7" s="36">
        <v>92.32</v>
      </c>
      <c r="AA7" s="36">
        <v>104.56</v>
      </c>
      <c r="AB7" s="36">
        <v>75.89</v>
      </c>
      <c r="AC7" s="36">
        <v>70.760000000000005</v>
      </c>
      <c r="AD7" s="36">
        <v>71.66</v>
      </c>
      <c r="AE7" s="36">
        <v>75.87</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576.24</v>
      </c>
      <c r="BE7" s="36">
        <v>642.61</v>
      </c>
      <c r="BF7" s="36">
        <v>722.97</v>
      </c>
      <c r="BG7" s="36">
        <v>646.88</v>
      </c>
      <c r="BH7" s="36">
        <v>577.44000000000005</v>
      </c>
      <c r="BI7" s="36">
        <v>1124.6400000000001</v>
      </c>
      <c r="BJ7" s="36">
        <v>1496.15</v>
      </c>
      <c r="BK7" s="36">
        <v>1462.56</v>
      </c>
      <c r="BL7" s="36">
        <v>1125.69</v>
      </c>
      <c r="BM7" s="36">
        <v>1510.14</v>
      </c>
      <c r="BN7" s="36">
        <v>1242.9000000000001</v>
      </c>
      <c r="BO7" s="36">
        <v>87.57</v>
      </c>
      <c r="BP7" s="36">
        <v>78.69</v>
      </c>
      <c r="BQ7" s="36">
        <v>79.3</v>
      </c>
      <c r="BR7" s="36">
        <v>81.209999999999994</v>
      </c>
      <c r="BS7" s="36">
        <v>83.95</v>
      </c>
      <c r="BT7" s="36">
        <v>56.46</v>
      </c>
      <c r="BU7" s="36">
        <v>33.01</v>
      </c>
      <c r="BV7" s="36">
        <v>32.39</v>
      </c>
      <c r="BW7" s="36">
        <v>46.48</v>
      </c>
      <c r="BX7" s="36">
        <v>22.67</v>
      </c>
      <c r="BY7" s="36">
        <v>33.35</v>
      </c>
      <c r="BZ7" s="36">
        <v>156.19</v>
      </c>
      <c r="CA7" s="36">
        <v>167.9</v>
      </c>
      <c r="CB7" s="36">
        <v>175.96</v>
      </c>
      <c r="CC7" s="36">
        <v>182.69</v>
      </c>
      <c r="CD7" s="36">
        <v>204.13</v>
      </c>
      <c r="CE7" s="36">
        <v>306.49</v>
      </c>
      <c r="CF7" s="36">
        <v>523.08000000000004</v>
      </c>
      <c r="CG7" s="36">
        <v>530.83000000000004</v>
      </c>
      <c r="CH7" s="36">
        <v>376.61</v>
      </c>
      <c r="CI7" s="36">
        <v>789.62</v>
      </c>
      <c r="CJ7" s="36">
        <v>524.69000000000005</v>
      </c>
      <c r="CK7" s="36">
        <v>72.38</v>
      </c>
      <c r="CL7" s="36">
        <v>72.680000000000007</v>
      </c>
      <c r="CM7" s="36">
        <v>67.64</v>
      </c>
      <c r="CN7" s="36">
        <v>71.77</v>
      </c>
      <c r="CO7" s="36">
        <v>62.14</v>
      </c>
      <c r="CP7" s="36">
        <v>58.25</v>
      </c>
      <c r="CQ7" s="36">
        <v>51.11</v>
      </c>
      <c r="CR7" s="36">
        <v>50.49</v>
      </c>
      <c r="CS7" s="36">
        <v>57.43</v>
      </c>
      <c r="CT7" s="36">
        <v>48.7</v>
      </c>
      <c r="CU7" s="36">
        <v>57.58</v>
      </c>
      <c r="CV7" s="36">
        <v>56.66</v>
      </c>
      <c r="CW7" s="36">
        <v>53.29</v>
      </c>
      <c r="CX7" s="36">
        <v>55.5</v>
      </c>
      <c r="CY7" s="36">
        <v>53.12</v>
      </c>
      <c r="CZ7" s="36">
        <v>58.37</v>
      </c>
      <c r="DA7" s="36">
        <v>74.53</v>
      </c>
      <c r="DB7" s="36">
        <v>74.16</v>
      </c>
      <c r="DC7" s="36">
        <v>74.209999999999994</v>
      </c>
      <c r="DD7" s="36">
        <v>73.83</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0.56999999999999995</v>
      </c>
      <c r="EF7" s="36">
        <v>0</v>
      </c>
      <c r="EG7" s="36">
        <v>0</v>
      </c>
      <c r="EH7" s="36">
        <v>0.47</v>
      </c>
      <c r="EI7" s="36">
        <v>0.37</v>
      </c>
      <c r="EJ7" s="36">
        <v>0.7</v>
      </c>
      <c r="EK7" s="36">
        <v>0.69</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2017-02-21T11:10:57Z</cp:lastPrinted>
  <dcterms:created xsi:type="dcterms:W3CDTF">2016-12-02T02:18:39Z</dcterms:created>
  <dcterms:modified xsi:type="dcterms:W3CDTF">2017-02-22T05:41:27Z</dcterms:modified>
</cp:coreProperties>
</file>