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<sst xmlns="http://schemas.openxmlformats.org/spreadsheetml/2006/main" count="217" uniqueCount="107">
  <si>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</si>
  <si>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</si>
  <si>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</si>
  <si>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</si>
  <si>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</si>
  <si>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</si>
  <si>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</si>
  <si>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</si>
  <si>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</si>
  <si>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</si>
  <si>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</si>
  <si>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</si>
  <si>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</si>
  <si>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</si>
  <si>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</si>
  <si>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</si>
  <si>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</si>
  <si>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</si>
  <si>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</si>
  <si>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</si>
  <si>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</si>
  <si>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</si>
  <si>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</si>
  <si>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</si>
  <si>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</si>
  <si>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</si>
  <si>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</si>
  <si>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</si>
  <si>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</si>
  <si>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</si>
  <si>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</si>
  <si>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</si>
  <si>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</si>
  <si>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</si>
  <si>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</si>
  <si>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</si>
  <si>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</si>
  <si>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</si>
  <si>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</si>
  <si>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</si>
  <si>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</si>
  <si>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</si>
  <si>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</si>
  <si>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</si>
  <si>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</si>
  <si>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</si>
  <si>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</si>
  <si>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</si>
  <si>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</si>
  <si>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</si>
  <si>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</si>
  <si>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</si>
  <si>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</si>
  <si>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</si>
  <si>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</si>
  <si>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</si>
  <si>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</si>
  <si>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</si>
  <si>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</si>
  <si>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</si>
  <si>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</si>
  <si>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</si>
  <si>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</si>
  <si>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</si>
  <si>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</si>
  <si>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</si>
  <si>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</si>
  <si>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</si>
  <si>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</si>
  <si>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</si>
  <si>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</si>
  <si>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</si>
  <si>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</si>
  <si>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</si>
  <si>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</si>
  <si>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</si>
  <si>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</si>
  <si>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</si>
  <si>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</si>
  <si>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</si>
  <si>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</si>
  <si>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</si>
  <si>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</si>
  <si>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</si>
  <si>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</si>
  <si>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</si>
  <si>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</si>
  <si>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</si>
  <si>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</si>
  <si>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</si>
  <si>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</si>
  <si>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</si>
  <si>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</si>
  <si>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下諏訪町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</si>
  <si>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</si>
  <si>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</si>
  <si>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</si>
  <si>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</si>
  <si>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</si>
  <si>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</si>
  <si>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</si>
  <si>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</si>
  <si>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</si>
  <si>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</si>
  <si>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経営の効率性については、累積欠損金は発生していないものの、経常収支比率が100％を下回り、今年度の収支が赤字となってしまっている。これは需要減等による収益の減少が主な原因と考えられる。
　料金回収率については100％以下であり、必要な経費を給水収益で賄えていない状況が続いている。
　また、給水原価が類団・全国平均と比較しても低いため、安定した経営のためには料金設定を見直す必要がある。
　施設利用率は昨年に引き続き増加傾向にあるが、有収率は昨年同様減少傾向にあるため、施設の稼働が収益に結びつくよう、漏水等の原因の特定や対策を講じていく必要がある。</t>
    <rPh sb="1" eb="3">
      <t>ケイエイ</t>
    </rPh>
    <rPh sb="4" eb="7">
      <t>コウリツセイ</t>
    </rPh>
    <rPh sb="13" eb="15">
      <t>ルイセキ</t>
    </rPh>
    <rPh sb="15" eb="18">
      <t>ケッソンキン</t>
    </rPh>
    <rPh sb="19" eb="21">
      <t>ハッセイ</t>
    </rPh>
    <rPh sb="30" eb="32">
      <t>ケイジョウ</t>
    </rPh>
    <rPh sb="32" eb="34">
      <t>シュウシ</t>
    </rPh>
    <rPh sb="34" eb="36">
      <t>ヒリツ</t>
    </rPh>
    <rPh sb="42" eb="44">
      <t>シタマワ</t>
    </rPh>
    <rPh sb="46" eb="49">
      <t>コンネンド</t>
    </rPh>
    <rPh sb="50" eb="52">
      <t>シュウシ</t>
    </rPh>
    <rPh sb="53" eb="55">
      <t>アカジ</t>
    </rPh>
    <rPh sb="69" eb="72">
      <t>ジュヨウゲン</t>
    </rPh>
    <rPh sb="72" eb="73">
      <t>トウ</t>
    </rPh>
    <rPh sb="76" eb="78">
      <t>シュウエキ</t>
    </rPh>
    <rPh sb="79" eb="81">
      <t>ゲンショウ</t>
    </rPh>
    <rPh sb="82" eb="83">
      <t>オモ</t>
    </rPh>
    <rPh sb="84" eb="86">
      <t>ゲンイン</t>
    </rPh>
    <rPh sb="87" eb="88">
      <t>カンガ</t>
    </rPh>
    <rPh sb="95" eb="97">
      <t>リョウキン</t>
    </rPh>
    <rPh sb="97" eb="100">
      <t>カイシュウリツ</t>
    </rPh>
    <rPh sb="109" eb="111">
      <t>イカ</t>
    </rPh>
    <rPh sb="115" eb="117">
      <t>ヒツヨウ</t>
    </rPh>
    <rPh sb="118" eb="120">
      <t>ケイヒ</t>
    </rPh>
    <rPh sb="121" eb="123">
      <t>キュウスイ</t>
    </rPh>
    <rPh sb="123" eb="125">
      <t>シュウエキ</t>
    </rPh>
    <rPh sb="126" eb="127">
      <t>マカナ</t>
    </rPh>
    <rPh sb="132" eb="134">
      <t>ジョウキョウ</t>
    </rPh>
    <rPh sb="135" eb="136">
      <t>ツヅ</t>
    </rPh>
    <rPh sb="146" eb="148">
      <t>キュウスイ</t>
    </rPh>
    <rPh sb="148" eb="150">
      <t>ゲンカ</t>
    </rPh>
    <rPh sb="151" eb="152">
      <t>ルイ</t>
    </rPh>
    <rPh sb="152" eb="153">
      <t>ダン</t>
    </rPh>
    <rPh sb="154" eb="156">
      <t>ゼンコク</t>
    </rPh>
    <rPh sb="156" eb="158">
      <t>ヘイキン</t>
    </rPh>
    <rPh sb="159" eb="161">
      <t>ヒカク</t>
    </rPh>
    <rPh sb="164" eb="165">
      <t>ヒク</t>
    </rPh>
    <rPh sb="169" eb="171">
      <t>アンテイ</t>
    </rPh>
    <rPh sb="173" eb="175">
      <t>ケイエイ</t>
    </rPh>
    <rPh sb="180" eb="182">
      <t>リョウキン</t>
    </rPh>
    <rPh sb="182" eb="184">
      <t>セッテイ</t>
    </rPh>
    <rPh sb="185" eb="187">
      <t>ミナオ</t>
    </rPh>
    <rPh sb="188" eb="190">
      <t>ヒツヨウ</t>
    </rPh>
    <rPh sb="196" eb="198">
      <t>シセツ</t>
    </rPh>
    <rPh sb="198" eb="201">
      <t>リヨウリツ</t>
    </rPh>
    <rPh sb="202" eb="204">
      <t>サクネン</t>
    </rPh>
    <rPh sb="205" eb="206">
      <t>ヒ</t>
    </rPh>
    <rPh sb="207" eb="208">
      <t>ツヅ</t>
    </rPh>
    <rPh sb="209" eb="211">
      <t>ゾウカ</t>
    </rPh>
    <rPh sb="211" eb="213">
      <t>ケイコウ</t>
    </rPh>
    <rPh sb="218" eb="219">
      <t>ユウ</t>
    </rPh>
    <rPh sb="219" eb="221">
      <t>シュウリツ</t>
    </rPh>
    <rPh sb="222" eb="224">
      <t>サクネン</t>
    </rPh>
    <rPh sb="224" eb="226">
      <t>ドウヨウ</t>
    </rPh>
    <rPh sb="226" eb="228">
      <t>ゲンショウ</t>
    </rPh>
    <rPh sb="228" eb="230">
      <t>ケイコウ</t>
    </rPh>
    <rPh sb="236" eb="238">
      <t>シセツ</t>
    </rPh>
    <rPh sb="239" eb="241">
      <t>カドウ</t>
    </rPh>
    <rPh sb="242" eb="244">
      <t>シュウエキ</t>
    </rPh>
    <rPh sb="245" eb="246">
      <t>ムス</t>
    </rPh>
    <rPh sb="252" eb="254">
      <t>ロウスイ</t>
    </rPh>
    <rPh sb="254" eb="255">
      <t>トウ</t>
    </rPh>
    <rPh sb="256" eb="258">
      <t>ゲンイン</t>
    </rPh>
    <rPh sb="259" eb="261">
      <t>トクテイ</t>
    </rPh>
    <rPh sb="262" eb="264">
      <t>タイサク</t>
    </rPh>
    <rPh sb="265" eb="266">
      <t>コウ</t>
    </rPh>
    <rPh sb="270" eb="272">
      <t>ヒツヨウ</t>
    </rPh>
    <phoneticPr fontId="4"/>
  </si>
  <si>
    <t>　保有する施設全体の減価償却率については、平均値を若干下回る状況が続いているが、管路経年化率が類団・全国平均を大きく上回り、かつ増加傾向であることから、耐用年数を経過した管路を多く保有しており、管路の更新等の必要性が高い状況であるといえる。
　また、管路更新率も右肩下がりであることから、今後も管路更新を前提とした経営を検討していく必要がある。</t>
    <rPh sb="1" eb="3">
      <t>ホユウ</t>
    </rPh>
    <rPh sb="5" eb="7">
      <t>シセツ</t>
    </rPh>
    <rPh sb="7" eb="9">
      <t>ゼンタイ</t>
    </rPh>
    <rPh sb="10" eb="14">
      <t>ゲンカショウキャク</t>
    </rPh>
    <rPh sb="14" eb="15">
      <t>リツ</t>
    </rPh>
    <rPh sb="21" eb="24">
      <t>ヘイキンチ</t>
    </rPh>
    <rPh sb="25" eb="27">
      <t>ジャッカン</t>
    </rPh>
    <rPh sb="27" eb="29">
      <t>シタマワ</t>
    </rPh>
    <rPh sb="30" eb="32">
      <t>ジョウキョウ</t>
    </rPh>
    <rPh sb="33" eb="34">
      <t>ツヅ</t>
    </rPh>
    <rPh sb="40" eb="42">
      <t>カンロ</t>
    </rPh>
    <rPh sb="42" eb="44">
      <t>ケイネン</t>
    </rPh>
    <rPh sb="44" eb="45">
      <t>カ</t>
    </rPh>
    <rPh sb="45" eb="46">
      <t>リツ</t>
    </rPh>
    <rPh sb="47" eb="48">
      <t>ルイ</t>
    </rPh>
    <rPh sb="48" eb="49">
      <t>ダン</t>
    </rPh>
    <rPh sb="50" eb="52">
      <t>ゼンコク</t>
    </rPh>
    <rPh sb="52" eb="54">
      <t>ヘイキン</t>
    </rPh>
    <rPh sb="55" eb="56">
      <t>オオ</t>
    </rPh>
    <rPh sb="58" eb="60">
      <t>ウワマワ</t>
    </rPh>
    <rPh sb="64" eb="66">
      <t>ゾウカ</t>
    </rPh>
    <rPh sb="66" eb="68">
      <t>ケイコウ</t>
    </rPh>
    <rPh sb="76" eb="78">
      <t>タイヨウ</t>
    </rPh>
    <rPh sb="78" eb="80">
      <t>ネンスウ</t>
    </rPh>
    <rPh sb="81" eb="83">
      <t>ケイカ</t>
    </rPh>
    <rPh sb="85" eb="87">
      <t>カンロ</t>
    </rPh>
    <rPh sb="88" eb="89">
      <t>オオ</t>
    </rPh>
    <rPh sb="90" eb="92">
      <t>ホユウ</t>
    </rPh>
    <rPh sb="97" eb="99">
      <t>カンロ</t>
    </rPh>
    <rPh sb="100" eb="102">
      <t>コウシン</t>
    </rPh>
    <rPh sb="102" eb="103">
      <t>トウ</t>
    </rPh>
    <rPh sb="104" eb="107">
      <t>ヒツヨウセイ</t>
    </rPh>
    <rPh sb="108" eb="109">
      <t>タカ</t>
    </rPh>
    <rPh sb="110" eb="112">
      <t>ジョウキョウ</t>
    </rPh>
    <rPh sb="125" eb="127">
      <t>カンロ</t>
    </rPh>
    <rPh sb="127" eb="129">
      <t>コウシン</t>
    </rPh>
    <rPh sb="129" eb="130">
      <t>リツ</t>
    </rPh>
    <rPh sb="131" eb="133">
      <t>ミギカタ</t>
    </rPh>
    <rPh sb="133" eb="134">
      <t>サ</t>
    </rPh>
    <rPh sb="144" eb="146">
      <t>コンゴ</t>
    </rPh>
    <rPh sb="147" eb="149">
      <t>カンロ</t>
    </rPh>
    <rPh sb="149" eb="151">
      <t>コウシン</t>
    </rPh>
    <rPh sb="152" eb="154">
      <t>ゼンテイ</t>
    </rPh>
    <rPh sb="157" eb="159">
      <t>ケイエイ</t>
    </rPh>
    <rPh sb="160" eb="162">
      <t>ケントウ</t>
    </rPh>
    <rPh sb="166" eb="168">
      <t>ヒツヨウ</t>
    </rPh>
    <phoneticPr fontId="4"/>
  </si>
  <si>
    <t>　現年度の経常収支が赤字であり、人口減少等の要因で給水収益が上向きになることは予想しにくいことや、今後管路更新の必要性も高まっていくことから、厳しい財政状況であるといえる。
　将来にわたり事業を安定的に継続するため、施設や設備の老朽化、耐震化対策等の合理的な「投資設計」を検討し、それに見合うような「財政計画」を立てる必要がある。
　</t>
    <rPh sb="1" eb="2">
      <t>ゲン</t>
    </rPh>
    <rPh sb="2" eb="4">
      <t>ネンド</t>
    </rPh>
    <rPh sb="5" eb="7">
      <t>ケイジョウ</t>
    </rPh>
    <rPh sb="7" eb="9">
      <t>シュウシ</t>
    </rPh>
    <rPh sb="10" eb="12">
      <t>アカジ</t>
    </rPh>
    <rPh sb="16" eb="18">
      <t>ジンコウ</t>
    </rPh>
    <rPh sb="18" eb="20">
      <t>ゲンショウ</t>
    </rPh>
    <rPh sb="20" eb="21">
      <t>トウ</t>
    </rPh>
    <rPh sb="22" eb="24">
      <t>ヨウイン</t>
    </rPh>
    <rPh sb="25" eb="27">
      <t>キュウスイ</t>
    </rPh>
    <rPh sb="27" eb="29">
      <t>シュウエキ</t>
    </rPh>
    <rPh sb="30" eb="32">
      <t>ウワム</t>
    </rPh>
    <rPh sb="39" eb="41">
      <t>ヨソウ</t>
    </rPh>
    <rPh sb="49" eb="51">
      <t>コンゴ</t>
    </rPh>
    <rPh sb="51" eb="53">
      <t>カンロ</t>
    </rPh>
    <rPh sb="53" eb="55">
      <t>コウシン</t>
    </rPh>
    <rPh sb="56" eb="59">
      <t>ヒツヨウセイ</t>
    </rPh>
    <rPh sb="60" eb="61">
      <t>タカ</t>
    </rPh>
    <rPh sb="71" eb="72">
      <t>キビ</t>
    </rPh>
    <rPh sb="74" eb="76">
      <t>ザイセイ</t>
    </rPh>
    <rPh sb="76" eb="78">
      <t>ジョウキョウ</t>
    </rPh>
    <rPh sb="88" eb="90">
      <t>ショウライ</t>
    </rPh>
    <rPh sb="94" eb="96">
      <t>ジギョウ</t>
    </rPh>
    <rPh sb="97" eb="100">
      <t>アンテイテキ</t>
    </rPh>
    <rPh sb="101" eb="103">
      <t>ケイゾク</t>
    </rPh>
    <rPh sb="108" eb="110">
      <t>シセツ</t>
    </rPh>
    <rPh sb="111" eb="113">
      <t>セツビ</t>
    </rPh>
    <rPh sb="114" eb="117">
      <t>ロウキュウカ</t>
    </rPh>
    <rPh sb="118" eb="121">
      <t>タイシンカ</t>
    </rPh>
    <rPh sb="121" eb="123">
      <t>タイサク</t>
    </rPh>
    <rPh sb="123" eb="124">
      <t>トウ</t>
    </rPh>
    <rPh sb="125" eb="128">
      <t>ゴウリテキ</t>
    </rPh>
    <rPh sb="130" eb="132">
      <t>トウシ</t>
    </rPh>
    <rPh sb="132" eb="134">
      <t>セッケイ</t>
    </rPh>
    <rPh sb="136" eb="138">
      <t>ケントウ</t>
    </rPh>
    <rPh sb="143" eb="145">
      <t>ミア</t>
    </rPh>
    <rPh sb="150" eb="152">
      <t>ザイセイ</t>
    </rPh>
    <rPh sb="152" eb="154">
      <t>ケイカク</t>
    </rPh>
    <rPh sb="156" eb="157">
      <t>タ</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</si>
</sst>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0.77</c:v>
                </c:pt>
                <c:pt idx="1">
                  <c:v>1.25</c:v>
                </c:pt>
                <c:pt idx="2">
                  <c:v>1.07</c:v>
                </c:pt>
                <c:pt idx="3">
                  <c:v>0.79</c:v>
                </c:pt>
                <c:pt idx="4">
                  <c:v>0.57999999999999996</c:v>
                </c:pt>
              </c:numCache>
            </c:numRef>
          </c:val>
        </c:ser>
        <c:dLbls>
          <c:showLegendKey val="0"/>
          <c:showVal val="0"/>
          <c:showCatName val="0"/>
          <c:showSerName val="0"/>
          <c:showPercent val="0"/>
          <c:showBubbleSize val="0"/>
        </c:dLbls>
        <c:gapWidth val="150"/>
        <c:axId val="163815424"/>
        <c:axId val="163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63815424"/>
        <c:axId val="163817344"/>
      </c:lineChart>
      <c:dateAx>
        <c:axId val="163815424"/>
        <c:scaling>
          <c:orientation val="minMax"/>
        </c:scaling>
        <c:delete val="1"/>
        <c:axPos val="b"/>
        <c:numFmt formatCode="ge" sourceLinked="1"/>
        <c:majorTickMark val="none"/>
        <c:minorTickMark val="none"/>
        <c:tickLblPos val="none"/>
        <c:crossAx val="163817344"/>
        <c:crosses val="autoZero"/>
        <c:auto val="1"/>
        <c:lblOffset val="100"/>
        <c:baseTimeUnit val="years"/>
      </c:dateAx>
      <c:valAx>
        <c:axId val="163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45.06</c:v>
                </c:pt>
                <c:pt idx="1">
                  <c:v>46.24</c:v>
                </c:pt>
                <c:pt idx="2">
                  <c:v>48.83</c:v>
                </c:pt>
                <c:pt idx="3">
                  <c:v>50.18</c:v>
                </c:pt>
                <c:pt idx="4">
                  <c:v>51.82</c:v>
                </c:pt>
              </c:numCache>
            </c:numRef>
          </c:val>
        </c:ser>
        <c:dLbls>
          <c:showLegendKey val="0"/>
          <c:showVal val="0"/>
          <c:showCatName val="0"/>
          <c:showSerName val="0"/>
          <c:showPercent val="0"/>
          <c:showBubbleSize val="0"/>
        </c:dLbls>
        <c:gapWidth val="150"/>
        <c:axId val="199590272"/>
        <c:axId val="199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99590272"/>
        <c:axId val="199592192"/>
      </c:lineChart>
      <c:dateAx>
        <c:axId val="199590272"/>
        <c:scaling>
          <c:orientation val="minMax"/>
        </c:scaling>
        <c:delete val="1"/>
        <c:axPos val="b"/>
        <c:numFmt formatCode="ge" sourceLinked="1"/>
        <c:majorTickMark val="none"/>
        <c:minorTickMark val="none"/>
        <c:tickLblPos val="none"/>
        <c:crossAx val="199592192"/>
        <c:crosses val="autoZero"/>
        <c:auto val="1"/>
        <c:lblOffset val="100"/>
        <c:baseTimeUnit val="years"/>
      </c:dateAx>
      <c:valAx>
        <c:axId val="199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80.19</c:v>
                </c:pt>
                <c:pt idx="1">
                  <c:v>78.58</c:v>
                </c:pt>
                <c:pt idx="2">
                  <c:v>73.540000000000006</c:v>
                </c:pt>
                <c:pt idx="3">
                  <c:v>70.319999999999993</c:v>
                </c:pt>
                <c:pt idx="4">
                  <c:v>67.58</c:v>
                </c:pt>
              </c:numCache>
            </c:numRef>
          </c:val>
        </c:ser>
        <c:dLbls>
          <c:showLegendKey val="0"/>
          <c:showVal val="0"/>
          <c:showCatName val="0"/>
          <c:showSerName val="0"/>
          <c:showPercent val="0"/>
          <c:showBubbleSize val="0"/>
        </c:dLbls>
        <c:gapWidth val="150"/>
        <c:axId val="200753152"/>
        <c:axId val="2007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00753152"/>
        <c:axId val="200755072"/>
      </c:lineChart>
      <c:dateAx>
        <c:axId val="200753152"/>
        <c:scaling>
          <c:orientation val="minMax"/>
        </c:scaling>
        <c:delete val="1"/>
        <c:axPos val="b"/>
        <c:numFmt formatCode="ge" sourceLinked="1"/>
        <c:majorTickMark val="none"/>
        <c:minorTickMark val="none"/>
        <c:tickLblPos val="none"/>
        <c:crossAx val="200755072"/>
        <c:crosses val="autoZero"/>
        <c:auto val="1"/>
        <c:lblOffset val="100"/>
        <c:baseTimeUnit val="years"/>
      </c:dateAx>
      <c:valAx>
        <c:axId val="2007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100.72</c:v>
                </c:pt>
                <c:pt idx="1">
                  <c:v>100.68</c:v>
                </c:pt>
                <c:pt idx="2">
                  <c:v>100.08</c:v>
                </c:pt>
                <c:pt idx="3">
                  <c:v>104.19</c:v>
                </c:pt>
                <c:pt idx="4">
                  <c:v>97.76</c:v>
                </c:pt>
              </c:numCache>
            </c:numRef>
          </c:val>
        </c:ser>
        <c:dLbls>
          <c:showLegendKey val="0"/>
          <c:showVal val="0"/>
          <c:showCatName val="0"/>
          <c:showSerName val="0"/>
          <c:showPercent val="0"/>
          <c:showBubbleSize val="0"/>
        </c:dLbls>
        <c:gapWidth val="150"/>
        <c:axId val="195702144"/>
        <c:axId val="1957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95702144"/>
        <c:axId val="195704320"/>
      </c:lineChart>
      <c:dateAx>
        <c:axId val="195702144"/>
        <c:scaling>
          <c:orientation val="minMax"/>
        </c:scaling>
        <c:delete val="1"/>
        <c:axPos val="b"/>
        <c:numFmt formatCode="ge" sourceLinked="1"/>
        <c:majorTickMark val="none"/>
        <c:minorTickMark val="none"/>
        <c:tickLblPos val="none"/>
        <c:crossAx val="195704320"/>
        <c:crosses val="autoZero"/>
        <c:auto val="1"/>
        <c:lblOffset val="100"/>
        <c:baseTimeUnit val="years"/>
      </c:dateAx>
      <c:valAx>
        <c:axId val="19570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42.43</c:v>
                </c:pt>
                <c:pt idx="1">
                  <c:v>44.03</c:v>
                </c:pt>
                <c:pt idx="2">
                  <c:v>44.47</c:v>
                </c:pt>
                <c:pt idx="3">
                  <c:v>45.76</c:v>
                </c:pt>
                <c:pt idx="4">
                  <c:v>46.86</c:v>
                </c:pt>
              </c:numCache>
            </c:numRef>
          </c:val>
        </c:ser>
        <c:dLbls>
          <c:showLegendKey val="0"/>
          <c:showVal val="0"/>
          <c:showCatName val="0"/>
          <c:showSerName val="0"/>
          <c:showPercent val="0"/>
          <c:showBubbleSize val="0"/>
        </c:dLbls>
        <c:gapWidth val="150"/>
        <c:axId val="195726336"/>
        <c:axId val="1957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95726336"/>
        <c:axId val="195736704"/>
      </c:lineChart>
      <c:dateAx>
        <c:axId val="195726336"/>
        <c:scaling>
          <c:orientation val="minMax"/>
        </c:scaling>
        <c:delete val="1"/>
        <c:axPos val="b"/>
        <c:numFmt formatCode="ge" sourceLinked="1"/>
        <c:majorTickMark val="none"/>
        <c:minorTickMark val="none"/>
        <c:tickLblPos val="none"/>
        <c:crossAx val="195736704"/>
        <c:crosses val="autoZero"/>
        <c:auto val="1"/>
        <c:lblOffset val="100"/>
        <c:baseTimeUnit val="years"/>
      </c:dateAx>
      <c:valAx>
        <c:axId val="1957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17.149999999999999</c:v>
                </c:pt>
                <c:pt idx="1">
                  <c:v>34.99</c:v>
                </c:pt>
                <c:pt idx="2">
                  <c:v>38.75</c:v>
                </c:pt>
                <c:pt idx="3">
                  <c:v>43.12</c:v>
                </c:pt>
                <c:pt idx="4">
                  <c:v>43.74</c:v>
                </c:pt>
              </c:numCache>
            </c:numRef>
          </c:val>
        </c:ser>
        <c:dLbls>
          <c:showLegendKey val="0"/>
          <c:showVal val="0"/>
          <c:showCatName val="0"/>
          <c:showSerName val="0"/>
          <c:showPercent val="0"/>
          <c:showBubbleSize val="0"/>
        </c:dLbls>
        <c:gapWidth val="150"/>
        <c:axId val="195754624"/>
        <c:axId val="196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95754624"/>
        <c:axId val="196895488"/>
      </c:lineChart>
      <c:dateAx>
        <c:axId val="195754624"/>
        <c:scaling>
          <c:orientation val="minMax"/>
        </c:scaling>
        <c:delete val="1"/>
        <c:axPos val="b"/>
        <c:numFmt formatCode="ge" sourceLinked="1"/>
        <c:majorTickMark val="none"/>
        <c:minorTickMark val="none"/>
        <c:tickLblPos val="none"/>
        <c:crossAx val="196895488"/>
        <c:crosses val="autoZero"/>
        <c:auto val="1"/>
        <c:lblOffset val="100"/>
        <c:baseTimeUnit val="years"/>
      </c:dateAx>
      <c:valAx>
        <c:axId val="196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919680"/>
        <c:axId val="196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96919680"/>
        <c:axId val="196921600"/>
      </c:lineChart>
      <c:dateAx>
        <c:axId val="196919680"/>
        <c:scaling>
          <c:orientation val="minMax"/>
        </c:scaling>
        <c:delete val="1"/>
        <c:axPos val="b"/>
        <c:numFmt formatCode="ge" sourceLinked="1"/>
        <c:majorTickMark val="none"/>
        <c:minorTickMark val="none"/>
        <c:tickLblPos val="none"/>
        <c:crossAx val="196921600"/>
        <c:crosses val="autoZero"/>
        <c:auto val="1"/>
        <c:lblOffset val="100"/>
        <c:baseTimeUnit val="years"/>
      </c:dateAx>
      <c:valAx>
        <c:axId val="19692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23555.89</c:v>
                </c:pt>
                <c:pt idx="1">
                  <c:v>29913.53</c:v>
                </c:pt>
                <c:pt idx="2">
                  <c:v>41715.51</c:v>
                </c:pt>
                <c:pt idx="3">
                  <c:v>527.98</c:v>
                </c:pt>
                <c:pt idx="4">
                  <c:v>477.11</c:v>
                </c:pt>
              </c:numCache>
            </c:numRef>
          </c:val>
        </c:ser>
        <c:dLbls>
          <c:showLegendKey val="0"/>
          <c:showVal val="0"/>
          <c:showCatName val="0"/>
          <c:showSerName val="0"/>
          <c:showPercent val="0"/>
          <c:showBubbleSize val="0"/>
        </c:dLbls>
        <c:gapWidth val="150"/>
        <c:axId val="198394240"/>
        <c:axId val="198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98394240"/>
        <c:axId val="198396160"/>
      </c:lineChart>
      <c:dateAx>
        <c:axId val="198394240"/>
        <c:scaling>
          <c:orientation val="minMax"/>
        </c:scaling>
        <c:delete val="1"/>
        <c:axPos val="b"/>
        <c:numFmt formatCode="ge" sourceLinked="1"/>
        <c:majorTickMark val="none"/>
        <c:minorTickMark val="none"/>
        <c:tickLblPos val="none"/>
        <c:crossAx val="198396160"/>
        <c:crosses val="autoZero"/>
        <c:auto val="1"/>
        <c:lblOffset val="100"/>
        <c:baseTimeUnit val="years"/>
      </c:dateAx>
      <c:valAx>
        <c:axId val="1983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522.21</c:v>
                </c:pt>
                <c:pt idx="1">
                  <c:v>511.49</c:v>
                </c:pt>
                <c:pt idx="2">
                  <c:v>548.5</c:v>
                </c:pt>
                <c:pt idx="3">
                  <c:v>530.52</c:v>
                </c:pt>
                <c:pt idx="4">
                  <c:v>519.82000000000005</c:v>
                </c:pt>
              </c:numCache>
            </c:numRef>
          </c:val>
        </c:ser>
        <c:dLbls>
          <c:showLegendKey val="0"/>
          <c:showVal val="0"/>
          <c:showCatName val="0"/>
          <c:showSerName val="0"/>
          <c:showPercent val="0"/>
          <c:showBubbleSize val="0"/>
        </c:dLbls>
        <c:gapWidth val="150"/>
        <c:axId val="198441216"/>
        <c:axId val="1984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98441216"/>
        <c:axId val="198443392"/>
      </c:lineChart>
      <c:dateAx>
        <c:axId val="198441216"/>
        <c:scaling>
          <c:orientation val="minMax"/>
        </c:scaling>
        <c:delete val="1"/>
        <c:axPos val="b"/>
        <c:numFmt formatCode="ge" sourceLinked="1"/>
        <c:majorTickMark val="none"/>
        <c:minorTickMark val="none"/>
        <c:tickLblPos val="none"/>
        <c:crossAx val="198443392"/>
        <c:crosses val="autoZero"/>
        <c:auto val="1"/>
        <c:lblOffset val="100"/>
        <c:baseTimeUnit val="years"/>
      </c:dateAx>
      <c:valAx>
        <c:axId val="19844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4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95.57</c:v>
                </c:pt>
                <c:pt idx="1">
                  <c:v>94.93</c:v>
                </c:pt>
                <c:pt idx="2">
                  <c:v>93.43</c:v>
                </c:pt>
                <c:pt idx="3">
                  <c:v>95.12</c:v>
                </c:pt>
                <c:pt idx="4">
                  <c:v>92.36</c:v>
                </c:pt>
              </c:numCache>
            </c:numRef>
          </c:val>
        </c:ser>
        <c:dLbls>
          <c:showLegendKey val="0"/>
          <c:showVal val="0"/>
          <c:showCatName val="0"/>
          <c:showSerName val="0"/>
          <c:showPercent val="0"/>
          <c:showBubbleSize val="0"/>
        </c:dLbls>
        <c:gapWidth val="150"/>
        <c:axId val="198473600"/>
        <c:axId val="198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98473600"/>
        <c:axId val="198483968"/>
      </c:lineChart>
      <c:dateAx>
        <c:axId val="198473600"/>
        <c:scaling>
          <c:orientation val="minMax"/>
        </c:scaling>
        <c:delete val="1"/>
        <c:axPos val="b"/>
        <c:numFmt formatCode="ge" sourceLinked="1"/>
        <c:majorTickMark val="none"/>
        <c:minorTickMark val="none"/>
        <c:tickLblPos val="none"/>
        <c:crossAx val="198483968"/>
        <c:crosses val="autoZero"/>
        <c:auto val="1"/>
        <c:lblOffset val="100"/>
        <c:baseTimeUnit val="years"/>
      </c:dateAx>
      <c:valAx>
        <c:axId val="198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103.16</c:v>
                </c:pt>
                <c:pt idx="1">
                  <c:v>102.45</c:v>
                </c:pt>
                <c:pt idx="2">
                  <c:v>102.87</c:v>
                </c:pt>
                <c:pt idx="3">
                  <c:v>101.75</c:v>
                </c:pt>
                <c:pt idx="4">
                  <c:v>102.45</c:v>
                </c:pt>
              </c:numCache>
            </c:numRef>
          </c:val>
        </c:ser>
        <c:dLbls>
          <c:showLegendKey val="0"/>
          <c:showVal val="0"/>
          <c:showCatName val="0"/>
          <c:showSerName val="0"/>
          <c:showPercent val="0"/>
          <c:showBubbleSize val="0"/>
        </c:dLbls>
        <c:gapWidth val="150"/>
        <c:axId val="199566464"/>
        <c:axId val="199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99566464"/>
        <c:axId val="199568384"/>
      </c:lineChart>
      <c:dateAx>
        <c:axId val="199566464"/>
        <c:scaling>
          <c:orientation val="minMax"/>
        </c:scaling>
        <c:delete val="1"/>
        <c:axPos val="b"/>
        <c:numFmt formatCode="ge" sourceLinked="1"/>
        <c:majorTickMark val="none"/>
        <c:minorTickMark val="none"/>
        <c:tickLblPos val="none"/>
        <c:crossAx val="199568384"/>
        <c:crosses val="autoZero"/>
        <c:auto val="1"/>
        <c:lblOffset val="100"/>
        <c:baseTimeUnit val="years"/>
      </c:dateAx>
      <c:valAx>
        <c:axId val="199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 zoomScaleNormal="100" workbookViewId="0">
      <selection activeCell="CE71" sqref="CE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下諏訪町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20902</v>
      </c>
      <c r="AJ8" s="75"/>
      <c r="AK8" s="75"/>
      <c r="AL8" s="75"/>
      <c r="AM8" s="75"/>
      <c r="AN8" s="75"/>
      <c r="AO8" s="75"/>
      <c r="AP8" s="76"/>
      <c r="AQ8" s="57">
        <f>データ!R6</f>
        <v>66.87</v>
      </c>
      <c r="AR8" s="57"/>
      <c r="AS8" s="57"/>
      <c r="AT8" s="57"/>
      <c r="AU8" s="57"/>
      <c r="AV8" s="57"/>
      <c r="AW8" s="57"/>
      <c r="AX8" s="57"/>
      <c r="AY8" s="57">
        <f>データ!S6</f>
        <v>312.58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62.34</v>
      </c>
      <c r="K10" s="57"/>
      <c r="L10" s="57"/>
      <c r="M10" s="57"/>
      <c r="N10" s="57"/>
      <c r="O10" s="57"/>
      <c r="P10" s="57"/>
      <c r="Q10" s="57"/>
      <c r="R10" s="57">
        <f>データ!O6</f>
        <v>99.93</v>
      </c>
      <c r="S10" s="57"/>
      <c r="T10" s="57"/>
      <c r="U10" s="57"/>
      <c r="V10" s="57"/>
      <c r="W10" s="57"/>
      <c r="X10" s="57"/>
      <c r="Y10" s="57"/>
      <c r="Z10" s="65">
        <f>データ!P6</f>
        <v>1582</v>
      </c>
      <c r="AA10" s="65"/>
      <c r="AB10" s="65"/>
      <c r="AC10" s="65"/>
      <c r="AD10" s="65"/>
      <c r="AE10" s="65"/>
      <c r="AF10" s="65"/>
      <c r="AG10" s="65"/>
      <c r="AH10" s="2"/>
      <c r="AI10" s="65">
        <f>データ!T6</f>
        <v>20814</v>
      </c>
      <c r="AJ10" s="65"/>
      <c r="AK10" s="65"/>
      <c r="AL10" s="65"/>
      <c r="AM10" s="65"/>
      <c r="AN10" s="65"/>
      <c r="AO10" s="65"/>
      <c r="AP10" s="65"/>
      <c r="AQ10" s="57">
        <f>データ!U6</f>
        <v>6.36</v>
      </c>
      <c r="AR10" s="57"/>
      <c r="AS10" s="57"/>
      <c r="AT10" s="57"/>
      <c r="AU10" s="57"/>
      <c r="AV10" s="57"/>
      <c r="AW10" s="57"/>
      <c r="AX10" s="57"/>
      <c r="AY10" s="57">
        <f>データ!V6</f>
        <v>3272.64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203611</v>
      </c>
      <c r="D6" s="31">
        <f t="shared" si="3"/>
        <v>46</v>
      </c>
      <c r="E6" s="31">
        <f t="shared" si="3"/>
        <v>1</v>
      </c>
      <c r="F6" s="31">
        <f t="shared" si="3"/>
        <v>0</v>
      </c>
      <c r="G6" s="31">
        <f t="shared" si="3"/>
        <v>1</v>
      </c>
      <c r="H6" s="31" t="str">
        <f t="shared" si="3"/>
        <v>長野県　下諏訪町</v>
      </c>
      <c r="I6" s="31" t="str">
        <f t="shared" si="3"/>
        <v>法適用</v>
      </c>
      <c r="J6" s="31" t="str">
        <f t="shared" si="3"/>
        <v>水道事業</v>
      </c>
      <c r="K6" s="31" t="str">
        <f t="shared" si="3"/>
        <v>末端給水事業</v>
      </c>
      <c r="L6" s="31" t="str">
        <f t="shared" si="3"/>
        <v>A6</v>
      </c>
      <c r="M6" s="32" t="str">
        <f t="shared" si="3"/>
        <v>-</v>
      </c>
      <c r="N6" s="32">
        <f t="shared" si="3"/>
        <v>62.34</v>
      </c>
      <c r="O6" s="32">
        <f t="shared" si="3"/>
        <v>99.93</v>
      </c>
      <c r="P6" s="32">
        <f t="shared" si="3"/>
        <v>1582</v>
      </c>
      <c r="Q6" s="32">
        <f t="shared" si="3"/>
        <v>20902</v>
      </c>
      <c r="R6" s="32">
        <f t="shared" si="3"/>
        <v>66.87</v>
      </c>
      <c r="S6" s="32">
        <f t="shared" si="3"/>
        <v>312.58</v>
      </c>
      <c r="T6" s="32">
        <f t="shared" si="3"/>
        <v>20814</v>
      </c>
      <c r="U6" s="32">
        <f t="shared" si="3"/>
        <v>6.36</v>
      </c>
      <c r="V6" s="32">
        <f t="shared" si="3"/>
        <v>3272.64</v>
      </c>
      <c r="W6" s="33">
        <f>IF(W7="",NA(),W7)</f>
        <v>100.72</v>
      </c>
      <c r="X6" s="33">
        <f t="shared" ref="X6:AF6" si="4">IF(X7="",NA(),X7)</f>
        <v>100.68</v>
      </c>
      <c r="Y6" s="33">
        <f t="shared" si="4"/>
        <v>100.08</v>
      </c>
      <c r="Z6" s="33">
        <f t="shared" si="4"/>
        <v>104.19</v>
      </c>
      <c r="AA6" s="33">
        <f t="shared" si="4"/>
        <v>97.76</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23555.89</v>
      </c>
      <c r="AT6" s="33">
        <f t="shared" ref="AT6:BB6" si="6">IF(AT7="",NA(),AT7)</f>
        <v>29913.53</v>
      </c>
      <c r="AU6" s="33">
        <f t="shared" si="6"/>
        <v>41715.51</v>
      </c>
      <c r="AV6" s="33">
        <f t="shared" si="6"/>
        <v>527.98</v>
      </c>
      <c r="AW6" s="33">
        <f t="shared" si="6"/>
        <v>477.11</v>
      </c>
      <c r="AX6" s="33">
        <f t="shared" si="6"/>
        <v>995.5</v>
      </c>
      <c r="AY6" s="33">
        <f t="shared" si="6"/>
        <v>915.5</v>
      </c>
      <c r="AZ6" s="33">
        <f t="shared" si="6"/>
        <v>963.24</v>
      </c>
      <c r="BA6" s="33">
        <f t="shared" si="6"/>
        <v>381.53</v>
      </c>
      <c r="BB6" s="33">
        <f t="shared" si="6"/>
        <v>391.54</v>
      </c>
      <c r="BC6" s="32" t="str">
        <f>IF(BC7="","",IF(BC7="-","【-】","【"&amp;SUBSTITUTE(TEXT(BC7,"#,##0.00"),"-","△")&amp;"】"))</f>
        <v>【262.74】</v>
      </c>
      <c r="BD6" s="33">
        <f>IF(BD7="",NA(),BD7)</f>
        <v>522.21</v>
      </c>
      <c r="BE6" s="33">
        <f t="shared" ref="BE6:BM6" si="7">IF(BE7="",NA(),BE7)</f>
        <v>511.49</v>
      </c>
      <c r="BF6" s="33">
        <f t="shared" si="7"/>
        <v>548.5</v>
      </c>
      <c r="BG6" s="33">
        <f t="shared" si="7"/>
        <v>530.52</v>
      </c>
      <c r="BH6" s="33">
        <f t="shared" si="7"/>
        <v>519.82000000000005</v>
      </c>
      <c r="BI6" s="33">
        <f t="shared" si="7"/>
        <v>414.59</v>
      </c>
      <c r="BJ6" s="33">
        <f t="shared" si="7"/>
        <v>404.78</v>
      </c>
      <c r="BK6" s="33">
        <f t="shared" si="7"/>
        <v>400.38</v>
      </c>
      <c r="BL6" s="33">
        <f t="shared" si="7"/>
        <v>393.27</v>
      </c>
      <c r="BM6" s="33">
        <f t="shared" si="7"/>
        <v>386.97</v>
      </c>
      <c r="BN6" s="32" t="str">
        <f>IF(BN7="","",IF(BN7="-","【-】","【"&amp;SUBSTITUTE(TEXT(BN7,"#,##0.00"),"-","△")&amp;"】"))</f>
        <v>【276.38】</v>
      </c>
      <c r="BO6" s="33">
        <f>IF(BO7="",NA(),BO7)</f>
        <v>95.57</v>
      </c>
      <c r="BP6" s="33">
        <f t="shared" ref="BP6:BX6" si="8">IF(BP7="",NA(),BP7)</f>
        <v>94.93</v>
      </c>
      <c r="BQ6" s="33">
        <f t="shared" si="8"/>
        <v>93.43</v>
      </c>
      <c r="BR6" s="33">
        <f t="shared" si="8"/>
        <v>95.12</v>
      </c>
      <c r="BS6" s="33">
        <f t="shared" si="8"/>
        <v>92.36</v>
      </c>
      <c r="BT6" s="33">
        <f t="shared" si="8"/>
        <v>97.71</v>
      </c>
      <c r="BU6" s="33">
        <f t="shared" si="8"/>
        <v>98.07</v>
      </c>
      <c r="BV6" s="33">
        <f t="shared" si="8"/>
        <v>96.56</v>
      </c>
      <c r="BW6" s="33">
        <f t="shared" si="8"/>
        <v>100.47</v>
      </c>
      <c r="BX6" s="33">
        <f t="shared" si="8"/>
        <v>101.72</v>
      </c>
      <c r="BY6" s="32" t="str">
        <f>IF(BY7="","",IF(BY7="-","【-】","【"&amp;SUBSTITUTE(TEXT(BY7,"#,##0.00"),"-","△")&amp;"】"))</f>
        <v>【104.99】</v>
      </c>
      <c r="BZ6" s="33">
        <f>IF(BZ7="",NA(),BZ7)</f>
        <v>103.16</v>
      </c>
      <c r="CA6" s="33">
        <f t="shared" ref="CA6:CI6" si="9">IF(CA7="",NA(),CA7)</f>
        <v>102.45</v>
      </c>
      <c r="CB6" s="33">
        <f t="shared" si="9"/>
        <v>102.87</v>
      </c>
      <c r="CC6" s="33">
        <f t="shared" si="9"/>
        <v>101.75</v>
      </c>
      <c r="CD6" s="33">
        <f t="shared" si="9"/>
        <v>102.45</v>
      </c>
      <c r="CE6" s="33">
        <f t="shared" si="9"/>
        <v>173.56</v>
      </c>
      <c r="CF6" s="33">
        <f t="shared" si="9"/>
        <v>172.26</v>
      </c>
      <c r="CG6" s="33">
        <f t="shared" si="9"/>
        <v>177.14</v>
      </c>
      <c r="CH6" s="33">
        <f t="shared" si="9"/>
        <v>169.82</v>
      </c>
      <c r="CI6" s="33">
        <f t="shared" si="9"/>
        <v>168.2</v>
      </c>
      <c r="CJ6" s="32" t="str">
        <f>IF(CJ7="","",IF(CJ7="-","【-】","【"&amp;SUBSTITUTE(TEXT(CJ7,"#,##0.00"),"-","△")&amp;"】"))</f>
        <v>【163.72】</v>
      </c>
      <c r="CK6" s="33">
        <f>IF(CK7="",NA(),CK7)</f>
        <v>45.06</v>
      </c>
      <c r="CL6" s="33">
        <f t="shared" ref="CL6:CT6" si="10">IF(CL7="",NA(),CL7)</f>
        <v>46.24</v>
      </c>
      <c r="CM6" s="33">
        <f t="shared" si="10"/>
        <v>48.83</v>
      </c>
      <c r="CN6" s="33">
        <f t="shared" si="10"/>
        <v>50.18</v>
      </c>
      <c r="CO6" s="33">
        <f t="shared" si="10"/>
        <v>51.82</v>
      </c>
      <c r="CP6" s="33">
        <f t="shared" si="10"/>
        <v>55.84</v>
      </c>
      <c r="CQ6" s="33">
        <f t="shared" si="10"/>
        <v>55.68</v>
      </c>
      <c r="CR6" s="33">
        <f t="shared" si="10"/>
        <v>55.64</v>
      </c>
      <c r="CS6" s="33">
        <f t="shared" si="10"/>
        <v>55.13</v>
      </c>
      <c r="CT6" s="33">
        <f t="shared" si="10"/>
        <v>54.77</v>
      </c>
      <c r="CU6" s="32" t="str">
        <f>IF(CU7="","",IF(CU7="-","【-】","【"&amp;SUBSTITUTE(TEXT(CU7,"#,##0.00"),"-","△")&amp;"】"))</f>
        <v>【59.76】</v>
      </c>
      <c r="CV6" s="33">
        <f>IF(CV7="",NA(),CV7)</f>
        <v>80.19</v>
      </c>
      <c r="CW6" s="33">
        <f t="shared" ref="CW6:DE6" si="11">IF(CW7="",NA(),CW7)</f>
        <v>78.58</v>
      </c>
      <c r="CX6" s="33">
        <f t="shared" si="11"/>
        <v>73.540000000000006</v>
      </c>
      <c r="CY6" s="33">
        <f t="shared" si="11"/>
        <v>70.319999999999993</v>
      </c>
      <c r="CZ6" s="33">
        <f t="shared" si="11"/>
        <v>67.58</v>
      </c>
      <c r="DA6" s="33">
        <f t="shared" si="11"/>
        <v>83.11</v>
      </c>
      <c r="DB6" s="33">
        <f t="shared" si="11"/>
        <v>83.18</v>
      </c>
      <c r="DC6" s="33">
        <f t="shared" si="11"/>
        <v>83.09</v>
      </c>
      <c r="DD6" s="33">
        <f t="shared" si="11"/>
        <v>83</v>
      </c>
      <c r="DE6" s="33">
        <f t="shared" si="11"/>
        <v>82.89</v>
      </c>
      <c r="DF6" s="32" t="str">
        <f>IF(DF7="","",IF(DF7="-","【-】","【"&amp;SUBSTITUTE(TEXT(DF7,"#,##0.00"),"-","△")&amp;"】"))</f>
        <v>【89.95】</v>
      </c>
      <c r="DG6" s="33">
        <f>IF(DG7="",NA(),DG7)</f>
        <v>42.43</v>
      </c>
      <c r="DH6" s="33">
        <f t="shared" ref="DH6:DP6" si="12">IF(DH7="",NA(),DH7)</f>
        <v>44.03</v>
      </c>
      <c r="DI6" s="33">
        <f t="shared" si="12"/>
        <v>44.47</v>
      </c>
      <c r="DJ6" s="33">
        <f t="shared" si="12"/>
        <v>45.76</v>
      </c>
      <c r="DK6" s="33">
        <f t="shared" si="12"/>
        <v>46.86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17.149999999999999</v>
      </c>
      <c r="DS6" s="33">
        <f t="shared" ref="DS6:EA6" si="13">IF(DS7="",NA(),DS7)</f>
        <v>34.99</v>
      </c>
      <c r="DT6" s="33">
        <f t="shared" si="13"/>
        <v>38.75</v>
      </c>
      <c r="DU6" s="33">
        <f t="shared" si="13"/>
        <v>43.12</v>
      </c>
      <c r="DV6" s="33">
        <f t="shared" si="13"/>
        <v>43.74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0.77</v>
      </c>
      <c r="ED6" s="33">
        <f t="shared" ref="ED6:EL6" si="14">IF(ED7="",NA(),ED7)</f>
        <v>1.25</v>
      </c>
      <c r="EE6" s="33">
        <f t="shared" si="14"/>
        <v>1.07</v>
      </c>
      <c r="EF6" s="33">
        <f t="shared" si="14"/>
        <v>0.79</v>
      </c>
      <c r="EG6" s="33">
        <f t="shared" si="14"/>
        <v>0.57999999999999996</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203611</v>
      </c>
      <c r="D7" s="35">
        <v>46</v>
      </c>
      <c r="E7" s="35">
        <v>1</v>
      </c>
      <c r="F7" s="35">
        <v>0</v>
      </c>
      <c r="G7" s="35">
        <v>1</v>
      </c>
      <c r="H7" s="35" t="s">
        <v>93</v>
      </c>
      <c r="I7" s="35" t="s">
        <v>94</v>
      </c>
      <c r="J7" s="35" t="s">
        <v>95</v>
      </c>
      <c r="K7" s="35" t="s">
        <v>96</v>
      </c>
      <c r="L7" s="35" t="s">
        <v>97</v>
      </c>
      <c r="M7" s="36" t="s">
        <v>98</v>
      </c>
      <c r="N7" s="36">
        <v>62.34</v>
      </c>
      <c r="O7" s="36">
        <v>99.93</v>
      </c>
      <c r="P7" s="36">
        <v>1582</v>
      </c>
      <c r="Q7" s="36">
        <v>20902</v>
      </c>
      <c r="R7" s="36">
        <v>66.87</v>
      </c>
      <c r="S7" s="36">
        <v>312.58</v>
      </c>
      <c r="T7" s="36">
        <v>20814</v>
      </c>
      <c r="U7" s="36">
        <v>6.36</v>
      </c>
      <c r="V7" s="36">
        <v>3272.64</v>
      </c>
      <c r="W7" s="36">
        <v>100.72</v>
      </c>
      <c r="X7" s="36">
        <v>100.68</v>
      </c>
      <c r="Y7" s="36">
        <v>100.08</v>
      </c>
      <c r="Z7" s="36">
        <v>104.19</v>
      </c>
      <c r="AA7" s="36">
        <v>97.76</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23555.89</v>
      </c>
      <c r="AT7" s="36">
        <v>29913.53</v>
      </c>
      <c r="AU7" s="36">
        <v>41715.51</v>
      </c>
      <c r="AV7" s="36">
        <v>527.98</v>
      </c>
      <c r="AW7" s="36">
        <v>477.11</v>
      </c>
      <c r="AX7" s="36">
        <v>995.5</v>
      </c>
      <c r="AY7" s="36">
        <v>915.5</v>
      </c>
      <c r="AZ7" s="36">
        <v>963.24</v>
      </c>
      <c r="BA7" s="36">
        <v>381.53</v>
      </c>
      <c r="BB7" s="36">
        <v>391.54</v>
      </c>
      <c r="BC7" s="36">
        <v>262.74</v>
      </c>
      <c r="BD7" s="36">
        <v>522.21</v>
      </c>
      <c r="BE7" s="36">
        <v>511.49</v>
      </c>
      <c r="BF7" s="36">
        <v>548.5</v>
      </c>
      <c r="BG7" s="36">
        <v>530.52</v>
      </c>
      <c r="BH7" s="36">
        <v>519.82000000000005</v>
      </c>
      <c r="BI7" s="36">
        <v>414.59</v>
      </c>
      <c r="BJ7" s="36">
        <v>404.78</v>
      </c>
      <c r="BK7" s="36">
        <v>400.38</v>
      </c>
      <c r="BL7" s="36">
        <v>393.27</v>
      </c>
      <c r="BM7" s="36">
        <v>386.97</v>
      </c>
      <c r="BN7" s="36">
        <v>276.38</v>
      </c>
      <c r="BO7" s="36">
        <v>95.57</v>
      </c>
      <c r="BP7" s="36">
        <v>94.93</v>
      </c>
      <c r="BQ7" s="36">
        <v>93.43</v>
      </c>
      <c r="BR7" s="36">
        <v>95.12</v>
      </c>
      <c r="BS7" s="36">
        <v>92.36</v>
      </c>
      <c r="BT7" s="36">
        <v>97.71</v>
      </c>
      <c r="BU7" s="36">
        <v>98.07</v>
      </c>
      <c r="BV7" s="36">
        <v>96.56</v>
      </c>
      <c r="BW7" s="36">
        <v>100.47</v>
      </c>
      <c r="BX7" s="36">
        <v>101.72</v>
      </c>
      <c r="BY7" s="36">
        <v>104.99</v>
      </c>
      <c r="BZ7" s="36">
        <v>103.16</v>
      </c>
      <c r="CA7" s="36">
        <v>102.45</v>
      </c>
      <c r="CB7" s="36">
        <v>102.87</v>
      </c>
      <c r="CC7" s="36">
        <v>101.75</v>
      </c>
      <c r="CD7" s="36">
        <v>102.45</v>
      </c>
      <c r="CE7" s="36">
        <v>173.56</v>
      </c>
      <c r="CF7" s="36">
        <v>172.26</v>
      </c>
      <c r="CG7" s="36">
        <v>177.14</v>
      </c>
      <c r="CH7" s="36">
        <v>169.82</v>
      </c>
      <c r="CI7" s="36">
        <v>168.2</v>
      </c>
      <c r="CJ7" s="36">
        <v>163.72</v>
      </c>
      <c r="CK7" s="36">
        <v>45.06</v>
      </c>
      <c r="CL7" s="36">
        <v>46.24</v>
      </c>
      <c r="CM7" s="36">
        <v>48.83</v>
      </c>
      <c r="CN7" s="36">
        <v>50.18</v>
      </c>
      <c r="CO7" s="36">
        <v>51.82</v>
      </c>
      <c r="CP7" s="36">
        <v>55.84</v>
      </c>
      <c r="CQ7" s="36">
        <v>55.68</v>
      </c>
      <c r="CR7" s="36">
        <v>55.64</v>
      </c>
      <c r="CS7" s="36">
        <v>55.13</v>
      </c>
      <c r="CT7" s="36">
        <v>54.77</v>
      </c>
      <c r="CU7" s="36">
        <v>59.76</v>
      </c>
      <c r="CV7" s="36">
        <v>80.19</v>
      </c>
      <c r="CW7" s="36">
        <v>78.58</v>
      </c>
      <c r="CX7" s="36">
        <v>73.540000000000006</v>
      </c>
      <c r="CY7" s="36">
        <v>70.319999999999993</v>
      </c>
      <c r="CZ7" s="36">
        <v>67.58</v>
      </c>
      <c r="DA7" s="36">
        <v>83.11</v>
      </c>
      <c r="DB7" s="36">
        <v>83.18</v>
      </c>
      <c r="DC7" s="36">
        <v>83.09</v>
      </c>
      <c r="DD7" s="36">
        <v>83</v>
      </c>
      <c r="DE7" s="36">
        <v>82.89</v>
      </c>
      <c r="DF7" s="36">
        <v>89.95</v>
      </c>
      <c r="DG7" s="36">
        <v>42.43</v>
      </c>
      <c r="DH7" s="36">
        <v>44.03</v>
      </c>
      <c r="DI7" s="36">
        <v>44.47</v>
      </c>
      <c r="DJ7" s="36">
        <v>45.76</v>
      </c>
      <c r="DK7" s="36">
        <v>46.86</v>
      </c>
      <c r="DL7" s="36">
        <v>37.090000000000003</v>
      </c>
      <c r="DM7" s="36">
        <v>38.07</v>
      </c>
      <c r="DN7" s="36">
        <v>39.06</v>
      </c>
      <c r="DO7" s="36">
        <v>46.66</v>
      </c>
      <c r="DP7" s="36">
        <v>47.46</v>
      </c>
      <c r="DQ7" s="36">
        <v>47.18</v>
      </c>
      <c r="DR7" s="36">
        <v>17.149999999999999</v>
      </c>
      <c r="DS7" s="36">
        <v>34.99</v>
      </c>
      <c r="DT7" s="36">
        <v>38.75</v>
      </c>
      <c r="DU7" s="36">
        <v>43.12</v>
      </c>
      <c r="DV7" s="36">
        <v>43.74</v>
      </c>
      <c r="DW7" s="36">
        <v>6.63</v>
      </c>
      <c r="DX7" s="36">
        <v>7.73</v>
      </c>
      <c r="DY7" s="36">
        <v>8.8699999999999992</v>
      </c>
      <c r="DZ7" s="36">
        <v>9.85</v>
      </c>
      <c r="EA7" s="36">
        <v>9.7100000000000009</v>
      </c>
      <c r="EB7" s="36">
        <v>13.18</v>
      </c>
      <c r="EC7" s="36">
        <v>0.77</v>
      </c>
      <c r="ED7" s="36">
        <v>1.25</v>
      </c>
      <c r="EE7" s="36">
        <v>1.07</v>
      </c>
      <c r="EF7" s="36">
        <v>0.79</v>
      </c>
      <c r="EG7" s="36">
        <v>0.57999999999999996</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2017-02-01T08:41:17Z</dcterms:created>
  <dcterms:modified xsi:type="dcterms:W3CDTF">2017-02-06T02:25:34Z</dcterms:modified>
</cp:coreProperties>
</file>