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<sst xmlns="http://schemas.openxmlformats.org/spreadsheetml/2006/main" count="221" uniqueCount="111">
  <si>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</si>
  <si>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</si>
  <si>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</si>
  <si>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</si>
  <si>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</si>
  <si>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</si>
  <si>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</si>
  <si>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</si>
  <si>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</si>
  <si>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</si>
  <si>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</si>
  <si>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</si>
  <si>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</si>
  <si>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</si>
  <si>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</si>
  <si>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</si>
  <si>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</si>
  <si>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</si>
  <si>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</si>
  <si>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</si>
  <si>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</si>
  <si>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</si>
  <si>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</si>
  <si>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</si>
  <si>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</si>
  <si>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</si>
  <si>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</si>
  <si>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</si>
  <si>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</si>
  <si>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</si>
  <si>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</si>
  <si>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</si>
  <si>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</si>
  <si>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</si>
  <si>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</si>
  <si>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</si>
  <si>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</si>
  <si>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</si>
  <si>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</si>
  <si>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</si>
  <si>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</si>
  <si>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</si>
  <si>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</si>
  <si>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</si>
  <si>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</si>
  <si>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</si>
  <si>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</si>
  <si>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</si>
  <si>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</si>
  <si>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</si>
  <si>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</si>
  <si>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</si>
  <si>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</si>
  <si>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</si>
  <si>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</si>
  <si>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</si>
  <si>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</si>
  <si>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</si>
  <si>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</si>
  <si>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</si>
  <si>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</si>
  <si>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</si>
  <si>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</si>
  <si>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</si>
  <si>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</si>
  <si>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</si>
  <si>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</si>
  <si>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</si>
  <si>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</si>
  <si>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</si>
  <si>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</si>
  <si>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</si>
  <si>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</si>
  <si>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</si>
  <si>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</si>
  <si>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</si>
  <si>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</si>
  <si>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</si>
  <si>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</si>
  <si>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</si>
  <si>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</si>
  <si>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</si>
  <si>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</si>
  <si>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</si>
  <si>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</si>
  <si>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</si>
  <si>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</si>
  <si>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</si>
  <si>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</si>
  <si>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</si>
  <si>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</si>
  <si>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</si>
  <si>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</si>
  <si>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</si>
  <si>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</si>
  <si>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</si>
  <si>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佐久穂町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</si>
  <si>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</si>
  <si>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</si>
  <si>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</si>
  <si>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</si>
  <si>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</si>
  <si>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</si>
  <si>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</si>
  <si>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</si>
  <si>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</si>
  <si>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</si>
  <si>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</si>
  <si>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現在の処理区域は比較的、山間部に位置しており人口減少、高齢化さらに排水量の減少等により、料金収入の増額は見込めない。また、供用開始から15年が経過しており維持管理費も増加傾向にあり、料金改定も視野に入れた経営改善が必要かと考えられる。
</t>
    <phoneticPr fontId="4"/>
  </si>
  <si>
    <t>供用開始から15年が経過しており管路以外は、電気・機械類はすでに耐用年数を迎えており、定期的な清掃点検を行い適正な維持管理を行う必要がある。</t>
    <phoneticPr fontId="4"/>
  </si>
  <si>
    <t>今後、公共下水への接続・料金改定を含めた経営改善を図る必要があると考えられる。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</si>
</sst>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88416"/>
        <c:axId val="9740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88416"/>
        <c:axId val="97406976"/>
      </c:lineChart>
      <c:dateAx>
        <c:axId val="97388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406976"/>
        <c:crosses val="autoZero"/>
        <c:auto val="1"/>
        <c:lblOffset val="100"/>
        <c:baseTimeUnit val="years"/>
      </c:dateAx>
      <c:valAx>
        <c:axId val="9740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3884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35.409999999999997</c:v>
                </c:pt>
                <c:pt idx="1">
                  <c:v>35.159999999999997</c:v>
                </c:pt>
                <c:pt idx="2">
                  <c:v>34.659999999999997</c:v>
                </c:pt>
                <c:pt idx="3">
                  <c:v>31.85</c:v>
                </c:pt>
                <c:pt idx="4">
                  <c:v>31.55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98848"/>
        <c:axId val="101221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55.2</c:v>
                </c:pt>
                <c:pt idx="1">
                  <c:v>54.74</c:v>
                </c:pt>
                <c:pt idx="2">
                  <c:v>53.78</c:v>
                </c:pt>
                <c:pt idx="3">
                  <c:v>53.24</c:v>
                </c:pt>
                <c:pt idx="4">
                  <c:v>52.31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98848"/>
        <c:axId val="101221504"/>
      </c:lineChart>
      <c:dateAx>
        <c:axId val="101198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221504"/>
        <c:crosses val="autoZero"/>
        <c:auto val="1"/>
        <c:lblOffset val="100"/>
        <c:baseTimeUnit val="years"/>
      </c:dateAx>
      <c:valAx>
        <c:axId val="101221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198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77.34</c:v>
                </c:pt>
                <c:pt idx="1">
                  <c:v>80.39</c:v>
                </c:pt>
                <c:pt idx="2">
                  <c:v>81.5</c:v>
                </c:pt>
                <c:pt idx="3">
                  <c:v>82.16</c:v>
                </c:pt>
                <c:pt idx="4">
                  <c:v>76.64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55808"/>
        <c:axId val="10125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83.73</c:v>
                </c:pt>
                <c:pt idx="1">
                  <c:v>83.88</c:v>
                </c:pt>
                <c:pt idx="2">
                  <c:v>84.06</c:v>
                </c:pt>
                <c:pt idx="3">
                  <c:v>84.07</c:v>
                </c:pt>
                <c:pt idx="4">
                  <c:v>84.32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55808"/>
        <c:axId val="101257984"/>
      </c:lineChart>
      <c:dateAx>
        <c:axId val="101255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257984"/>
        <c:crosses val="autoZero"/>
        <c:auto val="1"/>
        <c:lblOffset val="100"/>
        <c:baseTimeUnit val="years"/>
      </c:dateAx>
      <c:valAx>
        <c:axId val="10125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255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48.8</c:v>
                </c:pt>
                <c:pt idx="1">
                  <c:v>52.22</c:v>
                </c:pt>
                <c:pt idx="2">
                  <c:v>62.74</c:v>
                </c:pt>
                <c:pt idx="3">
                  <c:v>47.18</c:v>
                </c:pt>
                <c:pt idx="4">
                  <c:v>48.85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24896"/>
        <c:axId val="97426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24896"/>
        <c:axId val="97426816"/>
      </c:lineChart>
      <c:dateAx>
        <c:axId val="97424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426816"/>
        <c:crosses val="autoZero"/>
        <c:auto val="1"/>
        <c:lblOffset val="100"/>
        <c:baseTimeUnit val="years"/>
      </c:dateAx>
      <c:valAx>
        <c:axId val="97426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424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22240"/>
        <c:axId val="9852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22240"/>
        <c:axId val="98524160"/>
      </c:lineChart>
      <c:dateAx>
        <c:axId val="9852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524160"/>
        <c:crosses val="autoZero"/>
        <c:auto val="1"/>
        <c:lblOffset val="100"/>
        <c:baseTimeUnit val="years"/>
      </c:dateAx>
      <c:valAx>
        <c:axId val="98524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522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991744"/>
        <c:axId val="1009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1744"/>
        <c:axId val="100993664"/>
      </c:lineChart>
      <c:dateAx>
        <c:axId val="10099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993664"/>
        <c:crosses val="autoZero"/>
        <c:auto val="1"/>
        <c:lblOffset val="100"/>
        <c:baseTimeUnit val="years"/>
      </c:dateAx>
      <c:valAx>
        <c:axId val="1009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991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26048"/>
        <c:axId val="10103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6048"/>
        <c:axId val="101036416"/>
      </c:lineChart>
      <c:dateAx>
        <c:axId val="10102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036416"/>
        <c:crosses val="autoZero"/>
        <c:auto val="1"/>
        <c:lblOffset val="100"/>
        <c:baseTimeUnit val="years"/>
      </c:dateAx>
      <c:valAx>
        <c:axId val="10103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32480"/>
        <c:axId val="10133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32480"/>
        <c:axId val="101334400"/>
      </c:lineChart>
      <c:dateAx>
        <c:axId val="10133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334400"/>
        <c:crosses val="autoZero"/>
        <c:auto val="1"/>
        <c:lblOffset val="100"/>
        <c:baseTimeUnit val="years"/>
      </c:dateAx>
      <c:valAx>
        <c:axId val="10133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33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372672"/>
        <c:axId val="101374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1239.2</c:v>
                </c:pt>
                <c:pt idx="1">
                  <c:v>1197.82</c:v>
                </c:pt>
                <c:pt idx="2">
                  <c:v>1126.77</c:v>
                </c:pt>
                <c:pt idx="3">
                  <c:v>1044.8</c:v>
                </c:pt>
                <c:pt idx="4">
                  <c:v>1081.8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72672"/>
        <c:axId val="101374592"/>
      </c:lineChart>
      <c:dateAx>
        <c:axId val="101372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374592"/>
        <c:crosses val="autoZero"/>
        <c:auto val="1"/>
        <c:lblOffset val="100"/>
        <c:baseTimeUnit val="years"/>
      </c:dateAx>
      <c:valAx>
        <c:axId val="101374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372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34.869999999999997</c:v>
                </c:pt>
                <c:pt idx="1">
                  <c:v>33.979999999999997</c:v>
                </c:pt>
                <c:pt idx="2">
                  <c:v>34.31</c:v>
                </c:pt>
                <c:pt idx="3">
                  <c:v>29.07</c:v>
                </c:pt>
                <c:pt idx="4">
                  <c:v>33.270000000000003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93760"/>
        <c:axId val="10109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51.56</c:v>
                </c:pt>
                <c:pt idx="1">
                  <c:v>51.03</c:v>
                </c:pt>
                <c:pt idx="2">
                  <c:v>50.9</c:v>
                </c:pt>
                <c:pt idx="3">
                  <c:v>50.82</c:v>
                </c:pt>
                <c:pt idx="4">
                  <c:v>52.19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93760"/>
        <c:axId val="101095680"/>
      </c:lineChart>
      <c:dateAx>
        <c:axId val="10109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095680"/>
        <c:crosses val="autoZero"/>
        <c:auto val="1"/>
        <c:lblOffset val="100"/>
        <c:baseTimeUnit val="years"/>
      </c:dateAx>
      <c:valAx>
        <c:axId val="10109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093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600.65</c:v>
                </c:pt>
                <c:pt idx="1">
                  <c:v>619.72</c:v>
                </c:pt>
                <c:pt idx="2">
                  <c:v>642.92999999999995</c:v>
                </c:pt>
                <c:pt idx="3">
                  <c:v>763.54</c:v>
                </c:pt>
                <c:pt idx="4">
                  <c:v>666.77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21408"/>
        <c:axId val="10118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283.26</c:v>
                </c:pt>
                <c:pt idx="1">
                  <c:v>289.60000000000002</c:v>
                </c:pt>
                <c:pt idx="2">
                  <c:v>293.27</c:v>
                </c:pt>
                <c:pt idx="3">
                  <c:v>300.52</c:v>
                </c:pt>
                <c:pt idx="4">
                  <c:v>296.14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21408"/>
        <c:axId val="101189120"/>
      </c:lineChart>
      <c:dateAx>
        <c:axId val="101121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189120"/>
        <c:crosses val="autoZero"/>
        <c:auto val="1"/>
        <c:lblOffset val="100"/>
        <c:baseTimeUnit val="years"/>
      </c:dateAx>
      <c:valAx>
        <c:axId val="10118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121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【1,015.77】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【84.50】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【289.81】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H49" zoomScaleNormal="100" workbookViewId="0">
      <selection activeCell="BL47" sqref="BL47:BZ6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長野県　佐久穂町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農業集落排水</v>
      </c>
      <c r="Q8" s="70"/>
      <c r="R8" s="70"/>
      <c r="S8" s="70"/>
      <c r="T8" s="70"/>
      <c r="U8" s="70"/>
      <c r="V8" s="70"/>
      <c r="W8" s="70" t="str">
        <f>データ!L6</f>
        <v>F2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11818</v>
      </c>
      <c r="AM8" s="64"/>
      <c r="AN8" s="64"/>
      <c r="AO8" s="64"/>
      <c r="AP8" s="64"/>
      <c r="AQ8" s="64"/>
      <c r="AR8" s="64"/>
      <c r="AS8" s="64"/>
      <c r="AT8" s="63">
        <f>データ!S6</f>
        <v>188.15</v>
      </c>
      <c r="AU8" s="63"/>
      <c r="AV8" s="63"/>
      <c r="AW8" s="63"/>
      <c r="AX8" s="63"/>
      <c r="AY8" s="63"/>
      <c r="AZ8" s="63"/>
      <c r="BA8" s="63"/>
      <c r="BB8" s="63">
        <f>データ!T6</f>
        <v>62.81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10.75</v>
      </c>
      <c r="Q10" s="63"/>
      <c r="R10" s="63"/>
      <c r="S10" s="63"/>
      <c r="T10" s="63"/>
      <c r="U10" s="63"/>
      <c r="V10" s="63"/>
      <c r="W10" s="63">
        <f>データ!P6</f>
        <v>92.05</v>
      </c>
      <c r="X10" s="63"/>
      <c r="Y10" s="63"/>
      <c r="Z10" s="63"/>
      <c r="AA10" s="63"/>
      <c r="AB10" s="63"/>
      <c r="AC10" s="63"/>
      <c r="AD10" s="64">
        <f>データ!Q6</f>
        <v>4341</v>
      </c>
      <c r="AE10" s="64"/>
      <c r="AF10" s="64"/>
      <c r="AG10" s="64"/>
      <c r="AH10" s="64"/>
      <c r="AI10" s="64"/>
      <c r="AJ10" s="64"/>
      <c r="AK10" s="2"/>
      <c r="AL10" s="64">
        <f>データ!U6</f>
        <v>1263</v>
      </c>
      <c r="AM10" s="64"/>
      <c r="AN10" s="64"/>
      <c r="AO10" s="64"/>
      <c r="AP10" s="64"/>
      <c r="AQ10" s="64"/>
      <c r="AR10" s="64"/>
      <c r="AS10" s="64"/>
      <c r="AT10" s="63">
        <f>データ!V6</f>
        <v>0.52</v>
      </c>
      <c r="AU10" s="63"/>
      <c r="AV10" s="63"/>
      <c r="AW10" s="63"/>
      <c r="AX10" s="63"/>
      <c r="AY10" s="63"/>
      <c r="AZ10" s="63"/>
      <c r="BA10" s="63"/>
      <c r="BB10" s="63">
        <f>データ!W6</f>
        <v>2428.85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203092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長野県　佐久穂町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10.75</v>
      </c>
      <c r="P6" s="32">
        <f t="shared" si="3"/>
        <v>92.05</v>
      </c>
      <c r="Q6" s="32">
        <f t="shared" si="3"/>
        <v>4341</v>
      </c>
      <c r="R6" s="32">
        <f t="shared" si="3"/>
        <v>11818</v>
      </c>
      <c r="S6" s="32">
        <f t="shared" si="3"/>
        <v>188.15</v>
      </c>
      <c r="T6" s="32">
        <f t="shared" si="3"/>
        <v>62.81</v>
      </c>
      <c r="U6" s="32">
        <f t="shared" si="3"/>
        <v>1263</v>
      </c>
      <c r="V6" s="32">
        <f t="shared" si="3"/>
        <v>0.52</v>
      </c>
      <c r="W6" s="32">
        <f t="shared" si="3"/>
        <v>2428.85</v>
      </c>
      <c r="X6" s="33">
        <f>IF(X7="",NA(),X7)</f>
        <v>48.8</v>
      </c>
      <c r="Y6" s="33">
        <f t="shared" ref="Y6:AG6" si="4">IF(Y7="",NA(),Y7)</f>
        <v>52.22</v>
      </c>
      <c r="Z6" s="33">
        <f t="shared" si="4"/>
        <v>62.74</v>
      </c>
      <c r="AA6" s="33">
        <f t="shared" si="4"/>
        <v>47.18</v>
      </c>
      <c r="AB6" s="33">
        <f t="shared" si="4"/>
        <v>48.85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1239.2</v>
      </c>
      <c r="BK6" s="33">
        <f t="shared" si="7"/>
        <v>1197.82</v>
      </c>
      <c r="BL6" s="33">
        <f t="shared" si="7"/>
        <v>1126.77</v>
      </c>
      <c r="BM6" s="33">
        <f t="shared" si="7"/>
        <v>1044.8</v>
      </c>
      <c r="BN6" s="33">
        <f t="shared" si="7"/>
        <v>1081.8</v>
      </c>
      <c r="BO6" s="32" t="str">
        <f>IF(BO7="","",IF(BO7="-","【-】","【"&amp;SUBSTITUTE(TEXT(BO7,"#,##0.00"),"-","△")&amp;"】"))</f>
        <v>【1,015.77】</v>
      </c>
      <c r="BP6" s="33">
        <f>IF(BP7="",NA(),BP7)</f>
        <v>34.869999999999997</v>
      </c>
      <c r="BQ6" s="33">
        <f t="shared" ref="BQ6:BY6" si="8">IF(BQ7="",NA(),BQ7)</f>
        <v>33.979999999999997</v>
      </c>
      <c r="BR6" s="33">
        <f t="shared" si="8"/>
        <v>34.31</v>
      </c>
      <c r="BS6" s="33">
        <f t="shared" si="8"/>
        <v>29.07</v>
      </c>
      <c r="BT6" s="33">
        <f t="shared" si="8"/>
        <v>33.270000000000003</v>
      </c>
      <c r="BU6" s="33">
        <f t="shared" si="8"/>
        <v>51.56</v>
      </c>
      <c r="BV6" s="33">
        <f t="shared" si="8"/>
        <v>51.03</v>
      </c>
      <c r="BW6" s="33">
        <f t="shared" si="8"/>
        <v>50.9</v>
      </c>
      <c r="BX6" s="33">
        <f t="shared" si="8"/>
        <v>50.82</v>
      </c>
      <c r="BY6" s="33">
        <f t="shared" si="8"/>
        <v>52.19</v>
      </c>
      <c r="BZ6" s="32" t="str">
        <f>IF(BZ7="","",IF(BZ7="-","【-】","【"&amp;SUBSTITUTE(TEXT(BZ7,"#,##0.00"),"-","△")&amp;"】"))</f>
        <v>【52.78】</v>
      </c>
      <c r="CA6" s="33">
        <f>IF(CA7="",NA(),CA7)</f>
        <v>600.65</v>
      </c>
      <c r="CB6" s="33">
        <f t="shared" ref="CB6:CJ6" si="9">IF(CB7="",NA(),CB7)</f>
        <v>619.72</v>
      </c>
      <c r="CC6" s="33">
        <f t="shared" si="9"/>
        <v>642.92999999999995</v>
      </c>
      <c r="CD6" s="33">
        <f t="shared" si="9"/>
        <v>763.54</v>
      </c>
      <c r="CE6" s="33">
        <f t="shared" si="9"/>
        <v>666.77</v>
      </c>
      <c r="CF6" s="33">
        <f t="shared" si="9"/>
        <v>283.26</v>
      </c>
      <c r="CG6" s="33">
        <f t="shared" si="9"/>
        <v>289.60000000000002</v>
      </c>
      <c r="CH6" s="33">
        <f t="shared" si="9"/>
        <v>293.27</v>
      </c>
      <c r="CI6" s="33">
        <f t="shared" si="9"/>
        <v>300.52</v>
      </c>
      <c r="CJ6" s="33">
        <f t="shared" si="9"/>
        <v>296.14</v>
      </c>
      <c r="CK6" s="32" t="str">
        <f>IF(CK7="","",IF(CK7="-","【-】","【"&amp;SUBSTITUTE(TEXT(CK7,"#,##0.00"),"-","△")&amp;"】"))</f>
        <v>【289.81】</v>
      </c>
      <c r="CL6" s="33">
        <f>IF(CL7="",NA(),CL7)</f>
        <v>35.409999999999997</v>
      </c>
      <c r="CM6" s="33">
        <f t="shared" ref="CM6:CU6" si="10">IF(CM7="",NA(),CM7)</f>
        <v>35.159999999999997</v>
      </c>
      <c r="CN6" s="33">
        <f t="shared" si="10"/>
        <v>34.659999999999997</v>
      </c>
      <c r="CO6" s="33">
        <f t="shared" si="10"/>
        <v>31.85</v>
      </c>
      <c r="CP6" s="33">
        <f t="shared" si="10"/>
        <v>31.55</v>
      </c>
      <c r="CQ6" s="33">
        <f t="shared" si="10"/>
        <v>55.2</v>
      </c>
      <c r="CR6" s="33">
        <f t="shared" si="10"/>
        <v>54.74</v>
      </c>
      <c r="CS6" s="33">
        <f t="shared" si="10"/>
        <v>53.78</v>
      </c>
      <c r="CT6" s="33">
        <f t="shared" si="10"/>
        <v>53.24</v>
      </c>
      <c r="CU6" s="33">
        <f t="shared" si="10"/>
        <v>52.31</v>
      </c>
      <c r="CV6" s="32" t="str">
        <f>IF(CV7="","",IF(CV7="-","【-】","【"&amp;SUBSTITUTE(TEXT(CV7,"#,##0.00"),"-","△")&amp;"】"))</f>
        <v>【52.74】</v>
      </c>
      <c r="CW6" s="33">
        <f>IF(CW7="",NA(),CW7)</f>
        <v>77.34</v>
      </c>
      <c r="CX6" s="33">
        <f t="shared" ref="CX6:DF6" si="11">IF(CX7="",NA(),CX7)</f>
        <v>80.39</v>
      </c>
      <c r="CY6" s="33">
        <f t="shared" si="11"/>
        <v>81.5</v>
      </c>
      <c r="CZ6" s="33">
        <f t="shared" si="11"/>
        <v>82.16</v>
      </c>
      <c r="DA6" s="33">
        <f t="shared" si="11"/>
        <v>76.64</v>
      </c>
      <c r="DB6" s="33">
        <f t="shared" si="11"/>
        <v>83.73</v>
      </c>
      <c r="DC6" s="33">
        <f t="shared" si="11"/>
        <v>83.88</v>
      </c>
      <c r="DD6" s="33">
        <f t="shared" si="11"/>
        <v>84.06</v>
      </c>
      <c r="DE6" s="33">
        <f t="shared" si="11"/>
        <v>84.07</v>
      </c>
      <c r="DF6" s="33">
        <f t="shared" si="11"/>
        <v>84.32</v>
      </c>
      <c r="DG6" s="32" t="str">
        <f>IF(DG7="","",IF(DG7="-","【-】","【"&amp;SUBSTITUTE(TEXT(DG7,"#,##0.00"),"-","△")&amp;"】"))</f>
        <v>【84.50】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0.03</v>
      </c>
      <c r="EJ6" s="33">
        <f t="shared" si="14"/>
        <v>0.04</v>
      </c>
      <c r="EK6" s="33">
        <f t="shared" si="14"/>
        <v>0.03</v>
      </c>
      <c r="EL6" s="33">
        <f t="shared" si="14"/>
        <v>0.02</v>
      </c>
      <c r="EM6" s="33">
        <f t="shared" si="14"/>
        <v>0.01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2015</v>
      </c>
      <c r="C7" s="35">
        <v>203092</v>
      </c>
      <c r="D7" s="35">
        <v>47</v>
      </c>
      <c r="E7" s="35">
        <v>17</v>
      </c>
      <c r="F7" s="35">
        <v>5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10.75</v>
      </c>
      <c r="P7" s="36">
        <v>92.05</v>
      </c>
      <c r="Q7" s="36">
        <v>4341</v>
      </c>
      <c r="R7" s="36">
        <v>11818</v>
      </c>
      <c r="S7" s="36">
        <v>188.15</v>
      </c>
      <c r="T7" s="36">
        <v>62.81</v>
      </c>
      <c r="U7" s="36">
        <v>1263</v>
      </c>
      <c r="V7" s="36">
        <v>0.52</v>
      </c>
      <c r="W7" s="36">
        <v>2428.85</v>
      </c>
      <c r="X7" s="36">
        <v>48.8</v>
      </c>
      <c r="Y7" s="36">
        <v>52.22</v>
      </c>
      <c r="Z7" s="36">
        <v>62.74</v>
      </c>
      <c r="AA7" s="36">
        <v>47.18</v>
      </c>
      <c r="AB7" s="36">
        <v>48.85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1239.2</v>
      </c>
      <c r="BK7" s="36">
        <v>1197.82</v>
      </c>
      <c r="BL7" s="36">
        <v>1126.77</v>
      </c>
      <c r="BM7" s="36">
        <v>1044.8</v>
      </c>
      <c r="BN7" s="36">
        <v>1081.8</v>
      </c>
      <c r="BO7" s="36">
        <v>1015.77</v>
      </c>
      <c r="BP7" s="36">
        <v>34.869999999999997</v>
      </c>
      <c r="BQ7" s="36">
        <v>33.979999999999997</v>
      </c>
      <c r="BR7" s="36">
        <v>34.31</v>
      </c>
      <c r="BS7" s="36">
        <v>29.07</v>
      </c>
      <c r="BT7" s="36">
        <v>33.270000000000003</v>
      </c>
      <c r="BU7" s="36">
        <v>51.56</v>
      </c>
      <c r="BV7" s="36">
        <v>51.03</v>
      </c>
      <c r="BW7" s="36">
        <v>50.9</v>
      </c>
      <c r="BX7" s="36">
        <v>50.82</v>
      </c>
      <c r="BY7" s="36">
        <v>52.19</v>
      </c>
      <c r="BZ7" s="36">
        <v>52.78</v>
      </c>
      <c r="CA7" s="36">
        <v>600.65</v>
      </c>
      <c r="CB7" s="36">
        <v>619.72</v>
      </c>
      <c r="CC7" s="36">
        <v>642.92999999999995</v>
      </c>
      <c r="CD7" s="36">
        <v>763.54</v>
      </c>
      <c r="CE7" s="36">
        <v>666.77</v>
      </c>
      <c r="CF7" s="36">
        <v>283.26</v>
      </c>
      <c r="CG7" s="36">
        <v>289.60000000000002</v>
      </c>
      <c r="CH7" s="36">
        <v>293.27</v>
      </c>
      <c r="CI7" s="36">
        <v>300.52</v>
      </c>
      <c r="CJ7" s="36">
        <v>296.14</v>
      </c>
      <c r="CK7" s="36">
        <v>289.81</v>
      </c>
      <c r="CL7" s="36">
        <v>35.409999999999997</v>
      </c>
      <c r="CM7" s="36">
        <v>35.159999999999997</v>
      </c>
      <c r="CN7" s="36">
        <v>34.659999999999997</v>
      </c>
      <c r="CO7" s="36">
        <v>31.85</v>
      </c>
      <c r="CP7" s="36">
        <v>31.55</v>
      </c>
      <c r="CQ7" s="36">
        <v>55.2</v>
      </c>
      <c r="CR7" s="36">
        <v>54.74</v>
      </c>
      <c r="CS7" s="36">
        <v>53.78</v>
      </c>
      <c r="CT7" s="36">
        <v>53.24</v>
      </c>
      <c r="CU7" s="36">
        <v>52.31</v>
      </c>
      <c r="CV7" s="36">
        <v>52.74</v>
      </c>
      <c r="CW7" s="36">
        <v>77.34</v>
      </c>
      <c r="CX7" s="36">
        <v>80.39</v>
      </c>
      <c r="CY7" s="36">
        <v>81.5</v>
      </c>
      <c r="CZ7" s="36">
        <v>82.16</v>
      </c>
      <c r="DA7" s="36">
        <v>76.64</v>
      </c>
      <c r="DB7" s="36">
        <v>83.73</v>
      </c>
      <c r="DC7" s="36">
        <v>83.88</v>
      </c>
      <c r="DD7" s="36">
        <v>84.06</v>
      </c>
      <c r="DE7" s="36">
        <v>84.07</v>
      </c>
      <c r="DF7" s="36">
        <v>84.32</v>
      </c>
      <c r="DG7" s="36">
        <v>84.5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0.03</v>
      </c>
      <c r="EJ7" s="36">
        <v>0.04</v>
      </c>
      <c r="EK7" s="36">
        <v>0.03</v>
      </c>
      <c r="EL7" s="36">
        <v>0.02</v>
      </c>
      <c r="EM7" s="36">
        <v>0.01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2017-02-12T06:53:18Z</cp:lastPrinted>
  <dcterms:created xsi:type="dcterms:W3CDTF">2017-02-08T03:10:54Z</dcterms:created>
  <dcterms:modified xsi:type="dcterms:W3CDTF">2017-02-13T01:01:46Z</dcterms:modified>
</cp:coreProperties>
</file>