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<sst xmlns="http://schemas.openxmlformats.org/spreadsheetml/2006/main" count="218" uniqueCount="108">
  <si>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</si>
  <si>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</si>
  <si>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</si>
  <si>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</si>
  <si>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</si>
  <si>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</si>
  <si>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</si>
  <si>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</si>
  <si>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</si>
  <si>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</si>
  <si>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</si>
  <si>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</si>
  <si>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</si>
  <si>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</si>
  <si>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</si>
  <si>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</si>
  <si>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</si>
  <si>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</si>
  <si>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</si>
  <si>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</si>
  <si>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</si>
  <si>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</si>
  <si>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</si>
  <si>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</si>
  <si>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</si>
  <si>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</si>
  <si>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</si>
  <si>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</si>
  <si>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</si>
  <si>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</si>
  <si>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</si>
  <si>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</si>
  <si>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</si>
  <si>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</si>
  <si>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</si>
  <si>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</si>
  <si>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</si>
  <si>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</si>
  <si>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</si>
  <si>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</si>
  <si>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</si>
  <si>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</si>
  <si>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</si>
  <si>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</si>
  <si>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</si>
  <si>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</si>
  <si>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</si>
  <si>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</si>
  <si>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</si>
  <si>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</si>
  <si>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</si>
  <si>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</si>
  <si>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</si>
  <si>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</si>
  <si>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</si>
  <si>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</si>
  <si>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</si>
  <si>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</si>
  <si>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</si>
  <si>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</si>
  <si>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</si>
  <si>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</si>
  <si>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</si>
  <si>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</si>
  <si>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</si>
  <si>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</si>
  <si>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</si>
  <si>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</si>
  <si>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</si>
  <si>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</si>
  <si>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</si>
  <si>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</si>
  <si>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</si>
  <si>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</si>
  <si>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</si>
  <si>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</si>
  <si>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</si>
  <si>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</si>
  <si>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</si>
  <si>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</si>
  <si>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</si>
  <si>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</si>
  <si>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</si>
  <si>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</si>
  <si>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</si>
  <si>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</si>
  <si>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</si>
  <si>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</si>
  <si>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</si>
  <si>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</si>
  <si>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</si>
  <si>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</si>
  <si>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</si>
  <si>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王滝村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</si>
  <si>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</si>
  <si>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</si>
  <si>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</si>
  <si>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</si>
  <si>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</si>
  <si>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</si>
  <si>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</si>
  <si>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</si>
  <si>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</si>
  <si>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</si>
  <si>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</si>
  <si>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指標となる数値はないが、老朽化が進行している。</t>
    <rPh sb="1" eb="3">
      <t>シヒョウ</t>
    </rPh>
    <rPh sb="6" eb="8">
      <t>スウチ</t>
    </rPh>
    <rPh sb="13" eb="16">
      <t>ロウキュウカ</t>
    </rPh>
    <rPh sb="17" eb="19">
      <t>シンコウ</t>
    </rPh>
    <phoneticPr fontId="4"/>
  </si>
  <si>
    <t>　使用者数が減少していることから、将来にわたり料金収入の増加を見込むことが困難である。単純な料金値上げも限界があるため、現状を維持し、壊れた部分を修繕しながら使用していくことが最善の方策と考えられる。</t>
    <rPh sb="1" eb="3">
      <t>シヨウ</t>
    </rPh>
    <rPh sb="3" eb="4">
      <t>シャ</t>
    </rPh>
    <rPh sb="4" eb="5">
      <t>スウ</t>
    </rPh>
    <rPh sb="6" eb="8">
      <t>ゲンショウ</t>
    </rPh>
    <rPh sb="17" eb="19">
      <t>ショウライ</t>
    </rPh>
    <rPh sb="23" eb="25">
      <t>リョウキン</t>
    </rPh>
    <rPh sb="25" eb="27">
      <t>シュウニュウ</t>
    </rPh>
    <rPh sb="28" eb="30">
      <t>ゾウカ</t>
    </rPh>
    <rPh sb="31" eb="33">
      <t>ミコ</t>
    </rPh>
    <rPh sb="37" eb="39">
      <t>コンナン</t>
    </rPh>
    <rPh sb="43" eb="45">
      <t>タンジュン</t>
    </rPh>
    <rPh sb="46" eb="48">
      <t>リョウキン</t>
    </rPh>
    <rPh sb="48" eb="50">
      <t>ネア</t>
    </rPh>
    <rPh sb="52" eb="54">
      <t>ゲンカイ</t>
    </rPh>
    <rPh sb="60" eb="62">
      <t>ゲンジョウ</t>
    </rPh>
    <rPh sb="63" eb="65">
      <t>イジ</t>
    </rPh>
    <rPh sb="67" eb="68">
      <t>コワ</t>
    </rPh>
    <rPh sb="70" eb="72">
      <t>ブブン</t>
    </rPh>
    <rPh sb="73" eb="75">
      <t>シュウゼン</t>
    </rPh>
    <rPh sb="79" eb="81">
      <t>シヨウ</t>
    </rPh>
    <rPh sb="88" eb="90">
      <t>サイゼン</t>
    </rPh>
    <rPh sb="91" eb="93">
      <t>ホウサク</t>
    </rPh>
    <rPh sb="94" eb="95">
      <t>カンガ</t>
    </rPh>
    <phoneticPr fontId="4"/>
  </si>
  <si>
    <t>　収益的収支比率については、類似団体平均値を上回っており、増加傾向にある。
　企業債残高対給水収益比率については、類似団体平均値に比べて極めて低い水準にある。
　料金回収率については、類似団体平均値を上回っているが、100％は下回っており、増加傾向にある。
　給水原価については、類似団体平均値を下回っており、低下傾向にある。
　施設利用率については、類似団体平均値を上回っており、比較的高い水準を維持している。
　有収率については、低い水準である。人口減少により使用者が減少し続けている状況のなか、漏水対策等の維持修繕を図り、施設の稼働状況や冬季水道管凍結による破裂等に注視していく必要がある。</t>
    <rPh sb="1" eb="4">
      <t>シュウエキテキ</t>
    </rPh>
    <rPh sb="4" eb="6">
      <t>シュウシ</t>
    </rPh>
    <rPh sb="6" eb="8">
      <t>ヒリツ</t>
    </rPh>
    <rPh sb="14" eb="16">
      <t>ルイジ</t>
    </rPh>
    <rPh sb="16" eb="18">
      <t>ダンタイ</t>
    </rPh>
    <rPh sb="18" eb="20">
      <t>ヘイキン</t>
    </rPh>
    <rPh sb="20" eb="21">
      <t>チ</t>
    </rPh>
    <rPh sb="22" eb="24">
      <t>ウワマワ</t>
    </rPh>
    <rPh sb="29" eb="31">
      <t>ゾウカ</t>
    </rPh>
    <rPh sb="31" eb="33">
      <t>ケイコウ</t>
    </rPh>
    <rPh sb="39" eb="41">
      <t>キギョウ</t>
    </rPh>
    <rPh sb="41" eb="42">
      <t>サイ</t>
    </rPh>
    <rPh sb="42" eb="44">
      <t>ザンダカ</t>
    </rPh>
    <rPh sb="44" eb="45">
      <t>タイ</t>
    </rPh>
    <rPh sb="45" eb="47">
      <t>キュウスイ</t>
    </rPh>
    <rPh sb="47" eb="49">
      <t>シュウエキ</t>
    </rPh>
    <rPh sb="49" eb="51">
      <t>ヒリツ</t>
    </rPh>
    <rPh sb="57" eb="59">
      <t>ルイジ</t>
    </rPh>
    <rPh sb="59" eb="61">
      <t>ダンタイ</t>
    </rPh>
    <rPh sb="61" eb="64">
      <t>ヘイキンチ</t>
    </rPh>
    <rPh sb="65" eb="66">
      <t>クラ</t>
    </rPh>
    <rPh sb="68" eb="69">
      <t>キワ</t>
    </rPh>
    <rPh sb="71" eb="72">
      <t>ヒク</t>
    </rPh>
    <rPh sb="73" eb="75">
      <t>スイジュン</t>
    </rPh>
    <rPh sb="81" eb="83">
      <t>リョウキン</t>
    </rPh>
    <rPh sb="83" eb="85">
      <t>カイシュウ</t>
    </rPh>
    <rPh sb="85" eb="86">
      <t>リツ</t>
    </rPh>
    <rPh sb="92" eb="94">
      <t>ルイジ</t>
    </rPh>
    <rPh sb="94" eb="96">
      <t>ダンタイ</t>
    </rPh>
    <rPh sb="96" eb="99">
      <t>ヘイキンチ</t>
    </rPh>
    <rPh sb="100" eb="102">
      <t>ウワマワ</t>
    </rPh>
    <rPh sb="113" eb="115">
      <t>シタマワ</t>
    </rPh>
    <rPh sb="120" eb="122">
      <t>ゾウカ</t>
    </rPh>
    <rPh sb="122" eb="124">
      <t>ケイコウ</t>
    </rPh>
    <rPh sb="130" eb="132">
      <t>キュウスイ</t>
    </rPh>
    <rPh sb="132" eb="134">
      <t>ゲンカ</t>
    </rPh>
    <rPh sb="140" eb="142">
      <t>ルイジ</t>
    </rPh>
    <rPh sb="142" eb="144">
      <t>ダンタイ</t>
    </rPh>
    <rPh sb="144" eb="147">
      <t>ヘイキンチ</t>
    </rPh>
    <rPh sb="148" eb="150">
      <t>シタマワ</t>
    </rPh>
    <rPh sb="155" eb="157">
      <t>テイカ</t>
    </rPh>
    <rPh sb="157" eb="159">
      <t>ケイコウ</t>
    </rPh>
    <rPh sb="165" eb="167">
      <t>シセツ</t>
    </rPh>
    <rPh sb="167" eb="170">
      <t>リヨウリツ</t>
    </rPh>
    <rPh sb="176" eb="183">
      <t>ルイジダンタイヘイキンチ</t>
    </rPh>
    <rPh sb="184" eb="186">
      <t>ウワマワ</t>
    </rPh>
    <rPh sb="191" eb="194">
      <t>ヒカクテキ</t>
    </rPh>
    <rPh sb="194" eb="195">
      <t>タカ</t>
    </rPh>
    <rPh sb="196" eb="198">
      <t>スイジュン</t>
    </rPh>
    <rPh sb="199" eb="201">
      <t>イジ</t>
    </rPh>
    <rPh sb="208" eb="209">
      <t>ユウ</t>
    </rPh>
    <rPh sb="209" eb="210">
      <t>シュウ</t>
    </rPh>
    <rPh sb="210" eb="211">
      <t>リツ</t>
    </rPh>
    <rPh sb="217" eb="218">
      <t>ヒク</t>
    </rPh>
    <rPh sb="219" eb="221">
      <t>スイジュン</t>
    </rPh>
    <rPh sb="225" eb="227">
      <t>ジンコウ</t>
    </rPh>
    <rPh sb="227" eb="229">
      <t>ゲンショウ</t>
    </rPh>
    <rPh sb="232" eb="235">
      <t>シヨウシャ</t>
    </rPh>
    <rPh sb="236" eb="238">
      <t>ゲンショウ</t>
    </rPh>
    <rPh sb="239" eb="240">
      <t>ツヅ</t>
    </rPh>
    <rPh sb="244" eb="246">
      <t>ジョウキョウ</t>
    </rPh>
    <rPh sb="284" eb="285">
      <t>ナド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</si>
</sst>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496512"/>
        <c:axId val="10450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104496512"/>
        <c:axId val="104506880"/>
      </c:lineChart>
      <c:dateAx>
        <c:axId val="104496512"/>
        <c:scaling>
          <c:orientation val="minMax"/>
        </c:scaling>
        <c:delete val="1"/>
        <c:axPos val="b"/>
        <c:numFmt formatCode="ge" sourceLinked="1"/>
        <c:majorTickMark val="none"/>
        <c:minorTickMark val="none"/>
        <c:tickLblPos val="none"/>
        <c:crossAx val="104506880"/>
        <c:crosses val="autoZero"/>
        <c:auto val="1"/>
        <c:lblOffset val="100"/>
        <c:baseTimeUnit val="years"/>
      </c:dateAx>
      <c:valAx>
        <c:axId val="10450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9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72.150000000000006</c:v>
                </c:pt>
                <c:pt idx="1">
                  <c:v>72.349999999999994</c:v>
                </c:pt>
                <c:pt idx="2">
                  <c:v>72.349999999999994</c:v>
                </c:pt>
                <c:pt idx="3">
                  <c:v>72.349999999999994</c:v>
                </c:pt>
                <c:pt idx="4">
                  <c:v>72.150000000000006</c:v>
                </c:pt>
              </c:numCache>
            </c:numRef>
          </c:val>
        </c:ser>
        <c:dLbls>
          <c:showLegendKey val="0"/>
          <c:showVal val="0"/>
          <c:showCatName val="0"/>
          <c:showSerName val="0"/>
          <c:showPercent val="0"/>
          <c:showBubbleSize val="0"/>
        </c:dLbls>
        <c:gapWidth val="150"/>
        <c:axId val="105373696"/>
        <c:axId val="10537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105373696"/>
        <c:axId val="105375616"/>
      </c:lineChart>
      <c:dateAx>
        <c:axId val="105373696"/>
        <c:scaling>
          <c:orientation val="minMax"/>
        </c:scaling>
        <c:delete val="1"/>
        <c:axPos val="b"/>
        <c:numFmt formatCode="ge" sourceLinked="1"/>
        <c:majorTickMark val="none"/>
        <c:minorTickMark val="none"/>
        <c:tickLblPos val="none"/>
        <c:crossAx val="105375616"/>
        <c:crosses val="autoZero"/>
        <c:auto val="1"/>
        <c:lblOffset val="100"/>
        <c:baseTimeUnit val="years"/>
      </c:dateAx>
      <c:valAx>
        <c:axId val="10537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7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42.61</c:v>
                </c:pt>
                <c:pt idx="1">
                  <c:v>41.19</c:v>
                </c:pt>
                <c:pt idx="2">
                  <c:v>40.14</c:v>
                </c:pt>
                <c:pt idx="3">
                  <c:v>38.56</c:v>
                </c:pt>
                <c:pt idx="4">
                  <c:v>40.08</c:v>
                </c:pt>
              </c:numCache>
            </c:numRef>
          </c:val>
        </c:ser>
        <c:dLbls>
          <c:showLegendKey val="0"/>
          <c:showVal val="0"/>
          <c:showCatName val="0"/>
          <c:showSerName val="0"/>
          <c:showPercent val="0"/>
          <c:showBubbleSize val="0"/>
        </c:dLbls>
        <c:gapWidth val="150"/>
        <c:axId val="105389440"/>
        <c:axId val="10540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105389440"/>
        <c:axId val="105408000"/>
      </c:lineChart>
      <c:dateAx>
        <c:axId val="105389440"/>
        <c:scaling>
          <c:orientation val="minMax"/>
        </c:scaling>
        <c:delete val="1"/>
        <c:axPos val="b"/>
        <c:numFmt formatCode="ge" sourceLinked="1"/>
        <c:majorTickMark val="none"/>
        <c:minorTickMark val="none"/>
        <c:tickLblPos val="none"/>
        <c:crossAx val="105408000"/>
        <c:crosses val="autoZero"/>
        <c:auto val="1"/>
        <c:lblOffset val="100"/>
        <c:baseTimeUnit val="years"/>
      </c:dateAx>
      <c:valAx>
        <c:axId val="10540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8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37016888488830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53.92</c:v>
                </c:pt>
                <c:pt idx="1">
                  <c:v>93.03</c:v>
                </c:pt>
                <c:pt idx="2">
                  <c:v>95.41</c:v>
                </c:pt>
                <c:pt idx="3">
                  <c:v>89.69</c:v>
                </c:pt>
                <c:pt idx="4">
                  <c:v>93.48</c:v>
                </c:pt>
              </c:numCache>
            </c:numRef>
          </c:val>
        </c:ser>
        <c:dLbls>
          <c:showLegendKey val="0"/>
          <c:showVal val="0"/>
          <c:showCatName val="0"/>
          <c:showSerName val="0"/>
          <c:showPercent val="0"/>
          <c:showBubbleSize val="0"/>
        </c:dLbls>
        <c:gapWidth val="150"/>
        <c:axId val="104934400"/>
        <c:axId val="10494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104934400"/>
        <c:axId val="104940672"/>
      </c:lineChart>
      <c:dateAx>
        <c:axId val="104934400"/>
        <c:scaling>
          <c:orientation val="minMax"/>
        </c:scaling>
        <c:delete val="1"/>
        <c:axPos val="b"/>
        <c:numFmt formatCode="ge" sourceLinked="1"/>
        <c:majorTickMark val="none"/>
        <c:minorTickMark val="none"/>
        <c:tickLblPos val="none"/>
        <c:crossAx val="104940672"/>
        <c:crosses val="autoZero"/>
        <c:auto val="1"/>
        <c:lblOffset val="100"/>
        <c:baseTimeUnit val="years"/>
      </c:dateAx>
      <c:valAx>
        <c:axId val="10494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3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950400"/>
        <c:axId val="10498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950400"/>
        <c:axId val="104985344"/>
      </c:lineChart>
      <c:dateAx>
        <c:axId val="104950400"/>
        <c:scaling>
          <c:orientation val="minMax"/>
        </c:scaling>
        <c:delete val="1"/>
        <c:axPos val="b"/>
        <c:numFmt formatCode="ge" sourceLinked="1"/>
        <c:majorTickMark val="none"/>
        <c:minorTickMark val="none"/>
        <c:tickLblPos val="none"/>
        <c:crossAx val="104985344"/>
        <c:crosses val="autoZero"/>
        <c:auto val="1"/>
        <c:lblOffset val="100"/>
        <c:baseTimeUnit val="years"/>
      </c:dateAx>
      <c:valAx>
        <c:axId val="10498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5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081088"/>
        <c:axId val="10508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081088"/>
        <c:axId val="105083264"/>
      </c:lineChart>
      <c:dateAx>
        <c:axId val="105081088"/>
        <c:scaling>
          <c:orientation val="minMax"/>
        </c:scaling>
        <c:delete val="1"/>
        <c:axPos val="b"/>
        <c:numFmt formatCode="ge" sourceLinked="1"/>
        <c:majorTickMark val="none"/>
        <c:minorTickMark val="none"/>
        <c:tickLblPos val="none"/>
        <c:crossAx val="105083264"/>
        <c:crosses val="autoZero"/>
        <c:auto val="1"/>
        <c:lblOffset val="100"/>
        <c:baseTimeUnit val="years"/>
      </c:dateAx>
      <c:valAx>
        <c:axId val="10508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8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115648"/>
        <c:axId val="10511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115648"/>
        <c:axId val="105117568"/>
      </c:lineChart>
      <c:dateAx>
        <c:axId val="105115648"/>
        <c:scaling>
          <c:orientation val="minMax"/>
        </c:scaling>
        <c:delete val="1"/>
        <c:axPos val="b"/>
        <c:numFmt formatCode="ge" sourceLinked="1"/>
        <c:majorTickMark val="none"/>
        <c:minorTickMark val="none"/>
        <c:tickLblPos val="none"/>
        <c:crossAx val="105117568"/>
        <c:crosses val="autoZero"/>
        <c:auto val="1"/>
        <c:lblOffset val="100"/>
        <c:baseTimeUnit val="years"/>
      </c:dateAx>
      <c:valAx>
        <c:axId val="10511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1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155968"/>
        <c:axId val="10516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155968"/>
        <c:axId val="105166336"/>
      </c:lineChart>
      <c:dateAx>
        <c:axId val="105155968"/>
        <c:scaling>
          <c:orientation val="minMax"/>
        </c:scaling>
        <c:delete val="1"/>
        <c:axPos val="b"/>
        <c:numFmt formatCode="ge" sourceLinked="1"/>
        <c:majorTickMark val="none"/>
        <c:minorTickMark val="none"/>
        <c:tickLblPos val="none"/>
        <c:crossAx val="105166336"/>
        <c:crosses val="autoZero"/>
        <c:auto val="1"/>
        <c:lblOffset val="100"/>
        <c:baseTimeUnit val="years"/>
      </c:dateAx>
      <c:valAx>
        <c:axId val="10516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5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79.739999999999995</c:v>
                </c:pt>
                <c:pt idx="1">
                  <c:v>68.2</c:v>
                </c:pt>
                <c:pt idx="2">
                  <c:v>54.47</c:v>
                </c:pt>
                <c:pt idx="3">
                  <c:v>40.58</c:v>
                </c:pt>
                <c:pt idx="4">
                  <c:v>24.76</c:v>
                </c:pt>
              </c:numCache>
            </c:numRef>
          </c:val>
        </c:ser>
        <c:dLbls>
          <c:showLegendKey val="0"/>
          <c:showVal val="0"/>
          <c:showCatName val="0"/>
          <c:showSerName val="0"/>
          <c:showPercent val="0"/>
          <c:showBubbleSize val="0"/>
        </c:dLbls>
        <c:gapWidth val="150"/>
        <c:axId val="105182720"/>
        <c:axId val="10518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105182720"/>
        <c:axId val="105184640"/>
      </c:lineChart>
      <c:dateAx>
        <c:axId val="105182720"/>
        <c:scaling>
          <c:orientation val="minMax"/>
        </c:scaling>
        <c:delete val="1"/>
        <c:axPos val="b"/>
        <c:numFmt formatCode="ge" sourceLinked="1"/>
        <c:majorTickMark val="none"/>
        <c:minorTickMark val="none"/>
        <c:tickLblPos val="none"/>
        <c:crossAx val="105184640"/>
        <c:crosses val="autoZero"/>
        <c:auto val="1"/>
        <c:lblOffset val="100"/>
        <c:baseTimeUnit val="years"/>
      </c:dateAx>
      <c:valAx>
        <c:axId val="10518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8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97.47</c:v>
                </c:pt>
                <c:pt idx="1">
                  <c:v>95.89</c:v>
                </c:pt>
                <c:pt idx="2">
                  <c:v>97.11</c:v>
                </c:pt>
                <c:pt idx="3">
                  <c:v>79.819999999999993</c:v>
                </c:pt>
                <c:pt idx="4">
                  <c:v>90.22</c:v>
                </c:pt>
              </c:numCache>
            </c:numRef>
          </c:val>
        </c:ser>
        <c:dLbls>
          <c:showLegendKey val="0"/>
          <c:showVal val="0"/>
          <c:showCatName val="0"/>
          <c:showSerName val="0"/>
          <c:showPercent val="0"/>
          <c:showBubbleSize val="0"/>
        </c:dLbls>
        <c:gapWidth val="150"/>
        <c:axId val="105235584"/>
        <c:axId val="10523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105235584"/>
        <c:axId val="105237504"/>
      </c:lineChart>
      <c:dateAx>
        <c:axId val="105235584"/>
        <c:scaling>
          <c:orientation val="minMax"/>
        </c:scaling>
        <c:delete val="1"/>
        <c:axPos val="b"/>
        <c:numFmt formatCode="ge" sourceLinked="1"/>
        <c:majorTickMark val="none"/>
        <c:minorTickMark val="none"/>
        <c:tickLblPos val="none"/>
        <c:crossAx val="105237504"/>
        <c:crosses val="autoZero"/>
        <c:auto val="1"/>
        <c:lblOffset val="100"/>
        <c:baseTimeUnit val="years"/>
      </c:dateAx>
      <c:valAx>
        <c:axId val="10523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3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235.65</c:v>
                </c:pt>
                <c:pt idx="1">
                  <c:v>238.71</c:v>
                </c:pt>
                <c:pt idx="2">
                  <c:v>238.05</c:v>
                </c:pt>
                <c:pt idx="3">
                  <c:v>294.61</c:v>
                </c:pt>
                <c:pt idx="4">
                  <c:v>257.38</c:v>
                </c:pt>
              </c:numCache>
            </c:numRef>
          </c:val>
        </c:ser>
        <c:dLbls>
          <c:showLegendKey val="0"/>
          <c:showVal val="0"/>
          <c:showCatName val="0"/>
          <c:showSerName val="0"/>
          <c:showPercent val="0"/>
          <c:showBubbleSize val="0"/>
        </c:dLbls>
        <c:gapWidth val="150"/>
        <c:axId val="105337216"/>
        <c:axId val="10533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105337216"/>
        <c:axId val="105339136"/>
      </c:lineChart>
      <c:dateAx>
        <c:axId val="105337216"/>
        <c:scaling>
          <c:orientation val="minMax"/>
        </c:scaling>
        <c:delete val="1"/>
        <c:axPos val="b"/>
        <c:numFmt formatCode="ge" sourceLinked="1"/>
        <c:majorTickMark val="none"/>
        <c:minorTickMark val="none"/>
        <c:tickLblPos val="none"/>
        <c:crossAx val="105339136"/>
        <c:crosses val="autoZero"/>
        <c:auto val="1"/>
        <c:lblOffset val="100"/>
        <c:baseTimeUnit val="years"/>
      </c:dateAx>
      <c:valAx>
        <c:axId val="10533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3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長野県　王滝村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841</v>
      </c>
      <c r="AJ8" s="74"/>
      <c r="AK8" s="74"/>
      <c r="AL8" s="74"/>
      <c r="AM8" s="74"/>
      <c r="AN8" s="74"/>
      <c r="AO8" s="74"/>
      <c r="AP8" s="75"/>
      <c r="AQ8" s="56">
        <f>データ!R6</f>
        <v>310.82</v>
      </c>
      <c r="AR8" s="56"/>
      <c r="AS8" s="56"/>
      <c r="AT8" s="56"/>
      <c r="AU8" s="56"/>
      <c r="AV8" s="56"/>
      <c r="AW8" s="56"/>
      <c r="AX8" s="56"/>
      <c r="AY8" s="56">
        <f>データ!S6</f>
        <v>2.71</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100</v>
      </c>
      <c r="S10" s="56"/>
      <c r="T10" s="56"/>
      <c r="U10" s="56"/>
      <c r="V10" s="56"/>
      <c r="W10" s="56"/>
      <c r="X10" s="56"/>
      <c r="Y10" s="56"/>
      <c r="Z10" s="64">
        <f>データ!P6</f>
        <v>3078</v>
      </c>
      <c r="AA10" s="64"/>
      <c r="AB10" s="64"/>
      <c r="AC10" s="64"/>
      <c r="AD10" s="64"/>
      <c r="AE10" s="64"/>
      <c r="AF10" s="64"/>
      <c r="AG10" s="64"/>
      <c r="AH10" s="2"/>
      <c r="AI10" s="64">
        <f>データ!T6</f>
        <v>828</v>
      </c>
      <c r="AJ10" s="64"/>
      <c r="AK10" s="64"/>
      <c r="AL10" s="64"/>
      <c r="AM10" s="64"/>
      <c r="AN10" s="64"/>
      <c r="AO10" s="64"/>
      <c r="AP10" s="64"/>
      <c r="AQ10" s="56">
        <f>データ!U6</f>
        <v>8.2799999999999994</v>
      </c>
      <c r="AR10" s="56"/>
      <c r="AS10" s="56"/>
      <c r="AT10" s="56"/>
      <c r="AU10" s="56"/>
      <c r="AV10" s="56"/>
      <c r="AW10" s="56"/>
      <c r="AX10" s="56"/>
      <c r="AY10" s="56">
        <f>データ!V6</f>
        <v>100</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204293</v>
      </c>
      <c r="D6" s="31">
        <f t="shared" si="3"/>
        <v>47</v>
      </c>
      <c r="E6" s="31">
        <f t="shared" si="3"/>
        <v>1</v>
      </c>
      <c r="F6" s="31">
        <f t="shared" si="3"/>
        <v>0</v>
      </c>
      <c r="G6" s="31">
        <f t="shared" si="3"/>
        <v>0</v>
      </c>
      <c r="H6" s="31" t="str">
        <f t="shared" si="3"/>
        <v>長野県　王滝村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100</v>
      </c>
      <c r="P6" s="32">
        <f t="shared" si="3"/>
        <v>3078</v>
      </c>
      <c r="Q6" s="32">
        <f t="shared" si="3"/>
        <v>841</v>
      </c>
      <c r="R6" s="32">
        <f t="shared" si="3"/>
        <v>310.82</v>
      </c>
      <c r="S6" s="32">
        <f t="shared" si="3"/>
        <v>2.71</v>
      </c>
      <c r="T6" s="32">
        <f t="shared" si="3"/>
        <v>828</v>
      </c>
      <c r="U6" s="32">
        <f t="shared" si="3"/>
        <v>8.2799999999999994</v>
      </c>
      <c r="V6" s="32">
        <f t="shared" si="3"/>
        <v>100</v>
      </c>
      <c r="W6" s="33">
        <f>IF(W7="",NA(),W7)</f>
        <v>53.92</v>
      </c>
      <c r="X6" s="33">
        <f t="shared" ref="X6:AF6" si="4">IF(X7="",NA(),X7)</f>
        <v>93.03</v>
      </c>
      <c r="Y6" s="33">
        <f t="shared" si="4"/>
        <v>95.41</v>
      </c>
      <c r="Z6" s="33">
        <f t="shared" si="4"/>
        <v>89.69</v>
      </c>
      <c r="AA6" s="33">
        <f t="shared" si="4"/>
        <v>93.48</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79.739999999999995</v>
      </c>
      <c r="BE6" s="33">
        <f t="shared" ref="BE6:BM6" si="7">IF(BE7="",NA(),BE7)</f>
        <v>68.2</v>
      </c>
      <c r="BF6" s="33">
        <f t="shared" si="7"/>
        <v>54.47</v>
      </c>
      <c r="BG6" s="33">
        <f t="shared" si="7"/>
        <v>40.58</v>
      </c>
      <c r="BH6" s="33">
        <f t="shared" si="7"/>
        <v>24.76</v>
      </c>
      <c r="BI6" s="33">
        <f t="shared" si="7"/>
        <v>1442.51</v>
      </c>
      <c r="BJ6" s="33">
        <f t="shared" si="7"/>
        <v>1496.15</v>
      </c>
      <c r="BK6" s="33">
        <f t="shared" si="7"/>
        <v>1462.56</v>
      </c>
      <c r="BL6" s="33">
        <f t="shared" si="7"/>
        <v>1486.62</v>
      </c>
      <c r="BM6" s="33">
        <f t="shared" si="7"/>
        <v>1510.14</v>
      </c>
      <c r="BN6" s="32" t="str">
        <f>IF(BN7="","",IF(BN7="-","【-】","【"&amp;SUBSTITUTE(TEXT(BN7,"#,##0.00"),"-","△")&amp;"】"))</f>
        <v>【1,242.90】</v>
      </c>
      <c r="BO6" s="33">
        <f>IF(BO7="",NA(),BO7)</f>
        <v>97.47</v>
      </c>
      <c r="BP6" s="33">
        <f t="shared" ref="BP6:BX6" si="8">IF(BP7="",NA(),BP7)</f>
        <v>95.89</v>
      </c>
      <c r="BQ6" s="33">
        <f t="shared" si="8"/>
        <v>97.11</v>
      </c>
      <c r="BR6" s="33">
        <f t="shared" si="8"/>
        <v>79.819999999999993</v>
      </c>
      <c r="BS6" s="33">
        <f t="shared" si="8"/>
        <v>90.22</v>
      </c>
      <c r="BT6" s="33">
        <f t="shared" si="8"/>
        <v>33.299999999999997</v>
      </c>
      <c r="BU6" s="33">
        <f t="shared" si="8"/>
        <v>33.01</v>
      </c>
      <c r="BV6" s="33">
        <f t="shared" si="8"/>
        <v>32.39</v>
      </c>
      <c r="BW6" s="33">
        <f t="shared" si="8"/>
        <v>24.39</v>
      </c>
      <c r="BX6" s="33">
        <f t="shared" si="8"/>
        <v>22.67</v>
      </c>
      <c r="BY6" s="32" t="str">
        <f>IF(BY7="","",IF(BY7="-","【-】","【"&amp;SUBSTITUTE(TEXT(BY7,"#,##0.00"),"-","△")&amp;"】"))</f>
        <v>【33.35】</v>
      </c>
      <c r="BZ6" s="33">
        <f>IF(BZ7="",NA(),BZ7)</f>
        <v>235.65</v>
      </c>
      <c r="CA6" s="33">
        <f t="shared" ref="CA6:CI6" si="9">IF(CA7="",NA(),CA7)</f>
        <v>238.71</v>
      </c>
      <c r="CB6" s="33">
        <f t="shared" si="9"/>
        <v>238.05</v>
      </c>
      <c r="CC6" s="33">
        <f t="shared" si="9"/>
        <v>294.61</v>
      </c>
      <c r="CD6" s="33">
        <f t="shared" si="9"/>
        <v>257.38</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72.150000000000006</v>
      </c>
      <c r="CL6" s="33">
        <f t="shared" ref="CL6:CT6" si="10">IF(CL7="",NA(),CL7)</f>
        <v>72.349999999999994</v>
      </c>
      <c r="CM6" s="33">
        <f t="shared" si="10"/>
        <v>72.349999999999994</v>
      </c>
      <c r="CN6" s="33">
        <f t="shared" si="10"/>
        <v>72.349999999999994</v>
      </c>
      <c r="CO6" s="33">
        <f t="shared" si="10"/>
        <v>72.150000000000006</v>
      </c>
      <c r="CP6" s="33">
        <f t="shared" si="10"/>
        <v>50.66</v>
      </c>
      <c r="CQ6" s="33">
        <f t="shared" si="10"/>
        <v>51.11</v>
      </c>
      <c r="CR6" s="33">
        <f t="shared" si="10"/>
        <v>50.49</v>
      </c>
      <c r="CS6" s="33">
        <f t="shared" si="10"/>
        <v>48.36</v>
      </c>
      <c r="CT6" s="33">
        <f t="shared" si="10"/>
        <v>48.7</v>
      </c>
      <c r="CU6" s="32" t="str">
        <f>IF(CU7="","",IF(CU7="-","【-】","【"&amp;SUBSTITUTE(TEXT(CU7,"#,##0.00"),"-","△")&amp;"】"))</f>
        <v>【57.58】</v>
      </c>
      <c r="CV6" s="33">
        <f>IF(CV7="",NA(),CV7)</f>
        <v>42.61</v>
      </c>
      <c r="CW6" s="33">
        <f t="shared" ref="CW6:DE6" si="11">IF(CW7="",NA(),CW7)</f>
        <v>41.19</v>
      </c>
      <c r="CX6" s="33">
        <f t="shared" si="11"/>
        <v>40.14</v>
      </c>
      <c r="CY6" s="33">
        <f t="shared" si="11"/>
        <v>38.56</v>
      </c>
      <c r="CZ6" s="33">
        <f t="shared" si="11"/>
        <v>40.08</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204293</v>
      </c>
      <c r="D7" s="35">
        <v>47</v>
      </c>
      <c r="E7" s="35">
        <v>1</v>
      </c>
      <c r="F7" s="35">
        <v>0</v>
      </c>
      <c r="G7" s="35">
        <v>0</v>
      </c>
      <c r="H7" s="35" t="s">
        <v>93</v>
      </c>
      <c r="I7" s="35" t="s">
        <v>94</v>
      </c>
      <c r="J7" s="35" t="s">
        <v>95</v>
      </c>
      <c r="K7" s="35" t="s">
        <v>96</v>
      </c>
      <c r="L7" s="35" t="s">
        <v>97</v>
      </c>
      <c r="M7" s="36" t="s">
        <v>98</v>
      </c>
      <c r="N7" s="36" t="s">
        <v>99</v>
      </c>
      <c r="O7" s="36">
        <v>100</v>
      </c>
      <c r="P7" s="36">
        <v>3078</v>
      </c>
      <c r="Q7" s="36">
        <v>841</v>
      </c>
      <c r="R7" s="36">
        <v>310.82</v>
      </c>
      <c r="S7" s="36">
        <v>2.71</v>
      </c>
      <c r="T7" s="36">
        <v>828</v>
      </c>
      <c r="U7" s="36">
        <v>8.2799999999999994</v>
      </c>
      <c r="V7" s="36">
        <v>100</v>
      </c>
      <c r="W7" s="36">
        <v>53.92</v>
      </c>
      <c r="X7" s="36">
        <v>93.03</v>
      </c>
      <c r="Y7" s="36">
        <v>95.41</v>
      </c>
      <c r="Z7" s="36">
        <v>89.69</v>
      </c>
      <c r="AA7" s="36">
        <v>93.48</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79.739999999999995</v>
      </c>
      <c r="BE7" s="36">
        <v>68.2</v>
      </c>
      <c r="BF7" s="36">
        <v>54.47</v>
      </c>
      <c r="BG7" s="36">
        <v>40.58</v>
      </c>
      <c r="BH7" s="36">
        <v>24.76</v>
      </c>
      <c r="BI7" s="36">
        <v>1442.51</v>
      </c>
      <c r="BJ7" s="36">
        <v>1496.15</v>
      </c>
      <c r="BK7" s="36">
        <v>1462.56</v>
      </c>
      <c r="BL7" s="36">
        <v>1486.62</v>
      </c>
      <c r="BM7" s="36">
        <v>1510.14</v>
      </c>
      <c r="BN7" s="36">
        <v>1242.9000000000001</v>
      </c>
      <c r="BO7" s="36">
        <v>97.47</v>
      </c>
      <c r="BP7" s="36">
        <v>95.89</v>
      </c>
      <c r="BQ7" s="36">
        <v>97.11</v>
      </c>
      <c r="BR7" s="36">
        <v>79.819999999999993</v>
      </c>
      <c r="BS7" s="36">
        <v>90.22</v>
      </c>
      <c r="BT7" s="36">
        <v>33.299999999999997</v>
      </c>
      <c r="BU7" s="36">
        <v>33.01</v>
      </c>
      <c r="BV7" s="36">
        <v>32.39</v>
      </c>
      <c r="BW7" s="36">
        <v>24.39</v>
      </c>
      <c r="BX7" s="36">
        <v>22.67</v>
      </c>
      <c r="BY7" s="36">
        <v>33.35</v>
      </c>
      <c r="BZ7" s="36">
        <v>235.65</v>
      </c>
      <c r="CA7" s="36">
        <v>238.71</v>
      </c>
      <c r="CB7" s="36">
        <v>238.05</v>
      </c>
      <c r="CC7" s="36">
        <v>294.61</v>
      </c>
      <c r="CD7" s="36">
        <v>257.38</v>
      </c>
      <c r="CE7" s="36">
        <v>526.57000000000005</v>
      </c>
      <c r="CF7" s="36">
        <v>523.08000000000004</v>
      </c>
      <c r="CG7" s="36">
        <v>530.83000000000004</v>
      </c>
      <c r="CH7" s="36">
        <v>734.18</v>
      </c>
      <c r="CI7" s="36">
        <v>789.62</v>
      </c>
      <c r="CJ7" s="36">
        <v>524.69000000000005</v>
      </c>
      <c r="CK7" s="36">
        <v>72.150000000000006</v>
      </c>
      <c r="CL7" s="36">
        <v>72.349999999999994</v>
      </c>
      <c r="CM7" s="36">
        <v>72.349999999999994</v>
      </c>
      <c r="CN7" s="36">
        <v>72.349999999999994</v>
      </c>
      <c r="CO7" s="36">
        <v>72.150000000000006</v>
      </c>
      <c r="CP7" s="36">
        <v>50.66</v>
      </c>
      <c r="CQ7" s="36">
        <v>51.11</v>
      </c>
      <c r="CR7" s="36">
        <v>50.49</v>
      </c>
      <c r="CS7" s="36">
        <v>48.36</v>
      </c>
      <c r="CT7" s="36">
        <v>48.7</v>
      </c>
      <c r="CU7" s="36">
        <v>57.58</v>
      </c>
      <c r="CV7" s="36">
        <v>42.61</v>
      </c>
      <c r="CW7" s="36">
        <v>41.19</v>
      </c>
      <c r="CX7" s="36">
        <v>40.14</v>
      </c>
      <c r="CY7" s="36">
        <v>38.56</v>
      </c>
      <c r="CZ7" s="36">
        <v>40.08</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2017-02-22T00:39:31Z</cp:lastPrinted>
  <dcterms:created xsi:type="dcterms:W3CDTF">2016-12-02T02:18:30Z</dcterms:created>
  <dcterms:modified xsi:type="dcterms:W3CDTF">2017-02-22T00:39:38Z</dcterms:modified>
  <cp:category/>
</cp:coreProperties>
</file>