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<sst xmlns="http://schemas.openxmlformats.org/spreadsheetml/2006/main" count="218" uniqueCount="108">
  <si>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</si>
  <si>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</si>
  <si>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</si>
  <si>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</si>
  <si>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</si>
  <si>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</si>
  <si>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</si>
  <si>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</si>
  <si>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</si>
  <si>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</si>
  <si>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</si>
  <si>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</si>
  <si>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</si>
  <si>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</si>
  <si>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</si>
  <si>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</si>
  <si>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</si>
  <si>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</si>
  <si>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</si>
  <si>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</si>
  <si>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</si>
  <si>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</si>
  <si>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</si>
  <si>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</si>
  <si>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</si>
  <si>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</si>
  <si>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</si>
  <si>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</si>
  <si>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</si>
  <si>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</si>
  <si>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</si>
  <si>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</si>
  <si>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</si>
  <si>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</si>
  <si>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</si>
  <si>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</si>
  <si>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</si>
  <si>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</si>
  <si>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</si>
  <si>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</si>
  <si>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</si>
  <si>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</si>
  <si>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</si>
  <si>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</si>
  <si>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</si>
  <si>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</si>
  <si>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</si>
  <si>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</si>
  <si>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</si>
  <si>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</si>
  <si>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</si>
  <si>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</si>
  <si>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</si>
  <si>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</si>
  <si>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</si>
  <si>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</si>
  <si>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</si>
  <si>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</si>
  <si>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</si>
  <si>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</si>
  <si>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</si>
  <si>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</si>
  <si>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</si>
  <si>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</si>
  <si>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</si>
  <si>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</si>
  <si>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</si>
  <si>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</si>
  <si>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</si>
  <si>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</si>
  <si>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</si>
  <si>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</si>
  <si>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</si>
  <si>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</si>
  <si>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</si>
  <si>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</si>
  <si>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</si>
  <si>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</si>
  <si>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</si>
  <si>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</si>
  <si>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</si>
  <si>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</si>
  <si>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</si>
  <si>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</si>
  <si>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</si>
  <si>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</si>
  <si>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</si>
  <si>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</si>
  <si>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</si>
  <si>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</si>
  <si>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</si>
  <si>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</si>
  <si>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</si>
  <si>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大鹿村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</si>
  <si>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</si>
  <si>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</si>
  <si>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</si>
  <si>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</si>
  <si>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</si>
  <si>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</si>
  <si>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</si>
  <si>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</si>
  <si>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</si>
  <si>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</si>
  <si>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</si>
  <si>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更新については、漏水事故等が頻繁に起こる箇所のみとしており、起債残高を抑制する為大規模改修は実施していない。しかし、法定耐用年数を経過した施設も残っていることから、今後計画的な更新が必要となる。</t>
    <rPh sb="1" eb="3">
      <t>シセツ</t>
    </rPh>
    <rPh sb="4" eb="6">
      <t>コウシン</t>
    </rPh>
    <rPh sb="12" eb="14">
      <t>ロウスイ</t>
    </rPh>
    <rPh sb="14" eb="16">
      <t>ジコ</t>
    </rPh>
    <rPh sb="16" eb="17">
      <t>トウ</t>
    </rPh>
    <rPh sb="18" eb="20">
      <t>ヒンパン</t>
    </rPh>
    <rPh sb="21" eb="22">
      <t>オ</t>
    </rPh>
    <rPh sb="24" eb="26">
      <t>カショ</t>
    </rPh>
    <rPh sb="34" eb="36">
      <t>キサイ</t>
    </rPh>
    <rPh sb="36" eb="38">
      <t>ザンダカ</t>
    </rPh>
    <rPh sb="39" eb="41">
      <t>ヨクセイ</t>
    </rPh>
    <rPh sb="43" eb="44">
      <t>タメ</t>
    </rPh>
    <rPh sb="44" eb="47">
      <t>ダイキボ</t>
    </rPh>
    <rPh sb="47" eb="49">
      <t>カイシュウ</t>
    </rPh>
    <rPh sb="50" eb="52">
      <t>ジッシ</t>
    </rPh>
    <rPh sb="62" eb="64">
      <t>ホウテイ</t>
    </rPh>
    <rPh sb="64" eb="66">
      <t>タイヨウ</t>
    </rPh>
    <rPh sb="66" eb="68">
      <t>ネンスウ</t>
    </rPh>
    <rPh sb="69" eb="71">
      <t>ケイカ</t>
    </rPh>
    <rPh sb="73" eb="75">
      <t>シセツ</t>
    </rPh>
    <rPh sb="76" eb="77">
      <t>ノコ</t>
    </rPh>
    <rPh sb="86" eb="88">
      <t>コンゴ</t>
    </rPh>
    <rPh sb="88" eb="91">
      <t>ケイカクテキ</t>
    </rPh>
    <rPh sb="92" eb="94">
      <t>コウシン</t>
    </rPh>
    <rPh sb="95" eb="97">
      <t>ヒツヨウ</t>
    </rPh>
    <phoneticPr fontId="4"/>
  </si>
  <si>
    <t>　収益的収支比率、料金回収率共に低い数値となっており、経費削減と、適切な料金水準に近づくよう料金改定が必要と考える。また、高額な維持管理費や動力費が経営を圧迫しているが、大幅な減額は難しいため、適正な維持管理や計画的な施設の更新を実施し、費用の抑制を図る。</t>
    <rPh sb="1" eb="4">
      <t>シュウエキテキ</t>
    </rPh>
    <rPh sb="4" eb="6">
      <t>シュウシ</t>
    </rPh>
    <rPh sb="6" eb="8">
      <t>ヒリツ</t>
    </rPh>
    <rPh sb="9" eb="11">
      <t>リョウキン</t>
    </rPh>
    <rPh sb="11" eb="13">
      <t>カイシュウ</t>
    </rPh>
    <rPh sb="13" eb="14">
      <t>リツ</t>
    </rPh>
    <rPh sb="14" eb="15">
      <t>トモ</t>
    </rPh>
    <rPh sb="16" eb="17">
      <t>ヒク</t>
    </rPh>
    <rPh sb="18" eb="20">
      <t>スウチ</t>
    </rPh>
    <rPh sb="27" eb="29">
      <t>ケイヒ</t>
    </rPh>
    <rPh sb="29" eb="31">
      <t>サクゲン</t>
    </rPh>
    <rPh sb="33" eb="35">
      <t>テキセツ</t>
    </rPh>
    <rPh sb="36" eb="38">
      <t>リョウキン</t>
    </rPh>
    <rPh sb="38" eb="40">
      <t>スイジュン</t>
    </rPh>
    <rPh sb="41" eb="42">
      <t>チカ</t>
    </rPh>
    <rPh sb="46" eb="48">
      <t>リョウキン</t>
    </rPh>
    <rPh sb="48" eb="50">
      <t>カイテイ</t>
    </rPh>
    <rPh sb="51" eb="53">
      <t>ヒツヨウ</t>
    </rPh>
    <rPh sb="54" eb="55">
      <t>カンガ</t>
    </rPh>
    <rPh sb="61" eb="63">
      <t>コウガク</t>
    </rPh>
    <rPh sb="64" eb="66">
      <t>イジ</t>
    </rPh>
    <rPh sb="66" eb="69">
      <t>カンリヒ</t>
    </rPh>
    <rPh sb="70" eb="72">
      <t>ドウリョク</t>
    </rPh>
    <rPh sb="72" eb="73">
      <t>ヒ</t>
    </rPh>
    <rPh sb="74" eb="76">
      <t>ケイエイ</t>
    </rPh>
    <rPh sb="77" eb="79">
      <t>アッパク</t>
    </rPh>
    <rPh sb="85" eb="87">
      <t>オオハバ</t>
    </rPh>
    <rPh sb="88" eb="90">
      <t>ゲンガク</t>
    </rPh>
    <rPh sb="91" eb="92">
      <t>ムズカ</t>
    </rPh>
    <rPh sb="97" eb="99">
      <t>テキセイ</t>
    </rPh>
    <rPh sb="100" eb="102">
      <t>イジ</t>
    </rPh>
    <rPh sb="102" eb="104">
      <t>カンリ</t>
    </rPh>
    <rPh sb="105" eb="108">
      <t>ケイカクテキ</t>
    </rPh>
    <rPh sb="109" eb="111">
      <t>シセツ</t>
    </rPh>
    <rPh sb="112" eb="114">
      <t>コウシン</t>
    </rPh>
    <rPh sb="115" eb="117">
      <t>ジッシ</t>
    </rPh>
    <rPh sb="119" eb="121">
      <t>ヒヨウ</t>
    </rPh>
    <rPh sb="122" eb="124">
      <t>ヨクセイ</t>
    </rPh>
    <rPh sb="125" eb="126">
      <t>ハカ</t>
    </rPh>
    <phoneticPr fontId="4"/>
  </si>
  <si>
    <t>　収益的収支比率は前年度に比べ改善傾向にあるが、実際は建設改良費の増額に伴う他会計からの基準外繰入金の増額によるものであり、経営の健全化によるものとは考えられない。収益的収支比率を下げている要因として、施設数が多いため高額となっている維持管理費や、ポンプ施設の動力費等が考えられる。費用抑制のため、漏水の早期発見や適切な維持管理に努める必要がある。
　人口の減少に伴い給水人口も減少傾向にあることから、料金収入の増加はあまり見込めない状況である。そのため、適正な料金水準へ近づくよう定期的な料金の見直しや、未収金の回収へ力を入れる。また、今後も料金収入の減少が見込まれるため、現在以上に起債残高を増やさないよう、計画的に施設の更新等を実施する。
　施設利用率については、施設建設当初に比べ給水人口が大幅に減少していることで低い数値となっている。今後施設を更新する際には、ダウンサイジング等検討する必要がある。</t>
    <rPh sb="1" eb="4">
      <t>シュウエキテキ</t>
    </rPh>
    <rPh sb="4" eb="6">
      <t>シュウシ</t>
    </rPh>
    <rPh sb="6" eb="8">
      <t>ヒリツ</t>
    </rPh>
    <rPh sb="9" eb="12">
      <t>ゼンネンド</t>
    </rPh>
    <rPh sb="13" eb="14">
      <t>クラ</t>
    </rPh>
    <rPh sb="15" eb="17">
      <t>カイゼン</t>
    </rPh>
    <rPh sb="17" eb="19">
      <t>ケイコウ</t>
    </rPh>
    <rPh sb="24" eb="26">
      <t>ジッサイ</t>
    </rPh>
    <rPh sb="27" eb="29">
      <t>ケンセツ</t>
    </rPh>
    <rPh sb="29" eb="31">
      <t>カイリョウ</t>
    </rPh>
    <rPh sb="31" eb="32">
      <t>ヒ</t>
    </rPh>
    <rPh sb="33" eb="35">
      <t>ゾウガク</t>
    </rPh>
    <rPh sb="36" eb="37">
      <t>トモナ</t>
    </rPh>
    <rPh sb="38" eb="39">
      <t>タ</t>
    </rPh>
    <rPh sb="39" eb="41">
      <t>カイケイ</t>
    </rPh>
    <rPh sb="46" eb="47">
      <t>ガイ</t>
    </rPh>
    <rPh sb="47" eb="49">
      <t>クリイレ</t>
    </rPh>
    <rPh sb="49" eb="50">
      <t>キン</t>
    </rPh>
    <rPh sb="51" eb="53">
      <t>ゾウガク</t>
    </rPh>
    <rPh sb="62" eb="64">
      <t>ケイエイ</t>
    </rPh>
    <rPh sb="65" eb="68">
      <t>ケンゼンカ</t>
    </rPh>
    <rPh sb="75" eb="76">
      <t>カンガ</t>
    </rPh>
    <rPh sb="82" eb="85">
      <t>シュウエキテキ</t>
    </rPh>
    <rPh sb="85" eb="87">
      <t>シュウシ</t>
    </rPh>
    <rPh sb="87" eb="89">
      <t>ヒリツ</t>
    </rPh>
    <rPh sb="90" eb="91">
      <t>サ</t>
    </rPh>
    <rPh sb="95" eb="97">
      <t>ヨウイン</t>
    </rPh>
    <rPh sb="101" eb="104">
      <t>シセツスウ</t>
    </rPh>
    <rPh sb="105" eb="106">
      <t>オオ</t>
    </rPh>
    <rPh sb="109" eb="111">
      <t>コウガク</t>
    </rPh>
    <rPh sb="117" eb="119">
      <t>イジ</t>
    </rPh>
    <rPh sb="119" eb="122">
      <t>カンリヒ</t>
    </rPh>
    <rPh sb="127" eb="129">
      <t>シセツ</t>
    </rPh>
    <rPh sb="130" eb="132">
      <t>ドウリョク</t>
    </rPh>
    <rPh sb="132" eb="133">
      <t>ヒ</t>
    </rPh>
    <rPh sb="133" eb="134">
      <t>トウ</t>
    </rPh>
    <rPh sb="135" eb="136">
      <t>カンガ</t>
    </rPh>
    <rPh sb="141" eb="143">
      <t>ヒヨウ</t>
    </rPh>
    <rPh sb="143" eb="145">
      <t>ヨクセイ</t>
    </rPh>
    <rPh sb="149" eb="151">
      <t>ロウスイ</t>
    </rPh>
    <rPh sb="152" eb="154">
      <t>ソウキ</t>
    </rPh>
    <rPh sb="154" eb="156">
      <t>ハッケン</t>
    </rPh>
    <rPh sb="157" eb="159">
      <t>テキセツ</t>
    </rPh>
    <rPh sb="160" eb="162">
      <t>イジ</t>
    </rPh>
    <rPh sb="162" eb="164">
      <t>カンリ</t>
    </rPh>
    <rPh sb="165" eb="166">
      <t>ツト</t>
    </rPh>
    <rPh sb="168" eb="170">
      <t>ヒツヨウ</t>
    </rPh>
    <rPh sb="176" eb="178">
      <t>ジンコウ</t>
    </rPh>
    <rPh sb="179" eb="181">
      <t>ゲンショウ</t>
    </rPh>
    <rPh sb="182" eb="183">
      <t>トモナ</t>
    </rPh>
    <rPh sb="184" eb="186">
      <t>キュウスイ</t>
    </rPh>
    <rPh sb="186" eb="188">
      <t>ジンコウ</t>
    </rPh>
    <rPh sb="189" eb="191">
      <t>ゲンショウ</t>
    </rPh>
    <rPh sb="191" eb="193">
      <t>ケイコウ</t>
    </rPh>
    <rPh sb="201" eb="203">
      <t>リョウキン</t>
    </rPh>
    <rPh sb="203" eb="205">
      <t>シュウニュウ</t>
    </rPh>
    <rPh sb="206" eb="208">
      <t>ゾウカ</t>
    </rPh>
    <rPh sb="212" eb="214">
      <t>ミコ</t>
    </rPh>
    <rPh sb="217" eb="219">
      <t>ジョウキョウ</t>
    </rPh>
    <rPh sb="228" eb="230">
      <t>テキセイ</t>
    </rPh>
    <rPh sb="231" eb="233">
      <t>リョウキン</t>
    </rPh>
    <rPh sb="233" eb="235">
      <t>スイジュン</t>
    </rPh>
    <rPh sb="236" eb="237">
      <t>チカ</t>
    </rPh>
    <rPh sb="241" eb="244">
      <t>テイキテキ</t>
    </rPh>
    <rPh sb="245" eb="247">
      <t>リョウキン</t>
    </rPh>
    <rPh sb="248" eb="250">
      <t>ミナオ</t>
    </rPh>
    <rPh sb="253" eb="256">
      <t>ミシュウキン</t>
    </rPh>
    <rPh sb="257" eb="259">
      <t>カイシュウ</t>
    </rPh>
    <rPh sb="260" eb="261">
      <t>チカラ</t>
    </rPh>
    <rPh sb="262" eb="263">
      <t>イ</t>
    </rPh>
    <rPh sb="269" eb="271">
      <t>コンゴ</t>
    </rPh>
    <rPh sb="272" eb="274">
      <t>リョウキン</t>
    </rPh>
    <rPh sb="274" eb="276">
      <t>シュウニュウ</t>
    </rPh>
    <rPh sb="277" eb="279">
      <t>ゲンショウ</t>
    </rPh>
    <rPh sb="280" eb="282">
      <t>ミコ</t>
    </rPh>
    <rPh sb="288" eb="290">
      <t>ゲンザイ</t>
    </rPh>
    <rPh sb="290" eb="292">
      <t>イジョウ</t>
    </rPh>
    <rPh sb="293" eb="295">
      <t>キサイ</t>
    </rPh>
    <rPh sb="295" eb="297">
      <t>ザンダカ</t>
    </rPh>
    <rPh sb="298" eb="299">
      <t>フ</t>
    </rPh>
    <rPh sb="306" eb="309">
      <t>ケイカクテキ</t>
    </rPh>
    <rPh sb="310" eb="312">
      <t>シセツ</t>
    </rPh>
    <rPh sb="313" eb="315">
      <t>コウシン</t>
    </rPh>
    <rPh sb="315" eb="316">
      <t>トウ</t>
    </rPh>
    <rPh sb="317" eb="319">
      <t>ジッシ</t>
    </rPh>
    <rPh sb="324" eb="326">
      <t>シセツ</t>
    </rPh>
    <rPh sb="326" eb="329">
      <t>リヨウリツ</t>
    </rPh>
    <rPh sb="335" eb="337">
      <t>シセツ</t>
    </rPh>
    <rPh sb="337" eb="339">
      <t>ケンセツ</t>
    </rPh>
    <rPh sb="339" eb="341">
      <t>トウショ</t>
    </rPh>
    <rPh sb="342" eb="343">
      <t>クラ</t>
    </rPh>
    <rPh sb="344" eb="346">
      <t>キュウスイ</t>
    </rPh>
    <rPh sb="346" eb="348">
      <t>ジンコウ</t>
    </rPh>
    <rPh sb="349" eb="351">
      <t>オオハバ</t>
    </rPh>
    <rPh sb="352" eb="354">
      <t>ゲンショウ</t>
    </rPh>
    <rPh sb="361" eb="362">
      <t>ヒク</t>
    </rPh>
    <rPh sb="363" eb="365">
      <t>スウチ</t>
    </rPh>
    <rPh sb="372" eb="374">
      <t>コンゴ</t>
    </rPh>
    <rPh sb="374" eb="376">
      <t>シセツ</t>
    </rPh>
    <rPh sb="377" eb="379">
      <t>コウシン</t>
    </rPh>
    <rPh sb="381" eb="382">
      <t>サイ</t>
    </rPh>
    <rPh sb="393" eb="394">
      <t>トウ</t>
    </rPh>
    <rPh sb="394" eb="396">
      <t>ケントウ</t>
    </rPh>
    <rPh sb="398" eb="4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</si>
</sst>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0.25</c:v>
                </c:pt>
                <c:pt idx="1">
                  <c:v>0.39</c:v>
                </c:pt>
                <c:pt idx="2" formatCode="#,##0.00;&quot;△&quot;#,##0.00">
                  <c:v>0</c:v>
                </c:pt>
                <c:pt idx="3" formatCode="#,##0.00;&quot;△&quot;#,##0.00">
                  <c:v>0</c:v>
                </c:pt>
                <c:pt idx="4">
                  <c:v>0.87</c:v>
                </c:pt>
              </c:numCache>
            </c:numRef>
          </c:val>
        </c:ser>
        <c:dLbls>
          <c:showLegendKey val="0"/>
          <c:showVal val="0"/>
          <c:showCatName val="0"/>
          <c:showSerName val="0"/>
          <c:showPercent val="0"/>
          <c:showBubbleSize val="0"/>
        </c:dLbls>
        <c:gapWidth val="150"/>
        <c:axId val="82273408"/>
        <c:axId val="822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2273408"/>
        <c:axId val="82275328"/>
      </c:lineChart>
      <c:dateAx>
        <c:axId val="82273408"/>
        <c:scaling>
          <c:orientation val="minMax"/>
        </c:scaling>
        <c:delete val="1"/>
        <c:axPos val="b"/>
        <c:numFmt formatCode="ge" sourceLinked="1"/>
        <c:majorTickMark val="none"/>
        <c:minorTickMark val="none"/>
        <c:tickLblPos val="none"/>
        <c:crossAx val="82275328"/>
        <c:crosses val="autoZero"/>
        <c:auto val="1"/>
        <c:lblOffset val="100"/>
        <c:baseTimeUnit val="years"/>
      </c:dateAx>
      <c:valAx>
        <c:axId val="82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52.4</c:v>
                </c:pt>
                <c:pt idx="1">
                  <c:v>50.79</c:v>
                </c:pt>
                <c:pt idx="2">
                  <c:v>55.81</c:v>
                </c:pt>
                <c:pt idx="3">
                  <c:v>48.29</c:v>
                </c:pt>
                <c:pt idx="4">
                  <c:v>43.49</c:v>
                </c:pt>
              </c:numCache>
            </c:numRef>
          </c:val>
        </c:ser>
        <c:dLbls>
          <c:showLegendKey val="0"/>
          <c:showVal val="0"/>
          <c:showCatName val="0"/>
          <c:showSerName val="0"/>
          <c:showPercent val="0"/>
          <c:showBubbleSize val="0"/>
        </c:dLbls>
        <c:gapWidth val="150"/>
        <c:axId val="88638976"/>
        <c:axId val="886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8638976"/>
        <c:axId val="88640896"/>
      </c:lineChart>
      <c:dateAx>
        <c:axId val="88638976"/>
        <c:scaling>
          <c:orientation val="minMax"/>
        </c:scaling>
        <c:delete val="1"/>
        <c:axPos val="b"/>
        <c:numFmt formatCode="ge" sourceLinked="1"/>
        <c:majorTickMark val="none"/>
        <c:minorTickMark val="none"/>
        <c:tickLblPos val="none"/>
        <c:crossAx val="88640896"/>
        <c:crosses val="autoZero"/>
        <c:auto val="1"/>
        <c:lblOffset val="100"/>
        <c:baseTimeUnit val="years"/>
      </c:dateAx>
      <c:valAx>
        <c:axId val="886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91.37</c:v>
                </c:pt>
                <c:pt idx="1">
                  <c:v>89</c:v>
                </c:pt>
                <c:pt idx="2">
                  <c:v>79.11</c:v>
                </c:pt>
                <c:pt idx="3">
                  <c:v>90.86</c:v>
                </c:pt>
                <c:pt idx="4">
                  <c:v>96.73</c:v>
                </c:pt>
              </c:numCache>
            </c:numRef>
          </c:val>
        </c:ser>
        <c:dLbls>
          <c:showLegendKey val="0"/>
          <c:showVal val="0"/>
          <c:showCatName val="0"/>
          <c:showSerName val="0"/>
          <c:showPercent val="0"/>
          <c:showBubbleSize val="0"/>
        </c:dLbls>
        <c:gapWidth val="150"/>
        <c:axId val="88700032"/>
        <c:axId val="88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8700032"/>
        <c:axId val="88701952"/>
      </c:lineChart>
      <c:dateAx>
        <c:axId val="88700032"/>
        <c:scaling>
          <c:orientation val="minMax"/>
        </c:scaling>
        <c:delete val="1"/>
        <c:axPos val="b"/>
        <c:numFmt formatCode="ge" sourceLinked="1"/>
        <c:majorTickMark val="none"/>
        <c:minorTickMark val="none"/>
        <c:tickLblPos val="none"/>
        <c:crossAx val="88701952"/>
        <c:crosses val="autoZero"/>
        <c:auto val="1"/>
        <c:lblOffset val="100"/>
        <c:baseTimeUnit val="years"/>
      </c:dateAx>
      <c:valAx>
        <c:axId val="88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68.88</c:v>
                </c:pt>
                <c:pt idx="1">
                  <c:v>73.3</c:v>
                </c:pt>
                <c:pt idx="2">
                  <c:v>85.29</c:v>
                </c:pt>
                <c:pt idx="3">
                  <c:v>73.67</c:v>
                </c:pt>
                <c:pt idx="4">
                  <c:v>88.14</c:v>
                </c:pt>
              </c:numCache>
            </c:numRef>
          </c:val>
        </c:ser>
        <c:dLbls>
          <c:showLegendKey val="0"/>
          <c:showVal val="0"/>
          <c:showCatName val="0"/>
          <c:showSerName val="0"/>
          <c:showPercent val="0"/>
          <c:showBubbleSize val="0"/>
        </c:dLbls>
        <c:gapWidth val="150"/>
        <c:axId val="82313984"/>
        <c:axId val="823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2313984"/>
        <c:axId val="82315904"/>
      </c:lineChart>
      <c:dateAx>
        <c:axId val="82313984"/>
        <c:scaling>
          <c:orientation val="minMax"/>
        </c:scaling>
        <c:delete val="1"/>
        <c:axPos val="b"/>
        <c:numFmt formatCode="ge" sourceLinked="1"/>
        <c:majorTickMark val="none"/>
        <c:minorTickMark val="none"/>
        <c:tickLblPos val="none"/>
        <c:crossAx val="82315904"/>
        <c:crosses val="autoZero"/>
        <c:auto val="1"/>
        <c:lblOffset val="100"/>
        <c:baseTimeUnit val="years"/>
      </c:dateAx>
      <c:valAx>
        <c:axId val="823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62752"/>
        <c:axId val="823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62752"/>
        <c:axId val="82364672"/>
      </c:lineChart>
      <c:dateAx>
        <c:axId val="82362752"/>
        <c:scaling>
          <c:orientation val="minMax"/>
        </c:scaling>
        <c:delete val="1"/>
        <c:axPos val="b"/>
        <c:numFmt formatCode="ge" sourceLinked="1"/>
        <c:majorTickMark val="none"/>
        <c:minorTickMark val="none"/>
        <c:tickLblPos val="none"/>
        <c:crossAx val="82364672"/>
        <c:crosses val="autoZero"/>
        <c:auto val="1"/>
        <c:lblOffset val="100"/>
        <c:baseTimeUnit val="years"/>
      </c:dateAx>
      <c:valAx>
        <c:axId val="82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76832"/>
        <c:axId val="883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76832"/>
        <c:axId val="88378752"/>
      </c:lineChart>
      <c:dateAx>
        <c:axId val="88376832"/>
        <c:scaling>
          <c:orientation val="minMax"/>
        </c:scaling>
        <c:delete val="1"/>
        <c:axPos val="b"/>
        <c:numFmt formatCode="ge" sourceLinked="1"/>
        <c:majorTickMark val="none"/>
        <c:minorTickMark val="none"/>
        <c:tickLblPos val="none"/>
        <c:crossAx val="88378752"/>
        <c:crosses val="autoZero"/>
        <c:auto val="1"/>
        <c:lblOffset val="100"/>
        <c:baseTimeUnit val="years"/>
      </c:dateAx>
      <c:valAx>
        <c:axId val="883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05504"/>
        <c:axId val="884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05504"/>
        <c:axId val="88407424"/>
      </c:lineChart>
      <c:dateAx>
        <c:axId val="88405504"/>
        <c:scaling>
          <c:orientation val="minMax"/>
        </c:scaling>
        <c:delete val="1"/>
        <c:axPos val="b"/>
        <c:numFmt formatCode="ge" sourceLinked="1"/>
        <c:majorTickMark val="none"/>
        <c:minorTickMark val="none"/>
        <c:tickLblPos val="none"/>
        <c:crossAx val="88407424"/>
        <c:crosses val="autoZero"/>
        <c:auto val="1"/>
        <c:lblOffset val="100"/>
        <c:baseTimeUnit val="years"/>
      </c:dateAx>
      <c:valAx>
        <c:axId val="884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57216"/>
        <c:axId val="884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57216"/>
        <c:axId val="88459136"/>
      </c:lineChart>
      <c:dateAx>
        <c:axId val="88457216"/>
        <c:scaling>
          <c:orientation val="minMax"/>
        </c:scaling>
        <c:delete val="1"/>
        <c:axPos val="b"/>
        <c:numFmt formatCode="ge" sourceLinked="1"/>
        <c:majorTickMark val="none"/>
        <c:minorTickMark val="none"/>
        <c:tickLblPos val="none"/>
        <c:crossAx val="88459136"/>
        <c:crosses val="autoZero"/>
        <c:auto val="1"/>
        <c:lblOffset val="100"/>
        <c:baseTimeUnit val="years"/>
      </c:dateAx>
      <c:valAx>
        <c:axId val="884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2283.2399999999998</c:v>
                </c:pt>
                <c:pt idx="1">
                  <c:v>2138.4699999999998</c:v>
                </c:pt>
                <c:pt idx="2">
                  <c:v>1914.02</c:v>
                </c:pt>
                <c:pt idx="3">
                  <c:v>1695.31</c:v>
                </c:pt>
                <c:pt idx="4">
                  <c:v>1525.9</c:v>
                </c:pt>
              </c:numCache>
            </c:numRef>
          </c:val>
        </c:ser>
        <c:dLbls>
          <c:showLegendKey val="0"/>
          <c:showVal val="0"/>
          <c:showCatName val="0"/>
          <c:showSerName val="0"/>
          <c:showPercent val="0"/>
          <c:showBubbleSize val="0"/>
        </c:dLbls>
        <c:gapWidth val="150"/>
        <c:axId val="88476672"/>
        <c:axId val="88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8476672"/>
        <c:axId val="88495232"/>
      </c:lineChart>
      <c:dateAx>
        <c:axId val="88476672"/>
        <c:scaling>
          <c:orientation val="minMax"/>
        </c:scaling>
        <c:delete val="1"/>
        <c:axPos val="b"/>
        <c:numFmt formatCode="ge" sourceLinked="1"/>
        <c:majorTickMark val="none"/>
        <c:minorTickMark val="none"/>
        <c:tickLblPos val="none"/>
        <c:crossAx val="88495232"/>
        <c:crosses val="autoZero"/>
        <c:auto val="1"/>
        <c:lblOffset val="100"/>
        <c:baseTimeUnit val="years"/>
      </c:dateAx>
      <c:valAx>
        <c:axId val="88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24.26</c:v>
                </c:pt>
                <c:pt idx="1">
                  <c:v>24.81</c:v>
                </c:pt>
                <c:pt idx="2">
                  <c:v>19.68</c:v>
                </c:pt>
                <c:pt idx="3">
                  <c:v>26.76</c:v>
                </c:pt>
                <c:pt idx="4">
                  <c:v>23.95</c:v>
                </c:pt>
              </c:numCache>
            </c:numRef>
          </c:val>
        </c:ser>
        <c:dLbls>
          <c:showLegendKey val="0"/>
          <c:showVal val="0"/>
          <c:showCatName val="0"/>
          <c:showSerName val="0"/>
          <c:showPercent val="0"/>
          <c:showBubbleSize val="0"/>
        </c:dLbls>
        <c:gapWidth val="150"/>
        <c:axId val="88525440"/>
        <c:axId val="886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8525440"/>
        <c:axId val="88605440"/>
      </c:lineChart>
      <c:dateAx>
        <c:axId val="88525440"/>
        <c:scaling>
          <c:orientation val="minMax"/>
        </c:scaling>
        <c:delete val="1"/>
        <c:axPos val="b"/>
        <c:numFmt formatCode="ge" sourceLinked="1"/>
        <c:majorTickMark val="none"/>
        <c:minorTickMark val="none"/>
        <c:tickLblPos val="none"/>
        <c:crossAx val="88605440"/>
        <c:crosses val="autoZero"/>
        <c:auto val="1"/>
        <c:lblOffset val="100"/>
        <c:baseTimeUnit val="years"/>
      </c:dateAx>
      <c:valAx>
        <c:axId val="886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972.87</c:v>
                </c:pt>
                <c:pt idx="1">
                  <c:v>971.21</c:v>
                </c:pt>
                <c:pt idx="2">
                  <c:v>1243.1099999999999</c:v>
                </c:pt>
                <c:pt idx="3">
                  <c:v>934.94</c:v>
                </c:pt>
                <c:pt idx="4">
                  <c:v>1071.28</c:v>
                </c:pt>
              </c:numCache>
            </c:numRef>
          </c:val>
        </c:ser>
        <c:dLbls>
          <c:showLegendKey val="0"/>
          <c:showVal val="0"/>
          <c:showCatName val="0"/>
          <c:showSerName val="0"/>
          <c:showPercent val="0"/>
          <c:showBubbleSize val="0"/>
        </c:dLbls>
        <c:gapWidth val="150"/>
        <c:axId val="88622976"/>
        <c:axId val="886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8622976"/>
        <c:axId val="88629248"/>
      </c:lineChart>
      <c:dateAx>
        <c:axId val="88622976"/>
        <c:scaling>
          <c:orientation val="minMax"/>
        </c:scaling>
        <c:delete val="1"/>
        <c:axPos val="b"/>
        <c:numFmt formatCode="ge" sourceLinked="1"/>
        <c:majorTickMark val="none"/>
        <c:minorTickMark val="none"/>
        <c:tickLblPos val="none"/>
        <c:crossAx val="88629248"/>
        <c:crosses val="autoZero"/>
        <c:auto val="1"/>
        <c:lblOffset val="100"/>
        <c:baseTimeUnit val="years"/>
      </c:dateAx>
      <c:valAx>
        <c:axId val="886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19" zoomScale="120" zoomScaleNormal="12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大鹿村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1062</v>
      </c>
      <c r="AJ8" s="74"/>
      <c r="AK8" s="74"/>
      <c r="AL8" s="74"/>
      <c r="AM8" s="74"/>
      <c r="AN8" s="74"/>
      <c r="AO8" s="74"/>
      <c r="AP8" s="75"/>
      <c r="AQ8" s="56">
        <f>データ!R6</f>
        <v>248.28</v>
      </c>
      <c r="AR8" s="56"/>
      <c r="AS8" s="56"/>
      <c r="AT8" s="56"/>
      <c r="AU8" s="56"/>
      <c r="AV8" s="56"/>
      <c r="AW8" s="56"/>
      <c r="AX8" s="56"/>
      <c r="AY8" s="56">
        <f>データ!S6</f>
        <v>4.28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89.28</v>
      </c>
      <c r="S10" s="56"/>
      <c r="T10" s="56"/>
      <c r="U10" s="56"/>
      <c r="V10" s="56"/>
      <c r="W10" s="56"/>
      <c r="X10" s="56"/>
      <c r="Y10" s="56"/>
      <c r="Z10" s="64">
        <f>データ!P6</f>
        <v>3592</v>
      </c>
      <c r="AA10" s="64"/>
      <c r="AB10" s="64"/>
      <c r="AC10" s="64"/>
      <c r="AD10" s="64"/>
      <c r="AE10" s="64"/>
      <c r="AF10" s="64"/>
      <c r="AG10" s="64"/>
      <c r="AH10" s="2"/>
      <c r="AI10" s="64">
        <f>データ!T6</f>
        <v>941</v>
      </c>
      <c r="AJ10" s="64"/>
      <c r="AK10" s="64"/>
      <c r="AL10" s="64"/>
      <c r="AM10" s="64"/>
      <c r="AN10" s="64"/>
      <c r="AO10" s="64"/>
      <c r="AP10" s="64"/>
      <c r="AQ10" s="56">
        <f>データ!U6</f>
        <v>7.97</v>
      </c>
      <c r="AR10" s="56"/>
      <c r="AS10" s="56"/>
      <c r="AT10" s="56"/>
      <c r="AU10" s="56"/>
      <c r="AV10" s="56"/>
      <c r="AW10" s="56"/>
      <c r="AX10" s="56"/>
      <c r="AY10" s="56">
        <f>データ!V6</f>
        <v>118.07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204170</v>
      </c>
      <c r="D6" s="31">
        <f t="shared" si="3"/>
        <v>47</v>
      </c>
      <c r="E6" s="31">
        <f t="shared" si="3"/>
        <v>1</v>
      </c>
      <c r="F6" s="31">
        <f t="shared" si="3"/>
        <v>0</v>
      </c>
      <c r="G6" s="31">
        <f t="shared" si="3"/>
        <v>0</v>
      </c>
      <c r="H6" s="31" t="str">
        <f t="shared" si="3"/>
        <v>長野県　大鹿村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89.28</v>
      </c>
      <c r="P6" s="32">
        <f t="shared" si="3"/>
        <v>3592</v>
      </c>
      <c r="Q6" s="32">
        <f t="shared" si="3"/>
        <v>1062</v>
      </c>
      <c r="R6" s="32">
        <f t="shared" si="3"/>
        <v>248.28</v>
      </c>
      <c r="S6" s="32">
        <f t="shared" si="3"/>
        <v>4.28</v>
      </c>
      <c r="T6" s="32">
        <f t="shared" si="3"/>
        <v>941</v>
      </c>
      <c r="U6" s="32">
        <f t="shared" si="3"/>
        <v>7.97</v>
      </c>
      <c r="V6" s="32">
        <f t="shared" si="3"/>
        <v>118.07</v>
      </c>
      <c r="W6" s="33">
        <f>IF(W7="",NA(),W7)</f>
        <v>68.88</v>
      </c>
      <c r="X6" s="33">
        <f t="shared" ref="X6:AF6" si="4">IF(X7="",NA(),X7)</f>
        <v>73.3</v>
      </c>
      <c r="Y6" s="33">
        <f t="shared" si="4"/>
        <v>85.29</v>
      </c>
      <c r="Z6" s="33">
        <f t="shared" si="4"/>
        <v>73.67</v>
      </c>
      <c r="AA6" s="33">
        <f t="shared" si="4"/>
        <v>88.14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2283.2399999999998</v>
      </c>
      <c r="BE6" s="33">
        <f t="shared" ref="BE6:BM6" si="7">IF(BE7="",NA(),BE7)</f>
        <v>2138.4699999999998</v>
      </c>
      <c r="BF6" s="33">
        <f t="shared" si="7"/>
        <v>1914.02</v>
      </c>
      <c r="BG6" s="33">
        <f t="shared" si="7"/>
        <v>1695.31</v>
      </c>
      <c r="BH6" s="33">
        <f t="shared" si="7"/>
        <v>1525.9</v>
      </c>
      <c r="BI6" s="33">
        <f t="shared" si="7"/>
        <v>1442.51</v>
      </c>
      <c r="BJ6" s="33">
        <f t="shared" si="7"/>
        <v>1496.15</v>
      </c>
      <c r="BK6" s="33">
        <f t="shared" si="7"/>
        <v>1462.56</v>
      </c>
      <c r="BL6" s="33">
        <f t="shared" si="7"/>
        <v>1486.62</v>
      </c>
      <c r="BM6" s="33">
        <f t="shared" si="7"/>
        <v>1510.14</v>
      </c>
      <c r="BN6" s="32" t="str">
        <f>IF(BN7="","",IF(BN7="-","【-】","【"&amp;SUBSTITUTE(TEXT(BN7,"#,##0.00"),"-","△")&amp;"】"))</f>
        <v>【1,242.90】</v>
      </c>
      <c r="BO6" s="33">
        <f>IF(BO7="",NA(),BO7)</f>
        <v>24.26</v>
      </c>
      <c r="BP6" s="33">
        <f t="shared" ref="BP6:BX6" si="8">IF(BP7="",NA(),BP7)</f>
        <v>24.81</v>
      </c>
      <c r="BQ6" s="33">
        <f t="shared" si="8"/>
        <v>19.68</v>
      </c>
      <c r="BR6" s="33">
        <f t="shared" si="8"/>
        <v>26.76</v>
      </c>
      <c r="BS6" s="33">
        <f t="shared" si="8"/>
        <v>23.95</v>
      </c>
      <c r="BT6" s="33">
        <f t="shared" si="8"/>
        <v>33.299999999999997</v>
      </c>
      <c r="BU6" s="33">
        <f t="shared" si="8"/>
        <v>33.01</v>
      </c>
      <c r="BV6" s="33">
        <f t="shared" si="8"/>
        <v>32.39</v>
      </c>
      <c r="BW6" s="33">
        <f t="shared" si="8"/>
        <v>24.39</v>
      </c>
      <c r="BX6" s="33">
        <f t="shared" si="8"/>
        <v>22.67</v>
      </c>
      <c r="BY6" s="32" t="str">
        <f>IF(BY7="","",IF(BY7="-","【-】","【"&amp;SUBSTITUTE(TEXT(BY7,"#,##0.00"),"-","△")&amp;"】"))</f>
        <v>【33.35】</v>
      </c>
      <c r="BZ6" s="33">
        <f>IF(BZ7="",NA(),BZ7)</f>
        <v>972.87</v>
      </c>
      <c r="CA6" s="33">
        <f t="shared" ref="CA6:CI6" si="9">IF(CA7="",NA(),CA7)</f>
        <v>971.21</v>
      </c>
      <c r="CB6" s="33">
        <f t="shared" si="9"/>
        <v>1243.1099999999999</v>
      </c>
      <c r="CC6" s="33">
        <f t="shared" si="9"/>
        <v>934.94</v>
      </c>
      <c r="CD6" s="33">
        <f t="shared" si="9"/>
        <v>1071.28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52.4</v>
      </c>
      <c r="CL6" s="33">
        <f t="shared" ref="CL6:CT6" si="10">IF(CL7="",NA(),CL7)</f>
        <v>50.79</v>
      </c>
      <c r="CM6" s="33">
        <f t="shared" si="10"/>
        <v>55.81</v>
      </c>
      <c r="CN6" s="33">
        <f t="shared" si="10"/>
        <v>48.29</v>
      </c>
      <c r="CO6" s="33">
        <f t="shared" si="10"/>
        <v>43.49</v>
      </c>
      <c r="CP6" s="33">
        <f t="shared" si="10"/>
        <v>50.66</v>
      </c>
      <c r="CQ6" s="33">
        <f t="shared" si="10"/>
        <v>51.11</v>
      </c>
      <c r="CR6" s="33">
        <f t="shared" si="10"/>
        <v>50.49</v>
      </c>
      <c r="CS6" s="33">
        <f t="shared" si="10"/>
        <v>48.36</v>
      </c>
      <c r="CT6" s="33">
        <f t="shared" si="10"/>
        <v>48.7</v>
      </c>
      <c r="CU6" s="32" t="str">
        <f>IF(CU7="","",IF(CU7="-","【-】","【"&amp;SUBSTITUTE(TEXT(CU7,"#,##0.00"),"-","△")&amp;"】"))</f>
        <v>【57.58】</v>
      </c>
      <c r="CV6" s="33">
        <f>IF(CV7="",NA(),CV7)</f>
        <v>91.37</v>
      </c>
      <c r="CW6" s="33">
        <f t="shared" ref="CW6:DE6" si="11">IF(CW7="",NA(),CW7)</f>
        <v>89</v>
      </c>
      <c r="CX6" s="33">
        <f t="shared" si="11"/>
        <v>79.11</v>
      </c>
      <c r="CY6" s="33">
        <f t="shared" si="11"/>
        <v>90.86</v>
      </c>
      <c r="CZ6" s="33">
        <f t="shared" si="11"/>
        <v>96.73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0.25</v>
      </c>
      <c r="ED6" s="33">
        <f t="shared" ref="ED6:EL6" si="14">IF(ED7="",NA(),ED7)</f>
        <v>0.39</v>
      </c>
      <c r="EE6" s="32">
        <f t="shared" si="14"/>
        <v>0</v>
      </c>
      <c r="EF6" s="32">
        <f t="shared" si="14"/>
        <v>0</v>
      </c>
      <c r="EG6" s="33">
        <f t="shared" si="14"/>
        <v>0.87</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204170</v>
      </c>
      <c r="D7" s="35">
        <v>47</v>
      </c>
      <c r="E7" s="35">
        <v>1</v>
      </c>
      <c r="F7" s="35">
        <v>0</v>
      </c>
      <c r="G7" s="35">
        <v>0</v>
      </c>
      <c r="H7" s="35" t="s">
        <v>93</v>
      </c>
      <c r="I7" s="35" t="s">
        <v>94</v>
      </c>
      <c r="J7" s="35" t="s">
        <v>95</v>
      </c>
      <c r="K7" s="35" t="s">
        <v>96</v>
      </c>
      <c r="L7" s="35" t="s">
        <v>97</v>
      </c>
      <c r="M7" s="36" t="s">
        <v>98</v>
      </c>
      <c r="N7" s="36" t="s">
        <v>99</v>
      </c>
      <c r="O7" s="36">
        <v>89.28</v>
      </c>
      <c r="P7" s="36">
        <v>3592</v>
      </c>
      <c r="Q7" s="36">
        <v>1062</v>
      </c>
      <c r="R7" s="36">
        <v>248.28</v>
      </c>
      <c r="S7" s="36">
        <v>4.28</v>
      </c>
      <c r="T7" s="36">
        <v>941</v>
      </c>
      <c r="U7" s="36">
        <v>7.97</v>
      </c>
      <c r="V7" s="36">
        <v>118.07</v>
      </c>
      <c r="W7" s="36">
        <v>68.88</v>
      </c>
      <c r="X7" s="36">
        <v>73.3</v>
      </c>
      <c r="Y7" s="36">
        <v>85.29</v>
      </c>
      <c r="Z7" s="36">
        <v>73.67</v>
      </c>
      <c r="AA7" s="36">
        <v>88.14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2283.2399999999998</v>
      </c>
      <c r="BE7" s="36">
        <v>2138.4699999999998</v>
      </c>
      <c r="BF7" s="36">
        <v>1914.02</v>
      </c>
      <c r="BG7" s="36">
        <v>1695.31</v>
      </c>
      <c r="BH7" s="36">
        <v>1525.9</v>
      </c>
      <c r="BI7" s="36">
        <v>1442.51</v>
      </c>
      <c r="BJ7" s="36">
        <v>1496.15</v>
      </c>
      <c r="BK7" s="36">
        <v>1462.56</v>
      </c>
      <c r="BL7" s="36">
        <v>1486.62</v>
      </c>
      <c r="BM7" s="36">
        <v>1510.14</v>
      </c>
      <c r="BN7" s="36">
        <v>1242.9000000000001</v>
      </c>
      <c r="BO7" s="36">
        <v>24.26</v>
      </c>
      <c r="BP7" s="36">
        <v>24.81</v>
      </c>
      <c r="BQ7" s="36">
        <v>19.68</v>
      </c>
      <c r="BR7" s="36">
        <v>26.76</v>
      </c>
      <c r="BS7" s="36">
        <v>23.95</v>
      </c>
      <c r="BT7" s="36">
        <v>33.299999999999997</v>
      </c>
      <c r="BU7" s="36">
        <v>33.01</v>
      </c>
      <c r="BV7" s="36">
        <v>32.39</v>
      </c>
      <c r="BW7" s="36">
        <v>24.39</v>
      </c>
      <c r="BX7" s="36">
        <v>22.67</v>
      </c>
      <c r="BY7" s="36">
        <v>33.35</v>
      </c>
      <c r="BZ7" s="36">
        <v>972.87</v>
      </c>
      <c r="CA7" s="36">
        <v>971.21</v>
      </c>
      <c r="CB7" s="36">
        <v>1243.1099999999999</v>
      </c>
      <c r="CC7" s="36">
        <v>934.94</v>
      </c>
      <c r="CD7" s="36">
        <v>1071.28</v>
      </c>
      <c r="CE7" s="36">
        <v>526.57000000000005</v>
      </c>
      <c r="CF7" s="36">
        <v>523.08000000000004</v>
      </c>
      <c r="CG7" s="36">
        <v>530.83000000000004</v>
      </c>
      <c r="CH7" s="36">
        <v>734.18</v>
      </c>
      <c r="CI7" s="36">
        <v>789.62</v>
      </c>
      <c r="CJ7" s="36">
        <v>524.69000000000005</v>
      </c>
      <c r="CK7" s="36">
        <v>52.4</v>
      </c>
      <c r="CL7" s="36">
        <v>50.79</v>
      </c>
      <c r="CM7" s="36">
        <v>55.81</v>
      </c>
      <c r="CN7" s="36">
        <v>48.29</v>
      </c>
      <c r="CO7" s="36">
        <v>43.49</v>
      </c>
      <c r="CP7" s="36">
        <v>50.66</v>
      </c>
      <c r="CQ7" s="36">
        <v>51.11</v>
      </c>
      <c r="CR7" s="36">
        <v>50.49</v>
      </c>
      <c r="CS7" s="36">
        <v>48.36</v>
      </c>
      <c r="CT7" s="36">
        <v>48.7</v>
      </c>
      <c r="CU7" s="36">
        <v>57.58</v>
      </c>
      <c r="CV7" s="36">
        <v>91.37</v>
      </c>
      <c r="CW7" s="36">
        <v>89</v>
      </c>
      <c r="CX7" s="36">
        <v>79.11</v>
      </c>
      <c r="CY7" s="36">
        <v>90.86</v>
      </c>
      <c r="CZ7" s="36">
        <v>96.73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0.25</v>
      </c>
      <c r="ED7" s="36">
        <v>0.39</v>
      </c>
      <c r="EE7" s="36">
        <v>0</v>
      </c>
      <c r="EF7" s="36">
        <v>0</v>
      </c>
      <c r="EG7" s="36">
        <v>0.87</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2017-02-07T02:28:56Z</cp:lastPrinted>
  <dcterms:created xsi:type="dcterms:W3CDTF">2016-12-02T02:18:28Z</dcterms:created>
  <dcterms:modified xsi:type="dcterms:W3CDTF">2017-02-07T02:28:57Z</dcterms:modified>
  <cp:category/>
</cp:coreProperties>
</file>