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<sst xmlns="http://schemas.openxmlformats.org/spreadsheetml/2006/main" count="217" uniqueCount="106">
  <si>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</si>
  <si>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</si>
  <si>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</si>
  <si>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</si>
  <si>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</si>
  <si>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</si>
  <si>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</si>
  <si>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</si>
  <si>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</si>
  <si>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</si>
  <si>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</si>
  <si>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</si>
  <si>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</si>
  <si>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</si>
  <si>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</si>
  <si>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</si>
  <si>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</si>
  <si>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</si>
  <si>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</si>
  <si>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</si>
  <si>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</si>
  <si>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</si>
  <si>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</si>
  <si>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</si>
  <si>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</si>
  <si>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</si>
  <si>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</si>
  <si>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</si>
  <si>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</si>
  <si>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</si>
  <si>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</si>
  <si>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</si>
  <si>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</si>
  <si>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</si>
  <si>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</si>
  <si>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</si>
  <si>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</si>
  <si>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</si>
  <si>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</si>
  <si>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</si>
  <si>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</si>
  <si>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</si>
  <si>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</si>
  <si>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</si>
  <si>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</si>
  <si>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</si>
  <si>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</si>
  <si>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</si>
  <si>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</si>
  <si>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</si>
  <si>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</si>
  <si>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</si>
  <si>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</si>
  <si>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</si>
  <si>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</si>
  <si>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</si>
  <si>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</si>
  <si>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</si>
  <si>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</si>
  <si>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</si>
  <si>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</si>
  <si>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</si>
  <si>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</si>
  <si>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</si>
  <si>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</si>
  <si>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</si>
  <si>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</si>
  <si>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</si>
  <si>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</si>
  <si>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</si>
  <si>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</si>
  <si>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</si>
  <si>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</si>
  <si>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</si>
  <si>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</si>
  <si>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</si>
  <si>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</si>
  <si>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</si>
  <si>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</si>
  <si>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</si>
  <si>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</si>
  <si>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</si>
  <si>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</si>
  <si>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</si>
  <si>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</si>
  <si>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</si>
  <si>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</si>
  <si>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</si>
  <si>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</si>
  <si>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</si>
  <si>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</si>
  <si>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</si>
  <si>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岡谷市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</si>
  <si>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</si>
  <si>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</si>
  <si>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</si>
  <si>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</si>
  <si>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</si>
  <si>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</si>
  <si>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</si>
  <si>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</si>
  <si>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</si>
  <si>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</si>
  <si>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も、老朽鋳鉄管の更新などを年次計画を立てて実施してきていますが、有形固定資産減価償却率(老朽度)は平均を上回り、管路更新率は平均を大きく下回った状態で推移していますので、老朽化が進んでいる状況です。
　施設を適切に管理し、維持補修してきましたが、大地震に備えるなど危機管理の面からも、安全・安心な水道、次世代につなぐ水道とするため、早急に老朽化対策を実施していく必要があります。</t>
    <rPh sb="23" eb="24">
      <t>タ</t>
    </rPh>
    <rPh sb="70" eb="71">
      <t>オオ</t>
    </rPh>
    <rPh sb="106" eb="108">
      <t>シセツ</t>
    </rPh>
    <rPh sb="109" eb="111">
      <t>テキセツ</t>
    </rPh>
    <rPh sb="112" eb="114">
      <t>カンリ</t>
    </rPh>
    <rPh sb="116" eb="118">
      <t>イジ</t>
    </rPh>
    <rPh sb="118" eb="120">
      <t>ホシュウ</t>
    </rPh>
    <rPh sb="128" eb="131">
      <t>オオジシン</t>
    </rPh>
    <rPh sb="132" eb="133">
      <t>ソナ</t>
    </rPh>
    <rPh sb="137" eb="139">
      <t>キキ</t>
    </rPh>
    <rPh sb="139" eb="141">
      <t>カンリ</t>
    </rPh>
    <rPh sb="142" eb="143">
      <t>メン</t>
    </rPh>
    <rPh sb="150" eb="152">
      <t>アンシン</t>
    </rPh>
    <rPh sb="153" eb="155">
      <t>スイドウ</t>
    </rPh>
    <rPh sb="156" eb="159">
      <t>ジセダイ</t>
    </rPh>
    <rPh sb="163" eb="165">
      <t>スイドウ</t>
    </rPh>
    <rPh sb="171" eb="173">
      <t>ソウキュウ</t>
    </rPh>
    <phoneticPr fontId="4"/>
  </si>
  <si>
    <t>　岡谷市では、施設の効率性及び有収率の向上、老朽化への対応、給水人口の減少、大地震の備えなど多くの課題の解決に向けて、中長期的な視点から、20年間をかけて対応していく｢水道事業基本計画｣を策定しました。
　この計画を実施することで、老朽化した主要施設の更新、再構築がされ、適正な配水池容量の確保、効率的な配水システムの整備により、安全・安心で安定した水道の実現とともに、経営基盤の安定化へとつながっていくものです。
　今後、これらの投資の実施には、これまで経費節減をし健全経営に努め、利益を貯めて準備してきた財源や国の補助金、企業債(借入)を活用し、なお足りない分を水道料金でまかなうための料金改定も必要となってきます。適正な料金設定を確保し、常に経費節減に取り組みながら、健全経営に努めます。</t>
    <rPh sb="1" eb="4">
      <t>オカヤシ</t>
    </rPh>
    <rPh sb="30" eb="32">
      <t>キュウスイ</t>
    </rPh>
    <rPh sb="32" eb="34">
      <t>ジンコウ</t>
    </rPh>
    <rPh sb="35" eb="37">
      <t>ゲンショウ</t>
    </rPh>
    <rPh sb="38" eb="41">
      <t>オオジシン</t>
    </rPh>
    <rPh sb="42" eb="43">
      <t>ソナ</t>
    </rPh>
    <rPh sb="46" eb="47">
      <t>オオ</t>
    </rPh>
    <rPh sb="49" eb="51">
      <t>カダイ</t>
    </rPh>
    <rPh sb="52" eb="54">
      <t>カイケツ</t>
    </rPh>
    <rPh sb="55" eb="56">
      <t>ム</t>
    </rPh>
    <rPh sb="94" eb="96">
      <t>サクテイ</t>
    </rPh>
    <rPh sb="129" eb="132">
      <t>サイコウチク</t>
    </rPh>
    <rPh sb="168" eb="170">
      <t>アンシン</t>
    </rPh>
    <rPh sb="228" eb="230">
      <t>ケイヒ</t>
    </rPh>
    <rPh sb="230" eb="232">
      <t>セツゲン</t>
    </rPh>
    <rPh sb="234" eb="236">
      <t>ケンゼン</t>
    </rPh>
    <rPh sb="236" eb="238">
      <t>ケイエイ</t>
    </rPh>
    <rPh sb="242" eb="244">
      <t>リエキ</t>
    </rPh>
    <rPh sb="245" eb="246">
      <t>タ</t>
    </rPh>
    <rPh sb="248" eb="250">
      <t>ジュンビ</t>
    </rPh>
    <rPh sb="254" eb="256">
      <t>ザイゲン</t>
    </rPh>
    <rPh sb="257" eb="258">
      <t>クニ</t>
    </rPh>
    <rPh sb="259" eb="262">
      <t>ホジョキン</t>
    </rPh>
    <rPh sb="263" eb="265">
      <t>キギョウ</t>
    </rPh>
    <rPh sb="265" eb="266">
      <t>サイ</t>
    </rPh>
    <rPh sb="267" eb="269">
      <t>カリイレ</t>
    </rPh>
    <rPh sb="271" eb="273">
      <t>カツヨウ</t>
    </rPh>
    <rPh sb="277" eb="278">
      <t>タ</t>
    </rPh>
    <rPh sb="281" eb="282">
      <t>ブン</t>
    </rPh>
    <rPh sb="283" eb="285">
      <t>スイドウ</t>
    </rPh>
    <rPh sb="285" eb="287">
      <t>リョウキン</t>
    </rPh>
    <rPh sb="295" eb="297">
      <t>リョウキン</t>
    </rPh>
    <rPh sb="297" eb="299">
      <t>カイテイ</t>
    </rPh>
    <rPh sb="300" eb="302">
      <t>ヒツヨウ</t>
    </rPh>
    <rPh sb="310" eb="312">
      <t>テキセイ</t>
    </rPh>
    <rPh sb="313" eb="315">
      <t>リョウキン</t>
    </rPh>
    <rPh sb="315" eb="317">
      <t>セッテイ</t>
    </rPh>
    <rPh sb="318" eb="320">
      <t>カクホ</t>
    </rPh>
    <rPh sb="326" eb="328">
      <t>セツゲン</t>
    </rPh>
    <phoneticPr fontId="4"/>
  </si>
  <si>
    <t>　給水人口が減り料金収入が減少し続けている状況ですが、経費の節減や施設を適切に維持管理してきたことで、経常収支比率及び料金回収率は１００％を超え、健全経営を維持しています。人口減少が進む中で、施設の更新や効率化、耐震化へ取組む財源確保のためには、適正な料金水準を確保していく必要があります。
　企業債残高対給水収益比率は平均より低く推移していることから、過剰な借り入れをせずに投資が行えている状況ですが、今後は施設の老朽化等、大地震への備えなどに必要な投資のため、企業債を活用していくことになりますので、残高は上昇していくことを見込んでいます。
　施設利用率は平均を下回っていることから、施設の更新や配水システムの再構築などを行い、効率性の向上に努める必要があります。
　また、有収率においても、平均を下回った状況で横ばい傾向であることから、漏水の原因特定を行い、これまでも実施してきている漏水調査や老朽管の更新などを強化し、有収率を向上させて利益率の改善を図る必要があります。
　給水人口が減っても、人口に合わせた管路の縮小が困難な事業ですので、長期的には、水道事業の広域化・共同化などの検討も進めて、経営基盤の安定化を図っていく必要があります。</t>
    <rPh sb="1" eb="3">
      <t>キュウスイ</t>
    </rPh>
    <rPh sb="3" eb="5">
      <t>ジンコウ</t>
    </rPh>
    <rPh sb="6" eb="7">
      <t>ヘ</t>
    </rPh>
    <rPh sb="8" eb="10">
      <t>リョウキン</t>
    </rPh>
    <rPh sb="10" eb="12">
      <t>シュウニュウ</t>
    </rPh>
    <rPh sb="13" eb="15">
      <t>ゲンショウシ</t>
    </rPh>
    <rPh sb="15" eb="17">
      <t>ツヅ</t>
    </rPh>
    <rPh sb="21" eb="23">
      <t>ジョウキョウ</t>
    </rPh>
    <rPh sb="27" eb="29">
      <t>ケイヒ</t>
    </rPh>
    <rPh sb="30" eb="32">
      <t>セツゲン</t>
    </rPh>
    <rPh sb="33" eb="35">
      <t>シセツ</t>
    </rPh>
    <rPh sb="36" eb="38">
      <t>テキセツ</t>
    </rPh>
    <rPh sb="39" eb="41">
      <t>イジ</t>
    </rPh>
    <rPh sb="41" eb="43">
      <t>カンリ</t>
    </rPh>
    <rPh sb="73" eb="75">
      <t>ケンゼン</t>
    </rPh>
    <rPh sb="75" eb="77">
      <t>ケイエイ</t>
    </rPh>
    <rPh sb="78" eb="80">
      <t>イジ</t>
    </rPh>
    <rPh sb="93" eb="94">
      <t>ナカ</t>
    </rPh>
    <rPh sb="96" eb="98">
      <t>シセツ</t>
    </rPh>
    <rPh sb="99" eb="101">
      <t>コウシン</t>
    </rPh>
    <rPh sb="102" eb="105">
      <t>コウリツカ</t>
    </rPh>
    <rPh sb="106" eb="109">
      <t>タイシンカ</t>
    </rPh>
    <rPh sb="110" eb="112">
      <t>トリク</t>
    </rPh>
    <rPh sb="115" eb="117">
      <t>カクホ</t>
    </rPh>
    <rPh sb="213" eb="216">
      <t>オオジシン</t>
    </rPh>
    <rPh sb="218" eb="219">
      <t>ソナ</t>
    </rPh>
    <rPh sb="226" eb="228">
      <t>トウシ</t>
    </rPh>
    <rPh sb="232" eb="234">
      <t>キギョウ</t>
    </rPh>
    <rPh sb="234" eb="235">
      <t>サイ</t>
    </rPh>
    <rPh sb="236" eb="238">
      <t>カツヨウ</t>
    </rPh>
    <rPh sb="252" eb="254">
      <t>ザンダカ</t>
    </rPh>
    <rPh sb="264" eb="266">
      <t>ミコ</t>
    </rPh>
    <rPh sb="297" eb="299">
      <t>コウシン</t>
    </rPh>
    <rPh sb="355" eb="357">
      <t>ジョウキョウ</t>
    </rPh>
    <rPh sb="446" eb="447">
      <t>ヘ</t>
    </rPh>
    <rPh sb="458" eb="460">
      <t>カンロ</t>
    </rPh>
    <rPh sb="464" eb="466">
      <t>コンナン</t>
    </rPh>
    <rPh sb="474" eb="477">
      <t>チョウキテキ</t>
    </rPh>
    <rPh sb="480" eb="482">
      <t>スイドウ</t>
    </rPh>
    <rPh sb="482" eb="484">
      <t>ジギョウ</t>
    </rPh>
    <rPh sb="495" eb="497">
      <t>ケントウ</t>
    </rPh>
    <rPh sb="498" eb="49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</si>
</sst>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0.76</c:v>
                </c:pt>
                <c:pt idx="2">
                  <c:v>0.56999999999999995</c:v>
                </c:pt>
                <c:pt idx="3">
                  <c:v>0.59</c:v>
                </c:pt>
                <c:pt idx="4">
                  <c:v>0.16</c:v>
                </c:pt>
              </c:numCache>
            </c:numRef>
          </c:val>
        </c:ser>
        <c:dLbls>
          <c:showLegendKey val="0"/>
          <c:showVal val="0"/>
          <c:showCatName val="0"/>
          <c:showSerName val="0"/>
          <c:showPercent val="0"/>
          <c:showBubbleSize val="0"/>
        </c:dLbls>
        <c:gapWidth val="150"/>
        <c:axId val="72413952"/>
        <c:axId val="72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2413952"/>
        <c:axId val="72415872"/>
      </c:lineChart>
      <c:dateAx>
        <c:axId val="72413952"/>
        <c:scaling>
          <c:orientation val="minMax"/>
        </c:scaling>
        <c:delete val="1"/>
        <c:axPos val="b"/>
        <c:numFmt formatCode="ge" sourceLinked="1"/>
        <c:majorTickMark val="none"/>
        <c:minorTickMark val="none"/>
        <c:tickLblPos val="none"/>
        <c:crossAx val="72415872"/>
        <c:crosses val="autoZero"/>
        <c:auto val="1"/>
        <c:lblOffset val="100"/>
        <c:baseTimeUnit val="years"/>
      </c:dateAx>
      <c:valAx>
        <c:axId val="724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53.79</c:v>
                </c:pt>
                <c:pt idx="1">
                  <c:v>53.59</c:v>
                </c:pt>
                <c:pt idx="2">
                  <c:v>52.2</c:v>
                </c:pt>
                <c:pt idx="3">
                  <c:v>50.5</c:v>
                </c:pt>
                <c:pt idx="4">
                  <c:v>49.56</c:v>
                </c:pt>
              </c:numCache>
            </c:numRef>
          </c:val>
        </c:ser>
        <c:dLbls>
          <c:showLegendKey val="0"/>
          <c:showVal val="0"/>
          <c:showCatName val="0"/>
          <c:showSerName val="0"/>
          <c:showPercent val="0"/>
          <c:showBubbleSize val="0"/>
        </c:dLbls>
        <c:gapWidth val="150"/>
        <c:axId val="77378688"/>
        <c:axId val="773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7378688"/>
        <c:axId val="77380608"/>
      </c:lineChart>
      <c:dateAx>
        <c:axId val="77378688"/>
        <c:scaling>
          <c:orientation val="minMax"/>
        </c:scaling>
        <c:delete val="1"/>
        <c:axPos val="b"/>
        <c:numFmt formatCode="ge" sourceLinked="1"/>
        <c:majorTickMark val="none"/>
        <c:minorTickMark val="none"/>
        <c:tickLblPos val="none"/>
        <c:crossAx val="77380608"/>
        <c:crosses val="autoZero"/>
        <c:auto val="1"/>
        <c:lblOffset val="100"/>
        <c:baseTimeUnit val="years"/>
      </c:dateAx>
      <c:valAx>
        <c:axId val="773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85.15</c:v>
                </c:pt>
                <c:pt idx="1">
                  <c:v>84.96</c:v>
                </c:pt>
                <c:pt idx="2">
                  <c:v>84.57</c:v>
                </c:pt>
                <c:pt idx="3">
                  <c:v>85.15</c:v>
                </c:pt>
                <c:pt idx="4">
                  <c:v>85.67</c:v>
                </c:pt>
              </c:numCache>
            </c:numRef>
          </c:val>
        </c:ser>
        <c:dLbls>
          <c:showLegendKey val="0"/>
          <c:showVal val="0"/>
          <c:showCatName val="0"/>
          <c:showSerName val="0"/>
          <c:showPercent val="0"/>
          <c:showBubbleSize val="0"/>
        </c:dLbls>
        <c:gapWidth val="150"/>
        <c:axId val="77492992"/>
        <c:axId val="774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77492992"/>
        <c:axId val="77494912"/>
      </c:lineChart>
      <c:dateAx>
        <c:axId val="77492992"/>
        <c:scaling>
          <c:orientation val="minMax"/>
        </c:scaling>
        <c:delete val="1"/>
        <c:axPos val="b"/>
        <c:numFmt formatCode="ge" sourceLinked="1"/>
        <c:majorTickMark val="none"/>
        <c:minorTickMark val="none"/>
        <c:tickLblPos val="none"/>
        <c:crossAx val="77494912"/>
        <c:crosses val="autoZero"/>
        <c:auto val="1"/>
        <c:lblOffset val="100"/>
        <c:baseTimeUnit val="years"/>
      </c:dateAx>
      <c:valAx>
        <c:axId val="774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107.24</c:v>
                </c:pt>
                <c:pt idx="1">
                  <c:v>104.42</c:v>
                </c:pt>
                <c:pt idx="2">
                  <c:v>106.38</c:v>
                </c:pt>
                <c:pt idx="3">
                  <c:v>123.03</c:v>
                </c:pt>
                <c:pt idx="4">
                  <c:v>125.45</c:v>
                </c:pt>
              </c:numCache>
            </c:numRef>
          </c:val>
        </c:ser>
        <c:dLbls>
          <c:showLegendKey val="0"/>
          <c:showVal val="0"/>
          <c:showCatName val="0"/>
          <c:showSerName val="0"/>
          <c:showPercent val="0"/>
          <c:showBubbleSize val="0"/>
        </c:dLbls>
        <c:gapWidth val="150"/>
        <c:axId val="72425856"/>
        <c:axId val="72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72425856"/>
        <c:axId val="72427776"/>
      </c:lineChart>
      <c:dateAx>
        <c:axId val="72425856"/>
        <c:scaling>
          <c:orientation val="minMax"/>
        </c:scaling>
        <c:delete val="1"/>
        <c:axPos val="b"/>
        <c:numFmt formatCode="ge" sourceLinked="1"/>
        <c:majorTickMark val="none"/>
        <c:minorTickMark val="none"/>
        <c:tickLblPos val="none"/>
        <c:crossAx val="72427776"/>
        <c:crosses val="autoZero"/>
        <c:auto val="1"/>
        <c:lblOffset val="100"/>
        <c:baseTimeUnit val="years"/>
      </c:dateAx>
      <c:valAx>
        <c:axId val="7242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50.42</c:v>
                </c:pt>
                <c:pt idx="1">
                  <c:v>51.91</c:v>
                </c:pt>
                <c:pt idx="2">
                  <c:v>53</c:v>
                </c:pt>
                <c:pt idx="3">
                  <c:v>53.98</c:v>
                </c:pt>
                <c:pt idx="4">
                  <c:v>54.99</c:v>
                </c:pt>
              </c:numCache>
            </c:numRef>
          </c:val>
        </c:ser>
        <c:dLbls>
          <c:showLegendKey val="0"/>
          <c:showVal val="0"/>
          <c:showCatName val="0"/>
          <c:showSerName val="0"/>
          <c:showPercent val="0"/>
          <c:showBubbleSize val="0"/>
        </c:dLbls>
        <c:gapWidth val="150"/>
        <c:axId val="72470528"/>
        <c:axId val="72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72470528"/>
        <c:axId val="72472448"/>
      </c:lineChart>
      <c:dateAx>
        <c:axId val="72470528"/>
        <c:scaling>
          <c:orientation val="minMax"/>
        </c:scaling>
        <c:delete val="1"/>
        <c:axPos val="b"/>
        <c:numFmt formatCode="ge" sourceLinked="1"/>
        <c:majorTickMark val="none"/>
        <c:minorTickMark val="none"/>
        <c:tickLblPos val="none"/>
        <c:crossAx val="72472448"/>
        <c:crosses val="autoZero"/>
        <c:auto val="1"/>
        <c:lblOffset val="100"/>
        <c:baseTimeUnit val="years"/>
      </c:dateAx>
      <c:valAx>
        <c:axId val="72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1.65</c:v>
                </c:pt>
                <c:pt idx="1">
                  <c:v>1.8</c:v>
                </c:pt>
                <c:pt idx="2">
                  <c:v>1.3</c:v>
                </c:pt>
                <c:pt idx="3">
                  <c:v>1.01</c:v>
                </c:pt>
                <c:pt idx="4">
                  <c:v>1.01</c:v>
                </c:pt>
              </c:numCache>
            </c:numRef>
          </c:val>
        </c:ser>
        <c:dLbls>
          <c:showLegendKey val="0"/>
          <c:showVal val="0"/>
          <c:showCatName val="0"/>
          <c:showSerName val="0"/>
          <c:showPercent val="0"/>
          <c:showBubbleSize val="0"/>
        </c:dLbls>
        <c:gapWidth val="150"/>
        <c:axId val="72969600"/>
        <c:axId val="72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72969600"/>
        <c:axId val="72971776"/>
      </c:lineChart>
      <c:dateAx>
        <c:axId val="72969600"/>
        <c:scaling>
          <c:orientation val="minMax"/>
        </c:scaling>
        <c:delete val="1"/>
        <c:axPos val="b"/>
        <c:numFmt formatCode="ge" sourceLinked="1"/>
        <c:majorTickMark val="none"/>
        <c:minorTickMark val="none"/>
        <c:tickLblPos val="none"/>
        <c:crossAx val="72971776"/>
        <c:crosses val="autoZero"/>
        <c:auto val="1"/>
        <c:lblOffset val="100"/>
        <c:baseTimeUnit val="years"/>
      </c:dateAx>
      <c:valAx>
        <c:axId val="72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004160"/>
        <c:axId val="730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3004160"/>
        <c:axId val="73006080"/>
      </c:lineChart>
      <c:dateAx>
        <c:axId val="73004160"/>
        <c:scaling>
          <c:orientation val="minMax"/>
        </c:scaling>
        <c:delete val="1"/>
        <c:axPos val="b"/>
        <c:numFmt formatCode="ge" sourceLinked="1"/>
        <c:majorTickMark val="none"/>
        <c:minorTickMark val="none"/>
        <c:tickLblPos val="none"/>
        <c:crossAx val="73006080"/>
        <c:crosses val="autoZero"/>
        <c:auto val="1"/>
        <c:lblOffset val="100"/>
        <c:baseTimeUnit val="years"/>
      </c:dateAx>
      <c:valAx>
        <c:axId val="730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0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645.99</c:v>
                </c:pt>
                <c:pt idx="1">
                  <c:v>1000.74</c:v>
                </c:pt>
                <c:pt idx="2">
                  <c:v>1082.53</c:v>
                </c:pt>
                <c:pt idx="3">
                  <c:v>521.29</c:v>
                </c:pt>
                <c:pt idx="4">
                  <c:v>700.46</c:v>
                </c:pt>
              </c:numCache>
            </c:numRef>
          </c:val>
        </c:ser>
        <c:dLbls>
          <c:showLegendKey val="0"/>
          <c:showVal val="0"/>
          <c:showCatName val="0"/>
          <c:showSerName val="0"/>
          <c:showPercent val="0"/>
          <c:showBubbleSize val="0"/>
        </c:dLbls>
        <c:gapWidth val="150"/>
        <c:axId val="77177984"/>
        <c:axId val="771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7177984"/>
        <c:axId val="77179904"/>
      </c:lineChart>
      <c:dateAx>
        <c:axId val="77177984"/>
        <c:scaling>
          <c:orientation val="minMax"/>
        </c:scaling>
        <c:delete val="1"/>
        <c:axPos val="b"/>
        <c:numFmt formatCode="ge" sourceLinked="1"/>
        <c:majorTickMark val="none"/>
        <c:minorTickMark val="none"/>
        <c:tickLblPos val="none"/>
        <c:crossAx val="77179904"/>
        <c:crosses val="autoZero"/>
        <c:auto val="1"/>
        <c:lblOffset val="100"/>
        <c:baseTimeUnit val="years"/>
      </c:dateAx>
      <c:valAx>
        <c:axId val="7717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211.91</c:v>
                </c:pt>
                <c:pt idx="1">
                  <c:v>198.45</c:v>
                </c:pt>
                <c:pt idx="2">
                  <c:v>206.62</c:v>
                </c:pt>
                <c:pt idx="3">
                  <c:v>201.79</c:v>
                </c:pt>
                <c:pt idx="4">
                  <c:v>206.93</c:v>
                </c:pt>
              </c:numCache>
            </c:numRef>
          </c:val>
        </c:ser>
        <c:dLbls>
          <c:showLegendKey val="0"/>
          <c:showVal val="0"/>
          <c:showCatName val="0"/>
          <c:showSerName val="0"/>
          <c:showPercent val="0"/>
          <c:showBubbleSize val="0"/>
        </c:dLbls>
        <c:gapWidth val="150"/>
        <c:axId val="77218560"/>
        <c:axId val="77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7218560"/>
        <c:axId val="77220480"/>
      </c:lineChart>
      <c:dateAx>
        <c:axId val="77218560"/>
        <c:scaling>
          <c:orientation val="minMax"/>
        </c:scaling>
        <c:delete val="1"/>
        <c:axPos val="b"/>
        <c:numFmt formatCode="ge" sourceLinked="1"/>
        <c:majorTickMark val="none"/>
        <c:minorTickMark val="none"/>
        <c:tickLblPos val="none"/>
        <c:crossAx val="77220480"/>
        <c:crosses val="autoZero"/>
        <c:auto val="1"/>
        <c:lblOffset val="100"/>
        <c:baseTimeUnit val="years"/>
      </c:dateAx>
      <c:valAx>
        <c:axId val="7722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106.16</c:v>
                </c:pt>
                <c:pt idx="1">
                  <c:v>99.78</c:v>
                </c:pt>
                <c:pt idx="2">
                  <c:v>102.72</c:v>
                </c:pt>
                <c:pt idx="3">
                  <c:v>120.89</c:v>
                </c:pt>
                <c:pt idx="4">
                  <c:v>127.48</c:v>
                </c:pt>
              </c:numCache>
            </c:numRef>
          </c:val>
        </c:ser>
        <c:dLbls>
          <c:showLegendKey val="0"/>
          <c:showVal val="0"/>
          <c:showCatName val="0"/>
          <c:showSerName val="0"/>
          <c:showPercent val="0"/>
          <c:showBubbleSize val="0"/>
        </c:dLbls>
        <c:gapWidth val="150"/>
        <c:axId val="77255040"/>
        <c:axId val="77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7255040"/>
        <c:axId val="77256960"/>
      </c:lineChart>
      <c:dateAx>
        <c:axId val="77255040"/>
        <c:scaling>
          <c:orientation val="minMax"/>
        </c:scaling>
        <c:delete val="1"/>
        <c:axPos val="b"/>
        <c:numFmt formatCode="ge" sourceLinked="1"/>
        <c:majorTickMark val="none"/>
        <c:minorTickMark val="none"/>
        <c:tickLblPos val="none"/>
        <c:crossAx val="77256960"/>
        <c:crosses val="autoZero"/>
        <c:auto val="1"/>
        <c:lblOffset val="100"/>
        <c:baseTimeUnit val="years"/>
      </c:dateAx>
      <c:valAx>
        <c:axId val="77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128.96</c:v>
                </c:pt>
                <c:pt idx="1">
                  <c:v>137.03</c:v>
                </c:pt>
                <c:pt idx="2">
                  <c:v>134.07</c:v>
                </c:pt>
                <c:pt idx="3">
                  <c:v>114.77</c:v>
                </c:pt>
                <c:pt idx="4">
                  <c:v>109.08</c:v>
                </c:pt>
              </c:numCache>
            </c:numRef>
          </c:val>
        </c:ser>
        <c:dLbls>
          <c:showLegendKey val="0"/>
          <c:showVal val="0"/>
          <c:showCatName val="0"/>
          <c:showSerName val="0"/>
          <c:showPercent val="0"/>
          <c:showBubbleSize val="0"/>
        </c:dLbls>
        <c:gapWidth val="150"/>
        <c:axId val="77354496"/>
        <c:axId val="77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7354496"/>
        <c:axId val="77356416"/>
      </c:lineChart>
      <c:dateAx>
        <c:axId val="77354496"/>
        <c:scaling>
          <c:orientation val="minMax"/>
        </c:scaling>
        <c:delete val="1"/>
        <c:axPos val="b"/>
        <c:numFmt formatCode="ge" sourceLinked="1"/>
        <c:majorTickMark val="none"/>
        <c:minorTickMark val="none"/>
        <c:tickLblPos val="none"/>
        <c:crossAx val="77356416"/>
        <c:crosses val="autoZero"/>
        <c:auto val="1"/>
        <c:lblOffset val="100"/>
        <c:baseTimeUnit val="years"/>
      </c:dateAx>
      <c:valAx>
        <c:axId val="77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岡谷市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51218</v>
      </c>
      <c r="AJ8" s="56"/>
      <c r="AK8" s="56"/>
      <c r="AL8" s="56"/>
      <c r="AM8" s="56"/>
      <c r="AN8" s="56"/>
      <c r="AO8" s="56"/>
      <c r="AP8" s="57"/>
      <c r="AQ8" s="47">
        <f>データ!R6</f>
        <v>85.1</v>
      </c>
      <c r="AR8" s="47"/>
      <c r="AS8" s="47"/>
      <c r="AT8" s="47"/>
      <c r="AU8" s="47"/>
      <c r="AV8" s="47"/>
      <c r="AW8" s="47"/>
      <c r="AX8" s="47"/>
      <c r="AY8" s="47">
        <f>データ!S6</f>
        <v>601.86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77.569999999999993</v>
      </c>
      <c r="K10" s="47"/>
      <c r="L10" s="47"/>
      <c r="M10" s="47"/>
      <c r="N10" s="47"/>
      <c r="O10" s="47"/>
      <c r="P10" s="47"/>
      <c r="Q10" s="47"/>
      <c r="R10" s="47">
        <f>データ!O6</f>
        <v>99.69</v>
      </c>
      <c r="S10" s="47"/>
      <c r="T10" s="47"/>
      <c r="U10" s="47"/>
      <c r="V10" s="47"/>
      <c r="W10" s="47"/>
      <c r="X10" s="47"/>
      <c r="Y10" s="47"/>
      <c r="Z10" s="78">
        <f>データ!P6</f>
        <v>2237</v>
      </c>
      <c r="AA10" s="78"/>
      <c r="AB10" s="78"/>
      <c r="AC10" s="78"/>
      <c r="AD10" s="78"/>
      <c r="AE10" s="78"/>
      <c r="AF10" s="78"/>
      <c r="AG10" s="78"/>
      <c r="AH10" s="2"/>
      <c r="AI10" s="78">
        <f>データ!T6</f>
        <v>50880</v>
      </c>
      <c r="AJ10" s="78"/>
      <c r="AK10" s="78"/>
      <c r="AL10" s="78"/>
      <c r="AM10" s="78"/>
      <c r="AN10" s="78"/>
      <c r="AO10" s="78"/>
      <c r="AP10" s="78"/>
      <c r="AQ10" s="47">
        <f>データ!U6</f>
        <v>19.829999999999998</v>
      </c>
      <c r="AR10" s="47"/>
      <c r="AS10" s="47"/>
      <c r="AT10" s="47"/>
      <c r="AU10" s="47"/>
      <c r="AV10" s="47"/>
      <c r="AW10" s="47"/>
      <c r="AX10" s="47"/>
      <c r="AY10" s="47">
        <f>データ!V6</f>
        <v>2565.81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202045</v>
      </c>
      <c r="D6" s="31">
        <f t="shared" si="3"/>
        <v>46</v>
      </c>
      <c r="E6" s="31">
        <f t="shared" si="3"/>
        <v>1</v>
      </c>
      <c r="F6" s="31">
        <f t="shared" si="3"/>
        <v>0</v>
      </c>
      <c r="G6" s="31">
        <f t="shared" si="3"/>
        <v>1</v>
      </c>
      <c r="H6" s="31" t="str">
        <f t="shared" si="3"/>
        <v>長野県　岡谷市</v>
      </c>
      <c r="I6" s="31" t="str">
        <f t="shared" si="3"/>
        <v>法適用</v>
      </c>
      <c r="J6" s="31" t="str">
        <f t="shared" si="3"/>
        <v>水道事業</v>
      </c>
      <c r="K6" s="31" t="str">
        <f t="shared" si="3"/>
        <v>末端給水事業</v>
      </c>
      <c r="L6" s="31" t="str">
        <f t="shared" si="3"/>
        <v>A4</v>
      </c>
      <c r="M6" s="32" t="str">
        <f t="shared" si="3"/>
        <v>-</v>
      </c>
      <c r="N6" s="32">
        <f t="shared" si="3"/>
        <v>77.569999999999993</v>
      </c>
      <c r="O6" s="32">
        <f t="shared" si="3"/>
        <v>99.69</v>
      </c>
      <c r="P6" s="32">
        <f t="shared" si="3"/>
        <v>2237</v>
      </c>
      <c r="Q6" s="32">
        <f t="shared" si="3"/>
        <v>51218</v>
      </c>
      <c r="R6" s="32">
        <f t="shared" si="3"/>
        <v>85.1</v>
      </c>
      <c r="S6" s="32">
        <f t="shared" si="3"/>
        <v>601.86</v>
      </c>
      <c r="T6" s="32">
        <f t="shared" si="3"/>
        <v>50880</v>
      </c>
      <c r="U6" s="32">
        <f t="shared" si="3"/>
        <v>19.829999999999998</v>
      </c>
      <c r="V6" s="32">
        <f t="shared" si="3"/>
        <v>2565.81</v>
      </c>
      <c r="W6" s="33">
        <f>IF(W7="",NA(),W7)</f>
        <v>107.24</v>
      </c>
      <c r="X6" s="33">
        <f t="shared" ref="X6:AF6" si="4">IF(X7="",NA(),X7)</f>
        <v>104.42</v>
      </c>
      <c r="Y6" s="33">
        <f t="shared" si="4"/>
        <v>106.38</v>
      </c>
      <c r="Z6" s="33">
        <f t="shared" si="4"/>
        <v>123.03</v>
      </c>
      <c r="AA6" s="33">
        <f t="shared" si="4"/>
        <v>125.45</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645.99</v>
      </c>
      <c r="AT6" s="33">
        <f t="shared" ref="AT6:BB6" si="6">IF(AT7="",NA(),AT7)</f>
        <v>1000.74</v>
      </c>
      <c r="AU6" s="33">
        <f t="shared" si="6"/>
        <v>1082.53</v>
      </c>
      <c r="AV6" s="33">
        <f t="shared" si="6"/>
        <v>521.29</v>
      </c>
      <c r="AW6" s="33">
        <f t="shared" si="6"/>
        <v>700.46</v>
      </c>
      <c r="AX6" s="33">
        <f t="shared" si="6"/>
        <v>695.41</v>
      </c>
      <c r="AY6" s="33">
        <f t="shared" si="6"/>
        <v>701</v>
      </c>
      <c r="AZ6" s="33">
        <f t="shared" si="6"/>
        <v>739.59</v>
      </c>
      <c r="BA6" s="33">
        <f t="shared" si="6"/>
        <v>335.95</v>
      </c>
      <c r="BB6" s="33">
        <f t="shared" si="6"/>
        <v>346.59</v>
      </c>
      <c r="BC6" s="32" t="str">
        <f>IF(BC7="","",IF(BC7="-","【-】","【"&amp;SUBSTITUTE(TEXT(BC7,"#,##0.00"),"-","△")&amp;"】"))</f>
        <v>【262.74】</v>
      </c>
      <c r="BD6" s="33">
        <f>IF(BD7="",NA(),BD7)</f>
        <v>211.91</v>
      </c>
      <c r="BE6" s="33">
        <f t="shared" ref="BE6:BM6" si="7">IF(BE7="",NA(),BE7)</f>
        <v>198.45</v>
      </c>
      <c r="BF6" s="33">
        <f t="shared" si="7"/>
        <v>206.62</v>
      </c>
      <c r="BG6" s="33">
        <f t="shared" si="7"/>
        <v>201.79</v>
      </c>
      <c r="BH6" s="33">
        <f t="shared" si="7"/>
        <v>206.93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106.16</v>
      </c>
      <c r="BP6" s="33">
        <f t="shared" ref="BP6:BX6" si="8">IF(BP7="",NA(),BP7)</f>
        <v>99.78</v>
      </c>
      <c r="BQ6" s="33">
        <f t="shared" si="8"/>
        <v>102.72</v>
      </c>
      <c r="BR6" s="33">
        <f t="shared" si="8"/>
        <v>120.89</v>
      </c>
      <c r="BS6" s="33">
        <f t="shared" si="8"/>
        <v>127.48</v>
      </c>
      <c r="BT6" s="33">
        <f t="shared" si="8"/>
        <v>99.61</v>
      </c>
      <c r="BU6" s="33">
        <f t="shared" si="8"/>
        <v>100.27</v>
      </c>
      <c r="BV6" s="33">
        <f t="shared" si="8"/>
        <v>99.46</v>
      </c>
      <c r="BW6" s="33">
        <f t="shared" si="8"/>
        <v>105.21</v>
      </c>
      <c r="BX6" s="33">
        <f t="shared" si="8"/>
        <v>105.71</v>
      </c>
      <c r="BY6" s="32" t="str">
        <f>IF(BY7="","",IF(BY7="-","【-】","【"&amp;SUBSTITUTE(TEXT(BY7,"#,##0.00"),"-","△")&amp;"】"))</f>
        <v>【104.99】</v>
      </c>
      <c r="BZ6" s="33">
        <f>IF(BZ7="",NA(),BZ7)</f>
        <v>128.96</v>
      </c>
      <c r="CA6" s="33">
        <f t="shared" ref="CA6:CI6" si="9">IF(CA7="",NA(),CA7)</f>
        <v>137.03</v>
      </c>
      <c r="CB6" s="33">
        <f t="shared" si="9"/>
        <v>134.07</v>
      </c>
      <c r="CC6" s="33">
        <f t="shared" si="9"/>
        <v>114.77</v>
      </c>
      <c r="CD6" s="33">
        <f t="shared" si="9"/>
        <v>109.08</v>
      </c>
      <c r="CE6" s="33">
        <f t="shared" si="9"/>
        <v>169.59</v>
      </c>
      <c r="CF6" s="33">
        <f t="shared" si="9"/>
        <v>169.62</v>
      </c>
      <c r="CG6" s="33">
        <f t="shared" si="9"/>
        <v>171.78</v>
      </c>
      <c r="CH6" s="33">
        <f t="shared" si="9"/>
        <v>162.59</v>
      </c>
      <c r="CI6" s="33">
        <f t="shared" si="9"/>
        <v>162.15</v>
      </c>
      <c r="CJ6" s="32" t="str">
        <f>IF(CJ7="","",IF(CJ7="-","【-】","【"&amp;SUBSTITUTE(TEXT(CJ7,"#,##0.00"),"-","△")&amp;"】"))</f>
        <v>【163.72】</v>
      </c>
      <c r="CK6" s="33">
        <f>IF(CK7="",NA(),CK7)</f>
        <v>53.79</v>
      </c>
      <c r="CL6" s="33">
        <f t="shared" ref="CL6:CT6" si="10">IF(CL7="",NA(),CL7)</f>
        <v>53.59</v>
      </c>
      <c r="CM6" s="33">
        <f t="shared" si="10"/>
        <v>52.2</v>
      </c>
      <c r="CN6" s="33">
        <f t="shared" si="10"/>
        <v>50.5</v>
      </c>
      <c r="CO6" s="33">
        <f t="shared" si="10"/>
        <v>49.56</v>
      </c>
      <c r="CP6" s="33">
        <f t="shared" si="10"/>
        <v>60.04</v>
      </c>
      <c r="CQ6" s="33">
        <f t="shared" si="10"/>
        <v>59.88</v>
      </c>
      <c r="CR6" s="33">
        <f t="shared" si="10"/>
        <v>59.68</v>
      </c>
      <c r="CS6" s="33">
        <f t="shared" si="10"/>
        <v>59.17</v>
      </c>
      <c r="CT6" s="33">
        <f t="shared" si="10"/>
        <v>59.34</v>
      </c>
      <c r="CU6" s="32" t="str">
        <f>IF(CU7="","",IF(CU7="-","【-】","【"&amp;SUBSTITUTE(TEXT(CU7,"#,##0.00"),"-","△")&amp;"】"))</f>
        <v>【59.76】</v>
      </c>
      <c r="CV6" s="33">
        <f>IF(CV7="",NA(),CV7)</f>
        <v>85.15</v>
      </c>
      <c r="CW6" s="33">
        <f t="shared" ref="CW6:DE6" si="11">IF(CW7="",NA(),CW7)</f>
        <v>84.96</v>
      </c>
      <c r="CX6" s="33">
        <f t="shared" si="11"/>
        <v>84.57</v>
      </c>
      <c r="CY6" s="33">
        <f t="shared" si="11"/>
        <v>85.15</v>
      </c>
      <c r="CZ6" s="33">
        <f t="shared" si="11"/>
        <v>85.67</v>
      </c>
      <c r="DA6" s="33">
        <f t="shared" si="11"/>
        <v>87.33</v>
      </c>
      <c r="DB6" s="33">
        <f t="shared" si="11"/>
        <v>87.65</v>
      </c>
      <c r="DC6" s="33">
        <f t="shared" si="11"/>
        <v>87.63</v>
      </c>
      <c r="DD6" s="33">
        <f t="shared" si="11"/>
        <v>87.6</v>
      </c>
      <c r="DE6" s="33">
        <f t="shared" si="11"/>
        <v>87.74</v>
      </c>
      <c r="DF6" s="32" t="str">
        <f>IF(DF7="","",IF(DF7="-","【-】","【"&amp;SUBSTITUTE(TEXT(DF7,"#,##0.00"),"-","△")&amp;"】"))</f>
        <v>【89.95】</v>
      </c>
      <c r="DG6" s="33">
        <f>IF(DG7="",NA(),DG7)</f>
        <v>50.42</v>
      </c>
      <c r="DH6" s="33">
        <f t="shared" ref="DH6:DP6" si="12">IF(DH7="",NA(),DH7)</f>
        <v>51.91</v>
      </c>
      <c r="DI6" s="33">
        <f t="shared" si="12"/>
        <v>53</v>
      </c>
      <c r="DJ6" s="33">
        <f t="shared" si="12"/>
        <v>53.98</v>
      </c>
      <c r="DK6" s="33">
        <f t="shared" si="12"/>
        <v>54.99</v>
      </c>
      <c r="DL6" s="33">
        <f t="shared" si="12"/>
        <v>37.71</v>
      </c>
      <c r="DM6" s="33">
        <f t="shared" si="12"/>
        <v>38.69</v>
      </c>
      <c r="DN6" s="33">
        <f t="shared" si="12"/>
        <v>39.65</v>
      </c>
      <c r="DO6" s="33">
        <f t="shared" si="12"/>
        <v>45.25</v>
      </c>
      <c r="DP6" s="33">
        <f t="shared" si="12"/>
        <v>46.27</v>
      </c>
      <c r="DQ6" s="32" t="str">
        <f>IF(DQ7="","",IF(DQ7="-","【-】","【"&amp;SUBSTITUTE(TEXT(DQ7,"#,##0.00"),"-","△")&amp;"】"))</f>
        <v>【47.18】</v>
      </c>
      <c r="DR6" s="33">
        <f>IF(DR7="",NA(),DR7)</f>
        <v>1.65</v>
      </c>
      <c r="DS6" s="33">
        <f t="shared" ref="DS6:EA6" si="13">IF(DS7="",NA(),DS7)</f>
        <v>1.8</v>
      </c>
      <c r="DT6" s="33">
        <f t="shared" si="13"/>
        <v>1.3</v>
      </c>
      <c r="DU6" s="33">
        <f t="shared" si="13"/>
        <v>1.01</v>
      </c>
      <c r="DV6" s="33">
        <f t="shared" si="13"/>
        <v>1.01</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0.49</v>
      </c>
      <c r="ED6" s="33">
        <f t="shared" ref="ED6:EL6" si="14">IF(ED7="",NA(),ED7)</f>
        <v>0.76</v>
      </c>
      <c r="EE6" s="33">
        <f t="shared" si="14"/>
        <v>0.56999999999999995</v>
      </c>
      <c r="EF6" s="33">
        <f t="shared" si="14"/>
        <v>0.59</v>
      </c>
      <c r="EG6" s="33">
        <f t="shared" si="14"/>
        <v>0.16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202045</v>
      </c>
      <c r="D7" s="35">
        <v>46</v>
      </c>
      <c r="E7" s="35">
        <v>1</v>
      </c>
      <c r="F7" s="35">
        <v>0</v>
      </c>
      <c r="G7" s="35">
        <v>1</v>
      </c>
      <c r="H7" s="35" t="s">
        <v>92</v>
      </c>
      <c r="I7" s="35" t="s">
        <v>93</v>
      </c>
      <c r="J7" s="35" t="s">
        <v>94</v>
      </c>
      <c r="K7" s="35" t="s">
        <v>95</v>
      </c>
      <c r="L7" s="35" t="s">
        <v>96</v>
      </c>
      <c r="M7" s="36" t="s">
        <v>97</v>
      </c>
      <c r="N7" s="36">
        <v>77.569999999999993</v>
      </c>
      <c r="O7" s="36">
        <v>99.69</v>
      </c>
      <c r="P7" s="36">
        <v>2237</v>
      </c>
      <c r="Q7" s="36">
        <v>51218</v>
      </c>
      <c r="R7" s="36">
        <v>85.1</v>
      </c>
      <c r="S7" s="36">
        <v>601.86</v>
      </c>
      <c r="T7" s="36">
        <v>50880</v>
      </c>
      <c r="U7" s="36">
        <v>19.829999999999998</v>
      </c>
      <c r="V7" s="36">
        <v>2565.81</v>
      </c>
      <c r="W7" s="36">
        <v>107.24</v>
      </c>
      <c r="X7" s="36">
        <v>104.42</v>
      </c>
      <c r="Y7" s="36">
        <v>106.38</v>
      </c>
      <c r="Z7" s="36">
        <v>123.03</v>
      </c>
      <c r="AA7" s="36">
        <v>125.45</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645.99</v>
      </c>
      <c r="AT7" s="36">
        <v>1000.74</v>
      </c>
      <c r="AU7" s="36">
        <v>1082.53</v>
      </c>
      <c r="AV7" s="36">
        <v>521.29</v>
      </c>
      <c r="AW7" s="36">
        <v>700.46</v>
      </c>
      <c r="AX7" s="36">
        <v>695.41</v>
      </c>
      <c r="AY7" s="36">
        <v>701</v>
      </c>
      <c r="AZ7" s="36">
        <v>739.59</v>
      </c>
      <c r="BA7" s="36">
        <v>335.95</v>
      </c>
      <c r="BB7" s="36">
        <v>346.59</v>
      </c>
      <c r="BC7" s="36">
        <v>262.74</v>
      </c>
      <c r="BD7" s="36">
        <v>211.91</v>
      </c>
      <c r="BE7" s="36">
        <v>198.45</v>
      </c>
      <c r="BF7" s="36">
        <v>206.62</v>
      </c>
      <c r="BG7" s="36">
        <v>201.79</v>
      </c>
      <c r="BH7" s="36">
        <v>206.93</v>
      </c>
      <c r="BI7" s="36">
        <v>343.45</v>
      </c>
      <c r="BJ7" s="36">
        <v>330.99</v>
      </c>
      <c r="BK7" s="36">
        <v>324.08999999999997</v>
      </c>
      <c r="BL7" s="36">
        <v>319.82</v>
      </c>
      <c r="BM7" s="36">
        <v>312.02999999999997</v>
      </c>
      <c r="BN7" s="36">
        <v>276.38</v>
      </c>
      <c r="BO7" s="36">
        <v>106.16</v>
      </c>
      <c r="BP7" s="36">
        <v>99.78</v>
      </c>
      <c r="BQ7" s="36">
        <v>102.72</v>
      </c>
      <c r="BR7" s="36">
        <v>120.89</v>
      </c>
      <c r="BS7" s="36">
        <v>127.48</v>
      </c>
      <c r="BT7" s="36">
        <v>99.61</v>
      </c>
      <c r="BU7" s="36">
        <v>100.27</v>
      </c>
      <c r="BV7" s="36">
        <v>99.46</v>
      </c>
      <c r="BW7" s="36">
        <v>105.21</v>
      </c>
      <c r="BX7" s="36">
        <v>105.71</v>
      </c>
      <c r="BY7" s="36">
        <v>104.99</v>
      </c>
      <c r="BZ7" s="36">
        <v>128.96</v>
      </c>
      <c r="CA7" s="36">
        <v>137.03</v>
      </c>
      <c r="CB7" s="36">
        <v>134.07</v>
      </c>
      <c r="CC7" s="36">
        <v>114.77</v>
      </c>
      <c r="CD7" s="36">
        <v>109.08</v>
      </c>
      <c r="CE7" s="36">
        <v>169.59</v>
      </c>
      <c r="CF7" s="36">
        <v>169.62</v>
      </c>
      <c r="CG7" s="36">
        <v>171.78</v>
      </c>
      <c r="CH7" s="36">
        <v>162.59</v>
      </c>
      <c r="CI7" s="36">
        <v>162.15</v>
      </c>
      <c r="CJ7" s="36">
        <v>163.72</v>
      </c>
      <c r="CK7" s="36">
        <v>53.79</v>
      </c>
      <c r="CL7" s="36">
        <v>53.59</v>
      </c>
      <c r="CM7" s="36">
        <v>52.2</v>
      </c>
      <c r="CN7" s="36">
        <v>50.5</v>
      </c>
      <c r="CO7" s="36">
        <v>49.56</v>
      </c>
      <c r="CP7" s="36">
        <v>60.04</v>
      </c>
      <c r="CQ7" s="36">
        <v>59.88</v>
      </c>
      <c r="CR7" s="36">
        <v>59.68</v>
      </c>
      <c r="CS7" s="36">
        <v>59.17</v>
      </c>
      <c r="CT7" s="36">
        <v>59.34</v>
      </c>
      <c r="CU7" s="36">
        <v>59.76</v>
      </c>
      <c r="CV7" s="36">
        <v>85.15</v>
      </c>
      <c r="CW7" s="36">
        <v>84.96</v>
      </c>
      <c r="CX7" s="36">
        <v>84.57</v>
      </c>
      <c r="CY7" s="36">
        <v>85.15</v>
      </c>
      <c r="CZ7" s="36">
        <v>85.67</v>
      </c>
      <c r="DA7" s="36">
        <v>87.33</v>
      </c>
      <c r="DB7" s="36">
        <v>87.65</v>
      </c>
      <c r="DC7" s="36">
        <v>87.63</v>
      </c>
      <c r="DD7" s="36">
        <v>87.6</v>
      </c>
      <c r="DE7" s="36">
        <v>87.74</v>
      </c>
      <c r="DF7" s="36">
        <v>89.95</v>
      </c>
      <c r="DG7" s="36">
        <v>50.42</v>
      </c>
      <c r="DH7" s="36">
        <v>51.91</v>
      </c>
      <c r="DI7" s="36">
        <v>53</v>
      </c>
      <c r="DJ7" s="36">
        <v>53.98</v>
      </c>
      <c r="DK7" s="36">
        <v>54.99</v>
      </c>
      <c r="DL7" s="36">
        <v>37.71</v>
      </c>
      <c r="DM7" s="36">
        <v>38.69</v>
      </c>
      <c r="DN7" s="36">
        <v>39.65</v>
      </c>
      <c r="DO7" s="36">
        <v>45.25</v>
      </c>
      <c r="DP7" s="36">
        <v>46.27</v>
      </c>
      <c r="DQ7" s="36">
        <v>47.18</v>
      </c>
      <c r="DR7" s="36">
        <v>1.65</v>
      </c>
      <c r="DS7" s="36">
        <v>1.8</v>
      </c>
      <c r="DT7" s="36">
        <v>1.3</v>
      </c>
      <c r="DU7" s="36">
        <v>1.01</v>
      </c>
      <c r="DV7" s="36">
        <v>1.01</v>
      </c>
      <c r="DW7" s="36">
        <v>7.67</v>
      </c>
      <c r="DX7" s="36">
        <v>8.4</v>
      </c>
      <c r="DY7" s="36">
        <v>9.7100000000000009</v>
      </c>
      <c r="DZ7" s="36">
        <v>10.71</v>
      </c>
      <c r="EA7" s="36">
        <v>10.93</v>
      </c>
      <c r="EB7" s="36">
        <v>13.18</v>
      </c>
      <c r="EC7" s="36">
        <v>0.49</v>
      </c>
      <c r="ED7" s="36">
        <v>0.76</v>
      </c>
      <c r="EE7" s="36">
        <v>0.56999999999999995</v>
      </c>
      <c r="EF7" s="36">
        <v>0.59</v>
      </c>
      <c r="EG7" s="36">
        <v>0.16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2017-02-20T06:14:44Z</cp:lastPrinted>
  <dcterms:created xsi:type="dcterms:W3CDTF">2017-02-01T08:41:00Z</dcterms:created>
  <dcterms:modified xsi:type="dcterms:W3CDTF">2017-02-20T06:14:45Z</dcterms:modified>
  <cp:category/>
</cp:coreProperties>
</file>