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<sst xmlns="http://schemas.openxmlformats.org/spreadsheetml/2006/main" count="221" uniqueCount="111">
  <si>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</si>
  <si>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</si>
  <si>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</si>
  <si>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</si>
  <si>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</si>
  <si>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</si>
  <si>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</si>
  <si>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</si>
  <si>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</si>
  <si>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</si>
  <si>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</si>
  <si>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</si>
  <si>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</si>
  <si>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</si>
  <si>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</si>
  <si>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</si>
  <si>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</si>
  <si>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</si>
  <si>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</si>
  <si>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</si>
  <si>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</si>
  <si>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</si>
  <si>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</si>
  <si>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</si>
  <si>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</si>
  <si>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</si>
  <si>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</si>
  <si>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</si>
  <si>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</si>
  <si>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</si>
  <si>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</si>
  <si>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</si>
  <si>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</si>
  <si>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</si>
  <si>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</si>
  <si>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</si>
  <si>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</si>
  <si>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</si>
  <si>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</si>
  <si>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</si>
  <si>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</si>
  <si>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</si>
  <si>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</si>
  <si>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</si>
  <si>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</si>
  <si>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</si>
  <si>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</si>
  <si>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</si>
  <si>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</si>
  <si>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</si>
  <si>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</si>
  <si>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</si>
  <si>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</si>
  <si>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</si>
  <si>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</si>
  <si>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</si>
  <si>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</si>
  <si>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</si>
  <si>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</si>
  <si>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</si>
  <si>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</si>
  <si>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</si>
  <si>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</si>
  <si>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</si>
  <si>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</si>
  <si>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</si>
  <si>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</si>
  <si>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</si>
  <si>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</si>
  <si>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</si>
  <si>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</si>
  <si>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</si>
  <si>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</si>
  <si>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</si>
  <si>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</si>
  <si>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</si>
  <si>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</si>
  <si>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</si>
  <si>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</si>
  <si>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</si>
  <si>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</si>
  <si>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</si>
  <si>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</si>
  <si>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</si>
  <si>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</si>
  <si>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</si>
  <si>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</si>
  <si>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</si>
  <si>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</si>
  <si>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</si>
  <si>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</si>
  <si>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</si>
  <si>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</si>
  <si>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</si>
  <si>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</si>
  <si>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</si>
  <si>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小川村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</si>
  <si>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</si>
  <si>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</si>
  <si>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</si>
  <si>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</si>
  <si>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</si>
  <si>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</si>
  <si>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</si>
  <si>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</si>
  <si>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</si>
  <si>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</si>
  <si>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</si>
  <si>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①（収益的収支比率）では、平成26年度に特定環境保全公共下水道と農業集落排水の統合が行われた影響によって、企業債残高及び、総費用の上昇がみられた。これにより収支比率の減少が見られる。
　統合によって事業規模が拡大したが、⑤（経費回収率）は平均に対して高い水準で推移しており、⑥（汚水処理原価）も下降する傾向がみられ、経営状況は比較的安定していると考えられる。
　しかし、①では、100％を目標とすべきであるが、現在では達成していないので、何かしらの経営対策が必要であると思われる。
　⑧（水洗化率）で見ると、小川村の水洗化率は平均値を超えており、比較的高い水準にあることがわかり、水洗化率上昇による料金収入の大幅な増加は期待し難い状況で、歳入面では料金の改定を検討、歳出面では合理的な運営方法を更に検討し、進める必要がある。
　⑦（施設利用率）は、平成26年度の統合によって認可変更が行われ、施設の処理能力の見直しが行われた。その影響により施設利用率が減少している。</t>
    <rPh sb="3" eb="6">
      <t>シュウエキテキ</t>
    </rPh>
    <rPh sb="6" eb="8">
      <t>シュウシ</t>
    </rPh>
    <rPh sb="8" eb="10">
      <t>ヒリツ</t>
    </rPh>
    <rPh sb="14" eb="16">
      <t>ヘイセイ</t>
    </rPh>
    <rPh sb="18" eb="19">
      <t>ネン</t>
    </rPh>
    <rPh sb="19" eb="20">
      <t>ド</t>
    </rPh>
    <rPh sb="21" eb="23">
      <t>トクテイ</t>
    </rPh>
    <rPh sb="23" eb="25">
      <t>カンキョウ</t>
    </rPh>
    <rPh sb="25" eb="27">
      <t>ホゼン</t>
    </rPh>
    <rPh sb="27" eb="29">
      <t>コウキョウ</t>
    </rPh>
    <rPh sb="29" eb="32">
      <t>ゲスイドウ</t>
    </rPh>
    <rPh sb="33" eb="35">
      <t>ノウギョウ</t>
    </rPh>
    <rPh sb="35" eb="37">
      <t>シュウラク</t>
    </rPh>
    <rPh sb="37" eb="39">
      <t>ハイスイ</t>
    </rPh>
    <rPh sb="40" eb="42">
      <t>トウゴウ</t>
    </rPh>
    <rPh sb="43" eb="44">
      <t>オコナ</t>
    </rPh>
    <rPh sb="47" eb="49">
      <t>エイキョウ</t>
    </rPh>
    <rPh sb="54" eb="56">
      <t>キギョウ</t>
    </rPh>
    <rPh sb="56" eb="57">
      <t>サイ</t>
    </rPh>
    <rPh sb="57" eb="59">
      <t>ザンダカ</t>
    </rPh>
    <rPh sb="59" eb="60">
      <t>オヨ</t>
    </rPh>
    <rPh sb="62" eb="63">
      <t>ソウ</t>
    </rPh>
    <rPh sb="63" eb="65">
      <t>ヒヨウ</t>
    </rPh>
    <rPh sb="66" eb="68">
      <t>ジョウショウ</t>
    </rPh>
    <rPh sb="79" eb="81">
      <t>シュウシ</t>
    </rPh>
    <rPh sb="81" eb="83">
      <t>ヒリツ</t>
    </rPh>
    <rPh sb="84" eb="86">
      <t>ゲンショウ</t>
    </rPh>
    <rPh sb="87" eb="88">
      <t>ミ</t>
    </rPh>
    <rPh sb="94" eb="96">
      <t>トウゴウ</t>
    </rPh>
    <rPh sb="100" eb="102">
      <t>ジギョウ</t>
    </rPh>
    <rPh sb="102" eb="104">
      <t>キボ</t>
    </rPh>
    <rPh sb="105" eb="107">
      <t>カクダイ</t>
    </rPh>
    <rPh sb="113" eb="115">
      <t>ケイヒ</t>
    </rPh>
    <rPh sb="115" eb="117">
      <t>カイシュウ</t>
    </rPh>
    <rPh sb="117" eb="118">
      <t>リツ</t>
    </rPh>
    <rPh sb="120" eb="122">
      <t>ヘイキン</t>
    </rPh>
    <rPh sb="123" eb="124">
      <t>タイ</t>
    </rPh>
    <rPh sb="126" eb="127">
      <t>タカ</t>
    </rPh>
    <rPh sb="128" eb="130">
      <t>スイジュン</t>
    </rPh>
    <rPh sb="131" eb="133">
      <t>スイイ</t>
    </rPh>
    <rPh sb="140" eb="142">
      <t>オスイ</t>
    </rPh>
    <rPh sb="142" eb="144">
      <t>ショリ</t>
    </rPh>
    <rPh sb="144" eb="146">
      <t>ゲンカ</t>
    </rPh>
    <rPh sb="148" eb="150">
      <t>カコウ</t>
    </rPh>
    <rPh sb="152" eb="154">
      <t>ケイコウ</t>
    </rPh>
    <rPh sb="159" eb="161">
      <t>ケイエイ</t>
    </rPh>
    <rPh sb="161" eb="163">
      <t>ジョウキョウ</t>
    </rPh>
    <rPh sb="164" eb="167">
      <t>ヒカクテキ</t>
    </rPh>
    <rPh sb="167" eb="169">
      <t>アンテイ</t>
    </rPh>
    <rPh sb="174" eb="175">
      <t>カンガ</t>
    </rPh>
    <rPh sb="195" eb="197">
      <t>モクヒョウ</t>
    </rPh>
    <rPh sb="206" eb="208">
      <t>ゲンザイ</t>
    </rPh>
    <rPh sb="210" eb="212">
      <t>タッセイ</t>
    </rPh>
    <rPh sb="220" eb="221">
      <t>ナニ</t>
    </rPh>
    <rPh sb="225" eb="227">
      <t>ケイエイ</t>
    </rPh>
    <rPh sb="227" eb="229">
      <t>タイサク</t>
    </rPh>
    <rPh sb="230" eb="232">
      <t>ヒツヨウ</t>
    </rPh>
    <rPh sb="236" eb="237">
      <t>オモ</t>
    </rPh>
    <rPh sb="245" eb="248">
      <t>スイセンカ</t>
    </rPh>
    <rPh sb="248" eb="249">
      <t>リツ</t>
    </rPh>
    <rPh sb="251" eb="252">
      <t>ミ</t>
    </rPh>
    <rPh sb="255" eb="258">
      <t>オガワムラ</t>
    </rPh>
    <rPh sb="259" eb="262">
      <t>スイセンカ</t>
    </rPh>
    <rPh sb="262" eb="263">
      <t>リツ</t>
    </rPh>
    <rPh sb="264" eb="267">
      <t>ヘイキンチ</t>
    </rPh>
    <rPh sb="268" eb="269">
      <t>コ</t>
    </rPh>
    <rPh sb="274" eb="277">
      <t>ヒカクテキ</t>
    </rPh>
    <rPh sb="291" eb="294">
      <t>スイセンカ</t>
    </rPh>
    <rPh sb="294" eb="295">
      <t>リツ</t>
    </rPh>
    <rPh sb="295" eb="297">
      <t>ジョウショウ</t>
    </rPh>
    <rPh sb="300" eb="302">
      <t>リョウキン</t>
    </rPh>
    <rPh sb="302" eb="304">
      <t>シュウニュウ</t>
    </rPh>
    <rPh sb="305" eb="307">
      <t>オオハバ</t>
    </rPh>
    <rPh sb="308" eb="310">
      <t>ゾウカ</t>
    </rPh>
    <rPh sb="311" eb="313">
      <t>キタイ</t>
    </rPh>
    <rPh sb="314" eb="315">
      <t>ガタ</t>
    </rPh>
    <rPh sb="316" eb="318">
      <t>ジョウキョウ</t>
    </rPh>
    <rPh sb="320" eb="322">
      <t>サイニュウ</t>
    </rPh>
    <rPh sb="322" eb="323">
      <t>メン</t>
    </rPh>
    <rPh sb="325" eb="327">
      <t>リョウキン</t>
    </rPh>
    <rPh sb="328" eb="330">
      <t>カイテイ</t>
    </rPh>
    <rPh sb="331" eb="333">
      <t>ケントウ</t>
    </rPh>
    <rPh sb="334" eb="337">
      <t>サイシュツメン</t>
    </rPh>
    <rPh sb="339" eb="342">
      <t>ゴウリテキ</t>
    </rPh>
    <rPh sb="343" eb="345">
      <t>ウンエイ</t>
    </rPh>
    <rPh sb="345" eb="347">
      <t>ホウホウ</t>
    </rPh>
    <rPh sb="348" eb="349">
      <t>サラ</t>
    </rPh>
    <rPh sb="350" eb="352">
      <t>ケントウ</t>
    </rPh>
    <rPh sb="354" eb="355">
      <t>スス</t>
    </rPh>
    <rPh sb="357" eb="359">
      <t>ヒツヨウ</t>
    </rPh>
    <rPh sb="367" eb="369">
      <t>シセツ</t>
    </rPh>
    <rPh sb="369" eb="372">
      <t>リヨウリツ</t>
    </rPh>
    <rPh sb="375" eb="377">
      <t>ヘイセイ</t>
    </rPh>
    <rPh sb="379" eb="380">
      <t>ネン</t>
    </rPh>
    <rPh sb="380" eb="381">
      <t>ド</t>
    </rPh>
    <rPh sb="382" eb="384">
      <t>トウゴウ</t>
    </rPh>
    <rPh sb="388" eb="390">
      <t>ニンカ</t>
    </rPh>
    <rPh sb="390" eb="392">
      <t>ヘンコウ</t>
    </rPh>
    <rPh sb="393" eb="394">
      <t>オコナ</t>
    </rPh>
    <rPh sb="397" eb="399">
      <t>シセツ</t>
    </rPh>
    <rPh sb="400" eb="402">
      <t>ショリ</t>
    </rPh>
    <rPh sb="402" eb="404">
      <t>ノウリョク</t>
    </rPh>
    <rPh sb="405" eb="407">
      <t>ミナオ</t>
    </rPh>
    <rPh sb="409" eb="410">
      <t>オコナ</t>
    </rPh>
    <rPh sb="416" eb="418">
      <t>エイキョウ</t>
    </rPh>
    <rPh sb="421" eb="423">
      <t>シセツ</t>
    </rPh>
    <rPh sb="423" eb="426">
      <t>リヨウリツ</t>
    </rPh>
    <rPh sb="427" eb="429">
      <t>ゲンショウ</t>
    </rPh>
    <phoneticPr fontId="4"/>
  </si>
  <si>
    <t>　平成7年度から平成11年度にかけて順次供用が開始され、古いところでも約20年が経過したところで、比較的新しいと言える施設であり、管渠の一般的な耐用年数が50年で、管渠の老朽化の目安となる30年にもまだ期間がある。
管路は今のところ異常はないが、処理場内や管路のマンホールポンプ等機械器具については少しずつ故障がみられるようになり、計画的な修繕等が必要である。
　また、今後の管路の老朽化対策についても修繕等に費用が集中しないように、改修や補強等、施設の長寿命化について計画を立てる必要がある。</t>
    <rPh sb="1" eb="3">
      <t>ヘイセイ</t>
    </rPh>
    <rPh sb="4" eb="5">
      <t>ネン</t>
    </rPh>
    <rPh sb="5" eb="6">
      <t>ド</t>
    </rPh>
    <rPh sb="8" eb="10">
      <t>ヘイセイ</t>
    </rPh>
    <rPh sb="12" eb="14">
      <t>ネンド</t>
    </rPh>
    <rPh sb="18" eb="20">
      <t>ジュンジ</t>
    </rPh>
    <rPh sb="20" eb="22">
      <t>キョウヨウ</t>
    </rPh>
    <rPh sb="23" eb="25">
      <t>カイシ</t>
    </rPh>
    <rPh sb="28" eb="29">
      <t>フル</t>
    </rPh>
    <rPh sb="35" eb="36">
      <t>ヤク</t>
    </rPh>
    <rPh sb="38" eb="39">
      <t>ネン</t>
    </rPh>
    <rPh sb="40" eb="42">
      <t>ケイカ</t>
    </rPh>
    <rPh sb="49" eb="52">
      <t>ヒカクテキ</t>
    </rPh>
    <rPh sb="52" eb="53">
      <t>アタラ</t>
    </rPh>
    <rPh sb="56" eb="57">
      <t>イ</t>
    </rPh>
    <rPh sb="59" eb="61">
      <t>シセツ</t>
    </rPh>
    <rPh sb="65" eb="67">
      <t>カンキョ</t>
    </rPh>
    <rPh sb="68" eb="71">
      <t>イッパンテキ</t>
    </rPh>
    <rPh sb="72" eb="74">
      <t>タイヨウ</t>
    </rPh>
    <rPh sb="74" eb="76">
      <t>ネンスウ</t>
    </rPh>
    <rPh sb="79" eb="80">
      <t>ネン</t>
    </rPh>
    <rPh sb="82" eb="84">
      <t>カンキョ</t>
    </rPh>
    <rPh sb="85" eb="88">
      <t>ロウキュウカ</t>
    </rPh>
    <rPh sb="89" eb="91">
      <t>メヤス</t>
    </rPh>
    <rPh sb="96" eb="97">
      <t>ネン</t>
    </rPh>
    <rPh sb="101" eb="103">
      <t>キカン</t>
    </rPh>
    <rPh sb="108" eb="110">
      <t>カンロ</t>
    </rPh>
    <rPh sb="111" eb="112">
      <t>イマ</t>
    </rPh>
    <rPh sb="116" eb="118">
      <t>イジョウ</t>
    </rPh>
    <rPh sb="123" eb="126">
      <t>ショリジョウ</t>
    </rPh>
    <rPh sb="126" eb="127">
      <t>ナイ</t>
    </rPh>
    <rPh sb="128" eb="130">
      <t>カンロ</t>
    </rPh>
    <rPh sb="139" eb="140">
      <t>トウ</t>
    </rPh>
    <rPh sb="140" eb="142">
      <t>キカイ</t>
    </rPh>
    <rPh sb="142" eb="144">
      <t>キグ</t>
    </rPh>
    <rPh sb="149" eb="150">
      <t>スコ</t>
    </rPh>
    <rPh sb="153" eb="155">
      <t>コショウ</t>
    </rPh>
    <rPh sb="166" eb="169">
      <t>ケイカクテキ</t>
    </rPh>
    <rPh sb="170" eb="172">
      <t>シュウゼン</t>
    </rPh>
    <rPh sb="172" eb="173">
      <t>トウ</t>
    </rPh>
    <rPh sb="174" eb="176">
      <t>ヒツヨウ</t>
    </rPh>
    <rPh sb="185" eb="187">
      <t>コンゴ</t>
    </rPh>
    <rPh sb="188" eb="190">
      <t>カンロ</t>
    </rPh>
    <rPh sb="191" eb="194">
      <t>ロウキュウカ</t>
    </rPh>
    <rPh sb="194" eb="196">
      <t>タイサク</t>
    </rPh>
    <rPh sb="201" eb="203">
      <t>シュウゼン</t>
    </rPh>
    <rPh sb="203" eb="204">
      <t>トウ</t>
    </rPh>
    <rPh sb="205" eb="207">
      <t>ヒヨウ</t>
    </rPh>
    <rPh sb="208" eb="210">
      <t>シュウチュウ</t>
    </rPh>
    <rPh sb="217" eb="219">
      <t>カイシュウ</t>
    </rPh>
    <rPh sb="224" eb="226">
      <t>シセツ</t>
    </rPh>
    <rPh sb="227" eb="228">
      <t>チョウ</t>
    </rPh>
    <rPh sb="228" eb="231">
      <t>ジュミョウカ</t>
    </rPh>
    <rPh sb="235" eb="237">
      <t>ケイカク</t>
    </rPh>
    <rPh sb="238" eb="239">
      <t>タ</t>
    </rPh>
    <rPh sb="241" eb="243">
      <t>ヒツヨウ</t>
    </rPh>
    <phoneticPr fontId="4"/>
  </si>
  <si>
    <t>　水洗化率や汚水処理原価及び経費回収率は平均値よりも良好な状態で、経営状態は比較的安定していると言える。
　更に良好な経営状態を目指す上でも収益的収支比率の向上が必要であると考えらえられる。
　今後の管路の老朽化に対する長寿命化対策について計画を立て、費用の偏りが無いよう努める。
　また、収入面でも増加することが望まれることから、適正な料金改定が必要である。</t>
    <rPh sb="1" eb="4">
      <t>スイセンカ</t>
    </rPh>
    <rPh sb="4" eb="5">
      <t>リツ</t>
    </rPh>
    <rPh sb="6" eb="8">
      <t>オスイ</t>
    </rPh>
    <rPh sb="8" eb="10">
      <t>ショリ</t>
    </rPh>
    <rPh sb="10" eb="12">
      <t>ゲンカ</t>
    </rPh>
    <rPh sb="12" eb="13">
      <t>オヨ</t>
    </rPh>
    <rPh sb="14" eb="16">
      <t>ケイヒ</t>
    </rPh>
    <rPh sb="16" eb="18">
      <t>カイシュウ</t>
    </rPh>
    <rPh sb="18" eb="19">
      <t>リツ</t>
    </rPh>
    <rPh sb="20" eb="23">
      <t>ヘイキンチ</t>
    </rPh>
    <rPh sb="26" eb="28">
      <t>リョウコウ</t>
    </rPh>
    <rPh sb="29" eb="31">
      <t>ジョウタイ</t>
    </rPh>
    <rPh sb="33" eb="35">
      <t>ケイエイ</t>
    </rPh>
    <rPh sb="35" eb="37">
      <t>ジョウタイ</t>
    </rPh>
    <rPh sb="38" eb="40">
      <t>ヒカク</t>
    </rPh>
    <rPh sb="40" eb="41">
      <t>テキ</t>
    </rPh>
    <rPh sb="41" eb="43">
      <t>アンテイ</t>
    </rPh>
    <rPh sb="48" eb="49">
      <t>イ</t>
    </rPh>
    <rPh sb="54" eb="55">
      <t>サラ</t>
    </rPh>
    <rPh sb="56" eb="58">
      <t>リョウコウ</t>
    </rPh>
    <rPh sb="59" eb="61">
      <t>ケイエイ</t>
    </rPh>
    <rPh sb="61" eb="63">
      <t>ジョウタイ</t>
    </rPh>
    <rPh sb="64" eb="66">
      <t>メザ</t>
    </rPh>
    <rPh sb="67" eb="68">
      <t>ウエ</t>
    </rPh>
    <rPh sb="70" eb="73">
      <t>シュウエキテキ</t>
    </rPh>
    <rPh sb="73" eb="75">
      <t>シュウシ</t>
    </rPh>
    <rPh sb="75" eb="77">
      <t>ヒリツ</t>
    </rPh>
    <rPh sb="78" eb="80">
      <t>コウジョウ</t>
    </rPh>
    <rPh sb="81" eb="83">
      <t>ヒツヨウ</t>
    </rPh>
    <rPh sb="87" eb="88">
      <t>カンガ</t>
    </rPh>
    <rPh sb="97" eb="99">
      <t>コンゴ</t>
    </rPh>
    <rPh sb="100" eb="102">
      <t>カンロ</t>
    </rPh>
    <rPh sb="103" eb="106">
      <t>ロウキュウカ</t>
    </rPh>
    <rPh sb="107" eb="108">
      <t>タイ</t>
    </rPh>
    <rPh sb="110" eb="111">
      <t>チョウ</t>
    </rPh>
    <rPh sb="111" eb="114">
      <t>ジュミョウカ</t>
    </rPh>
    <rPh sb="114" eb="116">
      <t>タイサク</t>
    </rPh>
    <rPh sb="120" eb="122">
      <t>ケイカク</t>
    </rPh>
    <rPh sb="123" eb="124">
      <t>タ</t>
    </rPh>
    <rPh sb="126" eb="128">
      <t>ヒヨウ</t>
    </rPh>
    <rPh sb="129" eb="130">
      <t>カタヨ</t>
    </rPh>
    <rPh sb="132" eb="133">
      <t>ナ</t>
    </rPh>
    <rPh sb="136" eb="137">
      <t>ツト</t>
    </rPh>
    <rPh sb="145" eb="148">
      <t>シュウニュウメン</t>
    </rPh>
    <rPh sb="150" eb="152">
      <t>ゾウカ</t>
    </rPh>
    <rPh sb="157" eb="158">
      <t>ノゾ</t>
    </rPh>
    <rPh sb="166" eb="168">
      <t>テキセイ</t>
    </rPh>
    <rPh sb="169" eb="171">
      <t>リョウキン</t>
    </rPh>
    <rPh sb="171" eb="173">
      <t>カイテイ</t>
    </rPh>
    <rPh sb="174" eb="1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</si>
</sst>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011584"/>
        <c:axId val="730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73011584"/>
        <c:axId val="73013504"/>
      </c:lineChart>
      <c:dateAx>
        <c:axId val="73011584"/>
        <c:scaling>
          <c:orientation val="minMax"/>
        </c:scaling>
        <c:delete val="1"/>
        <c:axPos val="b"/>
        <c:numFmt formatCode="ge" sourceLinked="1"/>
        <c:majorTickMark val="none"/>
        <c:minorTickMark val="none"/>
        <c:tickLblPos val="none"/>
        <c:crossAx val="73013504"/>
        <c:crosses val="autoZero"/>
        <c:auto val="1"/>
        <c:lblOffset val="100"/>
        <c:baseTimeUnit val="years"/>
      </c:dateAx>
      <c:valAx>
        <c:axId val="730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59.88</c:v>
                </c:pt>
                <c:pt idx="1">
                  <c:v>59.06</c:v>
                </c:pt>
                <c:pt idx="2">
                  <c:v>59.88</c:v>
                </c:pt>
                <c:pt idx="3">
                  <c:v>61.41</c:v>
                </c:pt>
                <c:pt idx="4">
                  <c:v>45.74</c:v>
                </c:pt>
              </c:numCache>
            </c:numRef>
          </c:val>
        </c:ser>
        <c:dLbls>
          <c:showLegendKey val="0"/>
          <c:showVal val="0"/>
          <c:showCatName val="0"/>
          <c:showSerName val="0"/>
          <c:showPercent val="0"/>
          <c:showBubbleSize val="0"/>
        </c:dLbls>
        <c:gapWidth val="150"/>
        <c:axId val="78074624"/>
        <c:axId val="780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78074624"/>
        <c:axId val="78076544"/>
      </c:lineChart>
      <c:dateAx>
        <c:axId val="78074624"/>
        <c:scaling>
          <c:orientation val="minMax"/>
        </c:scaling>
        <c:delete val="1"/>
        <c:axPos val="b"/>
        <c:numFmt formatCode="ge" sourceLinked="1"/>
        <c:majorTickMark val="none"/>
        <c:minorTickMark val="none"/>
        <c:tickLblPos val="none"/>
        <c:crossAx val="78076544"/>
        <c:crosses val="autoZero"/>
        <c:auto val="1"/>
        <c:lblOffset val="100"/>
        <c:baseTimeUnit val="years"/>
      </c:dateAx>
      <c:valAx>
        <c:axId val="780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88.67</c:v>
                </c:pt>
                <c:pt idx="1">
                  <c:v>86.14</c:v>
                </c:pt>
                <c:pt idx="2">
                  <c:v>86.06</c:v>
                </c:pt>
                <c:pt idx="3">
                  <c:v>88.24</c:v>
                </c:pt>
                <c:pt idx="4">
                  <c:v>91.96</c:v>
                </c:pt>
              </c:numCache>
            </c:numRef>
          </c:val>
        </c:ser>
        <c:dLbls>
          <c:showLegendKey val="0"/>
          <c:showVal val="0"/>
          <c:showCatName val="0"/>
          <c:showSerName val="0"/>
          <c:showPercent val="0"/>
          <c:showBubbleSize val="0"/>
        </c:dLbls>
        <c:gapWidth val="150"/>
        <c:axId val="78209408"/>
        <c:axId val="782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78209408"/>
        <c:axId val="78211328"/>
      </c:lineChart>
      <c:dateAx>
        <c:axId val="78209408"/>
        <c:scaling>
          <c:orientation val="minMax"/>
        </c:scaling>
        <c:delete val="1"/>
        <c:axPos val="b"/>
        <c:numFmt formatCode="ge" sourceLinked="1"/>
        <c:majorTickMark val="none"/>
        <c:minorTickMark val="none"/>
        <c:tickLblPos val="none"/>
        <c:crossAx val="78211328"/>
        <c:crosses val="autoZero"/>
        <c:auto val="1"/>
        <c:lblOffset val="100"/>
        <c:baseTimeUnit val="years"/>
      </c:dateAx>
      <c:valAx>
        <c:axId val="782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89.64</c:v>
                </c:pt>
                <c:pt idx="1">
                  <c:v>87.6</c:v>
                </c:pt>
                <c:pt idx="2">
                  <c:v>88.48</c:v>
                </c:pt>
                <c:pt idx="3">
                  <c:v>90.99</c:v>
                </c:pt>
                <c:pt idx="4">
                  <c:v>81.55</c:v>
                </c:pt>
              </c:numCache>
            </c:numRef>
          </c:val>
        </c:ser>
        <c:dLbls>
          <c:showLegendKey val="0"/>
          <c:showVal val="0"/>
          <c:showCatName val="0"/>
          <c:showSerName val="0"/>
          <c:showPercent val="0"/>
          <c:showBubbleSize val="0"/>
        </c:dLbls>
        <c:gapWidth val="150"/>
        <c:axId val="73068544"/>
        <c:axId val="730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068544"/>
        <c:axId val="73070464"/>
      </c:lineChart>
      <c:dateAx>
        <c:axId val="73068544"/>
        <c:scaling>
          <c:orientation val="minMax"/>
        </c:scaling>
        <c:delete val="1"/>
        <c:axPos val="b"/>
        <c:numFmt formatCode="ge" sourceLinked="1"/>
        <c:majorTickMark val="none"/>
        <c:minorTickMark val="none"/>
        <c:tickLblPos val="none"/>
        <c:crossAx val="73070464"/>
        <c:crosses val="autoZero"/>
        <c:auto val="1"/>
        <c:lblOffset val="100"/>
        <c:baseTimeUnit val="years"/>
      </c:dateAx>
      <c:valAx>
        <c:axId val="730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745536"/>
        <c:axId val="777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745536"/>
        <c:axId val="77755904"/>
      </c:lineChart>
      <c:dateAx>
        <c:axId val="77745536"/>
        <c:scaling>
          <c:orientation val="minMax"/>
        </c:scaling>
        <c:delete val="1"/>
        <c:axPos val="b"/>
        <c:numFmt formatCode="ge" sourceLinked="1"/>
        <c:majorTickMark val="none"/>
        <c:minorTickMark val="none"/>
        <c:tickLblPos val="none"/>
        <c:crossAx val="77755904"/>
        <c:crosses val="autoZero"/>
        <c:auto val="1"/>
        <c:lblOffset val="100"/>
        <c:baseTimeUnit val="years"/>
      </c:dateAx>
      <c:valAx>
        <c:axId val="777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130176"/>
        <c:axId val="781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130176"/>
        <c:axId val="78132352"/>
      </c:lineChart>
      <c:dateAx>
        <c:axId val="78130176"/>
        <c:scaling>
          <c:orientation val="minMax"/>
        </c:scaling>
        <c:delete val="1"/>
        <c:axPos val="b"/>
        <c:numFmt formatCode="ge" sourceLinked="1"/>
        <c:majorTickMark val="none"/>
        <c:minorTickMark val="none"/>
        <c:tickLblPos val="none"/>
        <c:crossAx val="78132352"/>
        <c:crosses val="autoZero"/>
        <c:auto val="1"/>
        <c:lblOffset val="100"/>
        <c:baseTimeUnit val="years"/>
      </c:dateAx>
      <c:valAx>
        <c:axId val="781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164736"/>
        <c:axId val="781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164736"/>
        <c:axId val="78166656"/>
      </c:lineChart>
      <c:dateAx>
        <c:axId val="78164736"/>
        <c:scaling>
          <c:orientation val="minMax"/>
        </c:scaling>
        <c:delete val="1"/>
        <c:axPos val="b"/>
        <c:numFmt formatCode="ge" sourceLinked="1"/>
        <c:majorTickMark val="none"/>
        <c:minorTickMark val="none"/>
        <c:tickLblPos val="none"/>
        <c:crossAx val="78166656"/>
        <c:crosses val="autoZero"/>
        <c:auto val="1"/>
        <c:lblOffset val="100"/>
        <c:baseTimeUnit val="years"/>
      </c:dateAx>
      <c:valAx>
        <c:axId val="781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890304"/>
        <c:axId val="778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890304"/>
        <c:axId val="77892224"/>
      </c:lineChart>
      <c:dateAx>
        <c:axId val="77890304"/>
        <c:scaling>
          <c:orientation val="minMax"/>
        </c:scaling>
        <c:delete val="1"/>
        <c:axPos val="b"/>
        <c:numFmt formatCode="ge" sourceLinked="1"/>
        <c:majorTickMark val="none"/>
        <c:minorTickMark val="none"/>
        <c:tickLblPos val="none"/>
        <c:crossAx val="77892224"/>
        <c:crosses val="autoZero"/>
        <c:auto val="1"/>
        <c:lblOffset val="100"/>
        <c:baseTimeUnit val="years"/>
      </c:dateAx>
      <c:valAx>
        <c:axId val="778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926784"/>
        <c:axId val="779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77926784"/>
        <c:axId val="77928704"/>
      </c:lineChart>
      <c:dateAx>
        <c:axId val="77926784"/>
        <c:scaling>
          <c:orientation val="minMax"/>
        </c:scaling>
        <c:delete val="1"/>
        <c:axPos val="b"/>
        <c:numFmt formatCode="ge" sourceLinked="1"/>
        <c:majorTickMark val="none"/>
        <c:minorTickMark val="none"/>
        <c:tickLblPos val="none"/>
        <c:crossAx val="77928704"/>
        <c:crosses val="autoZero"/>
        <c:auto val="1"/>
        <c:lblOffset val="100"/>
        <c:baseTimeUnit val="years"/>
      </c:dateAx>
      <c:valAx>
        <c:axId val="779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89.83</c:v>
                </c:pt>
                <c:pt idx="1">
                  <c:v>91.14</c:v>
                </c:pt>
                <c:pt idx="2">
                  <c:v>99.23</c:v>
                </c:pt>
                <c:pt idx="3">
                  <c:v>104.81</c:v>
                </c:pt>
                <c:pt idx="4">
                  <c:v>103.15</c:v>
                </c:pt>
              </c:numCache>
            </c:numRef>
          </c:val>
        </c:ser>
        <c:dLbls>
          <c:showLegendKey val="0"/>
          <c:showVal val="0"/>
          <c:showCatName val="0"/>
          <c:showSerName val="0"/>
          <c:showPercent val="0"/>
          <c:showBubbleSize val="0"/>
        </c:dLbls>
        <c:gapWidth val="150"/>
        <c:axId val="77959168"/>
        <c:axId val="779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77959168"/>
        <c:axId val="77961088"/>
      </c:lineChart>
      <c:dateAx>
        <c:axId val="77959168"/>
        <c:scaling>
          <c:orientation val="minMax"/>
        </c:scaling>
        <c:delete val="1"/>
        <c:axPos val="b"/>
        <c:numFmt formatCode="ge" sourceLinked="1"/>
        <c:majorTickMark val="none"/>
        <c:minorTickMark val="none"/>
        <c:tickLblPos val="none"/>
        <c:crossAx val="77961088"/>
        <c:crosses val="autoZero"/>
        <c:auto val="1"/>
        <c:lblOffset val="100"/>
        <c:baseTimeUnit val="years"/>
      </c:dateAx>
      <c:valAx>
        <c:axId val="779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217.19</c:v>
                </c:pt>
                <c:pt idx="1">
                  <c:v>202.94</c:v>
                </c:pt>
                <c:pt idx="2">
                  <c:v>191.72</c:v>
                </c:pt>
                <c:pt idx="3">
                  <c:v>182.17</c:v>
                </c:pt>
                <c:pt idx="4">
                  <c:v>185.67</c:v>
                </c:pt>
              </c:numCache>
            </c:numRef>
          </c:val>
        </c:ser>
        <c:dLbls>
          <c:showLegendKey val="0"/>
          <c:showVal val="0"/>
          <c:showCatName val="0"/>
          <c:showSerName val="0"/>
          <c:showPercent val="0"/>
          <c:showBubbleSize val="0"/>
        </c:dLbls>
        <c:gapWidth val="150"/>
        <c:axId val="77986816"/>
        <c:axId val="780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77986816"/>
        <c:axId val="78058624"/>
      </c:lineChart>
      <c:dateAx>
        <c:axId val="77986816"/>
        <c:scaling>
          <c:orientation val="minMax"/>
        </c:scaling>
        <c:delete val="1"/>
        <c:axPos val="b"/>
        <c:numFmt formatCode="ge" sourceLinked="1"/>
        <c:majorTickMark val="none"/>
        <c:minorTickMark val="none"/>
        <c:tickLblPos val="none"/>
        <c:crossAx val="78058624"/>
        <c:crosses val="autoZero"/>
        <c:auto val="1"/>
        <c:lblOffset val="100"/>
        <c:baseTimeUnit val="years"/>
      </c:dateAx>
      <c:valAx>
        <c:axId val="780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X3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小川村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2739</v>
      </c>
      <c r="AM8" s="64"/>
      <c r="AN8" s="64"/>
      <c r="AO8" s="64"/>
      <c r="AP8" s="64"/>
      <c r="AQ8" s="64"/>
      <c r="AR8" s="64"/>
      <c r="AS8" s="64"/>
      <c r="AT8" s="63">
        <f>データ!S6</f>
        <v>58.11</v>
      </c>
      <c r="AU8" s="63"/>
      <c r="AV8" s="63"/>
      <c r="AW8" s="63"/>
      <c r="AX8" s="63"/>
      <c r="AY8" s="63"/>
      <c r="AZ8" s="63"/>
      <c r="BA8" s="63"/>
      <c r="BB8" s="63">
        <f>データ!T6</f>
        <v>47.13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79.849999999999994</v>
      </c>
      <c r="Q10" s="63"/>
      <c r="R10" s="63"/>
      <c r="S10" s="63"/>
      <c r="T10" s="63"/>
      <c r="U10" s="63"/>
      <c r="V10" s="63"/>
      <c r="W10" s="63">
        <f>データ!P6</f>
        <v>90.54</v>
      </c>
      <c r="X10" s="63"/>
      <c r="Y10" s="63"/>
      <c r="Z10" s="63"/>
      <c r="AA10" s="63"/>
      <c r="AB10" s="63"/>
      <c r="AC10" s="63"/>
      <c r="AD10" s="64">
        <f>データ!Q6</f>
        <v>3500</v>
      </c>
      <c r="AE10" s="64"/>
      <c r="AF10" s="64"/>
      <c r="AG10" s="64"/>
      <c r="AH10" s="64"/>
      <c r="AI10" s="64"/>
      <c r="AJ10" s="64"/>
      <c r="AK10" s="2"/>
      <c r="AL10" s="64">
        <f>データ!U6</f>
        <v>2152</v>
      </c>
      <c r="AM10" s="64"/>
      <c r="AN10" s="64"/>
      <c r="AO10" s="64"/>
      <c r="AP10" s="64"/>
      <c r="AQ10" s="64"/>
      <c r="AR10" s="64"/>
      <c r="AS10" s="64"/>
      <c r="AT10" s="63">
        <f>データ!V6</f>
        <v>1.21</v>
      </c>
      <c r="AU10" s="63"/>
      <c r="AV10" s="63"/>
      <c r="AW10" s="63"/>
      <c r="AX10" s="63"/>
      <c r="AY10" s="63"/>
      <c r="AZ10" s="63"/>
      <c r="BA10" s="63"/>
      <c r="BB10" s="63">
        <f>データ!W6</f>
        <v>1778.51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205885</v>
      </c>
      <c r="D6" s="31">
        <f t="shared" si="3"/>
        <v>47</v>
      </c>
      <c r="E6" s="31">
        <f t="shared" si="3"/>
        <v>17</v>
      </c>
      <c r="F6" s="31">
        <f t="shared" si="3"/>
        <v>4</v>
      </c>
      <c r="G6" s="31">
        <f t="shared" si="3"/>
        <v>0</v>
      </c>
      <c r="H6" s="31" t="str">
        <f t="shared" si="3"/>
        <v>長野県　小川村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79.849999999999994</v>
      </c>
      <c r="P6" s="32">
        <f t="shared" si="3"/>
        <v>90.54</v>
      </c>
      <c r="Q6" s="32">
        <f t="shared" si="3"/>
        <v>3500</v>
      </c>
      <c r="R6" s="32">
        <f t="shared" si="3"/>
        <v>2739</v>
      </c>
      <c r="S6" s="32">
        <f t="shared" si="3"/>
        <v>58.11</v>
      </c>
      <c r="T6" s="32">
        <f t="shared" si="3"/>
        <v>47.13</v>
      </c>
      <c r="U6" s="32">
        <f t="shared" si="3"/>
        <v>2152</v>
      </c>
      <c r="V6" s="32">
        <f t="shared" si="3"/>
        <v>1.21</v>
      </c>
      <c r="W6" s="32">
        <f t="shared" si="3"/>
        <v>1778.51</v>
      </c>
      <c r="X6" s="33">
        <f>IF(X7="",NA(),X7)</f>
        <v>89.64</v>
      </c>
      <c r="Y6" s="33">
        <f t="shared" ref="Y6:AG6" si="4">IF(Y7="",NA(),Y7)</f>
        <v>87.6</v>
      </c>
      <c r="Z6" s="33">
        <f t="shared" si="4"/>
        <v>88.48</v>
      </c>
      <c r="AA6" s="33">
        <f t="shared" si="4"/>
        <v>90.99</v>
      </c>
      <c r="AB6" s="33">
        <f t="shared" si="4"/>
        <v>81.55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89.83</v>
      </c>
      <c r="BQ6" s="33">
        <f t="shared" ref="BQ6:BY6" si="8">IF(BQ7="",NA(),BQ7)</f>
        <v>91.14</v>
      </c>
      <c r="BR6" s="33">
        <f t="shared" si="8"/>
        <v>99.23</v>
      </c>
      <c r="BS6" s="33">
        <f t="shared" si="8"/>
        <v>104.81</v>
      </c>
      <c r="BT6" s="33">
        <f t="shared" si="8"/>
        <v>103.15</v>
      </c>
      <c r="BU6" s="33">
        <f t="shared" si="8"/>
        <v>60.75</v>
      </c>
      <c r="BV6" s="33">
        <f t="shared" si="8"/>
        <v>62.83</v>
      </c>
      <c r="BW6" s="33">
        <f t="shared" si="8"/>
        <v>64.63</v>
      </c>
      <c r="BX6" s="33">
        <f t="shared" si="8"/>
        <v>66.56</v>
      </c>
      <c r="BY6" s="33">
        <f t="shared" si="8"/>
        <v>66.22</v>
      </c>
      <c r="BZ6" s="32" t="str">
        <f>IF(BZ7="","",IF(BZ7="-","【-】","【"&amp;SUBSTITUTE(TEXT(BZ7,"#,##0.00"),"-","△")&amp;"】"))</f>
        <v>【64.73】</v>
      </c>
      <c r="CA6" s="33">
        <f>IF(CA7="",NA(),CA7)</f>
        <v>217.19</v>
      </c>
      <c r="CB6" s="33">
        <f t="shared" ref="CB6:CJ6" si="9">IF(CB7="",NA(),CB7)</f>
        <v>202.94</v>
      </c>
      <c r="CC6" s="33">
        <f t="shared" si="9"/>
        <v>191.72</v>
      </c>
      <c r="CD6" s="33">
        <f t="shared" si="9"/>
        <v>182.17</v>
      </c>
      <c r="CE6" s="33">
        <f t="shared" si="9"/>
        <v>185.67</v>
      </c>
      <c r="CF6" s="33">
        <f t="shared" si="9"/>
        <v>256</v>
      </c>
      <c r="CG6" s="33">
        <f t="shared" si="9"/>
        <v>250.43</v>
      </c>
      <c r="CH6" s="33">
        <f t="shared" si="9"/>
        <v>245.75</v>
      </c>
      <c r="CI6" s="33">
        <f t="shared" si="9"/>
        <v>244.29</v>
      </c>
      <c r="CJ6" s="33">
        <f t="shared" si="9"/>
        <v>246.72</v>
      </c>
      <c r="CK6" s="32" t="str">
        <f>IF(CK7="","",IF(CK7="-","【-】","【"&amp;SUBSTITUTE(TEXT(CK7,"#,##0.00"),"-","△")&amp;"】"))</f>
        <v>【250.25】</v>
      </c>
      <c r="CL6" s="33">
        <f>IF(CL7="",NA(),CL7)</f>
        <v>59.88</v>
      </c>
      <c r="CM6" s="33">
        <f t="shared" ref="CM6:CU6" si="10">IF(CM7="",NA(),CM7)</f>
        <v>59.06</v>
      </c>
      <c r="CN6" s="33">
        <f t="shared" si="10"/>
        <v>59.88</v>
      </c>
      <c r="CO6" s="33">
        <f t="shared" si="10"/>
        <v>61.41</v>
      </c>
      <c r="CP6" s="33">
        <f t="shared" si="10"/>
        <v>45.74</v>
      </c>
      <c r="CQ6" s="33">
        <f t="shared" si="10"/>
        <v>41.59</v>
      </c>
      <c r="CR6" s="33">
        <f t="shared" si="10"/>
        <v>42.31</v>
      </c>
      <c r="CS6" s="33">
        <f t="shared" si="10"/>
        <v>43.65</v>
      </c>
      <c r="CT6" s="33">
        <f t="shared" si="10"/>
        <v>43.58</v>
      </c>
      <c r="CU6" s="33">
        <f t="shared" si="10"/>
        <v>41.35</v>
      </c>
      <c r="CV6" s="32" t="str">
        <f>IF(CV7="","",IF(CV7="-","【-】","【"&amp;SUBSTITUTE(TEXT(CV7,"#,##0.00"),"-","△")&amp;"】"))</f>
        <v>【40.31】</v>
      </c>
      <c r="CW6" s="33">
        <f>IF(CW7="",NA(),CW7)</f>
        <v>88.67</v>
      </c>
      <c r="CX6" s="33">
        <f t="shared" ref="CX6:DF6" si="11">IF(CX7="",NA(),CX7)</f>
        <v>86.14</v>
      </c>
      <c r="CY6" s="33">
        <f t="shared" si="11"/>
        <v>86.06</v>
      </c>
      <c r="CZ6" s="33">
        <f t="shared" si="11"/>
        <v>88.24</v>
      </c>
      <c r="DA6" s="33">
        <f t="shared" si="11"/>
        <v>91.96</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205885</v>
      </c>
      <c r="D7" s="35">
        <v>47</v>
      </c>
      <c r="E7" s="35">
        <v>17</v>
      </c>
      <c r="F7" s="35">
        <v>4</v>
      </c>
      <c r="G7" s="35">
        <v>0</v>
      </c>
      <c r="H7" s="35" t="s">
        <v>96</v>
      </c>
      <c r="I7" s="35" t="s">
        <v>97</v>
      </c>
      <c r="J7" s="35" t="s">
        <v>98</v>
      </c>
      <c r="K7" s="35" t="s">
        <v>99</v>
      </c>
      <c r="L7" s="35" t="s">
        <v>100</v>
      </c>
      <c r="M7" s="36" t="s">
        <v>101</v>
      </c>
      <c r="N7" s="36" t="s">
        <v>102</v>
      </c>
      <c r="O7" s="36">
        <v>79.849999999999994</v>
      </c>
      <c r="P7" s="36">
        <v>90.54</v>
      </c>
      <c r="Q7" s="36">
        <v>3500</v>
      </c>
      <c r="R7" s="36">
        <v>2739</v>
      </c>
      <c r="S7" s="36">
        <v>58.11</v>
      </c>
      <c r="T7" s="36">
        <v>47.13</v>
      </c>
      <c r="U7" s="36">
        <v>2152</v>
      </c>
      <c r="V7" s="36">
        <v>1.21</v>
      </c>
      <c r="W7" s="36">
        <v>1778.51</v>
      </c>
      <c r="X7" s="36">
        <v>89.64</v>
      </c>
      <c r="Y7" s="36">
        <v>87.6</v>
      </c>
      <c r="Z7" s="36">
        <v>88.48</v>
      </c>
      <c r="AA7" s="36">
        <v>90.99</v>
      </c>
      <c r="AB7" s="36">
        <v>81.55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1764.87</v>
      </c>
      <c r="BK7" s="36">
        <v>1622.51</v>
      </c>
      <c r="BL7" s="36">
        <v>1569.13</v>
      </c>
      <c r="BM7" s="36">
        <v>1436</v>
      </c>
      <c r="BN7" s="36">
        <v>1434.89</v>
      </c>
      <c r="BO7" s="36">
        <v>1457.06</v>
      </c>
      <c r="BP7" s="36">
        <v>89.83</v>
      </c>
      <c r="BQ7" s="36">
        <v>91.14</v>
      </c>
      <c r="BR7" s="36">
        <v>99.23</v>
      </c>
      <c r="BS7" s="36">
        <v>104.81</v>
      </c>
      <c r="BT7" s="36">
        <v>103.15</v>
      </c>
      <c r="BU7" s="36">
        <v>60.75</v>
      </c>
      <c r="BV7" s="36">
        <v>62.83</v>
      </c>
      <c r="BW7" s="36">
        <v>64.63</v>
      </c>
      <c r="BX7" s="36">
        <v>66.56</v>
      </c>
      <c r="BY7" s="36">
        <v>66.22</v>
      </c>
      <c r="BZ7" s="36">
        <v>64.73</v>
      </c>
      <c r="CA7" s="36">
        <v>217.19</v>
      </c>
      <c r="CB7" s="36">
        <v>202.94</v>
      </c>
      <c r="CC7" s="36">
        <v>191.72</v>
      </c>
      <c r="CD7" s="36">
        <v>182.17</v>
      </c>
      <c r="CE7" s="36">
        <v>185.67</v>
      </c>
      <c r="CF7" s="36">
        <v>256</v>
      </c>
      <c r="CG7" s="36">
        <v>250.43</v>
      </c>
      <c r="CH7" s="36">
        <v>245.75</v>
      </c>
      <c r="CI7" s="36">
        <v>244.29</v>
      </c>
      <c r="CJ7" s="36">
        <v>246.72</v>
      </c>
      <c r="CK7" s="36">
        <v>250.25</v>
      </c>
      <c r="CL7" s="36">
        <v>59.88</v>
      </c>
      <c r="CM7" s="36">
        <v>59.06</v>
      </c>
      <c r="CN7" s="36">
        <v>59.88</v>
      </c>
      <c r="CO7" s="36">
        <v>61.41</v>
      </c>
      <c r="CP7" s="36">
        <v>45.74</v>
      </c>
      <c r="CQ7" s="36">
        <v>41.59</v>
      </c>
      <c r="CR7" s="36">
        <v>42.31</v>
      </c>
      <c r="CS7" s="36">
        <v>43.65</v>
      </c>
      <c r="CT7" s="36">
        <v>43.58</v>
      </c>
      <c r="CU7" s="36">
        <v>41.35</v>
      </c>
      <c r="CV7" s="36">
        <v>40.31</v>
      </c>
      <c r="CW7" s="36">
        <v>88.67</v>
      </c>
      <c r="CX7" s="36">
        <v>86.14</v>
      </c>
      <c r="CY7" s="36">
        <v>86.06</v>
      </c>
      <c r="CZ7" s="36">
        <v>88.24</v>
      </c>
      <c r="DA7" s="36">
        <v>91.96</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2017-02-08T03:01:22Z</dcterms:created>
  <dcterms:modified xsi:type="dcterms:W3CDTF">2017-02-12T23:38:55Z</dcterms:modified>
  <cp:category/>
</cp:coreProperties>
</file>