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600" yWindow="405" windowWidth="185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<sst xmlns="http://schemas.openxmlformats.org/spreadsheetml/2006/main" count="218" uniqueCount="108">
  <si>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</si>
  <si>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</si>
  <si>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</si>
  <si>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</si>
  <si>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</si>
  <si>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</si>
  <si>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</si>
  <si>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</si>
  <si>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</si>
  <si>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</si>
  <si>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</si>
  <si>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</si>
  <si>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</si>
  <si>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</si>
  <si>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</si>
  <si>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</si>
  <si>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</si>
  <si>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</si>
  <si>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</si>
  <si>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</si>
  <si>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</si>
  <si>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</si>
  <si>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</si>
  <si>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</si>
  <si>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</si>
  <si>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</si>
  <si>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</si>
  <si>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</si>
  <si>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</si>
  <si>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</si>
  <si>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</si>
  <si>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</si>
  <si>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</si>
  <si>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</si>
  <si>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</si>
  <si>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</si>
  <si>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</si>
  <si>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</si>
  <si>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</si>
  <si>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</si>
  <si>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</si>
  <si>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</si>
  <si>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</si>
  <si>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</si>
  <si>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</si>
  <si>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</si>
  <si>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</si>
  <si>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</si>
  <si>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</si>
  <si>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</si>
  <si>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</si>
  <si>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</si>
  <si>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</si>
  <si>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</si>
  <si>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</si>
  <si>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</si>
  <si>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</si>
  <si>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</si>
  <si>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</si>
  <si>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</si>
  <si>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</si>
  <si>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</si>
  <si>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</si>
  <si>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</si>
  <si>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</si>
  <si>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</si>
  <si>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</si>
  <si>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</si>
  <si>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</si>
  <si>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</si>
  <si>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</si>
  <si>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</si>
  <si>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</si>
  <si>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</si>
  <si>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</si>
  <si>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</si>
  <si>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</si>
  <si>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</si>
  <si>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</si>
  <si>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</si>
  <si>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</si>
  <si>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</si>
  <si>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</si>
  <si>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</si>
  <si>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</si>
  <si>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</si>
  <si>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</si>
  <si>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</si>
  <si>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</si>
  <si>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</si>
  <si>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</si>
  <si>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</si>
  <si>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</si>
  <si>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小川村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</si>
  <si>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</si>
  <si>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</si>
  <si>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</si>
  <si>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</si>
  <si>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</si>
  <si>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</si>
  <si>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</si>
  <si>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</si>
  <si>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</si>
  <si>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</si>
  <si>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</si>
  <si>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村内の人口が減少を続けていても、下水道の水洗化率向上によって、水道の需要が少しずつ増加傾向にあったものの、今後は人口の減少とともに給水量は減少傾向にあることが予測され、料金収入は厳しさを増すことが考えられる。
　給水量は減るものの、本村の点在する集落への安定した給水は継続されなければならず、経営の圧迫は避けられない。
　適切な料金改定により収入増加を図らなければならない状態であると言える。</t>
    <rPh sb="1" eb="3">
      <t>ソンナイ</t>
    </rPh>
    <rPh sb="4" eb="6">
      <t>ジンコウ</t>
    </rPh>
    <rPh sb="7" eb="9">
      <t>ゲンショウ</t>
    </rPh>
    <rPh sb="10" eb="11">
      <t>ツヅ</t>
    </rPh>
    <rPh sb="17" eb="20">
      <t>ゲスイドウ</t>
    </rPh>
    <rPh sb="21" eb="24">
      <t>スイセンカ</t>
    </rPh>
    <rPh sb="24" eb="25">
      <t>リツ</t>
    </rPh>
    <rPh sb="25" eb="27">
      <t>コウジョウ</t>
    </rPh>
    <rPh sb="32" eb="34">
      <t>スイドウ</t>
    </rPh>
    <rPh sb="35" eb="37">
      <t>ジュヨウ</t>
    </rPh>
    <rPh sb="38" eb="39">
      <t>スコ</t>
    </rPh>
    <rPh sb="42" eb="44">
      <t>ゾウカ</t>
    </rPh>
    <rPh sb="44" eb="46">
      <t>ケイコウ</t>
    </rPh>
    <rPh sb="54" eb="56">
      <t>コンゴ</t>
    </rPh>
    <rPh sb="57" eb="59">
      <t>ジンコウ</t>
    </rPh>
    <rPh sb="60" eb="62">
      <t>ゲンショウ</t>
    </rPh>
    <rPh sb="66" eb="68">
      <t>キュウスイ</t>
    </rPh>
    <rPh sb="68" eb="69">
      <t>リョウ</t>
    </rPh>
    <rPh sb="70" eb="72">
      <t>ゲンショウ</t>
    </rPh>
    <rPh sb="72" eb="74">
      <t>ケイコウ</t>
    </rPh>
    <rPh sb="80" eb="82">
      <t>ヨソク</t>
    </rPh>
    <rPh sb="85" eb="87">
      <t>リョウキン</t>
    </rPh>
    <rPh sb="87" eb="89">
      <t>シュウニュウ</t>
    </rPh>
    <rPh sb="90" eb="91">
      <t>キビ</t>
    </rPh>
    <rPh sb="94" eb="95">
      <t>マ</t>
    </rPh>
    <rPh sb="99" eb="100">
      <t>カンガ</t>
    </rPh>
    <rPh sb="107" eb="109">
      <t>キュウスイ</t>
    </rPh>
    <rPh sb="109" eb="110">
      <t>リョウ</t>
    </rPh>
    <rPh sb="111" eb="112">
      <t>ヘ</t>
    </rPh>
    <rPh sb="117" eb="119">
      <t>ホンソン</t>
    </rPh>
    <rPh sb="120" eb="122">
      <t>テンザイ</t>
    </rPh>
    <rPh sb="124" eb="126">
      <t>シュウラク</t>
    </rPh>
    <rPh sb="128" eb="130">
      <t>アンテイ</t>
    </rPh>
    <rPh sb="132" eb="134">
      <t>キュウスイ</t>
    </rPh>
    <rPh sb="135" eb="137">
      <t>ケイゾク</t>
    </rPh>
    <rPh sb="147" eb="149">
      <t>ケイエイ</t>
    </rPh>
    <rPh sb="150" eb="152">
      <t>アッパク</t>
    </rPh>
    <rPh sb="153" eb="154">
      <t>サ</t>
    </rPh>
    <rPh sb="162" eb="164">
      <t>テキセツ</t>
    </rPh>
    <rPh sb="165" eb="167">
      <t>リョウキン</t>
    </rPh>
    <rPh sb="167" eb="169">
      <t>カイテイ</t>
    </rPh>
    <rPh sb="172" eb="174">
      <t>シュウニュウ</t>
    </rPh>
    <rPh sb="174" eb="176">
      <t>ゾウカ</t>
    </rPh>
    <rPh sb="177" eb="178">
      <t>ハカ</t>
    </rPh>
    <rPh sb="187" eb="189">
      <t>ジョウタイ</t>
    </rPh>
    <rPh sb="193" eb="194">
      <t>イ</t>
    </rPh>
    <phoneticPr fontId="4"/>
  </si>
  <si>
    <t xml:space="preserve"> ①（収益的収支比率）は、近年上昇傾向にある。要因として償還金の減と、施設運営の効率化などによりコストカットが進められていることがあげられる。
④（企業債残高対給水収益比率）は、年々減少しているが平均値に対し高い。これは起伏の激しい地形で集落が点在するため、配水池やポンプ等送配水施設が多く、その建設による企業債償還が経営を圧迫している。また地下水源に乏しい本村は、主な水源を河川に頼っており、急速ろ過の施設を運転しているため、その費用も負担となっている。これらが⑤（料金回収率）を下げ、⑥（給水原価）の水準を引き上げている要因であるといえる。
　⑧（有収率）は昨年度に比べ大幅に上昇がみられた。昨年度は震災によって各地で漏水がおこり、有収率を大きく下げてしまったが、本年は漏水調査をブロックごとに行い、今まで見つけることが困難であった漏水箇所の修繕も行うことができた。　　　
　⑦（施設利用率）が平均値に対し低水準である。これは下水道の普及で水道需要を見込んだが、人口減少の影響を受け需要が伸びなかったと推測される。また、慢性的な能力不足とは断水を意味するので、ある程度の余裕が必要で、現在の水準になった要因の一部と考えられる。
　今後の経営改善には、料金の収入増加が不可欠と考えられ、適正な料金改定が喫緊の課題といえる。</t>
    <rPh sb="3" eb="6">
      <t>シュウエキテキ</t>
    </rPh>
    <rPh sb="6" eb="8">
      <t>シュウシ</t>
    </rPh>
    <rPh sb="8" eb="10">
      <t>ヒリツ</t>
    </rPh>
    <rPh sb="13" eb="15">
      <t>キンネン</t>
    </rPh>
    <rPh sb="15" eb="17">
      <t>ジョウショウ</t>
    </rPh>
    <rPh sb="17" eb="19">
      <t>ケイコウ</t>
    </rPh>
    <rPh sb="23" eb="25">
      <t>ヨウイン</t>
    </rPh>
    <rPh sb="28" eb="31">
      <t>ショウカンキン</t>
    </rPh>
    <rPh sb="32" eb="33">
      <t>ゲン</t>
    </rPh>
    <rPh sb="35" eb="37">
      <t>シセツ</t>
    </rPh>
    <rPh sb="37" eb="39">
      <t>ウンエイ</t>
    </rPh>
    <rPh sb="40" eb="43">
      <t>コウリツカ</t>
    </rPh>
    <rPh sb="55" eb="56">
      <t>スス</t>
    </rPh>
    <rPh sb="74" eb="76">
      <t>キギョウ</t>
    </rPh>
    <rPh sb="76" eb="77">
      <t>サイ</t>
    </rPh>
    <rPh sb="77" eb="79">
      <t>ザンダカ</t>
    </rPh>
    <rPh sb="79" eb="80">
      <t>タイ</t>
    </rPh>
    <rPh sb="80" eb="82">
      <t>キュウスイ</t>
    </rPh>
    <rPh sb="82" eb="84">
      <t>シュウエキ</t>
    </rPh>
    <rPh sb="84" eb="86">
      <t>ヒリツ</t>
    </rPh>
    <rPh sb="89" eb="91">
      <t>ネンネン</t>
    </rPh>
    <rPh sb="91" eb="93">
      <t>ゲンショウ</t>
    </rPh>
    <rPh sb="98" eb="101">
      <t>ヘイキンチ</t>
    </rPh>
    <rPh sb="102" eb="103">
      <t>タイ</t>
    </rPh>
    <rPh sb="110" eb="112">
      <t>キフク</t>
    </rPh>
    <rPh sb="113" eb="114">
      <t>ハゲ</t>
    </rPh>
    <rPh sb="116" eb="118">
      <t>チケイ</t>
    </rPh>
    <rPh sb="119" eb="121">
      <t>シュウラク</t>
    </rPh>
    <rPh sb="122" eb="124">
      <t>テンザイ</t>
    </rPh>
    <rPh sb="129" eb="132">
      <t>ハイスイチ</t>
    </rPh>
    <rPh sb="136" eb="137">
      <t>トウ</t>
    </rPh>
    <rPh sb="137" eb="138">
      <t>ソウ</t>
    </rPh>
    <rPh sb="138" eb="140">
      <t>ハイスイ</t>
    </rPh>
    <rPh sb="140" eb="142">
      <t>シセツ</t>
    </rPh>
    <rPh sb="143" eb="144">
      <t>オオ</t>
    </rPh>
    <rPh sb="148" eb="150">
      <t>ケンセツ</t>
    </rPh>
    <rPh sb="153" eb="155">
      <t>キギョウ</t>
    </rPh>
    <rPh sb="155" eb="156">
      <t>サイ</t>
    </rPh>
    <rPh sb="156" eb="158">
      <t>ショウカン</t>
    </rPh>
    <rPh sb="159" eb="161">
      <t>ケイエイ</t>
    </rPh>
    <rPh sb="162" eb="164">
      <t>アッパク</t>
    </rPh>
    <rPh sb="171" eb="173">
      <t>チカ</t>
    </rPh>
    <rPh sb="173" eb="175">
      <t>スイゲン</t>
    </rPh>
    <rPh sb="176" eb="177">
      <t>トボ</t>
    </rPh>
    <rPh sb="179" eb="181">
      <t>ホンソン</t>
    </rPh>
    <rPh sb="183" eb="184">
      <t>オモ</t>
    </rPh>
    <rPh sb="185" eb="187">
      <t>スイゲン</t>
    </rPh>
    <rPh sb="188" eb="190">
      <t>カセン</t>
    </rPh>
    <rPh sb="191" eb="192">
      <t>タヨ</t>
    </rPh>
    <rPh sb="197" eb="199">
      <t>キュウソク</t>
    </rPh>
    <rPh sb="200" eb="201">
      <t>カ</t>
    </rPh>
    <rPh sb="202" eb="204">
      <t>シセツ</t>
    </rPh>
    <rPh sb="205" eb="207">
      <t>ウンテン</t>
    </rPh>
    <rPh sb="216" eb="218">
      <t>ヒヨウ</t>
    </rPh>
    <rPh sb="219" eb="221">
      <t>フタン</t>
    </rPh>
    <rPh sb="234" eb="236">
      <t>リョウキン</t>
    </rPh>
    <rPh sb="236" eb="238">
      <t>カイシュウ</t>
    </rPh>
    <rPh sb="238" eb="239">
      <t>リツ</t>
    </rPh>
    <rPh sb="241" eb="242">
      <t>サ</t>
    </rPh>
    <rPh sb="246" eb="248">
      <t>キュウスイ</t>
    </rPh>
    <rPh sb="248" eb="250">
      <t>ゲンカ</t>
    </rPh>
    <rPh sb="252" eb="254">
      <t>スイジュン</t>
    </rPh>
    <rPh sb="255" eb="256">
      <t>ヒ</t>
    </rPh>
    <rPh sb="257" eb="258">
      <t>ア</t>
    </rPh>
    <rPh sb="262" eb="264">
      <t>ヨウイン</t>
    </rPh>
    <rPh sb="276" eb="277">
      <t>ユウ</t>
    </rPh>
    <rPh sb="277" eb="279">
      <t>シュウリツ</t>
    </rPh>
    <rPh sb="281" eb="284">
      <t>サクネンド</t>
    </rPh>
    <rPh sb="285" eb="286">
      <t>クラ</t>
    </rPh>
    <rPh sb="287" eb="289">
      <t>オオハバ</t>
    </rPh>
    <rPh sb="290" eb="292">
      <t>ジョウショウ</t>
    </rPh>
    <rPh sb="298" eb="301">
      <t>サクネンド</t>
    </rPh>
    <rPh sb="302" eb="304">
      <t>シンサイ</t>
    </rPh>
    <rPh sb="308" eb="310">
      <t>カクチ</t>
    </rPh>
    <rPh sb="311" eb="313">
      <t>ロウスイ</t>
    </rPh>
    <rPh sb="318" eb="319">
      <t>ユウ</t>
    </rPh>
    <rPh sb="319" eb="321">
      <t>シュウリツ</t>
    </rPh>
    <rPh sb="322" eb="323">
      <t>オオ</t>
    </rPh>
    <rPh sb="325" eb="326">
      <t>サ</t>
    </rPh>
    <rPh sb="334" eb="336">
      <t>ホンネン</t>
    </rPh>
    <rPh sb="337" eb="339">
      <t>ロウスイ</t>
    </rPh>
    <rPh sb="339" eb="341">
      <t>チョウサ</t>
    </rPh>
    <rPh sb="349" eb="350">
      <t>オコナ</t>
    </rPh>
    <rPh sb="352" eb="353">
      <t>イマ</t>
    </rPh>
    <rPh sb="355" eb="356">
      <t>ミ</t>
    </rPh>
    <rPh sb="362" eb="364">
      <t>コンナン</t>
    </rPh>
    <rPh sb="368" eb="370">
      <t>ロウスイ</t>
    </rPh>
    <rPh sb="370" eb="372">
      <t>カショ</t>
    </rPh>
    <rPh sb="373" eb="375">
      <t>シュウゼン</t>
    </rPh>
    <rPh sb="376" eb="377">
      <t>オコナ</t>
    </rPh>
    <rPh sb="392" eb="394">
      <t>シセツ</t>
    </rPh>
    <rPh sb="394" eb="397">
      <t>リヨウリツ</t>
    </rPh>
    <rPh sb="399" eb="402">
      <t>ヘイキンチ</t>
    </rPh>
    <rPh sb="403" eb="404">
      <t>タイ</t>
    </rPh>
    <rPh sb="405" eb="408">
      <t>テイスイジュン</t>
    </rPh>
    <rPh sb="415" eb="418">
      <t>ゲスイドウ</t>
    </rPh>
    <rPh sb="419" eb="421">
      <t>フキュウ</t>
    </rPh>
    <rPh sb="422" eb="424">
      <t>スイドウ</t>
    </rPh>
    <rPh sb="424" eb="426">
      <t>ジュヨウ</t>
    </rPh>
    <rPh sb="427" eb="429">
      <t>ミコ</t>
    </rPh>
    <rPh sb="433" eb="435">
      <t>ジンコウ</t>
    </rPh>
    <rPh sb="435" eb="437">
      <t>ゲンショウ</t>
    </rPh>
    <rPh sb="438" eb="440">
      <t>エイキョウ</t>
    </rPh>
    <rPh sb="441" eb="442">
      <t>ウ</t>
    </rPh>
    <rPh sb="443" eb="445">
      <t>ジュヨウ</t>
    </rPh>
    <rPh sb="446" eb="447">
      <t>ノ</t>
    </rPh>
    <rPh sb="453" eb="455">
      <t>スイソク</t>
    </rPh>
    <rPh sb="472" eb="474">
      <t>ダンスイ</t>
    </rPh>
    <rPh sb="475" eb="477">
      <t>イミ</t>
    </rPh>
    <rPh sb="484" eb="486">
      <t>テイド</t>
    </rPh>
    <rPh sb="487" eb="489">
      <t>ヨユウ</t>
    </rPh>
    <rPh sb="494" eb="496">
      <t>ゲンザイ</t>
    </rPh>
    <rPh sb="497" eb="499">
      <t>スイジュン</t>
    </rPh>
    <rPh sb="503" eb="505">
      <t>ヨウイン</t>
    </rPh>
    <rPh sb="506" eb="508">
      <t>イチブ</t>
    </rPh>
    <rPh sb="509" eb="510">
      <t>カンガ</t>
    </rPh>
    <rPh sb="517" eb="519">
      <t>コンゴ</t>
    </rPh>
    <rPh sb="520" eb="522">
      <t>ケイエイ</t>
    </rPh>
    <rPh sb="522" eb="524">
      <t>カイゼン</t>
    </rPh>
    <rPh sb="527" eb="529">
      <t>リョウキン</t>
    </rPh>
    <rPh sb="530" eb="532">
      <t>シュウニュウ</t>
    </rPh>
    <rPh sb="532" eb="534">
      <t>ゾウカ</t>
    </rPh>
    <rPh sb="535" eb="538">
      <t>フカケツ</t>
    </rPh>
    <rPh sb="539" eb="540">
      <t>カンガ</t>
    </rPh>
    <rPh sb="544" eb="546">
      <t>テキセイ</t>
    </rPh>
    <rPh sb="547" eb="549">
      <t>リョウキン</t>
    </rPh>
    <rPh sb="549" eb="551">
      <t>カイテイ</t>
    </rPh>
    <rPh sb="552" eb="554">
      <t>キッキン</t>
    </rPh>
    <rPh sb="555" eb="557">
      <t>カダイ</t>
    </rPh>
    <phoneticPr fontId="4"/>
  </si>
  <si>
    <t>　昭和56年度から平成10年度にかけて順次水道施設が整備され、古いところで35年経過と、老朽化の目安となる30年に達する施設が出始めてきた。
 平成14年度から平成16年度にかけて一部老朽施設の更新を行って故障件数は減少し、③（管路更新率）に該当する事案は存在しないが、これからの老朽化に対し、施設更新等の計画的な修繕が必要なので、施設の長寿命化に関する計画が必要であると考えられる。</t>
    <rPh sb="1" eb="3">
      <t>ショウワ</t>
    </rPh>
    <rPh sb="5" eb="6">
      <t>ネン</t>
    </rPh>
    <rPh sb="6" eb="7">
      <t>ド</t>
    </rPh>
    <rPh sb="9" eb="11">
      <t>ヘイセイ</t>
    </rPh>
    <rPh sb="13" eb="14">
      <t>ネン</t>
    </rPh>
    <rPh sb="14" eb="15">
      <t>ド</t>
    </rPh>
    <rPh sb="19" eb="21">
      <t>ジュンジ</t>
    </rPh>
    <rPh sb="21" eb="23">
      <t>スイドウ</t>
    </rPh>
    <rPh sb="23" eb="25">
      <t>シセツ</t>
    </rPh>
    <rPh sb="26" eb="28">
      <t>セイビ</t>
    </rPh>
    <rPh sb="31" eb="32">
      <t>フル</t>
    </rPh>
    <rPh sb="39" eb="40">
      <t>ネン</t>
    </rPh>
    <rPh sb="40" eb="42">
      <t>ケイカ</t>
    </rPh>
    <rPh sb="44" eb="47">
      <t>ロウキュウカ</t>
    </rPh>
    <rPh sb="48" eb="50">
      <t>メヤス</t>
    </rPh>
    <rPh sb="55" eb="56">
      <t>ネン</t>
    </rPh>
    <rPh sb="57" eb="58">
      <t>タッ</t>
    </rPh>
    <rPh sb="60" eb="62">
      <t>シセツ</t>
    </rPh>
    <rPh sb="63" eb="65">
      <t>デハジ</t>
    </rPh>
    <rPh sb="72" eb="74">
      <t>ヘイセイ</t>
    </rPh>
    <rPh sb="76" eb="77">
      <t>ネン</t>
    </rPh>
    <rPh sb="77" eb="78">
      <t>ド</t>
    </rPh>
    <rPh sb="80" eb="82">
      <t>ヘイセイ</t>
    </rPh>
    <rPh sb="84" eb="85">
      <t>ネン</t>
    </rPh>
    <rPh sb="85" eb="86">
      <t>ド</t>
    </rPh>
    <rPh sb="90" eb="92">
      <t>イチブ</t>
    </rPh>
    <rPh sb="92" eb="94">
      <t>ロウキュウ</t>
    </rPh>
    <rPh sb="94" eb="96">
      <t>シセツ</t>
    </rPh>
    <rPh sb="97" eb="99">
      <t>コウシン</t>
    </rPh>
    <rPh sb="100" eb="101">
      <t>オコナ</t>
    </rPh>
    <rPh sb="103" eb="105">
      <t>コショウ</t>
    </rPh>
    <rPh sb="105" eb="107">
      <t>ケンスウ</t>
    </rPh>
    <rPh sb="108" eb="110">
      <t>ゲンショウ</t>
    </rPh>
    <rPh sb="114" eb="116">
      <t>カンロ</t>
    </rPh>
    <rPh sb="116" eb="118">
      <t>コウシン</t>
    </rPh>
    <rPh sb="118" eb="119">
      <t>リツ</t>
    </rPh>
    <rPh sb="121" eb="123">
      <t>ガイトウ</t>
    </rPh>
    <rPh sb="125" eb="127">
      <t>ジアン</t>
    </rPh>
    <rPh sb="128" eb="130">
      <t>ソンザイ</t>
    </rPh>
    <rPh sb="140" eb="143">
      <t>ロウキュウカ</t>
    </rPh>
    <rPh sb="144" eb="145">
      <t>タイ</t>
    </rPh>
    <rPh sb="147" eb="149">
      <t>シセツ</t>
    </rPh>
    <rPh sb="149" eb="151">
      <t>コウシン</t>
    </rPh>
    <rPh sb="151" eb="152">
      <t>トウ</t>
    </rPh>
    <rPh sb="153" eb="156">
      <t>ケイカクテキ</t>
    </rPh>
    <rPh sb="157" eb="159">
      <t>シュウゼン</t>
    </rPh>
    <rPh sb="160" eb="162">
      <t>ヒツヨウ</t>
    </rPh>
    <rPh sb="166" eb="168">
      <t>シセツ</t>
    </rPh>
    <rPh sb="169" eb="170">
      <t>チョウ</t>
    </rPh>
    <rPh sb="170" eb="173">
      <t>ジュミョウカ</t>
    </rPh>
    <rPh sb="174" eb="175">
      <t>カン</t>
    </rPh>
    <rPh sb="177" eb="179">
      <t>ケイカク</t>
    </rPh>
    <rPh sb="180" eb="182">
      <t>ヒツヨウ</t>
    </rPh>
    <rPh sb="186" eb="1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</si>
</sst>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491392"/>
        <c:axId val="72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72491392"/>
        <c:axId val="72493312"/>
      </c:lineChart>
      <c:dateAx>
        <c:axId val="72491392"/>
        <c:scaling>
          <c:orientation val="minMax"/>
        </c:scaling>
        <c:delete val="1"/>
        <c:axPos val="b"/>
        <c:numFmt formatCode="ge" sourceLinked="1"/>
        <c:majorTickMark val="none"/>
        <c:minorTickMark val="none"/>
        <c:tickLblPos val="none"/>
        <c:crossAx val="72493312"/>
        <c:crosses val="autoZero"/>
        <c:auto val="1"/>
        <c:lblOffset val="100"/>
        <c:baseTimeUnit val="years"/>
      </c:dateAx>
      <c:valAx>
        <c:axId val="72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49.93</c:v>
                </c:pt>
                <c:pt idx="1">
                  <c:v>49.73</c:v>
                </c:pt>
                <c:pt idx="2">
                  <c:v>50.39</c:v>
                </c:pt>
                <c:pt idx="3">
                  <c:v>50.77</c:v>
                </c:pt>
                <c:pt idx="4">
                  <c:v>46.21</c:v>
                </c:pt>
              </c:numCache>
            </c:numRef>
          </c:val>
        </c:ser>
        <c:dLbls>
          <c:showLegendKey val="0"/>
          <c:showVal val="0"/>
          <c:showCatName val="0"/>
          <c:showSerName val="0"/>
          <c:showPercent val="0"/>
          <c:showBubbleSize val="0"/>
        </c:dLbls>
        <c:gapWidth val="150"/>
        <c:axId val="78496512"/>
        <c:axId val="78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78496512"/>
        <c:axId val="78498432"/>
      </c:lineChart>
      <c:dateAx>
        <c:axId val="78496512"/>
        <c:scaling>
          <c:orientation val="minMax"/>
        </c:scaling>
        <c:delete val="1"/>
        <c:axPos val="b"/>
        <c:numFmt formatCode="ge" sourceLinked="1"/>
        <c:majorTickMark val="none"/>
        <c:minorTickMark val="none"/>
        <c:tickLblPos val="none"/>
        <c:crossAx val="78498432"/>
        <c:crosses val="autoZero"/>
        <c:auto val="1"/>
        <c:lblOffset val="100"/>
        <c:baseTimeUnit val="years"/>
      </c:dateAx>
      <c:valAx>
        <c:axId val="784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70.010000000000005</c:v>
                </c:pt>
                <c:pt idx="1">
                  <c:v>71.650000000000006</c:v>
                </c:pt>
                <c:pt idx="2">
                  <c:v>70.37</c:v>
                </c:pt>
                <c:pt idx="3">
                  <c:v>67.44</c:v>
                </c:pt>
                <c:pt idx="4">
                  <c:v>73.989999999999995</c:v>
                </c:pt>
              </c:numCache>
            </c:numRef>
          </c:val>
        </c:ser>
        <c:dLbls>
          <c:showLegendKey val="0"/>
          <c:showVal val="0"/>
          <c:showCatName val="0"/>
          <c:showSerName val="0"/>
          <c:showPercent val="0"/>
          <c:showBubbleSize val="0"/>
        </c:dLbls>
        <c:gapWidth val="150"/>
        <c:axId val="78561664"/>
        <c:axId val="78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78561664"/>
        <c:axId val="78563584"/>
      </c:lineChart>
      <c:dateAx>
        <c:axId val="78561664"/>
        <c:scaling>
          <c:orientation val="minMax"/>
        </c:scaling>
        <c:delete val="1"/>
        <c:axPos val="b"/>
        <c:numFmt formatCode="ge" sourceLinked="1"/>
        <c:majorTickMark val="none"/>
        <c:minorTickMark val="none"/>
        <c:tickLblPos val="none"/>
        <c:crossAx val="78563584"/>
        <c:crosses val="autoZero"/>
        <c:auto val="1"/>
        <c:lblOffset val="100"/>
        <c:baseTimeUnit val="years"/>
      </c:dateAx>
      <c:valAx>
        <c:axId val="78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71.69</c:v>
                </c:pt>
                <c:pt idx="1">
                  <c:v>70.760000000000005</c:v>
                </c:pt>
                <c:pt idx="2">
                  <c:v>68.260000000000005</c:v>
                </c:pt>
                <c:pt idx="3">
                  <c:v>69.849999999999994</c:v>
                </c:pt>
                <c:pt idx="4">
                  <c:v>75.150000000000006</c:v>
                </c:pt>
              </c:numCache>
            </c:numRef>
          </c:val>
        </c:ser>
        <c:dLbls>
          <c:showLegendKey val="0"/>
          <c:showVal val="0"/>
          <c:showCatName val="0"/>
          <c:showSerName val="0"/>
          <c:showPercent val="0"/>
          <c:showBubbleSize val="0"/>
        </c:dLbls>
        <c:gapWidth val="150"/>
        <c:axId val="72314880"/>
        <c:axId val="72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72314880"/>
        <c:axId val="72316800"/>
      </c:lineChart>
      <c:dateAx>
        <c:axId val="72314880"/>
        <c:scaling>
          <c:orientation val="minMax"/>
        </c:scaling>
        <c:delete val="1"/>
        <c:axPos val="b"/>
        <c:numFmt formatCode="ge" sourceLinked="1"/>
        <c:majorTickMark val="none"/>
        <c:minorTickMark val="none"/>
        <c:tickLblPos val="none"/>
        <c:crossAx val="72316800"/>
        <c:crosses val="autoZero"/>
        <c:auto val="1"/>
        <c:lblOffset val="100"/>
        <c:baseTimeUnit val="years"/>
      </c:dateAx>
      <c:valAx>
        <c:axId val="723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38816"/>
        <c:axId val="723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38816"/>
        <c:axId val="72349184"/>
      </c:lineChart>
      <c:dateAx>
        <c:axId val="72338816"/>
        <c:scaling>
          <c:orientation val="minMax"/>
        </c:scaling>
        <c:delete val="1"/>
        <c:axPos val="b"/>
        <c:numFmt formatCode="ge" sourceLinked="1"/>
        <c:majorTickMark val="none"/>
        <c:minorTickMark val="none"/>
        <c:tickLblPos val="none"/>
        <c:crossAx val="72349184"/>
        <c:crosses val="autoZero"/>
        <c:auto val="1"/>
        <c:lblOffset val="100"/>
        <c:baseTimeUnit val="years"/>
      </c:dateAx>
      <c:valAx>
        <c:axId val="723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22592"/>
        <c:axId val="742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22592"/>
        <c:axId val="74224768"/>
      </c:lineChart>
      <c:dateAx>
        <c:axId val="74222592"/>
        <c:scaling>
          <c:orientation val="minMax"/>
        </c:scaling>
        <c:delete val="1"/>
        <c:axPos val="b"/>
        <c:numFmt formatCode="ge" sourceLinked="1"/>
        <c:majorTickMark val="none"/>
        <c:minorTickMark val="none"/>
        <c:tickLblPos val="none"/>
        <c:crossAx val="74224768"/>
        <c:crosses val="autoZero"/>
        <c:auto val="1"/>
        <c:lblOffset val="100"/>
        <c:baseTimeUnit val="years"/>
      </c:dateAx>
      <c:valAx>
        <c:axId val="742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251264"/>
        <c:axId val="742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51264"/>
        <c:axId val="74257536"/>
      </c:lineChart>
      <c:dateAx>
        <c:axId val="74251264"/>
        <c:scaling>
          <c:orientation val="minMax"/>
        </c:scaling>
        <c:delete val="1"/>
        <c:axPos val="b"/>
        <c:numFmt formatCode="ge" sourceLinked="1"/>
        <c:majorTickMark val="none"/>
        <c:minorTickMark val="none"/>
        <c:tickLblPos val="none"/>
        <c:crossAx val="74257536"/>
        <c:crosses val="autoZero"/>
        <c:auto val="1"/>
        <c:lblOffset val="100"/>
        <c:baseTimeUnit val="years"/>
      </c:dateAx>
      <c:valAx>
        <c:axId val="742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306304"/>
        <c:axId val="743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306304"/>
        <c:axId val="74308224"/>
      </c:lineChart>
      <c:dateAx>
        <c:axId val="74306304"/>
        <c:scaling>
          <c:orientation val="minMax"/>
        </c:scaling>
        <c:delete val="1"/>
        <c:axPos val="b"/>
        <c:numFmt formatCode="ge" sourceLinked="1"/>
        <c:majorTickMark val="none"/>
        <c:minorTickMark val="none"/>
        <c:tickLblPos val="none"/>
        <c:crossAx val="74308224"/>
        <c:crosses val="autoZero"/>
        <c:auto val="1"/>
        <c:lblOffset val="100"/>
        <c:baseTimeUnit val="years"/>
      </c:dateAx>
      <c:valAx>
        <c:axId val="743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2530.1799999999998</c:v>
                </c:pt>
                <c:pt idx="1">
                  <c:v>2302.7199999999998</c:v>
                </c:pt>
                <c:pt idx="2">
                  <c:v>2118.38</c:v>
                </c:pt>
                <c:pt idx="3">
                  <c:v>1979.58</c:v>
                </c:pt>
                <c:pt idx="4">
                  <c:v>1813.36</c:v>
                </c:pt>
              </c:numCache>
            </c:numRef>
          </c:val>
        </c:ser>
        <c:dLbls>
          <c:showLegendKey val="0"/>
          <c:showVal val="0"/>
          <c:showCatName val="0"/>
          <c:showSerName val="0"/>
          <c:showPercent val="0"/>
          <c:showBubbleSize val="0"/>
        </c:dLbls>
        <c:gapWidth val="150"/>
        <c:axId val="78348672"/>
        <c:axId val="78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78348672"/>
        <c:axId val="78350592"/>
      </c:lineChart>
      <c:dateAx>
        <c:axId val="78348672"/>
        <c:scaling>
          <c:orientation val="minMax"/>
        </c:scaling>
        <c:delete val="1"/>
        <c:axPos val="b"/>
        <c:numFmt formatCode="ge" sourceLinked="1"/>
        <c:majorTickMark val="none"/>
        <c:minorTickMark val="none"/>
        <c:tickLblPos val="none"/>
        <c:crossAx val="78350592"/>
        <c:crosses val="autoZero"/>
        <c:auto val="1"/>
        <c:lblOffset val="100"/>
        <c:baseTimeUnit val="years"/>
      </c:dateAx>
      <c:valAx>
        <c:axId val="7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30.43</c:v>
                </c:pt>
                <c:pt idx="1">
                  <c:v>31.47</c:v>
                </c:pt>
                <c:pt idx="2">
                  <c:v>31.48</c:v>
                </c:pt>
                <c:pt idx="3">
                  <c:v>31.35</c:v>
                </c:pt>
                <c:pt idx="4">
                  <c:v>34.17</c:v>
                </c:pt>
              </c:numCache>
            </c:numRef>
          </c:val>
        </c:ser>
        <c:dLbls>
          <c:showLegendKey val="0"/>
          <c:showVal val="0"/>
          <c:showCatName val="0"/>
          <c:showSerName val="0"/>
          <c:showPercent val="0"/>
          <c:showBubbleSize val="0"/>
        </c:dLbls>
        <c:gapWidth val="150"/>
        <c:axId val="78446592"/>
        <c:axId val="784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78446592"/>
        <c:axId val="78448512"/>
      </c:lineChart>
      <c:dateAx>
        <c:axId val="78446592"/>
        <c:scaling>
          <c:orientation val="minMax"/>
        </c:scaling>
        <c:delete val="1"/>
        <c:axPos val="b"/>
        <c:numFmt formatCode="ge" sourceLinked="1"/>
        <c:majorTickMark val="none"/>
        <c:minorTickMark val="none"/>
        <c:tickLblPos val="none"/>
        <c:crossAx val="78448512"/>
        <c:crosses val="autoZero"/>
        <c:auto val="1"/>
        <c:lblOffset val="100"/>
        <c:baseTimeUnit val="years"/>
      </c:dateAx>
      <c:valAx>
        <c:axId val="78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639.01</c:v>
                </c:pt>
                <c:pt idx="1">
                  <c:v>612.91</c:v>
                </c:pt>
                <c:pt idx="2">
                  <c:v>616.82000000000005</c:v>
                </c:pt>
                <c:pt idx="3">
                  <c:v>624.82000000000005</c:v>
                </c:pt>
                <c:pt idx="4">
                  <c:v>571.62</c:v>
                </c:pt>
              </c:numCache>
            </c:numRef>
          </c:val>
        </c:ser>
        <c:dLbls>
          <c:showLegendKey val="0"/>
          <c:showVal val="0"/>
          <c:showCatName val="0"/>
          <c:showSerName val="0"/>
          <c:showPercent val="0"/>
          <c:showBubbleSize val="0"/>
        </c:dLbls>
        <c:gapWidth val="150"/>
        <c:axId val="78474240"/>
        <c:axId val="78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78474240"/>
        <c:axId val="78476416"/>
      </c:lineChart>
      <c:dateAx>
        <c:axId val="78474240"/>
        <c:scaling>
          <c:orientation val="minMax"/>
        </c:scaling>
        <c:delete val="1"/>
        <c:axPos val="b"/>
        <c:numFmt formatCode="ge" sourceLinked="1"/>
        <c:majorTickMark val="none"/>
        <c:minorTickMark val="none"/>
        <c:tickLblPos val="none"/>
        <c:crossAx val="78476416"/>
        <c:crosses val="autoZero"/>
        <c:auto val="1"/>
        <c:lblOffset val="100"/>
        <c:baseTimeUnit val="years"/>
      </c:dateAx>
      <c:valAx>
        <c:axId val="784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長野県　小川村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2739</v>
      </c>
      <c r="AJ8" s="74"/>
      <c r="AK8" s="74"/>
      <c r="AL8" s="74"/>
      <c r="AM8" s="74"/>
      <c r="AN8" s="74"/>
      <c r="AO8" s="74"/>
      <c r="AP8" s="75"/>
      <c r="AQ8" s="56">
        <f>データ!R6</f>
        <v>58.11</v>
      </c>
      <c r="AR8" s="56"/>
      <c r="AS8" s="56"/>
      <c r="AT8" s="56"/>
      <c r="AU8" s="56"/>
      <c r="AV8" s="56"/>
      <c r="AW8" s="56"/>
      <c r="AX8" s="56"/>
      <c r="AY8" s="56">
        <f>データ!S6</f>
        <v>47.13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98.81</v>
      </c>
      <c r="S10" s="56"/>
      <c r="T10" s="56"/>
      <c r="U10" s="56"/>
      <c r="V10" s="56"/>
      <c r="W10" s="56"/>
      <c r="X10" s="56"/>
      <c r="Y10" s="56"/>
      <c r="Z10" s="64">
        <f>データ!P6</f>
        <v>3200</v>
      </c>
      <c r="AA10" s="64"/>
      <c r="AB10" s="64"/>
      <c r="AC10" s="64"/>
      <c r="AD10" s="64"/>
      <c r="AE10" s="64"/>
      <c r="AF10" s="64"/>
      <c r="AG10" s="64"/>
      <c r="AH10" s="2"/>
      <c r="AI10" s="64">
        <f>データ!T6</f>
        <v>2663</v>
      </c>
      <c r="AJ10" s="64"/>
      <c r="AK10" s="64"/>
      <c r="AL10" s="64"/>
      <c r="AM10" s="64"/>
      <c r="AN10" s="64"/>
      <c r="AO10" s="64"/>
      <c r="AP10" s="64"/>
      <c r="AQ10" s="56">
        <f>データ!U6</f>
        <v>10.02</v>
      </c>
      <c r="AR10" s="56"/>
      <c r="AS10" s="56"/>
      <c r="AT10" s="56"/>
      <c r="AU10" s="56"/>
      <c r="AV10" s="56"/>
      <c r="AW10" s="56"/>
      <c r="AX10" s="56"/>
      <c r="AY10" s="56">
        <f>データ!V6</f>
        <v>265.77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205885</v>
      </c>
      <c r="D6" s="31">
        <f t="shared" si="3"/>
        <v>47</v>
      </c>
      <c r="E6" s="31">
        <f t="shared" si="3"/>
        <v>1</v>
      </c>
      <c r="F6" s="31">
        <f t="shared" si="3"/>
        <v>0</v>
      </c>
      <c r="G6" s="31">
        <f t="shared" si="3"/>
        <v>0</v>
      </c>
      <c r="H6" s="31" t="str">
        <f t="shared" si="3"/>
        <v>長野県　小川村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98.81</v>
      </c>
      <c r="P6" s="32">
        <f t="shared" si="3"/>
        <v>3200</v>
      </c>
      <c r="Q6" s="32">
        <f t="shared" si="3"/>
        <v>2739</v>
      </c>
      <c r="R6" s="32">
        <f t="shared" si="3"/>
        <v>58.11</v>
      </c>
      <c r="S6" s="32">
        <f t="shared" si="3"/>
        <v>47.13</v>
      </c>
      <c r="T6" s="32">
        <f t="shared" si="3"/>
        <v>2663</v>
      </c>
      <c r="U6" s="32">
        <f t="shared" si="3"/>
        <v>10.02</v>
      </c>
      <c r="V6" s="32">
        <f t="shared" si="3"/>
        <v>265.77</v>
      </c>
      <c r="W6" s="33">
        <f>IF(W7="",NA(),W7)</f>
        <v>71.69</v>
      </c>
      <c r="X6" s="33">
        <f t="shared" ref="X6:AF6" si="4">IF(X7="",NA(),X7)</f>
        <v>70.760000000000005</v>
      </c>
      <c r="Y6" s="33">
        <f t="shared" si="4"/>
        <v>68.260000000000005</v>
      </c>
      <c r="Z6" s="33">
        <f t="shared" si="4"/>
        <v>69.849999999999994</v>
      </c>
      <c r="AA6" s="33">
        <f t="shared" si="4"/>
        <v>75.150000000000006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2530.1799999999998</v>
      </c>
      <c r="BE6" s="33">
        <f t="shared" ref="BE6:BM6" si="7">IF(BE7="",NA(),BE7)</f>
        <v>2302.7199999999998</v>
      </c>
      <c r="BF6" s="33">
        <f t="shared" si="7"/>
        <v>2118.38</v>
      </c>
      <c r="BG6" s="33">
        <f t="shared" si="7"/>
        <v>1979.58</v>
      </c>
      <c r="BH6" s="33">
        <f t="shared" si="7"/>
        <v>1813.36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30.43</v>
      </c>
      <c r="BP6" s="33">
        <f t="shared" ref="BP6:BX6" si="8">IF(BP7="",NA(),BP7)</f>
        <v>31.47</v>
      </c>
      <c r="BQ6" s="33">
        <f t="shared" si="8"/>
        <v>31.48</v>
      </c>
      <c r="BR6" s="33">
        <f t="shared" si="8"/>
        <v>31.35</v>
      </c>
      <c r="BS6" s="33">
        <f t="shared" si="8"/>
        <v>34.17</v>
      </c>
      <c r="BT6" s="33">
        <f t="shared" si="8"/>
        <v>56.46</v>
      </c>
      <c r="BU6" s="33">
        <f t="shared" si="8"/>
        <v>19.77</v>
      </c>
      <c r="BV6" s="33">
        <f t="shared" si="8"/>
        <v>34.25</v>
      </c>
      <c r="BW6" s="33">
        <f t="shared" si="8"/>
        <v>46.48</v>
      </c>
      <c r="BX6" s="33">
        <f t="shared" si="8"/>
        <v>40.6</v>
      </c>
      <c r="BY6" s="32" t="str">
        <f>IF(BY7="","",IF(BY7="-","【-】","【"&amp;SUBSTITUTE(TEXT(BY7,"#,##0.00"),"-","△")&amp;"】"))</f>
        <v>【33.35】</v>
      </c>
      <c r="BZ6" s="33">
        <f>IF(BZ7="",NA(),BZ7)</f>
        <v>639.01</v>
      </c>
      <c r="CA6" s="33">
        <f t="shared" ref="CA6:CI6" si="9">IF(CA7="",NA(),CA7)</f>
        <v>612.91</v>
      </c>
      <c r="CB6" s="33">
        <f t="shared" si="9"/>
        <v>616.82000000000005</v>
      </c>
      <c r="CC6" s="33">
        <f t="shared" si="9"/>
        <v>624.82000000000005</v>
      </c>
      <c r="CD6" s="33">
        <f t="shared" si="9"/>
        <v>571.62</v>
      </c>
      <c r="CE6" s="33">
        <f t="shared" si="9"/>
        <v>306.49</v>
      </c>
      <c r="CF6" s="33">
        <f t="shared" si="9"/>
        <v>878.73</v>
      </c>
      <c r="CG6" s="33">
        <f t="shared" si="9"/>
        <v>501.18</v>
      </c>
      <c r="CH6" s="33">
        <f t="shared" si="9"/>
        <v>376.61</v>
      </c>
      <c r="CI6" s="33">
        <f t="shared" si="9"/>
        <v>440.03</v>
      </c>
      <c r="CJ6" s="32" t="str">
        <f>IF(CJ7="","",IF(CJ7="-","【-】","【"&amp;SUBSTITUTE(TEXT(CJ7,"#,##0.00"),"-","△")&amp;"】"))</f>
        <v>【524.69】</v>
      </c>
      <c r="CK6" s="33">
        <f>IF(CK7="",NA(),CK7)</f>
        <v>49.93</v>
      </c>
      <c r="CL6" s="33">
        <f t="shared" ref="CL6:CT6" si="10">IF(CL7="",NA(),CL7)</f>
        <v>49.73</v>
      </c>
      <c r="CM6" s="33">
        <f t="shared" si="10"/>
        <v>50.39</v>
      </c>
      <c r="CN6" s="33">
        <f t="shared" si="10"/>
        <v>50.77</v>
      </c>
      <c r="CO6" s="33">
        <f t="shared" si="10"/>
        <v>46.21</v>
      </c>
      <c r="CP6" s="33">
        <f t="shared" si="10"/>
        <v>58.25</v>
      </c>
      <c r="CQ6" s="33">
        <f t="shared" si="10"/>
        <v>57.17</v>
      </c>
      <c r="CR6" s="33">
        <f t="shared" si="10"/>
        <v>57.55</v>
      </c>
      <c r="CS6" s="33">
        <f t="shared" si="10"/>
        <v>57.43</v>
      </c>
      <c r="CT6" s="33">
        <f t="shared" si="10"/>
        <v>57.29</v>
      </c>
      <c r="CU6" s="32" t="str">
        <f>IF(CU7="","",IF(CU7="-","【-】","【"&amp;SUBSTITUTE(TEXT(CU7,"#,##0.00"),"-","△")&amp;"】"))</f>
        <v>【57.58】</v>
      </c>
      <c r="CV6" s="33">
        <f>IF(CV7="",NA(),CV7)</f>
        <v>70.010000000000005</v>
      </c>
      <c r="CW6" s="33">
        <f t="shared" ref="CW6:DE6" si="11">IF(CW7="",NA(),CW7)</f>
        <v>71.650000000000006</v>
      </c>
      <c r="CX6" s="33">
        <f t="shared" si="11"/>
        <v>70.37</v>
      </c>
      <c r="CY6" s="33">
        <f t="shared" si="11"/>
        <v>67.44</v>
      </c>
      <c r="CZ6" s="33">
        <f t="shared" si="11"/>
        <v>73.989999999999995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205885</v>
      </c>
      <c r="D7" s="35">
        <v>47</v>
      </c>
      <c r="E7" s="35">
        <v>1</v>
      </c>
      <c r="F7" s="35">
        <v>0</v>
      </c>
      <c r="G7" s="35">
        <v>0</v>
      </c>
      <c r="H7" s="35" t="s">
        <v>93</v>
      </c>
      <c r="I7" s="35" t="s">
        <v>94</v>
      </c>
      <c r="J7" s="35" t="s">
        <v>95</v>
      </c>
      <c r="K7" s="35" t="s">
        <v>96</v>
      </c>
      <c r="L7" s="35" t="s">
        <v>97</v>
      </c>
      <c r="M7" s="36" t="s">
        <v>98</v>
      </c>
      <c r="N7" s="36" t="s">
        <v>99</v>
      </c>
      <c r="O7" s="36">
        <v>98.81</v>
      </c>
      <c r="P7" s="36">
        <v>3200</v>
      </c>
      <c r="Q7" s="36">
        <v>2739</v>
      </c>
      <c r="R7" s="36">
        <v>58.11</v>
      </c>
      <c r="S7" s="36">
        <v>47.13</v>
      </c>
      <c r="T7" s="36">
        <v>2663</v>
      </c>
      <c r="U7" s="36">
        <v>10.02</v>
      </c>
      <c r="V7" s="36">
        <v>265.77</v>
      </c>
      <c r="W7" s="36">
        <v>71.69</v>
      </c>
      <c r="X7" s="36">
        <v>70.760000000000005</v>
      </c>
      <c r="Y7" s="36">
        <v>68.260000000000005</v>
      </c>
      <c r="Z7" s="36">
        <v>69.849999999999994</v>
      </c>
      <c r="AA7" s="36">
        <v>75.150000000000006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2530.1799999999998</v>
      </c>
      <c r="BE7" s="36">
        <v>2302.7199999999998</v>
      </c>
      <c r="BF7" s="36">
        <v>2118.38</v>
      </c>
      <c r="BG7" s="36">
        <v>1979.58</v>
      </c>
      <c r="BH7" s="36">
        <v>1813.36</v>
      </c>
      <c r="BI7" s="36">
        <v>1124.6400000000001</v>
      </c>
      <c r="BJ7" s="36">
        <v>1108.26</v>
      </c>
      <c r="BK7" s="36">
        <v>1113.76</v>
      </c>
      <c r="BL7" s="36">
        <v>1125.69</v>
      </c>
      <c r="BM7" s="36">
        <v>1134.67</v>
      </c>
      <c r="BN7" s="36">
        <v>1242.9000000000001</v>
      </c>
      <c r="BO7" s="36">
        <v>30.43</v>
      </c>
      <c r="BP7" s="36">
        <v>31.47</v>
      </c>
      <c r="BQ7" s="36">
        <v>31.48</v>
      </c>
      <c r="BR7" s="36">
        <v>31.35</v>
      </c>
      <c r="BS7" s="36">
        <v>34.17</v>
      </c>
      <c r="BT7" s="36">
        <v>56.46</v>
      </c>
      <c r="BU7" s="36">
        <v>19.77</v>
      </c>
      <c r="BV7" s="36">
        <v>34.25</v>
      </c>
      <c r="BW7" s="36">
        <v>46.48</v>
      </c>
      <c r="BX7" s="36">
        <v>40.6</v>
      </c>
      <c r="BY7" s="36">
        <v>33.35</v>
      </c>
      <c r="BZ7" s="36">
        <v>639.01</v>
      </c>
      <c r="CA7" s="36">
        <v>612.91</v>
      </c>
      <c r="CB7" s="36">
        <v>616.82000000000005</v>
      </c>
      <c r="CC7" s="36">
        <v>624.82000000000005</v>
      </c>
      <c r="CD7" s="36">
        <v>571.62</v>
      </c>
      <c r="CE7" s="36">
        <v>306.49</v>
      </c>
      <c r="CF7" s="36">
        <v>878.73</v>
      </c>
      <c r="CG7" s="36">
        <v>501.18</v>
      </c>
      <c r="CH7" s="36">
        <v>376.61</v>
      </c>
      <c r="CI7" s="36">
        <v>440.03</v>
      </c>
      <c r="CJ7" s="36">
        <v>524.69000000000005</v>
      </c>
      <c r="CK7" s="36">
        <v>49.93</v>
      </c>
      <c r="CL7" s="36">
        <v>49.73</v>
      </c>
      <c r="CM7" s="36">
        <v>50.39</v>
      </c>
      <c r="CN7" s="36">
        <v>50.77</v>
      </c>
      <c r="CO7" s="36">
        <v>46.21</v>
      </c>
      <c r="CP7" s="36">
        <v>58.25</v>
      </c>
      <c r="CQ7" s="36">
        <v>57.17</v>
      </c>
      <c r="CR7" s="36">
        <v>57.55</v>
      </c>
      <c r="CS7" s="36">
        <v>57.43</v>
      </c>
      <c r="CT7" s="36">
        <v>57.29</v>
      </c>
      <c r="CU7" s="36">
        <v>57.58</v>
      </c>
      <c r="CV7" s="36">
        <v>70.010000000000005</v>
      </c>
      <c r="CW7" s="36">
        <v>71.650000000000006</v>
      </c>
      <c r="CX7" s="36">
        <v>70.37</v>
      </c>
      <c r="CY7" s="36">
        <v>67.44</v>
      </c>
      <c r="CZ7" s="36">
        <v>73.989999999999995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2017-02-03T02:48:07Z</cp:lastPrinted>
  <dcterms:created xsi:type="dcterms:W3CDTF">2016-12-02T02:18:43Z</dcterms:created>
  <dcterms:modified xsi:type="dcterms:W3CDTF">2017-02-03T02:48:20Z</dcterms:modified>
  <cp:category/>
</cp:coreProperties>
</file>