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16016\Desktop\上下水道（Ｈ22～）\公営企業関係\公営企業経営分析表関係\公営企業　経営分析表関係\H28\H28公営企業に係る「経営比較分析表」の分析等\204234南木曽町　修正分\204234南木曽町\"/>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<sst xmlns="http://schemas.openxmlformats.org/spreadsheetml/2006/main" count="218" uniqueCount="108">
  <si>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</si>
  <si>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</si>
  <si>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</si>
  <si>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</si>
  <si>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</si>
  <si>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</si>
  <si>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</si>
  <si>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</si>
  <si>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</si>
  <si>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</si>
  <si>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</si>
  <si>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</si>
  <si>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</si>
  <si>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</si>
  <si>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</si>
  <si>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</si>
  <si>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</si>
  <si>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</si>
  <si>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</si>
  <si>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</si>
  <si>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</si>
  <si>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</si>
  <si>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</si>
  <si>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</si>
  <si>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</si>
  <si>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</si>
  <si>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</si>
  <si>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</si>
  <si>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</si>
  <si>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</si>
  <si>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</si>
  <si>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</si>
  <si>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</si>
  <si>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</si>
  <si>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</si>
  <si>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</si>
  <si>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</si>
  <si>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</si>
  <si>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</si>
  <si>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</si>
  <si>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</si>
  <si>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</si>
  <si>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</si>
  <si>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</si>
  <si>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</si>
  <si>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</si>
  <si>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</si>
  <si>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</si>
  <si>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</si>
  <si>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</si>
  <si>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</si>
  <si>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</si>
  <si>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</si>
  <si>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</si>
  <si>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</si>
  <si>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</si>
  <si>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</si>
  <si>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</si>
  <si>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</si>
  <si>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</si>
  <si>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</si>
  <si>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</si>
  <si>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</si>
  <si>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</si>
  <si>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</si>
  <si>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</si>
  <si>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</si>
  <si>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</si>
  <si>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</si>
  <si>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</si>
  <si>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</si>
  <si>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</si>
  <si>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</si>
  <si>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</si>
  <si>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</si>
  <si>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</si>
  <si>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</si>
  <si>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</si>
  <si>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</si>
  <si>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</si>
  <si>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</si>
  <si>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</si>
  <si>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</si>
  <si>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</si>
  <si>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</si>
  <si>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</si>
  <si>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</si>
  <si>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</si>
  <si>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</si>
  <si>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</si>
  <si>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</si>
  <si>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</si>
  <si>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</si>
  <si>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南木曽町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</si>
  <si>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</si>
  <si>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</si>
  <si>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</si>
  <si>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</si>
  <si>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</si>
  <si>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</si>
  <si>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</si>
  <si>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</si>
  <si>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</si>
  <si>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</si>
  <si>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</si>
  <si>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は、類似団体平均値に比べ低水準にある。管路の新設や大規模な更新改良を行ってきていないためである。当面は大規模な管路の更新改良を見込んでいないため、同水準のままであると見込んでいるが、今後は、老朽化した施設の更新等を計画し対応していかなくてはならない状況にある。</t>
    <rPh sb="1" eb="3">
      <t>カンロ</t>
    </rPh>
    <rPh sb="3" eb="5">
      <t>コウシン</t>
    </rPh>
    <rPh sb="5" eb="6">
      <t>リツ</t>
    </rPh>
    <rPh sb="8" eb="10">
      <t>ルイジ</t>
    </rPh>
    <rPh sb="10" eb="12">
      <t>ダンタイ</t>
    </rPh>
    <rPh sb="12" eb="14">
      <t>ヘイキン</t>
    </rPh>
    <rPh sb="14" eb="15">
      <t>チ</t>
    </rPh>
    <rPh sb="16" eb="17">
      <t>クラ</t>
    </rPh>
    <rPh sb="18" eb="19">
      <t>ヒク</t>
    </rPh>
    <rPh sb="19" eb="21">
      <t>スイジュン</t>
    </rPh>
    <rPh sb="25" eb="27">
      <t>カンロ</t>
    </rPh>
    <rPh sb="28" eb="30">
      <t>シンセツ</t>
    </rPh>
    <rPh sb="31" eb="34">
      <t>ダイキボ</t>
    </rPh>
    <rPh sb="35" eb="37">
      <t>コウシン</t>
    </rPh>
    <rPh sb="37" eb="39">
      <t>カイリョウ</t>
    </rPh>
    <rPh sb="40" eb="41">
      <t>オコナ</t>
    </rPh>
    <rPh sb="54" eb="56">
      <t>トウメン</t>
    </rPh>
    <rPh sb="57" eb="60">
      <t>ダイキボ</t>
    </rPh>
    <rPh sb="61" eb="63">
      <t>カンロ</t>
    </rPh>
    <rPh sb="64" eb="66">
      <t>コウシン</t>
    </rPh>
    <rPh sb="66" eb="68">
      <t>カイリョウ</t>
    </rPh>
    <rPh sb="69" eb="71">
      <t>ミコ</t>
    </rPh>
    <rPh sb="79" eb="82">
      <t>ドウスイジュン</t>
    </rPh>
    <rPh sb="89" eb="91">
      <t>ミコ</t>
    </rPh>
    <rPh sb="97" eb="99">
      <t>コンゴ</t>
    </rPh>
    <rPh sb="101" eb="103">
      <t>ロウキュウ</t>
    </rPh>
    <rPh sb="103" eb="104">
      <t>カ</t>
    </rPh>
    <rPh sb="106" eb="108">
      <t>シセツ</t>
    </rPh>
    <rPh sb="109" eb="112">
      <t>コウシントウ</t>
    </rPh>
    <rPh sb="113" eb="115">
      <t>ケイカク</t>
    </rPh>
    <rPh sb="116" eb="118">
      <t>タイオウ</t>
    </rPh>
    <rPh sb="130" eb="132">
      <t>ジョウキョウ</t>
    </rPh>
    <phoneticPr fontId="4"/>
  </si>
  <si>
    <t>　中山間地のため集落が分散しており、簡易水道施設も地形的な条件から集落ごとに設置せざるを得ない状況にある。また、過疎化が進み人口が減少しているため、料金単価は高いが会計全体の料金収入額は低い状況である。１施設当たりの給水人口が少なく給水コスト・維持管理コストが高い。また、原水の多くを表流水に頼っているため、水質汚濁が著しく、浄水にかかる経費が湧水と比較して多額になってしまう。公債費は、複数の浄水場の建設改良を同時期に進めたため公債費負担が大きく経営を圧迫している。今後資本投下の抑制を図る必要があり、合わせて料金水準の適正化を図るため、定期的な料金改定を実施し、自主財源の確保を図りつつ経費削減等を行い、経営健全化を行っていく必要がある。</t>
    <rPh sb="1" eb="2">
      <t>チュウ</t>
    </rPh>
    <rPh sb="2" eb="4">
      <t>サンカン</t>
    </rPh>
    <rPh sb="4" eb="5">
      <t>チ</t>
    </rPh>
    <rPh sb="8" eb="10">
      <t>シュウラク</t>
    </rPh>
    <rPh sb="11" eb="13">
      <t>ブンサン</t>
    </rPh>
    <rPh sb="18" eb="20">
      <t>カンイ</t>
    </rPh>
    <rPh sb="20" eb="22">
      <t>スイドウ</t>
    </rPh>
    <rPh sb="22" eb="24">
      <t>シセツ</t>
    </rPh>
    <rPh sb="25" eb="28">
      <t>チケイテキ</t>
    </rPh>
    <rPh sb="29" eb="31">
      <t>ジョウケン</t>
    </rPh>
    <rPh sb="33" eb="35">
      <t>シュウラク</t>
    </rPh>
    <rPh sb="38" eb="40">
      <t>セッチ</t>
    </rPh>
    <rPh sb="44" eb="45">
      <t>エ</t>
    </rPh>
    <rPh sb="47" eb="49">
      <t>ジョウキョウ</t>
    </rPh>
    <rPh sb="56" eb="59">
      <t>カソカ</t>
    </rPh>
    <rPh sb="60" eb="61">
      <t>スス</t>
    </rPh>
    <rPh sb="62" eb="64">
      <t>ジンコウ</t>
    </rPh>
    <rPh sb="65" eb="67">
      <t>ゲンショウ</t>
    </rPh>
    <rPh sb="74" eb="76">
      <t>リョウキン</t>
    </rPh>
    <rPh sb="76" eb="78">
      <t>タンカ</t>
    </rPh>
    <rPh sb="79" eb="80">
      <t>タカ</t>
    </rPh>
    <rPh sb="82" eb="84">
      <t>カイケイ</t>
    </rPh>
    <rPh sb="84" eb="86">
      <t>ゼンタイ</t>
    </rPh>
    <rPh sb="87" eb="89">
      <t>リョウキン</t>
    </rPh>
    <rPh sb="89" eb="91">
      <t>シュウニュウ</t>
    </rPh>
    <rPh sb="91" eb="92">
      <t>ガク</t>
    </rPh>
    <rPh sb="93" eb="94">
      <t>ヒク</t>
    </rPh>
    <rPh sb="95" eb="97">
      <t>ジョウキョウ</t>
    </rPh>
    <rPh sb="102" eb="104">
      <t>シセツ</t>
    </rPh>
    <rPh sb="104" eb="105">
      <t>ア</t>
    </rPh>
    <rPh sb="108" eb="110">
      <t>キュウスイ</t>
    </rPh>
    <rPh sb="110" eb="112">
      <t>ジンコウ</t>
    </rPh>
    <rPh sb="113" eb="114">
      <t>スク</t>
    </rPh>
    <rPh sb="116" eb="118">
      <t>キュウスイ</t>
    </rPh>
    <rPh sb="122" eb="124">
      <t>イジ</t>
    </rPh>
    <rPh sb="124" eb="126">
      <t>カンリ</t>
    </rPh>
    <rPh sb="130" eb="131">
      <t>タカ</t>
    </rPh>
    <rPh sb="136" eb="138">
      <t>ゲンスイ</t>
    </rPh>
    <rPh sb="139" eb="140">
      <t>オオ</t>
    </rPh>
    <rPh sb="142" eb="143">
      <t>ヒョウ</t>
    </rPh>
    <rPh sb="143" eb="145">
      <t>リュウスイ</t>
    </rPh>
    <rPh sb="146" eb="147">
      <t>タヨ</t>
    </rPh>
    <rPh sb="154" eb="156">
      <t>スイシツ</t>
    </rPh>
    <rPh sb="156" eb="158">
      <t>オダク</t>
    </rPh>
    <rPh sb="163" eb="165">
      <t>ジョウスイ</t>
    </rPh>
    <rPh sb="169" eb="171">
      <t>ケイヒ</t>
    </rPh>
    <rPh sb="172" eb="173">
      <t>ワ</t>
    </rPh>
    <rPh sb="173" eb="174">
      <t>ミズ</t>
    </rPh>
    <rPh sb="175" eb="177">
      <t>ヒカク</t>
    </rPh>
    <rPh sb="179" eb="181">
      <t>タガク</t>
    </rPh>
    <rPh sb="189" eb="191">
      <t>コウサイ</t>
    </rPh>
    <rPh sb="191" eb="192">
      <t>ヒ</t>
    </rPh>
    <rPh sb="194" eb="196">
      <t>フクスウ</t>
    </rPh>
    <rPh sb="197" eb="199">
      <t>ジョウスイ</t>
    </rPh>
    <rPh sb="199" eb="200">
      <t>ジョウ</t>
    </rPh>
    <rPh sb="201" eb="203">
      <t>ケンセツ</t>
    </rPh>
    <rPh sb="203" eb="205">
      <t>カイリョウ</t>
    </rPh>
    <rPh sb="206" eb="209">
      <t>ドウジキ</t>
    </rPh>
    <rPh sb="210" eb="211">
      <t>スス</t>
    </rPh>
    <rPh sb="215" eb="218">
      <t>コウサイヒ</t>
    </rPh>
    <rPh sb="218" eb="220">
      <t>フタン</t>
    </rPh>
    <rPh sb="221" eb="222">
      <t>オオ</t>
    </rPh>
    <rPh sb="224" eb="226">
      <t>ケイエイ</t>
    </rPh>
    <rPh sb="227" eb="229">
      <t>アッパク</t>
    </rPh>
    <rPh sb="234" eb="236">
      <t>コンゴ</t>
    </rPh>
    <rPh sb="236" eb="238">
      <t>シホン</t>
    </rPh>
    <rPh sb="238" eb="240">
      <t>トウカ</t>
    </rPh>
    <rPh sb="241" eb="243">
      <t>ヨクセイ</t>
    </rPh>
    <rPh sb="244" eb="245">
      <t>ハカ</t>
    </rPh>
    <rPh sb="246" eb="248">
      <t>ヒツヨウ</t>
    </rPh>
    <rPh sb="252" eb="253">
      <t>ア</t>
    </rPh>
    <rPh sb="256" eb="258">
      <t>リョウキン</t>
    </rPh>
    <rPh sb="258" eb="260">
      <t>スイジュン</t>
    </rPh>
    <rPh sb="261" eb="264">
      <t>テキセイカ</t>
    </rPh>
    <rPh sb="265" eb="266">
      <t>ハカ</t>
    </rPh>
    <rPh sb="270" eb="273">
      <t>テイキテキ</t>
    </rPh>
    <rPh sb="274" eb="276">
      <t>リョウキン</t>
    </rPh>
    <rPh sb="276" eb="278">
      <t>カイテイ</t>
    </rPh>
    <rPh sb="279" eb="281">
      <t>ジッシ</t>
    </rPh>
    <rPh sb="283" eb="285">
      <t>ジシュ</t>
    </rPh>
    <rPh sb="285" eb="287">
      <t>ザイゲン</t>
    </rPh>
    <rPh sb="288" eb="290">
      <t>カクホ</t>
    </rPh>
    <rPh sb="291" eb="292">
      <t>ハカ</t>
    </rPh>
    <rPh sb="295" eb="297">
      <t>ケイヒ</t>
    </rPh>
    <rPh sb="297" eb="299">
      <t>サクゲン</t>
    </rPh>
    <rPh sb="299" eb="300">
      <t>ナド</t>
    </rPh>
    <rPh sb="301" eb="302">
      <t>オコナ</t>
    </rPh>
    <rPh sb="304" eb="306">
      <t>ケイエイ</t>
    </rPh>
    <rPh sb="306" eb="309">
      <t>ケンゼンカ</t>
    </rPh>
    <rPh sb="310" eb="311">
      <t>オコナ</t>
    </rPh>
    <rPh sb="315" eb="317">
      <t>ヒツヨウ</t>
    </rPh>
    <phoneticPr fontId="4"/>
  </si>
  <si>
    <t>　①収益的収支比率は、類似団体平均値を若干上回ってはいるが、一般会計からの基準外繰入金に依存しており、今後100％に近づけていくために経費削減をしつつ、水道料金の適正化を図るとともに、水道料金の収納率をあげていく必要がある。
　④企業債残高対給水収益比率は年々減少し、類似団体平均値に近づいてきているが、災害復旧事業及び施設の老朽化による更新が見込まれているため、再び増加に転ずる可能性がある。
　⑤料金回収率は、類似団体平均値より上回ってはいるが、経費節減に努めていくとと共に、適正な水道使用料の設定が必要である。
　⑥給水原価は、ほぼ横ばい状態であり、類似団体平均値を下回っているが近似値であり、今後も横ばいが続くと推測している。
　⑦施設利用率は、類似団体平均値より低い数値で推移している。施設設置当時に比べ過疎化により人口が減少していることが原因と考えられるため、現状に合った事業規模に見直しをしていく必要がある。
　⑧有収率においても類似団体平均値よりも低い水準で推移している中で年々減少傾向にある。漏水等が原因と思われるが、減少原因を特定し収益につなげていく必要がある。</t>
    <rPh sb="2" eb="5">
      <t>シュウエキテキ</t>
    </rPh>
    <rPh sb="5" eb="7">
      <t>シュウシ</t>
    </rPh>
    <rPh sb="7" eb="9">
      <t>ヒリツ</t>
    </rPh>
    <rPh sb="11" eb="13">
      <t>ルイジ</t>
    </rPh>
    <rPh sb="13" eb="15">
      <t>ダンタイ</t>
    </rPh>
    <rPh sb="15" eb="17">
      <t>ヘイキン</t>
    </rPh>
    <rPh sb="17" eb="18">
      <t>アタイ</t>
    </rPh>
    <rPh sb="19" eb="21">
      <t>ジャッカン</t>
    </rPh>
    <rPh sb="21" eb="23">
      <t>ウワマワ</t>
    </rPh>
    <rPh sb="30" eb="32">
      <t>イッパン</t>
    </rPh>
    <rPh sb="32" eb="34">
      <t>カイケイ</t>
    </rPh>
    <rPh sb="37" eb="39">
      <t>キジュン</t>
    </rPh>
    <rPh sb="39" eb="40">
      <t>ガイ</t>
    </rPh>
    <rPh sb="40" eb="42">
      <t>クリイレ</t>
    </rPh>
    <rPh sb="42" eb="43">
      <t>キン</t>
    </rPh>
    <rPh sb="44" eb="46">
      <t>イゾン</t>
    </rPh>
    <rPh sb="51" eb="53">
      <t>コンゴ</t>
    </rPh>
    <rPh sb="58" eb="59">
      <t>チカ</t>
    </rPh>
    <rPh sb="67" eb="69">
      <t>ケイヒ</t>
    </rPh>
    <rPh sb="69" eb="71">
      <t>サクゲン</t>
    </rPh>
    <rPh sb="76" eb="78">
      <t>スイドウ</t>
    </rPh>
    <rPh sb="78" eb="80">
      <t>リョウキン</t>
    </rPh>
    <rPh sb="81" eb="84">
      <t>テキセイカ</t>
    </rPh>
    <rPh sb="85" eb="86">
      <t>ハカ</t>
    </rPh>
    <rPh sb="92" eb="94">
      <t>スイドウ</t>
    </rPh>
    <rPh sb="94" eb="96">
      <t>リョウキン</t>
    </rPh>
    <rPh sb="97" eb="99">
      <t>シュウノウ</t>
    </rPh>
    <rPh sb="99" eb="100">
      <t>リツ</t>
    </rPh>
    <rPh sb="106" eb="108">
      <t>ヒツヨウ</t>
    </rPh>
    <rPh sb="200" eb="202">
      <t>リョウキン</t>
    </rPh>
    <rPh sb="202" eb="204">
      <t>カイシュウ</t>
    </rPh>
    <rPh sb="204" eb="205">
      <t>リツ</t>
    </rPh>
    <rPh sb="207" eb="209">
      <t>ルイジ</t>
    </rPh>
    <rPh sb="209" eb="211">
      <t>ダンタイ</t>
    </rPh>
    <rPh sb="211" eb="214">
      <t>ヘイキンチ</t>
    </rPh>
    <rPh sb="216" eb="218">
      <t>ウワマワ</t>
    </rPh>
    <rPh sb="225" eb="227">
      <t>ケイヒ</t>
    </rPh>
    <rPh sb="227" eb="229">
      <t>セツゲン</t>
    </rPh>
    <rPh sb="230" eb="231">
      <t>ツト</t>
    </rPh>
    <rPh sb="237" eb="238">
      <t>トモ</t>
    </rPh>
    <rPh sb="240" eb="242">
      <t>テキセイ</t>
    </rPh>
    <rPh sb="243" eb="245">
      <t>スイドウ</t>
    </rPh>
    <rPh sb="245" eb="248">
      <t>シヨウリョウ</t>
    </rPh>
    <rPh sb="249" eb="251">
      <t>セッテイ</t>
    </rPh>
    <rPh sb="252" eb="254">
      <t>ヒツヨウ</t>
    </rPh>
    <rPh sb="261" eb="263">
      <t>キュウスイ</t>
    </rPh>
    <rPh sb="263" eb="265">
      <t>ゲンカ</t>
    </rPh>
    <rPh sb="269" eb="270">
      <t>ヨコ</t>
    </rPh>
    <rPh sb="272" eb="274">
      <t>ジョウタイ</t>
    </rPh>
    <rPh sb="278" eb="280">
      <t>ルイジ</t>
    </rPh>
    <rPh sb="280" eb="282">
      <t>ダンタイ</t>
    </rPh>
    <rPh sb="282" eb="285">
      <t>ヘイキンチ</t>
    </rPh>
    <rPh sb="286" eb="288">
      <t>シタマワ</t>
    </rPh>
    <rPh sb="293" eb="294">
      <t>キン</t>
    </rPh>
    <rPh sb="294" eb="295">
      <t>ニ</t>
    </rPh>
    <rPh sb="295" eb="296">
      <t>アタイ</t>
    </rPh>
    <rPh sb="300" eb="302">
      <t>コンゴ</t>
    </rPh>
    <rPh sb="303" eb="304">
      <t>ヨコ</t>
    </rPh>
    <rPh sb="307" eb="308">
      <t>ツヅ</t>
    </rPh>
    <rPh sb="310" eb="312">
      <t>スイソク</t>
    </rPh>
    <rPh sb="320" eb="322">
      <t>シセツ</t>
    </rPh>
    <rPh sb="322" eb="325">
      <t>リヨウリツ</t>
    </rPh>
    <rPh sb="327" eb="329">
      <t>ルイジ</t>
    </rPh>
    <rPh sb="329" eb="331">
      <t>ダンタイ</t>
    </rPh>
    <rPh sb="331" eb="334">
      <t>ヘイキンチ</t>
    </rPh>
    <rPh sb="336" eb="337">
      <t>ヒク</t>
    </rPh>
    <rPh sb="338" eb="340">
      <t>スウチ</t>
    </rPh>
    <rPh sb="341" eb="343">
      <t>スイイ</t>
    </rPh>
    <rPh sb="348" eb="350">
      <t>シセツ</t>
    </rPh>
    <rPh sb="350" eb="352">
      <t>セッチ</t>
    </rPh>
    <rPh sb="352" eb="354">
      <t>トウジ</t>
    </rPh>
    <rPh sb="355" eb="356">
      <t>クラ</t>
    </rPh>
    <rPh sb="357" eb="360">
      <t>カソカ</t>
    </rPh>
    <rPh sb="363" eb="365">
      <t>ジンコウ</t>
    </rPh>
    <rPh sb="366" eb="368">
      <t>ゲンショウ</t>
    </rPh>
    <rPh sb="375" eb="377">
      <t>ゲンイン</t>
    </rPh>
    <rPh sb="378" eb="379">
      <t>カンガ</t>
    </rPh>
    <rPh sb="386" eb="388">
      <t>ゲンジョウ</t>
    </rPh>
    <rPh sb="389" eb="390">
      <t>ア</t>
    </rPh>
    <rPh sb="392" eb="394">
      <t>ジギョウ</t>
    </rPh>
    <rPh sb="394" eb="396">
      <t>キボ</t>
    </rPh>
    <rPh sb="397" eb="399">
      <t>ミナオ</t>
    </rPh>
    <rPh sb="405" eb="407">
      <t>ヒツヨウ</t>
    </rPh>
    <rPh sb="416" eb="417">
      <t>リツ</t>
    </rPh>
    <rPh sb="422" eb="424">
      <t>ルイジ</t>
    </rPh>
    <rPh sb="424" eb="426">
      <t>ダンタイ</t>
    </rPh>
    <rPh sb="426" eb="428">
      <t>ヘイキン</t>
    </rPh>
    <rPh sb="428" eb="429">
      <t>チ</t>
    </rPh>
    <rPh sb="432" eb="433">
      <t>ヒク</t>
    </rPh>
    <rPh sb="434" eb="436">
      <t>スイジュン</t>
    </rPh>
    <rPh sb="437" eb="439">
      <t>スイイ</t>
    </rPh>
    <rPh sb="443" eb="444">
      <t>ナカ</t>
    </rPh>
    <rPh sb="445" eb="447">
      <t>ネンネン</t>
    </rPh>
    <rPh sb="447" eb="449">
      <t>ゲンショウ</t>
    </rPh>
    <rPh sb="449" eb="451">
      <t>ケイコウ</t>
    </rPh>
    <rPh sb="455" eb="457">
      <t>ロウスイ</t>
    </rPh>
    <rPh sb="457" eb="458">
      <t>ナド</t>
    </rPh>
    <rPh sb="459" eb="461">
      <t>ゲンイン</t>
    </rPh>
    <rPh sb="462" eb="463">
      <t>オモ</t>
    </rPh>
    <rPh sb="468" eb="470">
      <t>ゲンショウ</t>
    </rPh>
    <rPh sb="470" eb="472">
      <t>ゲンイン</t>
    </rPh>
    <rPh sb="473" eb="475">
      <t>トクテイ</t>
    </rPh>
    <rPh sb="476" eb="478">
      <t>シュウエキ</t>
    </rPh>
    <rPh sb="485" eb="4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</si>
</sst>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0.08</c:v>
                </c:pt>
                <c:pt idx="1">
                  <c:v>0.2</c:v>
                </c:pt>
                <c:pt idx="2">
                  <c:v>0.16</c:v>
                </c:pt>
                <c:pt idx="3" formatCode="#,##0.00;&quot;△&quot;#,##0.00">
                  <c:v>0</c:v>
                </c:pt>
                <c:pt idx="4" formatCode="#,##0.00;&quot;△&quot;#,##0.00">
                  <c:v>0</c:v>
                </c:pt>
              </c:numCache>
            </c:numRef>
          </c:val>
        </c:ser>
        <c:dLbls>
          <c:showLegendKey val="0"/>
          <c:showVal val="0"/>
          <c:showCatName val="0"/>
          <c:showSerName val="0"/>
          <c:showPercent val="0"/>
          <c:showBubbleSize val="0"/>
        </c:dLbls>
        <c:gapWidth val="150"/>
        <c:axId val="113038944"/>
        <c:axId val="2040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13038944"/>
        <c:axId val="204090016"/>
      </c:lineChart>
      <c:dateAx>
        <c:axId val="113038944"/>
        <c:scaling>
          <c:orientation val="minMax"/>
        </c:scaling>
        <c:delete val="1"/>
        <c:axPos val="b"/>
        <c:numFmt formatCode="ge" sourceLinked="1"/>
        <c:majorTickMark val="none"/>
        <c:minorTickMark val="none"/>
        <c:tickLblPos val="none"/>
        <c:crossAx val="204090016"/>
        <c:crosses val="autoZero"/>
        <c:auto val="1"/>
        <c:lblOffset val="100"/>
        <c:baseTimeUnit val="years"/>
      </c:dateAx>
      <c:valAx>
        <c:axId val="2040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51.56</c:v>
                </c:pt>
                <c:pt idx="1">
                  <c:v>51.14</c:v>
                </c:pt>
                <c:pt idx="2">
                  <c:v>53.49</c:v>
                </c:pt>
                <c:pt idx="3">
                  <c:v>52.49</c:v>
                </c:pt>
                <c:pt idx="4">
                  <c:v>54.1</c:v>
                </c:pt>
              </c:numCache>
            </c:numRef>
          </c:val>
        </c:ser>
        <c:dLbls>
          <c:showLegendKey val="0"/>
          <c:showVal val="0"/>
          <c:showCatName val="0"/>
          <c:showSerName val="0"/>
          <c:showPercent val="0"/>
          <c:showBubbleSize val="0"/>
        </c:dLbls>
        <c:gapWidth val="150"/>
        <c:axId val="204586608"/>
        <c:axId val="20458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204586608"/>
        <c:axId val="204587000"/>
      </c:lineChart>
      <c:dateAx>
        <c:axId val="204586608"/>
        <c:scaling>
          <c:orientation val="minMax"/>
        </c:scaling>
        <c:delete val="1"/>
        <c:axPos val="b"/>
        <c:numFmt formatCode="ge" sourceLinked="1"/>
        <c:majorTickMark val="none"/>
        <c:minorTickMark val="none"/>
        <c:tickLblPos val="none"/>
        <c:crossAx val="204587000"/>
        <c:crosses val="autoZero"/>
        <c:auto val="1"/>
        <c:lblOffset val="100"/>
        <c:baseTimeUnit val="years"/>
      </c:dateAx>
      <c:valAx>
        <c:axId val="20458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8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68.91</c:v>
                </c:pt>
                <c:pt idx="1">
                  <c:v>68.23</c:v>
                </c:pt>
                <c:pt idx="2">
                  <c:v>65.260000000000005</c:v>
                </c:pt>
                <c:pt idx="3">
                  <c:v>63.46</c:v>
                </c:pt>
                <c:pt idx="4">
                  <c:v>59.96</c:v>
                </c:pt>
              </c:numCache>
            </c:numRef>
          </c:val>
        </c:ser>
        <c:dLbls>
          <c:showLegendKey val="0"/>
          <c:showVal val="0"/>
          <c:showCatName val="0"/>
          <c:showSerName val="0"/>
          <c:showPercent val="0"/>
          <c:showBubbleSize val="0"/>
        </c:dLbls>
        <c:gapWidth val="150"/>
        <c:axId val="204588176"/>
        <c:axId val="20458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204588176"/>
        <c:axId val="204588568"/>
      </c:lineChart>
      <c:dateAx>
        <c:axId val="204588176"/>
        <c:scaling>
          <c:orientation val="minMax"/>
        </c:scaling>
        <c:delete val="1"/>
        <c:axPos val="b"/>
        <c:numFmt formatCode="ge" sourceLinked="1"/>
        <c:majorTickMark val="none"/>
        <c:minorTickMark val="none"/>
        <c:tickLblPos val="none"/>
        <c:crossAx val="204588568"/>
        <c:crosses val="autoZero"/>
        <c:auto val="1"/>
        <c:lblOffset val="100"/>
        <c:baseTimeUnit val="years"/>
      </c:dateAx>
      <c:valAx>
        <c:axId val="20458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8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83.26</c:v>
                </c:pt>
                <c:pt idx="1">
                  <c:v>78.11</c:v>
                </c:pt>
                <c:pt idx="2">
                  <c:v>81.489999999999995</c:v>
                </c:pt>
                <c:pt idx="3">
                  <c:v>84.87</c:v>
                </c:pt>
                <c:pt idx="4">
                  <c:v>83.92</c:v>
                </c:pt>
              </c:numCache>
            </c:numRef>
          </c:val>
        </c:ser>
        <c:dLbls>
          <c:showLegendKey val="0"/>
          <c:showVal val="0"/>
          <c:showCatName val="0"/>
          <c:showSerName val="0"/>
          <c:showPercent val="0"/>
          <c:showBubbleSize val="0"/>
        </c:dLbls>
        <c:gapWidth val="150"/>
        <c:axId val="204182032"/>
        <c:axId val="20419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204182032"/>
        <c:axId val="204190608"/>
      </c:lineChart>
      <c:dateAx>
        <c:axId val="204182032"/>
        <c:scaling>
          <c:orientation val="minMax"/>
        </c:scaling>
        <c:delete val="1"/>
        <c:axPos val="b"/>
        <c:numFmt formatCode="ge" sourceLinked="1"/>
        <c:majorTickMark val="none"/>
        <c:minorTickMark val="none"/>
        <c:tickLblPos val="none"/>
        <c:crossAx val="204190608"/>
        <c:crosses val="autoZero"/>
        <c:auto val="1"/>
        <c:lblOffset val="100"/>
        <c:baseTimeUnit val="years"/>
      </c:dateAx>
      <c:valAx>
        <c:axId val="20419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8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224352"/>
        <c:axId val="2042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224352"/>
        <c:axId val="204228832"/>
      </c:lineChart>
      <c:dateAx>
        <c:axId val="204224352"/>
        <c:scaling>
          <c:orientation val="minMax"/>
        </c:scaling>
        <c:delete val="1"/>
        <c:axPos val="b"/>
        <c:numFmt formatCode="ge" sourceLinked="1"/>
        <c:majorTickMark val="none"/>
        <c:minorTickMark val="none"/>
        <c:tickLblPos val="none"/>
        <c:crossAx val="204228832"/>
        <c:crosses val="autoZero"/>
        <c:auto val="1"/>
        <c:lblOffset val="100"/>
        <c:baseTimeUnit val="years"/>
      </c:dateAx>
      <c:valAx>
        <c:axId val="2042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156776"/>
        <c:axId val="20421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156776"/>
        <c:axId val="204213224"/>
      </c:lineChart>
      <c:dateAx>
        <c:axId val="204156776"/>
        <c:scaling>
          <c:orientation val="minMax"/>
        </c:scaling>
        <c:delete val="1"/>
        <c:axPos val="b"/>
        <c:numFmt formatCode="ge" sourceLinked="1"/>
        <c:majorTickMark val="none"/>
        <c:minorTickMark val="none"/>
        <c:tickLblPos val="none"/>
        <c:crossAx val="204213224"/>
        <c:crosses val="autoZero"/>
        <c:auto val="1"/>
        <c:lblOffset val="100"/>
        <c:baseTimeUnit val="years"/>
      </c:dateAx>
      <c:valAx>
        <c:axId val="20421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5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290936"/>
        <c:axId val="2042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290936"/>
        <c:axId val="204291328"/>
      </c:lineChart>
      <c:dateAx>
        <c:axId val="204290936"/>
        <c:scaling>
          <c:orientation val="minMax"/>
        </c:scaling>
        <c:delete val="1"/>
        <c:axPos val="b"/>
        <c:numFmt formatCode="ge" sourceLinked="1"/>
        <c:majorTickMark val="none"/>
        <c:minorTickMark val="none"/>
        <c:tickLblPos val="none"/>
        <c:crossAx val="204291328"/>
        <c:crosses val="autoZero"/>
        <c:auto val="1"/>
        <c:lblOffset val="100"/>
        <c:baseTimeUnit val="years"/>
      </c:dateAx>
      <c:valAx>
        <c:axId val="2042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9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292504"/>
        <c:axId val="2042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292504"/>
        <c:axId val="204292896"/>
      </c:lineChart>
      <c:dateAx>
        <c:axId val="204292504"/>
        <c:scaling>
          <c:orientation val="minMax"/>
        </c:scaling>
        <c:delete val="1"/>
        <c:axPos val="b"/>
        <c:numFmt formatCode="ge" sourceLinked="1"/>
        <c:majorTickMark val="none"/>
        <c:minorTickMark val="none"/>
        <c:tickLblPos val="none"/>
        <c:crossAx val="204292896"/>
        <c:crosses val="autoZero"/>
        <c:auto val="1"/>
        <c:lblOffset val="100"/>
        <c:baseTimeUnit val="years"/>
      </c:dateAx>
      <c:valAx>
        <c:axId val="2042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9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1486.44</c:v>
                </c:pt>
                <c:pt idx="1">
                  <c:v>1374.62</c:v>
                </c:pt>
                <c:pt idx="2">
                  <c:v>1231.3</c:v>
                </c:pt>
                <c:pt idx="3">
                  <c:v>1151.68</c:v>
                </c:pt>
                <c:pt idx="4">
                  <c:v>1092.94</c:v>
                </c:pt>
              </c:numCache>
            </c:numRef>
          </c:val>
        </c:ser>
        <c:dLbls>
          <c:showLegendKey val="0"/>
          <c:showVal val="0"/>
          <c:showCatName val="0"/>
          <c:showSerName val="0"/>
          <c:showPercent val="0"/>
          <c:showBubbleSize val="0"/>
        </c:dLbls>
        <c:gapWidth val="150"/>
        <c:axId val="204429216"/>
        <c:axId val="20442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204429216"/>
        <c:axId val="204429608"/>
      </c:lineChart>
      <c:dateAx>
        <c:axId val="204429216"/>
        <c:scaling>
          <c:orientation val="minMax"/>
        </c:scaling>
        <c:delete val="1"/>
        <c:axPos val="b"/>
        <c:numFmt formatCode="ge" sourceLinked="1"/>
        <c:majorTickMark val="none"/>
        <c:minorTickMark val="none"/>
        <c:tickLblPos val="none"/>
        <c:crossAx val="204429608"/>
        <c:crosses val="autoZero"/>
        <c:auto val="1"/>
        <c:lblOffset val="100"/>
        <c:baseTimeUnit val="years"/>
      </c:dateAx>
      <c:valAx>
        <c:axId val="20442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46.8</c:v>
                </c:pt>
                <c:pt idx="1">
                  <c:v>47.54</c:v>
                </c:pt>
                <c:pt idx="2">
                  <c:v>50.75</c:v>
                </c:pt>
                <c:pt idx="3">
                  <c:v>53.68</c:v>
                </c:pt>
                <c:pt idx="4">
                  <c:v>54.61</c:v>
                </c:pt>
              </c:numCache>
            </c:numRef>
          </c:val>
        </c:ser>
        <c:dLbls>
          <c:showLegendKey val="0"/>
          <c:showVal val="0"/>
          <c:showCatName val="0"/>
          <c:showSerName val="0"/>
          <c:showPercent val="0"/>
          <c:showBubbleSize val="0"/>
        </c:dLbls>
        <c:gapWidth val="150"/>
        <c:axId val="204430784"/>
        <c:axId val="20443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04430784"/>
        <c:axId val="204431176"/>
      </c:lineChart>
      <c:dateAx>
        <c:axId val="204430784"/>
        <c:scaling>
          <c:orientation val="minMax"/>
        </c:scaling>
        <c:delete val="1"/>
        <c:axPos val="b"/>
        <c:numFmt formatCode="ge" sourceLinked="1"/>
        <c:majorTickMark val="none"/>
        <c:minorTickMark val="none"/>
        <c:tickLblPos val="none"/>
        <c:crossAx val="204431176"/>
        <c:crosses val="autoZero"/>
        <c:auto val="1"/>
        <c:lblOffset val="100"/>
        <c:baseTimeUnit val="years"/>
      </c:dateAx>
      <c:valAx>
        <c:axId val="20443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448.14</c:v>
                </c:pt>
                <c:pt idx="1">
                  <c:v>442.85</c:v>
                </c:pt>
                <c:pt idx="2">
                  <c:v>418.56</c:v>
                </c:pt>
                <c:pt idx="3">
                  <c:v>404.65</c:v>
                </c:pt>
                <c:pt idx="4">
                  <c:v>400.68</c:v>
                </c:pt>
              </c:numCache>
            </c:numRef>
          </c:val>
        </c:ser>
        <c:dLbls>
          <c:showLegendKey val="0"/>
          <c:showVal val="0"/>
          <c:showCatName val="0"/>
          <c:showSerName val="0"/>
          <c:showPercent val="0"/>
          <c:showBubbleSize val="0"/>
        </c:dLbls>
        <c:gapWidth val="150"/>
        <c:axId val="204432352"/>
        <c:axId val="20443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204432352"/>
        <c:axId val="204432744"/>
      </c:lineChart>
      <c:dateAx>
        <c:axId val="204432352"/>
        <c:scaling>
          <c:orientation val="minMax"/>
        </c:scaling>
        <c:delete val="1"/>
        <c:axPos val="b"/>
        <c:numFmt formatCode="ge" sourceLinked="1"/>
        <c:majorTickMark val="none"/>
        <c:minorTickMark val="none"/>
        <c:tickLblPos val="none"/>
        <c:crossAx val="204432744"/>
        <c:crosses val="autoZero"/>
        <c:auto val="1"/>
        <c:lblOffset val="100"/>
        <c:baseTimeUnit val="years"/>
      </c:dateAx>
      <c:valAx>
        <c:axId val="20443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R6" zoomScale="70" zoomScaleNormal="7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長野県　南木曽町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4410</v>
      </c>
      <c r="AJ8" s="74"/>
      <c r="AK8" s="74"/>
      <c r="AL8" s="74"/>
      <c r="AM8" s="74"/>
      <c r="AN8" s="74"/>
      <c r="AO8" s="74"/>
      <c r="AP8" s="75"/>
      <c r="AQ8" s="56">
        <f>データ!R6</f>
        <v>215.93</v>
      </c>
      <c r="AR8" s="56"/>
      <c r="AS8" s="56"/>
      <c r="AT8" s="56"/>
      <c r="AU8" s="56"/>
      <c r="AV8" s="56"/>
      <c r="AW8" s="56"/>
      <c r="AX8" s="56"/>
      <c r="AY8" s="56">
        <f>データ!S6</f>
        <v>20.420000000000002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88.49</v>
      </c>
      <c r="S10" s="56"/>
      <c r="T10" s="56"/>
      <c r="U10" s="56"/>
      <c r="V10" s="56"/>
      <c r="W10" s="56"/>
      <c r="X10" s="56"/>
      <c r="Y10" s="56"/>
      <c r="Z10" s="64">
        <f>データ!P6</f>
        <v>3439</v>
      </c>
      <c r="AA10" s="64"/>
      <c r="AB10" s="64"/>
      <c r="AC10" s="64"/>
      <c r="AD10" s="64"/>
      <c r="AE10" s="64"/>
      <c r="AF10" s="64"/>
      <c r="AG10" s="64"/>
      <c r="AH10" s="2"/>
      <c r="AI10" s="64">
        <f>データ!T6</f>
        <v>3867</v>
      </c>
      <c r="AJ10" s="64"/>
      <c r="AK10" s="64"/>
      <c r="AL10" s="64"/>
      <c r="AM10" s="64"/>
      <c r="AN10" s="64"/>
      <c r="AO10" s="64"/>
      <c r="AP10" s="64"/>
      <c r="AQ10" s="56">
        <f>データ!U6</f>
        <v>11.15</v>
      </c>
      <c r="AR10" s="56"/>
      <c r="AS10" s="56"/>
      <c r="AT10" s="56"/>
      <c r="AU10" s="56"/>
      <c r="AV10" s="56"/>
      <c r="AW10" s="56"/>
      <c r="AX10" s="56"/>
      <c r="AY10" s="56">
        <f>データ!V6</f>
        <v>346.82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204234</v>
      </c>
      <c r="D6" s="31">
        <f t="shared" si="3"/>
        <v>47</v>
      </c>
      <c r="E6" s="31">
        <f t="shared" si="3"/>
        <v>1</v>
      </c>
      <c r="F6" s="31">
        <f t="shared" si="3"/>
        <v>0</v>
      </c>
      <c r="G6" s="31">
        <f t="shared" si="3"/>
        <v>0</v>
      </c>
      <c r="H6" s="31" t="str">
        <f t="shared" si="3"/>
        <v>長野県　南木曽町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88.49</v>
      </c>
      <c r="P6" s="32">
        <f t="shared" si="3"/>
        <v>3439</v>
      </c>
      <c r="Q6" s="32">
        <f t="shared" si="3"/>
        <v>4410</v>
      </c>
      <c r="R6" s="32">
        <f t="shared" si="3"/>
        <v>215.93</v>
      </c>
      <c r="S6" s="32">
        <f t="shared" si="3"/>
        <v>20.420000000000002</v>
      </c>
      <c r="T6" s="32">
        <f t="shared" si="3"/>
        <v>3867</v>
      </c>
      <c r="U6" s="32">
        <f t="shared" si="3"/>
        <v>11.15</v>
      </c>
      <c r="V6" s="32">
        <f t="shared" si="3"/>
        <v>346.82</v>
      </c>
      <c r="W6" s="33">
        <f>IF(W7="",NA(),W7)</f>
        <v>83.26</v>
      </c>
      <c r="X6" s="33">
        <f t="shared" ref="X6:AF6" si="4">IF(X7="",NA(),X7)</f>
        <v>78.11</v>
      </c>
      <c r="Y6" s="33">
        <f t="shared" si="4"/>
        <v>81.489999999999995</v>
      </c>
      <c r="Z6" s="33">
        <f t="shared" si="4"/>
        <v>84.87</v>
      </c>
      <c r="AA6" s="33">
        <f t="shared" si="4"/>
        <v>83.92</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1486.44</v>
      </c>
      <c r="BE6" s="33">
        <f t="shared" ref="BE6:BM6" si="7">IF(BE7="",NA(),BE7)</f>
        <v>1374.62</v>
      </c>
      <c r="BF6" s="33">
        <f t="shared" si="7"/>
        <v>1231.3</v>
      </c>
      <c r="BG6" s="33">
        <f t="shared" si="7"/>
        <v>1151.68</v>
      </c>
      <c r="BH6" s="33">
        <f t="shared" si="7"/>
        <v>1092.94</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46.8</v>
      </c>
      <c r="BP6" s="33">
        <f t="shared" ref="BP6:BX6" si="8">IF(BP7="",NA(),BP7)</f>
        <v>47.54</v>
      </c>
      <c r="BQ6" s="33">
        <f t="shared" si="8"/>
        <v>50.75</v>
      </c>
      <c r="BR6" s="33">
        <f t="shared" si="8"/>
        <v>53.68</v>
      </c>
      <c r="BS6" s="33">
        <f t="shared" si="8"/>
        <v>54.61</v>
      </c>
      <c r="BT6" s="33">
        <f t="shared" si="8"/>
        <v>56.46</v>
      </c>
      <c r="BU6" s="33">
        <f t="shared" si="8"/>
        <v>19.77</v>
      </c>
      <c r="BV6" s="33">
        <f t="shared" si="8"/>
        <v>34.25</v>
      </c>
      <c r="BW6" s="33">
        <f t="shared" si="8"/>
        <v>46.48</v>
      </c>
      <c r="BX6" s="33">
        <f t="shared" si="8"/>
        <v>40.6</v>
      </c>
      <c r="BY6" s="32" t="str">
        <f>IF(BY7="","",IF(BY7="-","【-】","【"&amp;SUBSTITUTE(TEXT(BY7,"#,##0.00"),"-","△")&amp;"】"))</f>
        <v>【33.35】</v>
      </c>
      <c r="BZ6" s="33">
        <f>IF(BZ7="",NA(),BZ7)</f>
        <v>448.14</v>
      </c>
      <c r="CA6" s="33">
        <f t="shared" ref="CA6:CI6" si="9">IF(CA7="",NA(),CA7)</f>
        <v>442.85</v>
      </c>
      <c r="CB6" s="33">
        <f t="shared" si="9"/>
        <v>418.56</v>
      </c>
      <c r="CC6" s="33">
        <f t="shared" si="9"/>
        <v>404.65</v>
      </c>
      <c r="CD6" s="33">
        <f t="shared" si="9"/>
        <v>400.68</v>
      </c>
      <c r="CE6" s="33">
        <f t="shared" si="9"/>
        <v>306.49</v>
      </c>
      <c r="CF6" s="33">
        <f t="shared" si="9"/>
        <v>878.73</v>
      </c>
      <c r="CG6" s="33">
        <f t="shared" si="9"/>
        <v>501.18</v>
      </c>
      <c r="CH6" s="33">
        <f t="shared" si="9"/>
        <v>376.61</v>
      </c>
      <c r="CI6" s="33">
        <f t="shared" si="9"/>
        <v>440.03</v>
      </c>
      <c r="CJ6" s="32" t="str">
        <f>IF(CJ7="","",IF(CJ7="-","【-】","【"&amp;SUBSTITUTE(TEXT(CJ7,"#,##0.00"),"-","△")&amp;"】"))</f>
        <v>【524.69】</v>
      </c>
      <c r="CK6" s="33">
        <f>IF(CK7="",NA(),CK7)</f>
        <v>51.56</v>
      </c>
      <c r="CL6" s="33">
        <f t="shared" ref="CL6:CT6" si="10">IF(CL7="",NA(),CL7)</f>
        <v>51.14</v>
      </c>
      <c r="CM6" s="33">
        <f t="shared" si="10"/>
        <v>53.49</v>
      </c>
      <c r="CN6" s="33">
        <f t="shared" si="10"/>
        <v>52.49</v>
      </c>
      <c r="CO6" s="33">
        <f t="shared" si="10"/>
        <v>54.1</v>
      </c>
      <c r="CP6" s="33">
        <f t="shared" si="10"/>
        <v>58.25</v>
      </c>
      <c r="CQ6" s="33">
        <f t="shared" si="10"/>
        <v>57.17</v>
      </c>
      <c r="CR6" s="33">
        <f t="shared" si="10"/>
        <v>57.55</v>
      </c>
      <c r="CS6" s="33">
        <f t="shared" si="10"/>
        <v>57.43</v>
      </c>
      <c r="CT6" s="33">
        <f t="shared" si="10"/>
        <v>57.29</v>
      </c>
      <c r="CU6" s="32" t="str">
        <f>IF(CU7="","",IF(CU7="-","【-】","【"&amp;SUBSTITUTE(TEXT(CU7,"#,##0.00"),"-","△")&amp;"】"))</f>
        <v>【57.58】</v>
      </c>
      <c r="CV6" s="33">
        <f>IF(CV7="",NA(),CV7)</f>
        <v>68.91</v>
      </c>
      <c r="CW6" s="33">
        <f t="shared" ref="CW6:DE6" si="11">IF(CW7="",NA(),CW7)</f>
        <v>68.23</v>
      </c>
      <c r="CX6" s="33">
        <f t="shared" si="11"/>
        <v>65.260000000000005</v>
      </c>
      <c r="CY6" s="33">
        <f t="shared" si="11"/>
        <v>63.46</v>
      </c>
      <c r="CZ6" s="33">
        <f t="shared" si="11"/>
        <v>59.96</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0.08</v>
      </c>
      <c r="ED6" s="33">
        <f t="shared" ref="ED6:EL6" si="14">IF(ED7="",NA(),ED7)</f>
        <v>0.2</v>
      </c>
      <c r="EE6" s="33">
        <f t="shared" si="14"/>
        <v>0.16</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204234</v>
      </c>
      <c r="D7" s="35">
        <v>47</v>
      </c>
      <c r="E7" s="35">
        <v>1</v>
      </c>
      <c r="F7" s="35">
        <v>0</v>
      </c>
      <c r="G7" s="35">
        <v>0</v>
      </c>
      <c r="H7" s="35" t="s">
        <v>93</v>
      </c>
      <c r="I7" s="35" t="s">
        <v>94</v>
      </c>
      <c r="J7" s="35" t="s">
        <v>95</v>
      </c>
      <c r="K7" s="35" t="s">
        <v>96</v>
      </c>
      <c r="L7" s="35" t="s">
        <v>97</v>
      </c>
      <c r="M7" s="36" t="s">
        <v>98</v>
      </c>
      <c r="N7" s="36" t="s">
        <v>99</v>
      </c>
      <c r="O7" s="36">
        <v>88.49</v>
      </c>
      <c r="P7" s="36">
        <v>3439</v>
      </c>
      <c r="Q7" s="36">
        <v>4410</v>
      </c>
      <c r="R7" s="36">
        <v>215.93</v>
      </c>
      <c r="S7" s="36">
        <v>20.420000000000002</v>
      </c>
      <c r="T7" s="36">
        <v>3867</v>
      </c>
      <c r="U7" s="36">
        <v>11.15</v>
      </c>
      <c r="V7" s="36">
        <v>346.82</v>
      </c>
      <c r="W7" s="36">
        <v>83.26</v>
      </c>
      <c r="X7" s="36">
        <v>78.11</v>
      </c>
      <c r="Y7" s="36">
        <v>81.489999999999995</v>
      </c>
      <c r="Z7" s="36">
        <v>84.87</v>
      </c>
      <c r="AA7" s="36">
        <v>83.92</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1486.44</v>
      </c>
      <c r="BE7" s="36">
        <v>1374.62</v>
      </c>
      <c r="BF7" s="36">
        <v>1231.3</v>
      </c>
      <c r="BG7" s="36">
        <v>1151.68</v>
      </c>
      <c r="BH7" s="36">
        <v>1092.94</v>
      </c>
      <c r="BI7" s="36">
        <v>1124.6400000000001</v>
      </c>
      <c r="BJ7" s="36">
        <v>1108.26</v>
      </c>
      <c r="BK7" s="36">
        <v>1113.76</v>
      </c>
      <c r="BL7" s="36">
        <v>1125.69</v>
      </c>
      <c r="BM7" s="36">
        <v>1134.67</v>
      </c>
      <c r="BN7" s="36">
        <v>1242.9000000000001</v>
      </c>
      <c r="BO7" s="36">
        <v>46.8</v>
      </c>
      <c r="BP7" s="36">
        <v>47.54</v>
      </c>
      <c r="BQ7" s="36">
        <v>50.75</v>
      </c>
      <c r="BR7" s="36">
        <v>53.68</v>
      </c>
      <c r="BS7" s="36">
        <v>54.61</v>
      </c>
      <c r="BT7" s="36">
        <v>56.46</v>
      </c>
      <c r="BU7" s="36">
        <v>19.77</v>
      </c>
      <c r="BV7" s="36">
        <v>34.25</v>
      </c>
      <c r="BW7" s="36">
        <v>46.48</v>
      </c>
      <c r="BX7" s="36">
        <v>40.6</v>
      </c>
      <c r="BY7" s="36">
        <v>33.35</v>
      </c>
      <c r="BZ7" s="36">
        <v>448.14</v>
      </c>
      <c r="CA7" s="36">
        <v>442.85</v>
      </c>
      <c r="CB7" s="36">
        <v>418.56</v>
      </c>
      <c r="CC7" s="36">
        <v>404.65</v>
      </c>
      <c r="CD7" s="36">
        <v>400.68</v>
      </c>
      <c r="CE7" s="36">
        <v>306.49</v>
      </c>
      <c r="CF7" s="36">
        <v>878.73</v>
      </c>
      <c r="CG7" s="36">
        <v>501.18</v>
      </c>
      <c r="CH7" s="36">
        <v>376.61</v>
      </c>
      <c r="CI7" s="36">
        <v>440.03</v>
      </c>
      <c r="CJ7" s="36">
        <v>524.69000000000005</v>
      </c>
      <c r="CK7" s="36">
        <v>51.56</v>
      </c>
      <c r="CL7" s="36">
        <v>51.14</v>
      </c>
      <c r="CM7" s="36">
        <v>53.49</v>
      </c>
      <c r="CN7" s="36">
        <v>52.49</v>
      </c>
      <c r="CO7" s="36">
        <v>54.1</v>
      </c>
      <c r="CP7" s="36">
        <v>58.25</v>
      </c>
      <c r="CQ7" s="36">
        <v>57.17</v>
      </c>
      <c r="CR7" s="36">
        <v>57.55</v>
      </c>
      <c r="CS7" s="36">
        <v>57.43</v>
      </c>
      <c r="CT7" s="36">
        <v>57.29</v>
      </c>
      <c r="CU7" s="36">
        <v>57.58</v>
      </c>
      <c r="CV7" s="36">
        <v>68.91</v>
      </c>
      <c r="CW7" s="36">
        <v>68.23</v>
      </c>
      <c r="CX7" s="36">
        <v>65.260000000000005</v>
      </c>
      <c r="CY7" s="36">
        <v>63.46</v>
      </c>
      <c r="CZ7" s="36">
        <v>59.96</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0.08</v>
      </c>
      <c r="ED7" s="36">
        <v>0.2</v>
      </c>
      <c r="EE7" s="36">
        <v>0.16</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JS16016</cp:lastModifiedBy>
  <cp:lastPrinted>2017-01-25T01:56:38Z</cp:lastPrinted>
  <dcterms:created xsi:type="dcterms:W3CDTF">2016-12-02T02:18:29Z</dcterms:created>
  <dcterms:modified xsi:type="dcterms:W3CDTF">2017-02-20T01:31:17Z</dcterms:modified>
  <cp:category/>
</cp:coreProperties>
</file>