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20305u2\共有書庫\産業建設課\環境衛生係\H27\Ｈ28\決算統計\経営比較分析表\"/>
    </mc:Choice>
  </mc:AlternateContent>
  <workbookProtection workbookPassword="8649" lockStructure="1"/>
  <bookViews>
    <workbookView xWindow="0" yWindow="0" windowWidth="20490" windowHeight="790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<sst xmlns="http://schemas.openxmlformats.org/spreadsheetml/2006/main" count="221" uniqueCount="111">
  <si>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</si>
  <si>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</si>
  <si>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</si>
  <si>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</si>
  <si>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</si>
  <si>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</si>
  <si>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</si>
  <si>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</si>
  <si>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</si>
  <si>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</si>
  <si>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</si>
  <si>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</si>
  <si>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</si>
  <si>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</si>
  <si>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</si>
  <si>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</si>
  <si>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</si>
  <si>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</si>
  <si>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</si>
  <si>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</si>
  <si>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</si>
  <si>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</si>
  <si>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</si>
  <si>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</si>
  <si>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</si>
  <si>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</si>
  <si>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</si>
  <si>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</si>
  <si>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</si>
  <si>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</si>
  <si>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</si>
  <si>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</si>
  <si>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</si>
  <si>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</si>
  <si>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</si>
  <si>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</si>
  <si>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</si>
  <si>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</si>
  <si>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</si>
  <si>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</si>
  <si>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</si>
  <si>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</si>
  <si>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</si>
  <si>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</si>
  <si>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</si>
  <si>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</si>
  <si>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</si>
  <si>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</si>
  <si>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</si>
  <si>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</si>
  <si>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</si>
  <si>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</si>
  <si>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</si>
  <si>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</si>
  <si>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</si>
  <si>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</si>
  <si>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</si>
  <si>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</si>
  <si>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</si>
  <si>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</si>
  <si>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</si>
  <si>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</si>
  <si>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</si>
  <si>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</si>
  <si>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</si>
  <si>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</si>
  <si>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</si>
  <si>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</si>
  <si>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</si>
  <si>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</si>
  <si>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</si>
  <si>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</si>
  <si>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</si>
  <si>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</si>
  <si>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</si>
  <si>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</si>
  <si>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</si>
  <si>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</si>
  <si>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</si>
  <si>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</si>
  <si>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</si>
  <si>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</si>
  <si>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</si>
  <si>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</si>
  <si>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</si>
  <si>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</si>
  <si>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</si>
  <si>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</si>
  <si>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</si>
  <si>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</si>
  <si>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</si>
  <si>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</si>
  <si>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</si>
  <si>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</si>
  <si>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</si>
  <si>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</si>
  <si>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南牧村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</si>
  <si>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</si>
  <si>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</si>
  <si>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</si>
  <si>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</si>
  <si>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</si>
  <si>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</si>
  <si>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</si>
  <si>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</si>
  <si>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</si>
  <si>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</si>
  <si>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</si>
  <si>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経営については、料金収入と一般会計繰入金により事業を行っており、繰入金に頼っていいることを考慮すると経営は健全とはいえない。</t>
    <rPh sb="1" eb="3">
      <t>ケイエイ</t>
    </rPh>
    <rPh sb="9" eb="11">
      <t>リョウキン</t>
    </rPh>
    <rPh sb="11" eb="13">
      <t>シュウニュウ</t>
    </rPh>
    <rPh sb="14" eb="16">
      <t>イッパン</t>
    </rPh>
    <rPh sb="16" eb="18">
      <t>カイケイ</t>
    </rPh>
    <rPh sb="18" eb="20">
      <t>クリイレ</t>
    </rPh>
    <rPh sb="20" eb="21">
      <t>キン</t>
    </rPh>
    <rPh sb="24" eb="26">
      <t>ジギョウ</t>
    </rPh>
    <rPh sb="27" eb="28">
      <t>オコナ</t>
    </rPh>
    <rPh sb="33" eb="35">
      <t>クリイレ</t>
    </rPh>
    <rPh sb="35" eb="36">
      <t>キン</t>
    </rPh>
    <rPh sb="37" eb="38">
      <t>タヨ</t>
    </rPh>
    <rPh sb="46" eb="48">
      <t>コウリョ</t>
    </rPh>
    <rPh sb="51" eb="53">
      <t>ケイエイ</t>
    </rPh>
    <rPh sb="54" eb="56">
      <t>ケンゼン</t>
    </rPh>
    <phoneticPr fontId="4"/>
  </si>
  <si>
    <t>　稼働から20年以上経過しており、処理場については更新や故障箇所が出てきているものの、大規模修繕には取り掛かることができていない。
　管渠については、塩ビ管であるため早急な対応はまだ必要ないと考えている。</t>
    <rPh sb="1" eb="3">
      <t>カドウ</t>
    </rPh>
    <rPh sb="7" eb="8">
      <t>ネン</t>
    </rPh>
    <rPh sb="8" eb="10">
      <t>イジョウ</t>
    </rPh>
    <rPh sb="10" eb="12">
      <t>ケイカ</t>
    </rPh>
    <rPh sb="17" eb="19">
      <t>ショリ</t>
    </rPh>
    <rPh sb="19" eb="20">
      <t>ジョウ</t>
    </rPh>
    <rPh sb="25" eb="27">
      <t>コウシン</t>
    </rPh>
    <rPh sb="28" eb="30">
      <t>コショウ</t>
    </rPh>
    <rPh sb="30" eb="32">
      <t>カショ</t>
    </rPh>
    <rPh sb="33" eb="34">
      <t>デ</t>
    </rPh>
    <rPh sb="43" eb="46">
      <t>ダイキボ</t>
    </rPh>
    <rPh sb="46" eb="48">
      <t>シュウゼン</t>
    </rPh>
    <rPh sb="50" eb="51">
      <t>ト</t>
    </rPh>
    <rPh sb="52" eb="53">
      <t>カ</t>
    </rPh>
    <rPh sb="67" eb="69">
      <t>カンキョ</t>
    </rPh>
    <rPh sb="75" eb="76">
      <t>エン</t>
    </rPh>
    <rPh sb="77" eb="78">
      <t>カン</t>
    </rPh>
    <rPh sb="83" eb="85">
      <t>ソウキュウ</t>
    </rPh>
    <rPh sb="86" eb="88">
      <t>タイオウ</t>
    </rPh>
    <rPh sb="91" eb="93">
      <t>ヒツヨウ</t>
    </rPh>
    <rPh sb="96" eb="97">
      <t>カンガ</t>
    </rPh>
    <phoneticPr fontId="4"/>
  </si>
  <si>
    <t>　今後、ストックマネジメント計画の策定をし、更新事業等を順次行っていく必要がある。
　しかし、一般会計繰入金に頼らざるを得ない状況であるため、料金改定についても検討していく必要がある。</t>
    <rPh sb="1" eb="3">
      <t>コンゴ</t>
    </rPh>
    <rPh sb="14" eb="16">
      <t>ケイカク</t>
    </rPh>
    <rPh sb="17" eb="19">
      <t>サクテイ</t>
    </rPh>
    <rPh sb="22" eb="24">
      <t>コウシン</t>
    </rPh>
    <rPh sb="24" eb="26">
      <t>ジギョウ</t>
    </rPh>
    <rPh sb="26" eb="27">
      <t>トウ</t>
    </rPh>
    <rPh sb="28" eb="30">
      <t>ジュンジ</t>
    </rPh>
    <rPh sb="30" eb="31">
      <t>オコナ</t>
    </rPh>
    <rPh sb="35" eb="37">
      <t>ヒツヨウ</t>
    </rPh>
    <rPh sb="47" eb="49">
      <t>イッパン</t>
    </rPh>
    <rPh sb="49" eb="51">
      <t>カイケイ</t>
    </rPh>
    <rPh sb="51" eb="53">
      <t>クリイレ</t>
    </rPh>
    <rPh sb="53" eb="54">
      <t>キン</t>
    </rPh>
    <rPh sb="55" eb="56">
      <t>タヨ</t>
    </rPh>
    <rPh sb="60" eb="61">
      <t>エ</t>
    </rPh>
    <rPh sb="63" eb="65">
      <t>ジョウキョウ</t>
    </rPh>
    <rPh sb="71" eb="73">
      <t>リョウキン</t>
    </rPh>
    <rPh sb="73" eb="75">
      <t>カイテイ</t>
    </rPh>
    <rPh sb="80" eb="82">
      <t>ケントウ</t>
    </rPh>
    <rPh sb="86" eb="8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</si>
</sst>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55192"/>
        <c:axId val="25377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55192"/>
        <c:axId val="253771192"/>
      </c:lineChart>
      <c:dateAx>
        <c:axId val="16415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771192"/>
        <c:crosses val="autoZero"/>
        <c:auto val="1"/>
        <c:lblOffset val="100"/>
        <c:baseTimeUnit val="years"/>
      </c:dateAx>
      <c:valAx>
        <c:axId val="25377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5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21.49</c:v>
                </c:pt>
                <c:pt idx="2">
                  <c:v>22.13</c:v>
                </c:pt>
                <c:pt idx="3">
                  <c:v>22.13</c:v>
                </c:pt>
                <c:pt idx="4">
                  <c:v>22.55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90568"/>
        <c:axId val="25419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90568"/>
        <c:axId val="254190960"/>
      </c:lineChart>
      <c:dateAx>
        <c:axId val="25419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190960"/>
        <c:crosses val="autoZero"/>
        <c:auto val="1"/>
        <c:lblOffset val="100"/>
        <c:baseTimeUnit val="years"/>
      </c:dateAx>
      <c:valAx>
        <c:axId val="25419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19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93.54</c:v>
                </c:pt>
                <c:pt idx="1">
                  <c:v>92.64</c:v>
                </c:pt>
                <c:pt idx="2">
                  <c:v>94.43</c:v>
                </c:pt>
                <c:pt idx="3">
                  <c:v>95.8</c:v>
                </c:pt>
                <c:pt idx="4">
                  <c:v>98.55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64416"/>
        <c:axId val="254708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64416"/>
        <c:axId val="254708360"/>
      </c:lineChart>
      <c:dateAx>
        <c:axId val="2538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708360"/>
        <c:crosses val="autoZero"/>
        <c:auto val="1"/>
        <c:lblOffset val="100"/>
        <c:baseTimeUnit val="years"/>
      </c:dateAx>
      <c:valAx>
        <c:axId val="254708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6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96.81</c:v>
                </c:pt>
                <c:pt idx="1">
                  <c:v>100.54</c:v>
                </c:pt>
                <c:pt idx="2">
                  <c:v>98.59</c:v>
                </c:pt>
                <c:pt idx="3">
                  <c:v>98.53</c:v>
                </c:pt>
                <c:pt idx="4">
                  <c:v>99.06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05336"/>
        <c:axId val="16408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05336"/>
        <c:axId val="164080704"/>
      </c:lineChart>
      <c:dateAx>
        <c:axId val="164105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080704"/>
        <c:crosses val="autoZero"/>
        <c:auto val="1"/>
        <c:lblOffset val="100"/>
        <c:baseTimeUnit val="years"/>
      </c:dateAx>
      <c:valAx>
        <c:axId val="16408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05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25408"/>
        <c:axId val="25382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25408"/>
        <c:axId val="253825792"/>
      </c:lineChart>
      <c:dateAx>
        <c:axId val="2538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25792"/>
        <c:crosses val="autoZero"/>
        <c:auto val="1"/>
        <c:lblOffset val="100"/>
        <c:baseTimeUnit val="years"/>
      </c:dateAx>
      <c:valAx>
        <c:axId val="25382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62848"/>
        <c:axId val="25386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62848"/>
        <c:axId val="253863240"/>
      </c:lineChart>
      <c:dateAx>
        <c:axId val="2538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63240"/>
        <c:crosses val="autoZero"/>
        <c:auto val="1"/>
        <c:lblOffset val="100"/>
        <c:baseTimeUnit val="years"/>
      </c:dateAx>
      <c:valAx>
        <c:axId val="25386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864808"/>
        <c:axId val="25386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64808"/>
        <c:axId val="253865200"/>
      </c:lineChart>
      <c:dateAx>
        <c:axId val="25386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865200"/>
        <c:crosses val="autoZero"/>
        <c:auto val="1"/>
        <c:lblOffset val="100"/>
        <c:baseTimeUnit val="years"/>
      </c:dateAx>
      <c:valAx>
        <c:axId val="25386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86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78872"/>
        <c:axId val="2540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78872"/>
        <c:axId val="254079264"/>
      </c:lineChart>
      <c:dateAx>
        <c:axId val="254078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79264"/>
        <c:crosses val="autoZero"/>
        <c:auto val="1"/>
        <c:lblOffset val="100"/>
        <c:baseTimeUnit val="years"/>
      </c:dateAx>
      <c:valAx>
        <c:axId val="2540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07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80440"/>
        <c:axId val="25408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80440"/>
        <c:axId val="254080832"/>
      </c:lineChart>
      <c:dateAx>
        <c:axId val="25408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80832"/>
        <c:crosses val="autoZero"/>
        <c:auto val="1"/>
        <c:lblOffset val="100"/>
        <c:baseTimeUnit val="years"/>
      </c:dateAx>
      <c:valAx>
        <c:axId val="25408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080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55.37</c:v>
                </c:pt>
                <c:pt idx="1">
                  <c:v>56.83</c:v>
                </c:pt>
                <c:pt idx="2">
                  <c:v>59.4</c:v>
                </c:pt>
                <c:pt idx="3">
                  <c:v>57.07</c:v>
                </c:pt>
                <c:pt idx="4">
                  <c:v>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82008"/>
        <c:axId val="25408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82008"/>
        <c:axId val="254082400"/>
      </c:lineChart>
      <c:dateAx>
        <c:axId val="25408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082400"/>
        <c:crosses val="autoZero"/>
        <c:auto val="1"/>
        <c:lblOffset val="100"/>
        <c:baseTimeUnit val="years"/>
      </c:dateAx>
      <c:valAx>
        <c:axId val="25408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08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422.84</c:v>
                </c:pt>
                <c:pt idx="1">
                  <c:v>338.68</c:v>
                </c:pt>
                <c:pt idx="2">
                  <c:v>317.68</c:v>
                </c:pt>
                <c:pt idx="3">
                  <c:v>338.71</c:v>
                </c:pt>
                <c:pt idx="4">
                  <c:v>318.35000000000002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89000"/>
        <c:axId val="25418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89000"/>
        <c:axId val="254189392"/>
      </c:lineChart>
      <c:dateAx>
        <c:axId val="254189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189392"/>
        <c:crosses val="autoZero"/>
        <c:auto val="1"/>
        <c:lblOffset val="100"/>
        <c:baseTimeUnit val="years"/>
      </c:dateAx>
      <c:valAx>
        <c:axId val="25418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189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57" zoomScaleNormal="100" workbookViewId="0">
      <selection activeCell="CA66" sqref="CA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長野県　南牧村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3192</v>
      </c>
      <c r="AM8" s="64"/>
      <c r="AN8" s="64"/>
      <c r="AO8" s="64"/>
      <c r="AP8" s="64"/>
      <c r="AQ8" s="64"/>
      <c r="AR8" s="64"/>
      <c r="AS8" s="64"/>
      <c r="AT8" s="63">
        <f>データ!S6</f>
        <v>133.09</v>
      </c>
      <c r="AU8" s="63"/>
      <c r="AV8" s="63"/>
      <c r="AW8" s="63"/>
      <c r="AX8" s="63"/>
      <c r="AY8" s="63"/>
      <c r="AZ8" s="63"/>
      <c r="BA8" s="63"/>
      <c r="BB8" s="63">
        <f>データ!T6</f>
        <v>23.98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23.49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4728</v>
      </c>
      <c r="AE10" s="64"/>
      <c r="AF10" s="64"/>
      <c r="AG10" s="64"/>
      <c r="AH10" s="64"/>
      <c r="AI10" s="64"/>
      <c r="AJ10" s="64"/>
      <c r="AK10" s="2"/>
      <c r="AL10" s="64">
        <f>データ!U6</f>
        <v>760</v>
      </c>
      <c r="AM10" s="64"/>
      <c r="AN10" s="64"/>
      <c r="AO10" s="64"/>
      <c r="AP10" s="64"/>
      <c r="AQ10" s="64"/>
      <c r="AR10" s="64"/>
      <c r="AS10" s="64"/>
      <c r="AT10" s="63">
        <f>データ!V6</f>
        <v>0.43</v>
      </c>
      <c r="AU10" s="63"/>
      <c r="AV10" s="63"/>
      <c r="AW10" s="63"/>
      <c r="AX10" s="63"/>
      <c r="AY10" s="63"/>
      <c r="AZ10" s="63"/>
      <c r="BA10" s="63"/>
      <c r="BB10" s="63">
        <f>データ!W6</f>
        <v>1767.44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203050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長野県　南牧村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23.49</v>
      </c>
      <c r="P6" s="32">
        <f t="shared" si="3"/>
        <v>100</v>
      </c>
      <c r="Q6" s="32">
        <f t="shared" si="3"/>
        <v>4728</v>
      </c>
      <c r="R6" s="32">
        <f t="shared" si="3"/>
        <v>3192</v>
      </c>
      <c r="S6" s="32">
        <f t="shared" si="3"/>
        <v>133.09</v>
      </c>
      <c r="T6" s="32">
        <f t="shared" si="3"/>
        <v>23.98</v>
      </c>
      <c r="U6" s="32">
        <f t="shared" si="3"/>
        <v>760</v>
      </c>
      <c r="V6" s="32">
        <f t="shared" si="3"/>
        <v>0.43</v>
      </c>
      <c r="W6" s="32">
        <f t="shared" si="3"/>
        <v>1767.44</v>
      </c>
      <c r="X6" s="33">
        <f>IF(X7="",NA(),X7)</f>
        <v>96.81</v>
      </c>
      <c r="Y6" s="33">
        <f t="shared" ref="Y6:AG6" si="4">IF(Y7="",NA(),Y7)</f>
        <v>100.54</v>
      </c>
      <c r="Z6" s="33">
        <f t="shared" si="4"/>
        <v>98.59</v>
      </c>
      <c r="AA6" s="33">
        <f t="shared" si="4"/>
        <v>98.53</v>
      </c>
      <c r="AB6" s="33">
        <f t="shared" si="4"/>
        <v>99.06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55.37</v>
      </c>
      <c r="BQ6" s="33">
        <f t="shared" ref="BQ6:BY6" si="8">IF(BQ7="",NA(),BQ7)</f>
        <v>56.83</v>
      </c>
      <c r="BR6" s="33">
        <f t="shared" si="8"/>
        <v>59.4</v>
      </c>
      <c r="BS6" s="33">
        <f t="shared" si="8"/>
        <v>57.07</v>
      </c>
      <c r="BT6" s="33">
        <f t="shared" si="8"/>
        <v>60.09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422.84</v>
      </c>
      <c r="CB6" s="33">
        <f t="shared" ref="CB6:CJ6" si="9">IF(CB7="",NA(),CB7)</f>
        <v>338.68</v>
      </c>
      <c r="CC6" s="33">
        <f t="shared" si="9"/>
        <v>317.68</v>
      </c>
      <c r="CD6" s="33">
        <f t="shared" si="9"/>
        <v>338.71</v>
      </c>
      <c r="CE6" s="33">
        <f t="shared" si="9"/>
        <v>318.35000000000002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22.34</v>
      </c>
      <c r="CM6" s="33">
        <f t="shared" ref="CM6:CU6" si="10">IF(CM7="",NA(),CM7)</f>
        <v>21.49</v>
      </c>
      <c r="CN6" s="33">
        <f t="shared" si="10"/>
        <v>22.13</v>
      </c>
      <c r="CO6" s="33">
        <f t="shared" si="10"/>
        <v>22.13</v>
      </c>
      <c r="CP6" s="33">
        <f t="shared" si="10"/>
        <v>22.55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93.54</v>
      </c>
      <c r="CX6" s="33">
        <f t="shared" ref="CX6:DF6" si="11">IF(CX7="",NA(),CX7)</f>
        <v>92.64</v>
      </c>
      <c r="CY6" s="33">
        <f t="shared" si="11"/>
        <v>94.43</v>
      </c>
      <c r="CZ6" s="33">
        <f t="shared" si="11"/>
        <v>95.8</v>
      </c>
      <c r="DA6" s="33">
        <f t="shared" si="11"/>
        <v>98.55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3">
        <f t="shared" si="14"/>
        <v>0.71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203050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23.49</v>
      </c>
      <c r="P7" s="36">
        <v>100</v>
      </c>
      <c r="Q7" s="36">
        <v>4728</v>
      </c>
      <c r="R7" s="36">
        <v>3192</v>
      </c>
      <c r="S7" s="36">
        <v>133.09</v>
      </c>
      <c r="T7" s="36">
        <v>23.98</v>
      </c>
      <c r="U7" s="36">
        <v>760</v>
      </c>
      <c r="V7" s="36">
        <v>0.43</v>
      </c>
      <c r="W7" s="36">
        <v>1767.44</v>
      </c>
      <c r="X7" s="36">
        <v>96.81</v>
      </c>
      <c r="Y7" s="36">
        <v>100.54</v>
      </c>
      <c r="Z7" s="36">
        <v>98.59</v>
      </c>
      <c r="AA7" s="36">
        <v>98.53</v>
      </c>
      <c r="AB7" s="36">
        <v>99.06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55.37</v>
      </c>
      <c r="BQ7" s="36">
        <v>56.83</v>
      </c>
      <c r="BR7" s="36">
        <v>59.4</v>
      </c>
      <c r="BS7" s="36">
        <v>57.07</v>
      </c>
      <c r="BT7" s="36">
        <v>60.09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422.84</v>
      </c>
      <c r="CB7" s="36">
        <v>338.68</v>
      </c>
      <c r="CC7" s="36">
        <v>317.68</v>
      </c>
      <c r="CD7" s="36">
        <v>338.71</v>
      </c>
      <c r="CE7" s="36">
        <v>318.35000000000002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22.34</v>
      </c>
      <c r="CM7" s="36">
        <v>21.49</v>
      </c>
      <c r="CN7" s="36">
        <v>22.13</v>
      </c>
      <c r="CO7" s="36">
        <v>22.13</v>
      </c>
      <c r="CP7" s="36">
        <v>22.55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93.54</v>
      </c>
      <c r="CX7" s="36">
        <v>92.64</v>
      </c>
      <c r="CY7" s="36">
        <v>94.43</v>
      </c>
      <c r="CZ7" s="36">
        <v>95.8</v>
      </c>
      <c r="DA7" s="36">
        <v>98.55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0.71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2017-02-08T03:01:02Z</dcterms:created>
  <dcterms:modified xsi:type="dcterms:W3CDTF">2017-02-12T23:49:09Z</dcterms:modified>
  <cp:category/>
</cp:coreProperties>
</file>