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729\Desktop\"/>
    </mc:Choice>
  </mc:AlternateContent>
  <workbookProtection workbookPassword="8649" lockStructure="1"/>
  <bookViews>
    <workbookView xWindow="240" yWindow="60" windowWidth="14940" windowHeight="7875" tabRatio="598"/>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<sst xmlns="http://schemas.openxmlformats.org/spreadsheetml/2006/main" count="218" uniqueCount="108">
  <si>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</si>
  <si>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</si>
  <si>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</si>
  <si>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</si>
  <si>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</si>
  <si>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</si>
  <si>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</si>
  <si>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</si>
  <si>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</si>
  <si>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</si>
  <si>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</si>
  <si>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</si>
  <si>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</si>
  <si>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</si>
  <si>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</si>
  <si>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</si>
  <si>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</si>
  <si>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</si>
  <si>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</si>
  <si>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</si>
  <si>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</si>
  <si>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</si>
  <si>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</si>
  <si>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</si>
  <si>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</si>
  <si>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</si>
  <si>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</si>
  <si>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</si>
  <si>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</si>
  <si>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</si>
  <si>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</si>
  <si>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</si>
  <si>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</si>
  <si>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</si>
  <si>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</si>
  <si>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</si>
  <si>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</si>
  <si>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</si>
  <si>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</si>
  <si>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</si>
  <si>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</si>
  <si>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</si>
  <si>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</si>
  <si>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</si>
  <si>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</si>
  <si>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</si>
  <si>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</si>
  <si>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</si>
  <si>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</si>
  <si>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</si>
  <si>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</si>
  <si>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</si>
  <si>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</si>
  <si>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</si>
  <si>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</si>
  <si>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</si>
  <si>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</si>
  <si>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</si>
  <si>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</si>
  <si>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</si>
  <si>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</si>
  <si>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</si>
  <si>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</si>
  <si>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</si>
  <si>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</si>
  <si>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</si>
  <si>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</si>
  <si>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</si>
  <si>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</si>
  <si>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</si>
  <si>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</si>
  <si>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</si>
  <si>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</si>
  <si>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</si>
  <si>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</si>
  <si>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</si>
  <si>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</si>
  <si>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</si>
  <si>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</si>
  <si>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</si>
  <si>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</si>
  <si>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</si>
  <si>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</si>
  <si>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</si>
  <si>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</si>
  <si>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</si>
  <si>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</si>
  <si>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</si>
  <si>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</si>
  <si>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</si>
  <si>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</si>
  <si>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</si>
  <si>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</si>
  <si>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南牧村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</si>
  <si>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</si>
  <si>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</si>
  <si>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</si>
  <si>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</si>
  <si>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</si>
  <si>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</si>
  <si>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</si>
  <si>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</si>
  <si>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</si>
  <si>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</si>
  <si>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</si>
  <si>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耐用年数を過ぎてしまう配水管が多くなってきて漏水も目立ってきている。</t>
    <rPh sb="0" eb="2">
      <t>タイヨウ</t>
    </rPh>
    <rPh sb="2" eb="4">
      <t>ネンスウ</t>
    </rPh>
    <rPh sb="5" eb="6">
      <t>ス</t>
    </rPh>
    <rPh sb="11" eb="14">
      <t>ハイスイカン</t>
    </rPh>
    <rPh sb="15" eb="16">
      <t>オオ</t>
    </rPh>
    <rPh sb="22" eb="24">
      <t>ロウスイ</t>
    </rPh>
    <rPh sb="25" eb="27">
      <t>メダ</t>
    </rPh>
    <phoneticPr fontId="4"/>
  </si>
  <si>
    <t>給水人口は減少しているが、老朽化した水道設備の更新や水道施設の高機能化などの大規模な工事を行うには一般会計からの繰入金に頼らなければならないため、行えるのは、道路改良工事に伴う布設替え工事や漏水等による修繕工事などに留まっている。そのため、水道設備の長期的な更新作業を進めながら水道設備の民営化なども視野に入れて検討していく必要がある。</t>
    <rPh sb="0" eb="2">
      <t>キュウスイ</t>
    </rPh>
    <rPh sb="2" eb="4">
      <t>ジンコウ</t>
    </rPh>
    <rPh sb="5" eb="7">
      <t>ゲンショウ</t>
    </rPh>
    <rPh sb="13" eb="16">
      <t>ロウキュウカ</t>
    </rPh>
    <rPh sb="18" eb="20">
      <t>スイドウ</t>
    </rPh>
    <rPh sb="20" eb="22">
      <t>セツビ</t>
    </rPh>
    <rPh sb="23" eb="25">
      <t>コウシン</t>
    </rPh>
    <rPh sb="26" eb="28">
      <t>スイドウ</t>
    </rPh>
    <rPh sb="28" eb="30">
      <t>シセツ</t>
    </rPh>
    <rPh sb="31" eb="35">
      <t>コウキノウカ</t>
    </rPh>
    <rPh sb="38" eb="41">
      <t>ダイキボ</t>
    </rPh>
    <rPh sb="42" eb="44">
      <t>コウジ</t>
    </rPh>
    <rPh sb="45" eb="46">
      <t>オコナ</t>
    </rPh>
    <rPh sb="49" eb="51">
      <t>イッパン</t>
    </rPh>
    <rPh sb="51" eb="53">
      <t>カイケイ</t>
    </rPh>
    <rPh sb="56" eb="58">
      <t>クリイレ</t>
    </rPh>
    <rPh sb="58" eb="59">
      <t>キン</t>
    </rPh>
    <rPh sb="60" eb="61">
      <t>タヨ</t>
    </rPh>
    <rPh sb="73" eb="74">
      <t>オコナ</t>
    </rPh>
    <rPh sb="79" eb="81">
      <t>ドウロ</t>
    </rPh>
    <rPh sb="81" eb="83">
      <t>カイリョウ</t>
    </rPh>
    <rPh sb="83" eb="85">
      <t>コウジ</t>
    </rPh>
    <rPh sb="86" eb="87">
      <t>トモナ</t>
    </rPh>
    <rPh sb="88" eb="90">
      <t>フセツ</t>
    </rPh>
    <rPh sb="90" eb="91">
      <t>カ</t>
    </rPh>
    <rPh sb="92" eb="94">
      <t>コウジ</t>
    </rPh>
    <rPh sb="95" eb="97">
      <t>ロウスイ</t>
    </rPh>
    <rPh sb="97" eb="98">
      <t>トウ</t>
    </rPh>
    <rPh sb="101" eb="103">
      <t>シュウゼン</t>
    </rPh>
    <rPh sb="103" eb="105">
      <t>コウジ</t>
    </rPh>
    <rPh sb="108" eb="109">
      <t>トド</t>
    </rPh>
    <rPh sb="120" eb="122">
      <t>スイドウ</t>
    </rPh>
    <rPh sb="122" eb="124">
      <t>セツビ</t>
    </rPh>
    <rPh sb="125" eb="128">
      <t>チョウキテキ</t>
    </rPh>
    <rPh sb="129" eb="131">
      <t>コウシン</t>
    </rPh>
    <rPh sb="131" eb="133">
      <t>サギョウ</t>
    </rPh>
    <rPh sb="134" eb="135">
      <t>スス</t>
    </rPh>
    <rPh sb="139" eb="141">
      <t>スイドウ</t>
    </rPh>
    <rPh sb="141" eb="143">
      <t>セツビ</t>
    </rPh>
    <rPh sb="144" eb="147">
      <t>ミンエイカ</t>
    </rPh>
    <rPh sb="150" eb="152">
      <t>シヤ</t>
    </rPh>
    <rPh sb="153" eb="154">
      <t>イ</t>
    </rPh>
    <rPh sb="156" eb="158">
      <t>ケントウ</t>
    </rPh>
    <rPh sb="162" eb="164">
      <t>ヒツヨウ</t>
    </rPh>
    <phoneticPr fontId="4"/>
  </si>
  <si>
    <t>単年度で見た収益的収支比率は平均値を超えるが、起債償還額が多く、一般会計からの繰り入れが１０％程を占めるため、給水収益のみで賄えておらず、健全経営とは言えない。</t>
    <rPh sb="0" eb="3">
      <t>タンネンド</t>
    </rPh>
    <rPh sb="4" eb="5">
      <t>ミ</t>
    </rPh>
    <rPh sb="6" eb="8">
      <t>シュウエキ</t>
    </rPh>
    <rPh sb="8" eb="9">
      <t>テキ</t>
    </rPh>
    <rPh sb="9" eb="11">
      <t>シュウシ</t>
    </rPh>
    <rPh sb="11" eb="13">
      <t>ヒリツ</t>
    </rPh>
    <rPh sb="14" eb="17">
      <t>ヘイキンチ</t>
    </rPh>
    <rPh sb="18" eb="19">
      <t>コ</t>
    </rPh>
    <rPh sb="23" eb="25">
      <t>キサイ</t>
    </rPh>
    <rPh sb="25" eb="27">
      <t>ショウカン</t>
    </rPh>
    <rPh sb="27" eb="28">
      <t>ガク</t>
    </rPh>
    <rPh sb="29" eb="30">
      <t>オオ</t>
    </rPh>
    <rPh sb="32" eb="34">
      <t>イッパン</t>
    </rPh>
    <rPh sb="34" eb="36">
      <t>カイケイ</t>
    </rPh>
    <rPh sb="39" eb="40">
      <t>ク</t>
    </rPh>
    <rPh sb="41" eb="42">
      <t>イ</t>
    </rPh>
    <rPh sb="47" eb="48">
      <t>ホド</t>
    </rPh>
    <rPh sb="49" eb="50">
      <t>シ</t>
    </rPh>
    <rPh sb="55" eb="57">
      <t>キュウスイ</t>
    </rPh>
    <rPh sb="57" eb="59">
      <t>シュウエキ</t>
    </rPh>
    <rPh sb="62" eb="63">
      <t>マカナ</t>
    </rPh>
    <rPh sb="69" eb="71">
      <t>ケンゼン</t>
    </rPh>
    <rPh sb="71" eb="73">
      <t>ケイエイ</t>
    </rPh>
    <rPh sb="75" eb="7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</si>
</sst>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0.28999999999999998</c:v>
                </c:pt>
                <c:pt idx="1">
                  <c:v>0.17</c:v>
                </c:pt>
                <c:pt idx="2">
                  <c:v>1.35</c:v>
                </c:pt>
                <c:pt idx="3">
                  <c:v>1.29</c:v>
                </c:pt>
                <c:pt idx="4" formatCode="#,##0.00;&quot;△&quot;#,##0.00">
                  <c:v>0</c:v>
                </c:pt>
              </c:numCache>
            </c:numRef>
          </c:val>
        </c:ser>
        <c:dLbls>
          <c:showLegendKey val="0"/>
          <c:showVal val="0"/>
          <c:showCatName val="0"/>
          <c:showSerName val="0"/>
          <c:showPercent val="0"/>
          <c:showBubbleSize val="0"/>
        </c:dLbls>
        <c:gapWidth val="150"/>
        <c:axId val="199802000"/>
        <c:axId val="2001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99802000"/>
        <c:axId val="200146896"/>
      </c:lineChart>
      <c:dateAx>
        <c:axId val="199802000"/>
        <c:scaling>
          <c:orientation val="minMax"/>
        </c:scaling>
        <c:delete val="1"/>
        <c:axPos val="b"/>
        <c:numFmt formatCode="ge" sourceLinked="1"/>
        <c:majorTickMark val="none"/>
        <c:minorTickMark val="none"/>
        <c:tickLblPos val="none"/>
        <c:crossAx val="200146896"/>
        <c:crosses val="autoZero"/>
        <c:auto val="1"/>
        <c:lblOffset val="100"/>
        <c:baseTimeUnit val="years"/>
      </c:dateAx>
      <c:valAx>
        <c:axId val="20014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0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53.55</c:v>
                </c:pt>
                <c:pt idx="1">
                  <c:v>48.46</c:v>
                </c:pt>
                <c:pt idx="2">
                  <c:v>54.56</c:v>
                </c:pt>
                <c:pt idx="3">
                  <c:v>70.599999999999994</c:v>
                </c:pt>
                <c:pt idx="4">
                  <c:v>84.32</c:v>
                </c:pt>
              </c:numCache>
            </c:numRef>
          </c:val>
        </c:ser>
        <c:dLbls>
          <c:showLegendKey val="0"/>
          <c:showVal val="0"/>
          <c:showCatName val="0"/>
          <c:showSerName val="0"/>
          <c:showPercent val="0"/>
          <c:showBubbleSize val="0"/>
        </c:dLbls>
        <c:gapWidth val="150"/>
        <c:axId val="200767176"/>
        <c:axId val="200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00767176"/>
        <c:axId val="200766784"/>
      </c:lineChart>
      <c:dateAx>
        <c:axId val="200767176"/>
        <c:scaling>
          <c:orientation val="minMax"/>
        </c:scaling>
        <c:delete val="1"/>
        <c:axPos val="b"/>
        <c:numFmt formatCode="ge" sourceLinked="1"/>
        <c:majorTickMark val="none"/>
        <c:minorTickMark val="none"/>
        <c:tickLblPos val="none"/>
        <c:crossAx val="200766784"/>
        <c:crosses val="autoZero"/>
        <c:auto val="1"/>
        <c:lblOffset val="100"/>
        <c:baseTimeUnit val="years"/>
      </c:dateAx>
      <c:valAx>
        <c:axId val="200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6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81.28</c:v>
                </c:pt>
                <c:pt idx="1">
                  <c:v>88.97</c:v>
                </c:pt>
                <c:pt idx="2">
                  <c:v>81.14</c:v>
                </c:pt>
                <c:pt idx="3">
                  <c:v>75.39</c:v>
                </c:pt>
                <c:pt idx="4">
                  <c:v>64.14</c:v>
                </c:pt>
              </c:numCache>
            </c:numRef>
          </c:val>
        </c:ser>
        <c:dLbls>
          <c:showLegendKey val="0"/>
          <c:showVal val="0"/>
          <c:showCatName val="0"/>
          <c:showSerName val="0"/>
          <c:showPercent val="0"/>
          <c:showBubbleSize val="0"/>
        </c:dLbls>
        <c:gapWidth val="150"/>
        <c:axId val="121164816"/>
        <c:axId val="20142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21164816"/>
        <c:axId val="201422384"/>
      </c:lineChart>
      <c:dateAx>
        <c:axId val="121164816"/>
        <c:scaling>
          <c:orientation val="minMax"/>
        </c:scaling>
        <c:delete val="1"/>
        <c:axPos val="b"/>
        <c:numFmt formatCode="ge" sourceLinked="1"/>
        <c:majorTickMark val="none"/>
        <c:minorTickMark val="none"/>
        <c:tickLblPos val="none"/>
        <c:crossAx val="201422384"/>
        <c:crosses val="autoZero"/>
        <c:auto val="1"/>
        <c:lblOffset val="100"/>
        <c:baseTimeUnit val="years"/>
      </c:dateAx>
      <c:valAx>
        <c:axId val="20142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6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110.08</c:v>
                </c:pt>
                <c:pt idx="1">
                  <c:v>110.21</c:v>
                </c:pt>
                <c:pt idx="2">
                  <c:v>107.76</c:v>
                </c:pt>
                <c:pt idx="3">
                  <c:v>107.95</c:v>
                </c:pt>
                <c:pt idx="4">
                  <c:v>107.11</c:v>
                </c:pt>
              </c:numCache>
            </c:numRef>
          </c:val>
        </c:ser>
        <c:dLbls>
          <c:showLegendKey val="0"/>
          <c:showVal val="0"/>
          <c:showCatName val="0"/>
          <c:showSerName val="0"/>
          <c:showPercent val="0"/>
          <c:showBubbleSize val="0"/>
        </c:dLbls>
        <c:gapWidth val="150"/>
        <c:axId val="200150368"/>
        <c:axId val="20058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00150368"/>
        <c:axId val="200584264"/>
      </c:lineChart>
      <c:dateAx>
        <c:axId val="200150368"/>
        <c:scaling>
          <c:orientation val="minMax"/>
        </c:scaling>
        <c:delete val="1"/>
        <c:axPos val="b"/>
        <c:numFmt formatCode="ge" sourceLinked="1"/>
        <c:majorTickMark val="none"/>
        <c:minorTickMark val="none"/>
        <c:tickLblPos val="none"/>
        <c:crossAx val="200584264"/>
        <c:crosses val="autoZero"/>
        <c:auto val="1"/>
        <c:lblOffset val="100"/>
        <c:baseTimeUnit val="years"/>
      </c:dateAx>
      <c:valAx>
        <c:axId val="20058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1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21888"/>
        <c:axId val="2006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21888"/>
        <c:axId val="200626368"/>
      </c:lineChart>
      <c:dateAx>
        <c:axId val="200621888"/>
        <c:scaling>
          <c:orientation val="minMax"/>
        </c:scaling>
        <c:delete val="1"/>
        <c:axPos val="b"/>
        <c:numFmt formatCode="ge" sourceLinked="1"/>
        <c:majorTickMark val="none"/>
        <c:minorTickMark val="none"/>
        <c:tickLblPos val="none"/>
        <c:crossAx val="200626368"/>
        <c:crosses val="autoZero"/>
        <c:auto val="1"/>
        <c:lblOffset val="100"/>
        <c:baseTimeUnit val="years"/>
      </c:dateAx>
      <c:valAx>
        <c:axId val="2006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70232"/>
        <c:axId val="20067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70232"/>
        <c:axId val="200674712"/>
      </c:lineChart>
      <c:dateAx>
        <c:axId val="200670232"/>
        <c:scaling>
          <c:orientation val="minMax"/>
        </c:scaling>
        <c:delete val="1"/>
        <c:axPos val="b"/>
        <c:numFmt formatCode="ge" sourceLinked="1"/>
        <c:majorTickMark val="none"/>
        <c:minorTickMark val="none"/>
        <c:tickLblPos val="none"/>
        <c:crossAx val="200674712"/>
        <c:crosses val="autoZero"/>
        <c:auto val="1"/>
        <c:lblOffset val="100"/>
        <c:baseTimeUnit val="years"/>
      </c:dateAx>
      <c:valAx>
        <c:axId val="20067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7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163248"/>
        <c:axId val="12116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163248"/>
        <c:axId val="121163640"/>
      </c:lineChart>
      <c:dateAx>
        <c:axId val="121163248"/>
        <c:scaling>
          <c:orientation val="minMax"/>
        </c:scaling>
        <c:delete val="1"/>
        <c:axPos val="b"/>
        <c:numFmt formatCode="ge" sourceLinked="1"/>
        <c:majorTickMark val="none"/>
        <c:minorTickMark val="none"/>
        <c:tickLblPos val="none"/>
        <c:crossAx val="121163640"/>
        <c:crosses val="autoZero"/>
        <c:auto val="1"/>
        <c:lblOffset val="100"/>
        <c:baseTimeUnit val="years"/>
      </c:dateAx>
      <c:valAx>
        <c:axId val="12116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6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767960"/>
        <c:axId val="2007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767960"/>
        <c:axId val="200768352"/>
      </c:lineChart>
      <c:dateAx>
        <c:axId val="200767960"/>
        <c:scaling>
          <c:orientation val="minMax"/>
        </c:scaling>
        <c:delete val="1"/>
        <c:axPos val="b"/>
        <c:numFmt formatCode="ge" sourceLinked="1"/>
        <c:majorTickMark val="none"/>
        <c:minorTickMark val="none"/>
        <c:tickLblPos val="none"/>
        <c:crossAx val="200768352"/>
        <c:crosses val="autoZero"/>
        <c:auto val="1"/>
        <c:lblOffset val="100"/>
        <c:baseTimeUnit val="years"/>
      </c:dateAx>
      <c:valAx>
        <c:axId val="2007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740.09</c:v>
                </c:pt>
                <c:pt idx="1">
                  <c:v>697.93</c:v>
                </c:pt>
                <c:pt idx="2">
                  <c:v>639.69000000000005</c:v>
                </c:pt>
                <c:pt idx="3">
                  <c:v>571.91999999999996</c:v>
                </c:pt>
                <c:pt idx="4">
                  <c:v>505.25</c:v>
                </c:pt>
              </c:numCache>
            </c:numRef>
          </c:val>
        </c:ser>
        <c:dLbls>
          <c:showLegendKey val="0"/>
          <c:showVal val="0"/>
          <c:showCatName val="0"/>
          <c:showSerName val="0"/>
          <c:showPercent val="0"/>
          <c:showBubbleSize val="0"/>
        </c:dLbls>
        <c:gapWidth val="150"/>
        <c:axId val="200769528"/>
        <c:axId val="2007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00769528"/>
        <c:axId val="200769920"/>
      </c:lineChart>
      <c:dateAx>
        <c:axId val="200769528"/>
        <c:scaling>
          <c:orientation val="minMax"/>
        </c:scaling>
        <c:delete val="1"/>
        <c:axPos val="b"/>
        <c:numFmt formatCode="ge" sourceLinked="1"/>
        <c:majorTickMark val="none"/>
        <c:minorTickMark val="none"/>
        <c:tickLblPos val="none"/>
        <c:crossAx val="200769920"/>
        <c:crosses val="autoZero"/>
        <c:auto val="1"/>
        <c:lblOffset val="100"/>
        <c:baseTimeUnit val="years"/>
      </c:dateAx>
      <c:valAx>
        <c:axId val="2007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6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94.61</c:v>
                </c:pt>
                <c:pt idx="1">
                  <c:v>95.58</c:v>
                </c:pt>
                <c:pt idx="2">
                  <c:v>94.14</c:v>
                </c:pt>
                <c:pt idx="3">
                  <c:v>94.14</c:v>
                </c:pt>
                <c:pt idx="4">
                  <c:v>95.06</c:v>
                </c:pt>
              </c:numCache>
            </c:numRef>
          </c:val>
        </c:ser>
        <c:dLbls>
          <c:showLegendKey val="0"/>
          <c:showVal val="0"/>
          <c:showCatName val="0"/>
          <c:showSerName val="0"/>
          <c:showPercent val="0"/>
          <c:showBubbleSize val="0"/>
        </c:dLbls>
        <c:gapWidth val="150"/>
        <c:axId val="200894088"/>
        <c:axId val="20089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00894088"/>
        <c:axId val="200894480"/>
      </c:lineChart>
      <c:dateAx>
        <c:axId val="200894088"/>
        <c:scaling>
          <c:orientation val="minMax"/>
        </c:scaling>
        <c:delete val="1"/>
        <c:axPos val="b"/>
        <c:numFmt formatCode="ge" sourceLinked="1"/>
        <c:majorTickMark val="none"/>
        <c:minorTickMark val="none"/>
        <c:tickLblPos val="none"/>
        <c:crossAx val="200894480"/>
        <c:crosses val="autoZero"/>
        <c:auto val="1"/>
        <c:lblOffset val="100"/>
        <c:baseTimeUnit val="years"/>
      </c:dateAx>
      <c:valAx>
        <c:axId val="20089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9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152.75</c:v>
                </c:pt>
                <c:pt idx="1">
                  <c:v>150.97</c:v>
                </c:pt>
                <c:pt idx="2">
                  <c:v>154.66999999999999</c:v>
                </c:pt>
                <c:pt idx="3">
                  <c:v>131.55000000000001</c:v>
                </c:pt>
                <c:pt idx="4">
                  <c:v>130.61000000000001</c:v>
                </c:pt>
              </c:numCache>
            </c:numRef>
          </c:val>
        </c:ser>
        <c:dLbls>
          <c:showLegendKey val="0"/>
          <c:showVal val="0"/>
          <c:showCatName val="0"/>
          <c:showSerName val="0"/>
          <c:showPercent val="0"/>
          <c:showBubbleSize val="0"/>
        </c:dLbls>
        <c:gapWidth val="150"/>
        <c:axId val="200767568"/>
        <c:axId val="20089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00767568"/>
        <c:axId val="200895656"/>
      </c:lineChart>
      <c:dateAx>
        <c:axId val="200767568"/>
        <c:scaling>
          <c:orientation val="minMax"/>
        </c:scaling>
        <c:delete val="1"/>
        <c:axPos val="b"/>
        <c:numFmt formatCode="ge" sourceLinked="1"/>
        <c:majorTickMark val="none"/>
        <c:minorTickMark val="none"/>
        <c:tickLblPos val="none"/>
        <c:crossAx val="200895656"/>
        <c:crosses val="autoZero"/>
        <c:auto val="1"/>
        <c:lblOffset val="100"/>
        <c:baseTimeUnit val="years"/>
      </c:dateAx>
      <c:valAx>
        <c:axId val="20089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6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南牧村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3192</v>
      </c>
      <c r="AJ8" s="55"/>
      <c r="AK8" s="55"/>
      <c r="AL8" s="55"/>
      <c r="AM8" s="55"/>
      <c r="AN8" s="55"/>
      <c r="AO8" s="55"/>
      <c r="AP8" s="56"/>
      <c r="AQ8" s="46">
        <f>データ!R6</f>
        <v>133.09</v>
      </c>
      <c r="AR8" s="46"/>
      <c r="AS8" s="46"/>
      <c r="AT8" s="46"/>
      <c r="AU8" s="46"/>
      <c r="AV8" s="46"/>
      <c r="AW8" s="46"/>
      <c r="AX8" s="46"/>
      <c r="AY8" s="46">
        <f>データ!S6</f>
        <v>23.98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99.2</v>
      </c>
      <c r="S10" s="46"/>
      <c r="T10" s="46"/>
      <c r="U10" s="46"/>
      <c r="V10" s="46"/>
      <c r="W10" s="46"/>
      <c r="X10" s="46"/>
      <c r="Y10" s="46"/>
      <c r="Z10" s="80">
        <f>データ!P6</f>
        <v>2550</v>
      </c>
      <c r="AA10" s="80"/>
      <c r="AB10" s="80"/>
      <c r="AC10" s="80"/>
      <c r="AD10" s="80"/>
      <c r="AE10" s="80"/>
      <c r="AF10" s="80"/>
      <c r="AG10" s="80"/>
      <c r="AH10" s="2"/>
      <c r="AI10" s="80">
        <f>データ!T6</f>
        <v>3209</v>
      </c>
      <c r="AJ10" s="80"/>
      <c r="AK10" s="80"/>
      <c r="AL10" s="80"/>
      <c r="AM10" s="80"/>
      <c r="AN10" s="80"/>
      <c r="AO10" s="80"/>
      <c r="AP10" s="80"/>
      <c r="AQ10" s="46">
        <f>データ!U6</f>
        <v>21.63</v>
      </c>
      <c r="AR10" s="46"/>
      <c r="AS10" s="46"/>
      <c r="AT10" s="46"/>
      <c r="AU10" s="46"/>
      <c r="AV10" s="46"/>
      <c r="AW10" s="46"/>
      <c r="AX10" s="46"/>
      <c r="AY10" s="46">
        <f>データ!V6</f>
        <v>148.36000000000001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203050</v>
      </c>
      <c r="D6" s="31">
        <f t="shared" si="3"/>
        <v>47</v>
      </c>
      <c r="E6" s="31">
        <f t="shared" si="3"/>
        <v>1</v>
      </c>
      <c r="F6" s="31">
        <f t="shared" si="3"/>
        <v>0</v>
      </c>
      <c r="G6" s="31">
        <f t="shared" si="3"/>
        <v>0</v>
      </c>
      <c r="H6" s="31" t="str">
        <f t="shared" si="3"/>
        <v>長野県　南牧村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99.2</v>
      </c>
      <c r="P6" s="32">
        <f t="shared" si="3"/>
        <v>2550</v>
      </c>
      <c r="Q6" s="32">
        <f t="shared" si="3"/>
        <v>3192</v>
      </c>
      <c r="R6" s="32">
        <f t="shared" si="3"/>
        <v>133.09</v>
      </c>
      <c r="S6" s="32">
        <f t="shared" si="3"/>
        <v>23.98</v>
      </c>
      <c r="T6" s="32">
        <f t="shared" si="3"/>
        <v>3209</v>
      </c>
      <c r="U6" s="32">
        <f t="shared" si="3"/>
        <v>21.63</v>
      </c>
      <c r="V6" s="32">
        <f t="shared" si="3"/>
        <v>148.36000000000001</v>
      </c>
      <c r="W6" s="33">
        <f>IF(W7="",NA(),W7)</f>
        <v>110.08</v>
      </c>
      <c r="X6" s="33">
        <f t="shared" ref="X6:AF6" si="4">IF(X7="",NA(),X7)</f>
        <v>110.21</v>
      </c>
      <c r="Y6" s="33">
        <f t="shared" si="4"/>
        <v>107.76</v>
      </c>
      <c r="Z6" s="33">
        <f t="shared" si="4"/>
        <v>107.95</v>
      </c>
      <c r="AA6" s="33">
        <f t="shared" si="4"/>
        <v>107.11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740.09</v>
      </c>
      <c r="BE6" s="33">
        <f t="shared" ref="BE6:BM6" si="7">IF(BE7="",NA(),BE7)</f>
        <v>697.93</v>
      </c>
      <c r="BF6" s="33">
        <f t="shared" si="7"/>
        <v>639.69000000000005</v>
      </c>
      <c r="BG6" s="33">
        <f t="shared" si="7"/>
        <v>571.91999999999996</v>
      </c>
      <c r="BH6" s="33">
        <f t="shared" si="7"/>
        <v>505.25</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94.61</v>
      </c>
      <c r="BP6" s="33">
        <f t="shared" ref="BP6:BX6" si="8">IF(BP7="",NA(),BP7)</f>
        <v>95.58</v>
      </c>
      <c r="BQ6" s="33">
        <f t="shared" si="8"/>
        <v>94.14</v>
      </c>
      <c r="BR6" s="33">
        <f t="shared" si="8"/>
        <v>94.14</v>
      </c>
      <c r="BS6" s="33">
        <f t="shared" si="8"/>
        <v>95.06</v>
      </c>
      <c r="BT6" s="33">
        <f t="shared" si="8"/>
        <v>56.46</v>
      </c>
      <c r="BU6" s="33">
        <f t="shared" si="8"/>
        <v>19.77</v>
      </c>
      <c r="BV6" s="33">
        <f t="shared" si="8"/>
        <v>34.25</v>
      </c>
      <c r="BW6" s="33">
        <f t="shared" si="8"/>
        <v>46.48</v>
      </c>
      <c r="BX6" s="33">
        <f t="shared" si="8"/>
        <v>40.6</v>
      </c>
      <c r="BY6" s="32" t="str">
        <f>IF(BY7="","",IF(BY7="-","【-】","【"&amp;SUBSTITUTE(TEXT(BY7,"#,##0.00"),"-","△")&amp;"】"))</f>
        <v>【33.35】</v>
      </c>
      <c r="BZ6" s="33">
        <f>IF(BZ7="",NA(),BZ7)</f>
        <v>152.75</v>
      </c>
      <c r="CA6" s="33">
        <f t="shared" ref="CA6:CI6" si="9">IF(CA7="",NA(),CA7)</f>
        <v>150.97</v>
      </c>
      <c r="CB6" s="33">
        <f t="shared" si="9"/>
        <v>154.66999999999999</v>
      </c>
      <c r="CC6" s="33">
        <f t="shared" si="9"/>
        <v>131.55000000000001</v>
      </c>
      <c r="CD6" s="33">
        <f t="shared" si="9"/>
        <v>130.61000000000001</v>
      </c>
      <c r="CE6" s="33">
        <f t="shared" si="9"/>
        <v>306.49</v>
      </c>
      <c r="CF6" s="33">
        <f t="shared" si="9"/>
        <v>878.73</v>
      </c>
      <c r="CG6" s="33">
        <f t="shared" si="9"/>
        <v>501.18</v>
      </c>
      <c r="CH6" s="33">
        <f t="shared" si="9"/>
        <v>376.61</v>
      </c>
      <c r="CI6" s="33">
        <f t="shared" si="9"/>
        <v>440.03</v>
      </c>
      <c r="CJ6" s="32" t="str">
        <f>IF(CJ7="","",IF(CJ7="-","【-】","【"&amp;SUBSTITUTE(TEXT(CJ7,"#,##0.00"),"-","△")&amp;"】"))</f>
        <v>【524.69】</v>
      </c>
      <c r="CK6" s="33">
        <f>IF(CK7="",NA(),CK7)</f>
        <v>53.55</v>
      </c>
      <c r="CL6" s="33">
        <f t="shared" ref="CL6:CT6" si="10">IF(CL7="",NA(),CL7)</f>
        <v>48.46</v>
      </c>
      <c r="CM6" s="33">
        <f t="shared" si="10"/>
        <v>54.56</v>
      </c>
      <c r="CN6" s="33">
        <f t="shared" si="10"/>
        <v>70.599999999999994</v>
      </c>
      <c r="CO6" s="33">
        <f t="shared" si="10"/>
        <v>84.32</v>
      </c>
      <c r="CP6" s="33">
        <f t="shared" si="10"/>
        <v>58.25</v>
      </c>
      <c r="CQ6" s="33">
        <f t="shared" si="10"/>
        <v>57.17</v>
      </c>
      <c r="CR6" s="33">
        <f t="shared" si="10"/>
        <v>57.55</v>
      </c>
      <c r="CS6" s="33">
        <f t="shared" si="10"/>
        <v>57.43</v>
      </c>
      <c r="CT6" s="33">
        <f t="shared" si="10"/>
        <v>57.29</v>
      </c>
      <c r="CU6" s="32" t="str">
        <f>IF(CU7="","",IF(CU7="-","【-】","【"&amp;SUBSTITUTE(TEXT(CU7,"#,##0.00"),"-","△")&amp;"】"))</f>
        <v>【57.58】</v>
      </c>
      <c r="CV6" s="33">
        <f>IF(CV7="",NA(),CV7)</f>
        <v>81.28</v>
      </c>
      <c r="CW6" s="33">
        <f t="shared" ref="CW6:DE6" si="11">IF(CW7="",NA(),CW7)</f>
        <v>88.97</v>
      </c>
      <c r="CX6" s="33">
        <f t="shared" si="11"/>
        <v>81.14</v>
      </c>
      <c r="CY6" s="33">
        <f t="shared" si="11"/>
        <v>75.39</v>
      </c>
      <c r="CZ6" s="33">
        <f t="shared" si="11"/>
        <v>64.14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0.28999999999999998</v>
      </c>
      <c r="ED6" s="33">
        <f t="shared" ref="ED6:EL6" si="14">IF(ED7="",NA(),ED7)</f>
        <v>0.17</v>
      </c>
      <c r="EE6" s="33">
        <f t="shared" si="14"/>
        <v>1.35</v>
      </c>
      <c r="EF6" s="33">
        <f t="shared" si="14"/>
        <v>1.29</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203050</v>
      </c>
      <c r="D7" s="35">
        <v>47</v>
      </c>
      <c r="E7" s="35">
        <v>1</v>
      </c>
      <c r="F7" s="35">
        <v>0</v>
      </c>
      <c r="G7" s="35">
        <v>0</v>
      </c>
      <c r="H7" s="35" t="s">
        <v>93</v>
      </c>
      <c r="I7" s="35" t="s">
        <v>94</v>
      </c>
      <c r="J7" s="35" t="s">
        <v>95</v>
      </c>
      <c r="K7" s="35" t="s">
        <v>96</v>
      </c>
      <c r="L7" s="35" t="s">
        <v>97</v>
      </c>
      <c r="M7" s="36" t="s">
        <v>98</v>
      </c>
      <c r="N7" s="36" t="s">
        <v>99</v>
      </c>
      <c r="O7" s="36">
        <v>99.2</v>
      </c>
      <c r="P7" s="36">
        <v>2550</v>
      </c>
      <c r="Q7" s="36">
        <v>3192</v>
      </c>
      <c r="R7" s="36">
        <v>133.09</v>
      </c>
      <c r="S7" s="36">
        <v>23.98</v>
      </c>
      <c r="T7" s="36">
        <v>3209</v>
      </c>
      <c r="U7" s="36">
        <v>21.63</v>
      </c>
      <c r="V7" s="36">
        <v>148.36000000000001</v>
      </c>
      <c r="W7" s="36">
        <v>110.08</v>
      </c>
      <c r="X7" s="36">
        <v>110.21</v>
      </c>
      <c r="Y7" s="36">
        <v>107.76</v>
      </c>
      <c r="Z7" s="36">
        <v>107.95</v>
      </c>
      <c r="AA7" s="36">
        <v>107.11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740.09</v>
      </c>
      <c r="BE7" s="36">
        <v>697.93</v>
      </c>
      <c r="BF7" s="36">
        <v>639.69000000000005</v>
      </c>
      <c r="BG7" s="36">
        <v>571.91999999999996</v>
      </c>
      <c r="BH7" s="36">
        <v>505.25</v>
      </c>
      <c r="BI7" s="36">
        <v>1124.6400000000001</v>
      </c>
      <c r="BJ7" s="36">
        <v>1108.26</v>
      </c>
      <c r="BK7" s="36">
        <v>1113.76</v>
      </c>
      <c r="BL7" s="36">
        <v>1125.69</v>
      </c>
      <c r="BM7" s="36">
        <v>1134.67</v>
      </c>
      <c r="BN7" s="36">
        <v>1242.9000000000001</v>
      </c>
      <c r="BO7" s="36">
        <v>94.61</v>
      </c>
      <c r="BP7" s="36">
        <v>95.58</v>
      </c>
      <c r="BQ7" s="36">
        <v>94.14</v>
      </c>
      <c r="BR7" s="36">
        <v>94.14</v>
      </c>
      <c r="BS7" s="36">
        <v>95.06</v>
      </c>
      <c r="BT7" s="36">
        <v>56.46</v>
      </c>
      <c r="BU7" s="36">
        <v>19.77</v>
      </c>
      <c r="BV7" s="36">
        <v>34.25</v>
      </c>
      <c r="BW7" s="36">
        <v>46.48</v>
      </c>
      <c r="BX7" s="36">
        <v>40.6</v>
      </c>
      <c r="BY7" s="36">
        <v>33.35</v>
      </c>
      <c r="BZ7" s="36">
        <v>152.75</v>
      </c>
      <c r="CA7" s="36">
        <v>150.97</v>
      </c>
      <c r="CB7" s="36">
        <v>154.66999999999999</v>
      </c>
      <c r="CC7" s="36">
        <v>131.55000000000001</v>
      </c>
      <c r="CD7" s="36">
        <v>130.61000000000001</v>
      </c>
      <c r="CE7" s="36">
        <v>306.49</v>
      </c>
      <c r="CF7" s="36">
        <v>878.73</v>
      </c>
      <c r="CG7" s="36">
        <v>501.18</v>
      </c>
      <c r="CH7" s="36">
        <v>376.61</v>
      </c>
      <c r="CI7" s="36">
        <v>440.03</v>
      </c>
      <c r="CJ7" s="36">
        <v>524.69000000000005</v>
      </c>
      <c r="CK7" s="36">
        <v>53.55</v>
      </c>
      <c r="CL7" s="36">
        <v>48.46</v>
      </c>
      <c r="CM7" s="36">
        <v>54.56</v>
      </c>
      <c r="CN7" s="36">
        <v>70.599999999999994</v>
      </c>
      <c r="CO7" s="36">
        <v>84.32</v>
      </c>
      <c r="CP7" s="36">
        <v>58.25</v>
      </c>
      <c r="CQ7" s="36">
        <v>57.17</v>
      </c>
      <c r="CR7" s="36">
        <v>57.55</v>
      </c>
      <c r="CS7" s="36">
        <v>57.43</v>
      </c>
      <c r="CT7" s="36">
        <v>57.29</v>
      </c>
      <c r="CU7" s="36">
        <v>57.58</v>
      </c>
      <c r="CV7" s="36">
        <v>81.28</v>
      </c>
      <c r="CW7" s="36">
        <v>88.97</v>
      </c>
      <c r="CX7" s="36">
        <v>81.14</v>
      </c>
      <c r="CY7" s="36">
        <v>75.39</v>
      </c>
      <c r="CZ7" s="36">
        <v>64.14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0.28999999999999998</v>
      </c>
      <c r="ED7" s="36">
        <v>0.17</v>
      </c>
      <c r="EE7" s="36">
        <v>1.35</v>
      </c>
      <c r="EF7" s="36">
        <v>1.29</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WS729</cp:lastModifiedBy>
  <cp:lastPrinted>2017-01-31T06:34:02Z</cp:lastPrinted>
  <dcterms:created xsi:type="dcterms:W3CDTF">2016-12-02T02:18:13Z</dcterms:created>
  <dcterms:modified xsi:type="dcterms:W3CDTF">2017-01-31T06:59:03Z</dcterms:modified>
  <cp:category/>
</cp:coreProperties>
</file>