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Q6" i="5"/>
  <c r="AI8" i="4" s="1"/>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Q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<sst xmlns="http://schemas.openxmlformats.org/spreadsheetml/2006/main" count="218" uniqueCount="108">
  <si>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</si>
  <si>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</si>
  <si>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</si>
  <si>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</si>
  <si>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</si>
  <si>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</si>
  <si>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</si>
  <si>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</si>
  <si>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</si>
  <si>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</si>
  <si>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</si>
  <si>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</si>
  <si>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</si>
  <si>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</si>
  <si>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</si>
  <si>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</si>
  <si>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</si>
  <si>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</si>
  <si>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</si>
  <si>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</si>
  <si>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</si>
  <si>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</si>
  <si>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</si>
  <si>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</si>
  <si>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</si>
  <si>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</si>
  <si>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</si>
  <si>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</si>
  <si>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</si>
  <si>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</si>
  <si>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</si>
  <si>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</si>
  <si>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</si>
  <si>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</si>
  <si>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</si>
  <si>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</si>
  <si>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</si>
  <si>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</si>
  <si>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</si>
  <si>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</si>
  <si>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</si>
  <si>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</si>
  <si>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</si>
  <si>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</si>
  <si>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</si>
  <si>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</si>
  <si>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</si>
  <si>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</si>
  <si>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</si>
  <si>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</si>
  <si>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</si>
  <si>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</si>
  <si>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</si>
  <si>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</si>
  <si>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</si>
  <si>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</si>
  <si>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</si>
  <si>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</si>
  <si>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</si>
  <si>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</si>
  <si>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</si>
  <si>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</si>
  <si>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</si>
  <si>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</si>
  <si>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</si>
  <si>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</si>
  <si>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</si>
  <si>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</si>
  <si>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</si>
  <si>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</si>
  <si>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</si>
  <si>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</si>
  <si>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</si>
  <si>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</si>
  <si>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</si>
  <si>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</si>
  <si>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</si>
  <si>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</si>
  <si>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</si>
  <si>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</si>
  <si>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</si>
  <si>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</si>
  <si>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</si>
  <si>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</si>
  <si>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</si>
  <si>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</si>
  <si>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</si>
  <si>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</si>
  <si>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</si>
  <si>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</si>
  <si>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</si>
  <si>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</si>
  <si>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</si>
  <si>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南相木村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</si>
  <si>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</si>
  <si>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</si>
  <si>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</si>
  <si>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</si>
  <si>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</si>
  <si>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</si>
  <si>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</si>
  <si>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</si>
  <si>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</si>
  <si>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</si>
  <si>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</si>
  <si>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水道事業の健全な経営という方向を目指す上で、今後必ず必要になる投資と収益のバランスを見てどのように運営していくのか方向性を示さなければならない。
　その中では、収益となる利用者負担の増を考える必要がある。</t>
    <rPh sb="1" eb="3">
      <t>スイドウ</t>
    </rPh>
    <rPh sb="3" eb="5">
      <t>ジギョウ</t>
    </rPh>
    <rPh sb="6" eb="8">
      <t>ケンゼン</t>
    </rPh>
    <rPh sb="9" eb="11">
      <t>ケイエイ</t>
    </rPh>
    <rPh sb="14" eb="16">
      <t>ホウコウ</t>
    </rPh>
    <rPh sb="17" eb="19">
      <t>メザ</t>
    </rPh>
    <rPh sb="20" eb="21">
      <t>ウエ</t>
    </rPh>
    <rPh sb="23" eb="25">
      <t>コンゴ</t>
    </rPh>
    <rPh sb="25" eb="26">
      <t>カナラ</t>
    </rPh>
    <rPh sb="27" eb="29">
      <t>ヒツヨウ</t>
    </rPh>
    <rPh sb="32" eb="34">
      <t>トウシ</t>
    </rPh>
    <rPh sb="35" eb="37">
      <t>シュウエキ</t>
    </rPh>
    <rPh sb="43" eb="44">
      <t>ミ</t>
    </rPh>
    <rPh sb="50" eb="52">
      <t>ウンエイ</t>
    </rPh>
    <rPh sb="58" eb="61">
      <t>ホウコウセイ</t>
    </rPh>
    <rPh sb="62" eb="63">
      <t>シメ</t>
    </rPh>
    <rPh sb="77" eb="78">
      <t>ナカ</t>
    </rPh>
    <rPh sb="81" eb="83">
      <t>シュウエキ</t>
    </rPh>
    <rPh sb="86" eb="89">
      <t>リヨウシャ</t>
    </rPh>
    <rPh sb="89" eb="91">
      <t>フタン</t>
    </rPh>
    <rPh sb="92" eb="93">
      <t>ゾウ</t>
    </rPh>
    <rPh sb="94" eb="95">
      <t>カンガ</t>
    </rPh>
    <rPh sb="97" eb="99">
      <t>ヒツヨウ</t>
    </rPh>
    <phoneticPr fontId="4"/>
  </si>
  <si>
    <t>　管路等の老朽化については、施設の更新は必要不可欠であるため、更新に係る投資が集中しないよう中長期的な計画で実施していく必要がある。
　具体的には簡易水道固定資産台帳の作成を進め、今後管路の寿命がどの時期で来るのかを定量的に把握すること。また村内の橋梁添架の水道管が老朽化している為、更新計画を進める事である。更新について現在予定段階であるが、平成29年度秋までに橋梁添架の水道管交換及び施工費用の試算をし、平成30年から４ヵ年もしくは５ヵ年程度で完了させる事業の立案をする。
　水道台帳の活用により、過不足なく更新できる様、送水管と配水管の把握に努める。
　投資に係る費用を勘案し、水道事業の経営をどのように運営していくのか考えていかなければならない。</t>
    <rPh sb="1" eb="4">
      <t>カンロトウ</t>
    </rPh>
    <rPh sb="5" eb="8">
      <t>ロウキュウカ</t>
    </rPh>
    <rPh sb="14" eb="16">
      <t>シセツ</t>
    </rPh>
    <rPh sb="17" eb="19">
      <t>コウシン</t>
    </rPh>
    <rPh sb="20" eb="22">
      <t>ヒツヨウ</t>
    </rPh>
    <rPh sb="22" eb="25">
      <t>フカケツ</t>
    </rPh>
    <rPh sb="31" eb="33">
      <t>コウシン</t>
    </rPh>
    <rPh sb="34" eb="35">
      <t>カカ</t>
    </rPh>
    <rPh sb="36" eb="38">
      <t>トウシ</t>
    </rPh>
    <rPh sb="39" eb="41">
      <t>シュウチュウ</t>
    </rPh>
    <rPh sb="46" eb="50">
      <t>チュウチョウキテキ</t>
    </rPh>
    <rPh sb="51" eb="53">
      <t>ケイカク</t>
    </rPh>
    <rPh sb="54" eb="56">
      <t>ジッシ</t>
    </rPh>
    <rPh sb="60" eb="62">
      <t>ヒツヨウ</t>
    </rPh>
    <rPh sb="68" eb="71">
      <t>グタイテキ</t>
    </rPh>
    <rPh sb="73" eb="75">
      <t>カンイ</t>
    </rPh>
    <rPh sb="75" eb="77">
      <t>スイドウ</t>
    </rPh>
    <rPh sb="77" eb="79">
      <t>コテイ</t>
    </rPh>
    <rPh sb="79" eb="81">
      <t>シサン</t>
    </rPh>
    <rPh sb="81" eb="83">
      <t>ダイチョウ</t>
    </rPh>
    <rPh sb="84" eb="86">
      <t>サクセイ</t>
    </rPh>
    <rPh sb="87" eb="88">
      <t>スス</t>
    </rPh>
    <rPh sb="90" eb="92">
      <t>コンゴ</t>
    </rPh>
    <rPh sb="92" eb="94">
      <t>カンロ</t>
    </rPh>
    <rPh sb="95" eb="97">
      <t>ジュミョウ</t>
    </rPh>
    <rPh sb="100" eb="102">
      <t>ジキ</t>
    </rPh>
    <rPh sb="103" eb="104">
      <t>ク</t>
    </rPh>
    <rPh sb="108" eb="111">
      <t>テイリョウテキ</t>
    </rPh>
    <rPh sb="112" eb="114">
      <t>ハアク</t>
    </rPh>
    <rPh sb="121" eb="123">
      <t>ソンナイ</t>
    </rPh>
    <rPh sb="124" eb="126">
      <t>キョウリョウ</t>
    </rPh>
    <rPh sb="126" eb="127">
      <t>テン</t>
    </rPh>
    <rPh sb="127" eb="128">
      <t>カ</t>
    </rPh>
    <rPh sb="129" eb="131">
      <t>スイドウ</t>
    </rPh>
    <rPh sb="131" eb="132">
      <t>カン</t>
    </rPh>
    <rPh sb="133" eb="136">
      <t>ロウキュウカ</t>
    </rPh>
    <rPh sb="140" eb="141">
      <t>タメ</t>
    </rPh>
    <rPh sb="142" eb="144">
      <t>コウシン</t>
    </rPh>
    <rPh sb="144" eb="146">
      <t>ケイカク</t>
    </rPh>
    <rPh sb="147" eb="148">
      <t>スス</t>
    </rPh>
    <rPh sb="150" eb="151">
      <t>コト</t>
    </rPh>
    <rPh sb="155" eb="157">
      <t>コウシン</t>
    </rPh>
    <rPh sb="161" eb="163">
      <t>ゲンザイ</t>
    </rPh>
    <rPh sb="163" eb="165">
      <t>ヨテイ</t>
    </rPh>
    <rPh sb="165" eb="167">
      <t>ダンカイ</t>
    </rPh>
    <rPh sb="172" eb="174">
      <t>ヘイセイ</t>
    </rPh>
    <rPh sb="176" eb="178">
      <t>ネンド</t>
    </rPh>
    <rPh sb="178" eb="179">
      <t>アキ</t>
    </rPh>
    <rPh sb="182" eb="184">
      <t>キョウリョウ</t>
    </rPh>
    <rPh sb="184" eb="185">
      <t>テン</t>
    </rPh>
    <rPh sb="185" eb="186">
      <t>カ</t>
    </rPh>
    <rPh sb="187" eb="189">
      <t>スイドウ</t>
    </rPh>
    <rPh sb="189" eb="190">
      <t>カン</t>
    </rPh>
    <rPh sb="190" eb="192">
      <t>コウカン</t>
    </rPh>
    <rPh sb="192" eb="193">
      <t>オヨ</t>
    </rPh>
    <rPh sb="194" eb="196">
      <t>セコウ</t>
    </rPh>
    <rPh sb="196" eb="198">
      <t>ヒヨウ</t>
    </rPh>
    <rPh sb="199" eb="201">
      <t>シサン</t>
    </rPh>
    <rPh sb="204" eb="206">
      <t>ヘイセイ</t>
    </rPh>
    <rPh sb="208" eb="209">
      <t>ネン</t>
    </rPh>
    <rPh sb="213" eb="214">
      <t>ネン</t>
    </rPh>
    <rPh sb="220" eb="221">
      <t>ネン</t>
    </rPh>
    <rPh sb="221" eb="223">
      <t>テイド</t>
    </rPh>
    <rPh sb="224" eb="226">
      <t>カンリョウ</t>
    </rPh>
    <rPh sb="229" eb="231">
      <t>ジギョウ</t>
    </rPh>
    <rPh sb="232" eb="234">
      <t>リツアン</t>
    </rPh>
    <rPh sb="240" eb="242">
      <t>スイドウ</t>
    </rPh>
    <rPh sb="242" eb="244">
      <t>ダイチョウ</t>
    </rPh>
    <rPh sb="245" eb="247">
      <t>カツヨウ</t>
    </rPh>
    <rPh sb="251" eb="254">
      <t>カブソク</t>
    </rPh>
    <rPh sb="256" eb="258">
      <t>コウシン</t>
    </rPh>
    <rPh sb="261" eb="262">
      <t>ヨウ</t>
    </rPh>
    <rPh sb="263" eb="266">
      <t>ソウスイカン</t>
    </rPh>
    <rPh sb="267" eb="269">
      <t>ハイスイ</t>
    </rPh>
    <rPh sb="269" eb="270">
      <t>カン</t>
    </rPh>
    <rPh sb="271" eb="273">
      <t>ハアク</t>
    </rPh>
    <rPh sb="274" eb="275">
      <t>ツト</t>
    </rPh>
    <rPh sb="280" eb="282">
      <t>トウシ</t>
    </rPh>
    <rPh sb="283" eb="284">
      <t>カカ</t>
    </rPh>
    <rPh sb="285" eb="287">
      <t>ヒヨウ</t>
    </rPh>
    <rPh sb="288" eb="290">
      <t>カンアン</t>
    </rPh>
    <rPh sb="292" eb="294">
      <t>スイドウ</t>
    </rPh>
    <rPh sb="294" eb="296">
      <t>ジギョウ</t>
    </rPh>
    <rPh sb="297" eb="299">
      <t>ケイエイ</t>
    </rPh>
    <rPh sb="305" eb="307">
      <t>ウンエイ</t>
    </rPh>
    <rPh sb="313" eb="314">
      <t>カンガ</t>
    </rPh>
    <phoneticPr fontId="4"/>
  </si>
  <si>
    <t xml:space="preserve">　南相木村簡易水道事業においては、水道利用者からの使用料（給水収益）と村予算の一般会計からの繰入金により収益を賄っている。
　水道事業の持続的な健全経営を引き続き図って行かなければならないが、これまでと同様に自治体が運営する事業ということで収益を重視するというよりは住民に対する福祉目的のためという側面がやはり大きい。
　そのため収益に直結する水道料金については利用者の極端な負担にならないような料金設定をこれまでしてきており、調査をした結果では南佐久郡の中でも現在時点では安価である。
　しかし、今後は過疎化等による益々の人口減少による使用料金収入の減収、水道施設の老朽化に伴い発生しうる施設更新・耐震化工事への設備投資、漏水発生による修繕工事等への修繕費用などこれまでと同様ではあるが収入減と維持管理等に関連する支出のバランスは、これまで以上に経営環境が厳しくなることが想定される。
　今後も継続的に生活に欠かせない飲用水の安定供給を図るため、中長期的な計画で上記の施設の更新を進めることは必要不可欠であるので、そのための投資費用を勘案した経営に変化させていかなければならない。
　経営の健全性・効率性を維持していくために考えるこは、水道事業で水道水の安定供給を遂行するため渇水期に向けた漏水箇所の特定と水道施設の定期的な点検を継続することであるが、その中で現在の南相木村に合った住民福祉と水道事業の安全経営という二つの観点の中で、どのようにバランスが取れた運営を継続していくことが課題である。
</t>
    <rPh sb="1" eb="5">
      <t>ミナミアイキムラ</t>
    </rPh>
    <rPh sb="5" eb="7">
      <t>カンイ</t>
    </rPh>
    <rPh sb="7" eb="9">
      <t>スイドウ</t>
    </rPh>
    <rPh sb="9" eb="11">
      <t>ジギョウ</t>
    </rPh>
    <rPh sb="17" eb="19">
      <t>スイドウ</t>
    </rPh>
    <rPh sb="19" eb="22">
      <t>リヨウシャ</t>
    </rPh>
    <rPh sb="25" eb="28">
      <t>シヨウリョウ</t>
    </rPh>
    <rPh sb="29" eb="31">
      <t>キュウスイ</t>
    </rPh>
    <rPh sb="31" eb="33">
      <t>シュウエキ</t>
    </rPh>
    <rPh sb="35" eb="36">
      <t>ムラ</t>
    </rPh>
    <rPh sb="36" eb="38">
      <t>ヨサン</t>
    </rPh>
    <rPh sb="39" eb="41">
      <t>イッパン</t>
    </rPh>
    <rPh sb="41" eb="43">
      <t>カイケイ</t>
    </rPh>
    <rPh sb="46" eb="48">
      <t>クリイレ</t>
    </rPh>
    <rPh sb="48" eb="49">
      <t>キン</t>
    </rPh>
    <rPh sb="52" eb="54">
      <t>シュウエキ</t>
    </rPh>
    <rPh sb="55" eb="56">
      <t>マカナ</t>
    </rPh>
    <rPh sb="63" eb="65">
      <t>スイドウ</t>
    </rPh>
    <rPh sb="65" eb="67">
      <t>ジギョウ</t>
    </rPh>
    <rPh sb="68" eb="71">
      <t>ジゾクテキ</t>
    </rPh>
    <rPh sb="72" eb="74">
      <t>ケンゼン</t>
    </rPh>
    <rPh sb="74" eb="76">
      <t>ケイエイ</t>
    </rPh>
    <rPh sb="77" eb="78">
      <t>ヒ</t>
    </rPh>
    <rPh sb="79" eb="80">
      <t>ツヅ</t>
    </rPh>
    <rPh sb="81" eb="82">
      <t>ハカ</t>
    </rPh>
    <rPh sb="84" eb="85">
      <t>イ</t>
    </rPh>
    <rPh sb="101" eb="103">
      <t>ドウヨウ</t>
    </rPh>
    <rPh sb="104" eb="107">
      <t>ジチタイ</t>
    </rPh>
    <rPh sb="108" eb="110">
      <t>ウンエイ</t>
    </rPh>
    <rPh sb="112" eb="114">
      <t>ジギョウ</t>
    </rPh>
    <rPh sb="120" eb="122">
      <t>シュウエキ</t>
    </rPh>
    <rPh sb="123" eb="125">
      <t>ジュウシ</t>
    </rPh>
    <rPh sb="133" eb="135">
      <t>ジュウミン</t>
    </rPh>
    <rPh sb="136" eb="137">
      <t>タイ</t>
    </rPh>
    <rPh sb="139" eb="141">
      <t>フクシ</t>
    </rPh>
    <rPh sb="141" eb="143">
      <t>モクテキ</t>
    </rPh>
    <rPh sb="149" eb="151">
      <t>ソクメン</t>
    </rPh>
    <rPh sb="155" eb="156">
      <t>オオ</t>
    </rPh>
    <rPh sb="165" eb="167">
      <t>シュウエキ</t>
    </rPh>
    <rPh sb="168" eb="170">
      <t>チョッケツ</t>
    </rPh>
    <rPh sb="172" eb="174">
      <t>スイドウ</t>
    </rPh>
    <rPh sb="174" eb="176">
      <t>リョウキン</t>
    </rPh>
    <rPh sb="181" eb="184">
      <t>リヨウシャ</t>
    </rPh>
    <rPh sb="185" eb="187">
      <t>キョクタン</t>
    </rPh>
    <rPh sb="188" eb="190">
      <t>フタン</t>
    </rPh>
    <rPh sb="198" eb="200">
      <t>リョウキン</t>
    </rPh>
    <rPh sb="200" eb="202">
      <t>セッテイ</t>
    </rPh>
    <rPh sb="214" eb="216">
      <t>チョウサ</t>
    </rPh>
    <rPh sb="219" eb="221">
      <t>ケッカ</t>
    </rPh>
    <rPh sb="223" eb="227">
      <t>ミナミサクグン</t>
    </rPh>
    <rPh sb="228" eb="229">
      <t>ナカ</t>
    </rPh>
    <rPh sb="231" eb="233">
      <t>ゲンザイ</t>
    </rPh>
    <rPh sb="233" eb="235">
      <t>ジテン</t>
    </rPh>
    <rPh sb="237" eb="239">
      <t>アンカ</t>
    </rPh>
    <rPh sb="249" eb="251">
      <t>コンゴ</t>
    </rPh>
    <rPh sb="252" eb="255">
      <t>カソカ</t>
    </rPh>
    <rPh sb="255" eb="256">
      <t>トウ</t>
    </rPh>
    <rPh sb="259" eb="261">
      <t>マスマス</t>
    </rPh>
    <rPh sb="262" eb="264">
      <t>ジンコウ</t>
    </rPh>
    <rPh sb="264" eb="266">
      <t>ゲンショウ</t>
    </rPh>
    <rPh sb="269" eb="271">
      <t>シヨウ</t>
    </rPh>
    <rPh sb="271" eb="273">
      <t>リョウキン</t>
    </rPh>
    <rPh sb="273" eb="275">
      <t>シュウニュウ</t>
    </rPh>
    <rPh sb="276" eb="278">
      <t>ゲンシュウ</t>
    </rPh>
    <rPh sb="279" eb="281">
      <t>スイドウ</t>
    </rPh>
    <rPh sb="281" eb="283">
      <t>シセツ</t>
    </rPh>
    <rPh sb="284" eb="287">
      <t>ロウキュウカ</t>
    </rPh>
    <rPh sb="288" eb="289">
      <t>トモナ</t>
    </rPh>
    <rPh sb="290" eb="292">
      <t>ハッセイ</t>
    </rPh>
    <rPh sb="295" eb="297">
      <t>シセツ</t>
    </rPh>
    <rPh sb="297" eb="299">
      <t>コウシン</t>
    </rPh>
    <rPh sb="300" eb="303">
      <t>タイシンカ</t>
    </rPh>
    <rPh sb="303" eb="305">
      <t>コウジ</t>
    </rPh>
    <rPh sb="307" eb="309">
      <t>セツビ</t>
    </rPh>
    <rPh sb="309" eb="311">
      <t>トウシ</t>
    </rPh>
    <rPh sb="312" eb="314">
      <t>ロウスイ</t>
    </rPh>
    <rPh sb="314" eb="316">
      <t>ハッセイ</t>
    </rPh>
    <rPh sb="319" eb="321">
      <t>シュウゼン</t>
    </rPh>
    <rPh sb="321" eb="323">
      <t>コウジ</t>
    </rPh>
    <rPh sb="323" eb="324">
      <t>トウ</t>
    </rPh>
    <rPh sb="346" eb="347">
      <t>ゲン</t>
    </rPh>
    <rPh sb="348" eb="350">
      <t>イジ</t>
    </rPh>
    <rPh sb="350" eb="352">
      <t>カンリ</t>
    </rPh>
    <rPh sb="352" eb="353">
      <t>トウ</t>
    </rPh>
    <rPh sb="354" eb="356">
      <t>カンレン</t>
    </rPh>
    <rPh sb="493" eb="495">
      <t>ケイエイ</t>
    </rPh>
    <rPh sb="496" eb="499">
      <t>ケンゼンセイ</t>
    </rPh>
    <rPh sb="500" eb="503">
      <t>コウリツセイ</t>
    </rPh>
    <rPh sb="504" eb="506">
      <t>イジ</t>
    </rPh>
    <rPh sb="513" eb="51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</si>
</sst>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80928"/>
        <c:axId val="939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3980928"/>
        <c:axId val="93987200"/>
      </c:lineChart>
      <c:dateAx>
        <c:axId val="93980928"/>
        <c:scaling>
          <c:orientation val="minMax"/>
        </c:scaling>
        <c:delete val="1"/>
        <c:axPos val="b"/>
        <c:numFmt formatCode="ge" sourceLinked="1"/>
        <c:majorTickMark val="none"/>
        <c:minorTickMark val="none"/>
        <c:tickLblPos val="none"/>
        <c:crossAx val="93987200"/>
        <c:crosses val="autoZero"/>
        <c:auto val="1"/>
        <c:lblOffset val="100"/>
        <c:baseTimeUnit val="years"/>
      </c:dateAx>
      <c:valAx>
        <c:axId val="939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83.78</c:v>
                </c:pt>
                <c:pt idx="1">
                  <c:v>80.19</c:v>
                </c:pt>
                <c:pt idx="2">
                  <c:v>79.23</c:v>
                </c:pt>
                <c:pt idx="3">
                  <c:v>78.44</c:v>
                </c:pt>
                <c:pt idx="4">
                  <c:v>78.19</c:v>
                </c:pt>
              </c:numCache>
            </c:numRef>
          </c:val>
        </c:ser>
        <c:dLbls>
          <c:showLegendKey val="0"/>
          <c:showVal val="0"/>
          <c:showCatName val="0"/>
          <c:showSerName val="0"/>
          <c:showPercent val="0"/>
          <c:showBubbleSize val="0"/>
        </c:dLbls>
        <c:gapWidth val="150"/>
        <c:axId val="98187136"/>
        <c:axId val="982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8187136"/>
        <c:axId val="98201600"/>
      </c:lineChart>
      <c:dateAx>
        <c:axId val="98187136"/>
        <c:scaling>
          <c:orientation val="minMax"/>
        </c:scaling>
        <c:delete val="1"/>
        <c:axPos val="b"/>
        <c:numFmt formatCode="ge" sourceLinked="1"/>
        <c:majorTickMark val="none"/>
        <c:minorTickMark val="none"/>
        <c:tickLblPos val="none"/>
        <c:crossAx val="98201600"/>
        <c:crosses val="autoZero"/>
        <c:auto val="1"/>
        <c:lblOffset val="100"/>
        <c:baseTimeUnit val="years"/>
      </c:dateAx>
      <c:valAx>
        <c:axId val="982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78.790000000000006</c:v>
                </c:pt>
                <c:pt idx="1">
                  <c:v>78.790000000000006</c:v>
                </c:pt>
                <c:pt idx="2">
                  <c:v>78.790000000000006</c:v>
                </c:pt>
                <c:pt idx="3">
                  <c:v>78.790000000000006</c:v>
                </c:pt>
                <c:pt idx="4">
                  <c:v>78.790000000000006</c:v>
                </c:pt>
              </c:numCache>
            </c:numRef>
          </c:val>
        </c:ser>
        <c:dLbls>
          <c:showLegendKey val="0"/>
          <c:showVal val="0"/>
          <c:showCatName val="0"/>
          <c:showSerName val="0"/>
          <c:showPercent val="0"/>
          <c:showBubbleSize val="0"/>
        </c:dLbls>
        <c:gapWidth val="150"/>
        <c:axId val="98235904"/>
        <c:axId val="982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8235904"/>
        <c:axId val="98237824"/>
      </c:lineChart>
      <c:dateAx>
        <c:axId val="98235904"/>
        <c:scaling>
          <c:orientation val="minMax"/>
        </c:scaling>
        <c:delete val="1"/>
        <c:axPos val="b"/>
        <c:numFmt formatCode="ge" sourceLinked="1"/>
        <c:majorTickMark val="none"/>
        <c:minorTickMark val="none"/>
        <c:tickLblPos val="none"/>
        <c:crossAx val="98237824"/>
        <c:crosses val="autoZero"/>
        <c:auto val="1"/>
        <c:lblOffset val="100"/>
        <c:baseTimeUnit val="years"/>
      </c:dateAx>
      <c:valAx>
        <c:axId val="982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87.77</c:v>
                </c:pt>
                <c:pt idx="1">
                  <c:v>68.52</c:v>
                </c:pt>
                <c:pt idx="2">
                  <c:v>73.63</c:v>
                </c:pt>
                <c:pt idx="3">
                  <c:v>78.180000000000007</c:v>
                </c:pt>
                <c:pt idx="4">
                  <c:v>78.2</c:v>
                </c:pt>
              </c:numCache>
            </c:numRef>
          </c:val>
        </c:ser>
        <c:dLbls>
          <c:showLegendKey val="0"/>
          <c:showVal val="0"/>
          <c:showCatName val="0"/>
          <c:showSerName val="0"/>
          <c:showPercent val="0"/>
          <c:showBubbleSize val="0"/>
        </c:dLbls>
        <c:gapWidth val="150"/>
        <c:axId val="94029696"/>
        <c:axId val="94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4029696"/>
        <c:axId val="94035968"/>
      </c:lineChart>
      <c:dateAx>
        <c:axId val="94029696"/>
        <c:scaling>
          <c:orientation val="minMax"/>
        </c:scaling>
        <c:delete val="1"/>
        <c:axPos val="b"/>
        <c:numFmt formatCode="ge" sourceLinked="1"/>
        <c:majorTickMark val="none"/>
        <c:minorTickMark val="none"/>
        <c:tickLblPos val="none"/>
        <c:crossAx val="94035968"/>
        <c:crosses val="autoZero"/>
        <c:auto val="1"/>
        <c:lblOffset val="100"/>
        <c:baseTimeUnit val="years"/>
      </c:dateAx>
      <c:valAx>
        <c:axId val="94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66880"/>
        <c:axId val="94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66880"/>
        <c:axId val="94268800"/>
      </c:lineChart>
      <c:dateAx>
        <c:axId val="94266880"/>
        <c:scaling>
          <c:orientation val="minMax"/>
        </c:scaling>
        <c:delete val="1"/>
        <c:axPos val="b"/>
        <c:numFmt formatCode="ge" sourceLinked="1"/>
        <c:majorTickMark val="none"/>
        <c:minorTickMark val="none"/>
        <c:tickLblPos val="none"/>
        <c:crossAx val="94268800"/>
        <c:crosses val="autoZero"/>
        <c:auto val="1"/>
        <c:lblOffset val="100"/>
        <c:baseTimeUnit val="years"/>
      </c:dateAx>
      <c:valAx>
        <c:axId val="94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79168"/>
        <c:axId val="92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79168"/>
        <c:axId val="92281088"/>
      </c:lineChart>
      <c:dateAx>
        <c:axId val="92279168"/>
        <c:scaling>
          <c:orientation val="minMax"/>
        </c:scaling>
        <c:delete val="1"/>
        <c:axPos val="b"/>
        <c:numFmt formatCode="ge" sourceLinked="1"/>
        <c:majorTickMark val="none"/>
        <c:minorTickMark val="none"/>
        <c:tickLblPos val="none"/>
        <c:crossAx val="92281088"/>
        <c:crosses val="autoZero"/>
        <c:auto val="1"/>
        <c:lblOffset val="100"/>
        <c:baseTimeUnit val="years"/>
      </c:dateAx>
      <c:valAx>
        <c:axId val="92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77696"/>
        <c:axId val="940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7696"/>
        <c:axId val="94079616"/>
      </c:lineChart>
      <c:dateAx>
        <c:axId val="94077696"/>
        <c:scaling>
          <c:orientation val="minMax"/>
        </c:scaling>
        <c:delete val="1"/>
        <c:axPos val="b"/>
        <c:numFmt formatCode="ge" sourceLinked="1"/>
        <c:majorTickMark val="none"/>
        <c:minorTickMark val="none"/>
        <c:tickLblPos val="none"/>
        <c:crossAx val="94079616"/>
        <c:crosses val="autoZero"/>
        <c:auto val="1"/>
        <c:lblOffset val="100"/>
        <c:baseTimeUnit val="years"/>
      </c:dateAx>
      <c:valAx>
        <c:axId val="940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20768"/>
        <c:axId val="98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20768"/>
        <c:axId val="98322688"/>
      </c:lineChart>
      <c:dateAx>
        <c:axId val="98320768"/>
        <c:scaling>
          <c:orientation val="minMax"/>
        </c:scaling>
        <c:delete val="1"/>
        <c:axPos val="b"/>
        <c:numFmt formatCode="ge" sourceLinked="1"/>
        <c:majorTickMark val="none"/>
        <c:minorTickMark val="none"/>
        <c:tickLblPos val="none"/>
        <c:crossAx val="98322688"/>
        <c:crosses val="autoZero"/>
        <c:auto val="1"/>
        <c:lblOffset val="100"/>
        <c:baseTimeUnit val="years"/>
      </c:dateAx>
      <c:valAx>
        <c:axId val="98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512.04</c:v>
                </c:pt>
                <c:pt idx="1">
                  <c:v>499.23</c:v>
                </c:pt>
                <c:pt idx="2">
                  <c:v>549.09</c:v>
                </c:pt>
                <c:pt idx="3">
                  <c:v>429.1</c:v>
                </c:pt>
                <c:pt idx="4">
                  <c:v>378.36</c:v>
                </c:pt>
              </c:numCache>
            </c:numRef>
          </c:val>
        </c:ser>
        <c:dLbls>
          <c:showLegendKey val="0"/>
          <c:showVal val="0"/>
          <c:showCatName val="0"/>
          <c:showSerName val="0"/>
          <c:showPercent val="0"/>
          <c:showBubbleSize val="0"/>
        </c:dLbls>
        <c:gapWidth val="150"/>
        <c:axId val="98361344"/>
        <c:axId val="983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8361344"/>
        <c:axId val="98363264"/>
      </c:lineChart>
      <c:dateAx>
        <c:axId val="98361344"/>
        <c:scaling>
          <c:orientation val="minMax"/>
        </c:scaling>
        <c:delete val="1"/>
        <c:axPos val="b"/>
        <c:numFmt formatCode="ge" sourceLinked="1"/>
        <c:majorTickMark val="none"/>
        <c:minorTickMark val="none"/>
        <c:tickLblPos val="none"/>
        <c:crossAx val="98363264"/>
        <c:crosses val="autoZero"/>
        <c:auto val="1"/>
        <c:lblOffset val="100"/>
        <c:baseTimeUnit val="years"/>
      </c:dateAx>
      <c:valAx>
        <c:axId val="98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56.01</c:v>
                </c:pt>
                <c:pt idx="1">
                  <c:v>54.36</c:v>
                </c:pt>
                <c:pt idx="2">
                  <c:v>55.5</c:v>
                </c:pt>
                <c:pt idx="3">
                  <c:v>64.33</c:v>
                </c:pt>
                <c:pt idx="4">
                  <c:v>52.53</c:v>
                </c:pt>
              </c:numCache>
            </c:numRef>
          </c:val>
        </c:ser>
        <c:dLbls>
          <c:showLegendKey val="0"/>
          <c:showVal val="0"/>
          <c:showCatName val="0"/>
          <c:showSerName val="0"/>
          <c:showPercent val="0"/>
          <c:showBubbleSize val="0"/>
        </c:dLbls>
        <c:gapWidth val="150"/>
        <c:axId val="98065408"/>
        <c:axId val="980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8065408"/>
        <c:axId val="98067584"/>
      </c:lineChart>
      <c:dateAx>
        <c:axId val="98065408"/>
        <c:scaling>
          <c:orientation val="minMax"/>
        </c:scaling>
        <c:delete val="1"/>
        <c:axPos val="b"/>
        <c:numFmt formatCode="ge" sourceLinked="1"/>
        <c:majorTickMark val="none"/>
        <c:minorTickMark val="none"/>
        <c:tickLblPos val="none"/>
        <c:crossAx val="98067584"/>
        <c:crosses val="autoZero"/>
        <c:auto val="1"/>
        <c:lblOffset val="100"/>
        <c:baseTimeUnit val="years"/>
      </c:dateAx>
      <c:valAx>
        <c:axId val="980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103.04</c:v>
                </c:pt>
                <c:pt idx="1">
                  <c:v>105.4</c:v>
                </c:pt>
                <c:pt idx="2">
                  <c:v>103.27</c:v>
                </c:pt>
                <c:pt idx="3">
                  <c:v>105.62</c:v>
                </c:pt>
                <c:pt idx="4">
                  <c:v>132.88999999999999</c:v>
                </c:pt>
              </c:numCache>
            </c:numRef>
          </c:val>
        </c:ser>
        <c:dLbls>
          <c:showLegendKey val="0"/>
          <c:showVal val="0"/>
          <c:showCatName val="0"/>
          <c:showSerName val="0"/>
          <c:showPercent val="0"/>
          <c:showBubbleSize val="0"/>
        </c:dLbls>
        <c:gapWidth val="150"/>
        <c:axId val="98097408"/>
        <c:axId val="981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8097408"/>
        <c:axId val="98103680"/>
      </c:lineChart>
      <c:dateAx>
        <c:axId val="98097408"/>
        <c:scaling>
          <c:orientation val="minMax"/>
        </c:scaling>
        <c:delete val="1"/>
        <c:axPos val="b"/>
        <c:numFmt formatCode="ge" sourceLinked="1"/>
        <c:majorTickMark val="none"/>
        <c:minorTickMark val="none"/>
        <c:tickLblPos val="none"/>
        <c:crossAx val="98103680"/>
        <c:crosses val="autoZero"/>
        <c:auto val="1"/>
        <c:lblOffset val="100"/>
        <c:baseTimeUnit val="years"/>
      </c:dateAx>
      <c:valAx>
        <c:axId val="981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16"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長野県　南相木村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1070</v>
      </c>
      <c r="AJ8" s="74"/>
      <c r="AK8" s="74"/>
      <c r="AL8" s="74"/>
      <c r="AM8" s="74"/>
      <c r="AN8" s="74"/>
      <c r="AO8" s="74"/>
      <c r="AP8" s="75"/>
      <c r="AQ8" s="56">
        <f>データ!R6</f>
        <v>66.05</v>
      </c>
      <c r="AR8" s="56"/>
      <c r="AS8" s="56"/>
      <c r="AT8" s="56"/>
      <c r="AU8" s="56"/>
      <c r="AV8" s="56"/>
      <c r="AW8" s="56"/>
      <c r="AX8" s="56"/>
      <c r="AY8" s="56">
        <f>データ!S6</f>
        <v>16.2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1512</v>
      </c>
      <c r="AA10" s="64"/>
      <c r="AB10" s="64"/>
      <c r="AC10" s="64"/>
      <c r="AD10" s="64"/>
      <c r="AE10" s="64"/>
      <c r="AF10" s="64"/>
      <c r="AG10" s="64"/>
      <c r="AH10" s="2"/>
      <c r="AI10" s="64">
        <f>データ!T6</f>
        <v>1066</v>
      </c>
      <c r="AJ10" s="64"/>
      <c r="AK10" s="64"/>
      <c r="AL10" s="64"/>
      <c r="AM10" s="64"/>
      <c r="AN10" s="64"/>
      <c r="AO10" s="64"/>
      <c r="AP10" s="64"/>
      <c r="AQ10" s="56">
        <f>データ!U6</f>
        <v>5</v>
      </c>
      <c r="AR10" s="56"/>
      <c r="AS10" s="56"/>
      <c r="AT10" s="56"/>
      <c r="AU10" s="56"/>
      <c r="AV10" s="56"/>
      <c r="AW10" s="56"/>
      <c r="AX10" s="56"/>
      <c r="AY10" s="56">
        <f>データ!V6</f>
        <v>213.2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203068</v>
      </c>
      <c r="D6" s="31">
        <f t="shared" si="3"/>
        <v>47</v>
      </c>
      <c r="E6" s="31">
        <f t="shared" si="3"/>
        <v>1</v>
      </c>
      <c r="F6" s="31">
        <f t="shared" si="3"/>
        <v>0</v>
      </c>
      <c r="G6" s="31">
        <f t="shared" si="3"/>
        <v>0</v>
      </c>
      <c r="H6" s="31" t="str">
        <f t="shared" si="3"/>
        <v>長野県　南相木村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1512</v>
      </c>
      <c r="Q6" s="32">
        <f t="shared" si="3"/>
        <v>1070</v>
      </c>
      <c r="R6" s="32">
        <f t="shared" si="3"/>
        <v>66.05</v>
      </c>
      <c r="S6" s="32">
        <f t="shared" si="3"/>
        <v>16.2</v>
      </c>
      <c r="T6" s="32">
        <f t="shared" si="3"/>
        <v>1066</v>
      </c>
      <c r="U6" s="32">
        <f t="shared" si="3"/>
        <v>5</v>
      </c>
      <c r="V6" s="32">
        <f t="shared" si="3"/>
        <v>213.2</v>
      </c>
      <c r="W6" s="33">
        <f>IF(W7="",NA(),W7)</f>
        <v>87.77</v>
      </c>
      <c r="X6" s="33">
        <f t="shared" ref="X6:AF6" si="4">IF(X7="",NA(),X7)</f>
        <v>68.52</v>
      </c>
      <c r="Y6" s="33">
        <f t="shared" si="4"/>
        <v>73.63</v>
      </c>
      <c r="Z6" s="33">
        <f t="shared" si="4"/>
        <v>78.180000000000007</v>
      </c>
      <c r="AA6" s="33">
        <f t="shared" si="4"/>
        <v>78.2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512.04</v>
      </c>
      <c r="BE6" s="33">
        <f t="shared" ref="BE6:BM6" si="7">IF(BE7="",NA(),BE7)</f>
        <v>499.23</v>
      </c>
      <c r="BF6" s="33">
        <f t="shared" si="7"/>
        <v>549.09</v>
      </c>
      <c r="BG6" s="33">
        <f t="shared" si="7"/>
        <v>429.1</v>
      </c>
      <c r="BH6" s="33">
        <f t="shared" si="7"/>
        <v>378.36</v>
      </c>
      <c r="BI6" s="33">
        <f t="shared" si="7"/>
        <v>1442.51</v>
      </c>
      <c r="BJ6" s="33">
        <f t="shared" si="7"/>
        <v>1496.15</v>
      </c>
      <c r="BK6" s="33">
        <f t="shared" si="7"/>
        <v>1462.56</v>
      </c>
      <c r="BL6" s="33">
        <f t="shared" si="7"/>
        <v>1486.62</v>
      </c>
      <c r="BM6" s="33">
        <f t="shared" si="7"/>
        <v>1510.14</v>
      </c>
      <c r="BN6" s="32" t="str">
        <f>IF(BN7="","",IF(BN7="-","【-】","【"&amp;SUBSTITUTE(TEXT(BN7,"#,##0.00"),"-","△")&amp;"】"))</f>
        <v>【1,242.90】</v>
      </c>
      <c r="BO6" s="33">
        <f>IF(BO7="",NA(),BO7)</f>
        <v>56.01</v>
      </c>
      <c r="BP6" s="33">
        <f t="shared" ref="BP6:BX6" si="8">IF(BP7="",NA(),BP7)</f>
        <v>54.36</v>
      </c>
      <c r="BQ6" s="33">
        <f t="shared" si="8"/>
        <v>55.5</v>
      </c>
      <c r="BR6" s="33">
        <f t="shared" si="8"/>
        <v>64.33</v>
      </c>
      <c r="BS6" s="33">
        <f t="shared" si="8"/>
        <v>52.53</v>
      </c>
      <c r="BT6" s="33">
        <f t="shared" si="8"/>
        <v>33.299999999999997</v>
      </c>
      <c r="BU6" s="33">
        <f t="shared" si="8"/>
        <v>33.01</v>
      </c>
      <c r="BV6" s="33">
        <f t="shared" si="8"/>
        <v>32.39</v>
      </c>
      <c r="BW6" s="33">
        <f t="shared" si="8"/>
        <v>24.39</v>
      </c>
      <c r="BX6" s="33">
        <f t="shared" si="8"/>
        <v>22.67</v>
      </c>
      <c r="BY6" s="32" t="str">
        <f>IF(BY7="","",IF(BY7="-","【-】","【"&amp;SUBSTITUTE(TEXT(BY7,"#,##0.00"),"-","△")&amp;"】"))</f>
        <v>【33.35】</v>
      </c>
      <c r="BZ6" s="33">
        <f>IF(BZ7="",NA(),BZ7)</f>
        <v>103.04</v>
      </c>
      <c r="CA6" s="33">
        <f t="shared" ref="CA6:CI6" si="9">IF(CA7="",NA(),CA7)</f>
        <v>105.4</v>
      </c>
      <c r="CB6" s="33">
        <f t="shared" si="9"/>
        <v>103.27</v>
      </c>
      <c r="CC6" s="33">
        <f t="shared" si="9"/>
        <v>105.62</v>
      </c>
      <c r="CD6" s="33">
        <f t="shared" si="9"/>
        <v>132.88999999999999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83.78</v>
      </c>
      <c r="CL6" s="33">
        <f t="shared" ref="CL6:CT6" si="10">IF(CL7="",NA(),CL7)</f>
        <v>80.19</v>
      </c>
      <c r="CM6" s="33">
        <f t="shared" si="10"/>
        <v>79.23</v>
      </c>
      <c r="CN6" s="33">
        <f t="shared" si="10"/>
        <v>78.44</v>
      </c>
      <c r="CO6" s="33">
        <f t="shared" si="10"/>
        <v>78.19</v>
      </c>
      <c r="CP6" s="33">
        <f t="shared" si="10"/>
        <v>50.66</v>
      </c>
      <c r="CQ6" s="33">
        <f t="shared" si="10"/>
        <v>51.11</v>
      </c>
      <c r="CR6" s="33">
        <f t="shared" si="10"/>
        <v>50.49</v>
      </c>
      <c r="CS6" s="33">
        <f t="shared" si="10"/>
        <v>48.36</v>
      </c>
      <c r="CT6" s="33">
        <f t="shared" si="10"/>
        <v>48.7</v>
      </c>
      <c r="CU6" s="32" t="str">
        <f>IF(CU7="","",IF(CU7="-","【-】","【"&amp;SUBSTITUTE(TEXT(CU7,"#,##0.00"),"-","△")&amp;"】"))</f>
        <v>【57.58】</v>
      </c>
      <c r="CV6" s="33">
        <f>IF(CV7="",NA(),CV7)</f>
        <v>78.790000000000006</v>
      </c>
      <c r="CW6" s="33">
        <f t="shared" ref="CW6:DE6" si="11">IF(CW7="",NA(),CW7)</f>
        <v>78.790000000000006</v>
      </c>
      <c r="CX6" s="33">
        <f t="shared" si="11"/>
        <v>78.790000000000006</v>
      </c>
      <c r="CY6" s="33">
        <f t="shared" si="11"/>
        <v>78.790000000000006</v>
      </c>
      <c r="CZ6" s="33">
        <f t="shared" si="11"/>
        <v>78.790000000000006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203068</v>
      </c>
      <c r="D7" s="35">
        <v>47</v>
      </c>
      <c r="E7" s="35">
        <v>1</v>
      </c>
      <c r="F7" s="35">
        <v>0</v>
      </c>
      <c r="G7" s="35">
        <v>0</v>
      </c>
      <c r="H7" s="35" t="s">
        <v>93</v>
      </c>
      <c r="I7" s="35" t="s">
        <v>94</v>
      </c>
      <c r="J7" s="35" t="s">
        <v>95</v>
      </c>
      <c r="K7" s="35" t="s">
        <v>96</v>
      </c>
      <c r="L7" s="35" t="s">
        <v>97</v>
      </c>
      <c r="M7" s="36" t="s">
        <v>98</v>
      </c>
      <c r="N7" s="36" t="s">
        <v>99</v>
      </c>
      <c r="O7" s="36">
        <v>100</v>
      </c>
      <c r="P7" s="36">
        <v>1512</v>
      </c>
      <c r="Q7" s="36">
        <v>1070</v>
      </c>
      <c r="R7" s="36">
        <v>66.05</v>
      </c>
      <c r="S7" s="36">
        <v>16.2</v>
      </c>
      <c r="T7" s="36">
        <v>1066</v>
      </c>
      <c r="U7" s="36">
        <v>5</v>
      </c>
      <c r="V7" s="36">
        <v>213.2</v>
      </c>
      <c r="W7" s="36">
        <v>87.77</v>
      </c>
      <c r="X7" s="36">
        <v>68.52</v>
      </c>
      <c r="Y7" s="36">
        <v>73.63</v>
      </c>
      <c r="Z7" s="36">
        <v>78.180000000000007</v>
      </c>
      <c r="AA7" s="36">
        <v>78.2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512.04</v>
      </c>
      <c r="BE7" s="36">
        <v>499.23</v>
      </c>
      <c r="BF7" s="36">
        <v>549.09</v>
      </c>
      <c r="BG7" s="36">
        <v>429.1</v>
      </c>
      <c r="BH7" s="36">
        <v>378.36</v>
      </c>
      <c r="BI7" s="36">
        <v>1442.51</v>
      </c>
      <c r="BJ7" s="36">
        <v>1496.15</v>
      </c>
      <c r="BK7" s="36">
        <v>1462.56</v>
      </c>
      <c r="BL7" s="36">
        <v>1486.62</v>
      </c>
      <c r="BM7" s="36">
        <v>1510.14</v>
      </c>
      <c r="BN7" s="36">
        <v>1242.9000000000001</v>
      </c>
      <c r="BO7" s="36">
        <v>56.01</v>
      </c>
      <c r="BP7" s="36">
        <v>54.36</v>
      </c>
      <c r="BQ7" s="36">
        <v>55.5</v>
      </c>
      <c r="BR7" s="36">
        <v>64.33</v>
      </c>
      <c r="BS7" s="36">
        <v>52.53</v>
      </c>
      <c r="BT7" s="36">
        <v>33.299999999999997</v>
      </c>
      <c r="BU7" s="36">
        <v>33.01</v>
      </c>
      <c r="BV7" s="36">
        <v>32.39</v>
      </c>
      <c r="BW7" s="36">
        <v>24.39</v>
      </c>
      <c r="BX7" s="36">
        <v>22.67</v>
      </c>
      <c r="BY7" s="36">
        <v>33.35</v>
      </c>
      <c r="BZ7" s="36">
        <v>103.04</v>
      </c>
      <c r="CA7" s="36">
        <v>105.4</v>
      </c>
      <c r="CB7" s="36">
        <v>103.27</v>
      </c>
      <c r="CC7" s="36">
        <v>105.62</v>
      </c>
      <c r="CD7" s="36">
        <v>132.88999999999999</v>
      </c>
      <c r="CE7" s="36">
        <v>526.57000000000005</v>
      </c>
      <c r="CF7" s="36">
        <v>523.08000000000004</v>
      </c>
      <c r="CG7" s="36">
        <v>530.83000000000004</v>
      </c>
      <c r="CH7" s="36">
        <v>734.18</v>
      </c>
      <c r="CI7" s="36">
        <v>789.62</v>
      </c>
      <c r="CJ7" s="36">
        <v>524.69000000000005</v>
      </c>
      <c r="CK7" s="36">
        <v>83.78</v>
      </c>
      <c r="CL7" s="36">
        <v>80.19</v>
      </c>
      <c r="CM7" s="36">
        <v>79.23</v>
      </c>
      <c r="CN7" s="36">
        <v>78.44</v>
      </c>
      <c r="CO7" s="36">
        <v>78.19</v>
      </c>
      <c r="CP7" s="36">
        <v>50.66</v>
      </c>
      <c r="CQ7" s="36">
        <v>51.11</v>
      </c>
      <c r="CR7" s="36">
        <v>50.49</v>
      </c>
      <c r="CS7" s="36">
        <v>48.36</v>
      </c>
      <c r="CT7" s="36">
        <v>48.7</v>
      </c>
      <c r="CU7" s="36">
        <v>57.58</v>
      </c>
      <c r="CV7" s="36">
        <v>78.790000000000006</v>
      </c>
      <c r="CW7" s="36">
        <v>78.790000000000006</v>
      </c>
      <c r="CX7" s="36">
        <v>78.790000000000006</v>
      </c>
      <c r="CY7" s="36">
        <v>78.790000000000006</v>
      </c>
      <c r="CZ7" s="36">
        <v>78.790000000000006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2017-02-19T03:53:53Z</cp:lastPrinted>
  <dcterms:created xsi:type="dcterms:W3CDTF">2016-12-02T02:18:14Z</dcterms:created>
  <dcterms:modified xsi:type="dcterms:W3CDTF">2017-02-19T03:53:55Z</dcterms:modified>
  <cp:category/>
</cp:coreProperties>
</file>