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21\小海\30産業建設課\42水道係1\農集排関係\調査\H28\調査関係\済　公営企業に係る「経営比較分析表」の分析等\"/>
    </mc:Choice>
  </mc:AlternateContent>
  <workbookProtection workbookPassword="864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<sst xmlns="http://schemas.openxmlformats.org/spreadsheetml/2006/main" count="221" uniqueCount="111">
  <si>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</si>
  <si>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</si>
  <si>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</si>
  <si>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</si>
  <si>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</si>
  <si>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</si>
  <si>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</si>
  <si>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</si>
  <si>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</si>
  <si>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</si>
  <si>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</si>
  <si>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</si>
  <si>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</si>
  <si>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</si>
  <si>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</si>
  <si>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</si>
  <si>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</si>
  <si>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</si>
  <si>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</si>
  <si>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</si>
  <si>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</si>
  <si>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</si>
  <si>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</si>
  <si>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</si>
  <si>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</si>
  <si>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</si>
  <si>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</si>
  <si>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</si>
  <si>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</si>
  <si>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</si>
  <si>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</si>
  <si>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</si>
  <si>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</si>
  <si>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</si>
  <si>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</si>
  <si>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</si>
  <si>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</si>
  <si>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</si>
  <si>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</si>
  <si>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</si>
  <si>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</si>
  <si>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</si>
  <si>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</si>
  <si>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</si>
  <si>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</si>
  <si>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</si>
  <si>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</si>
  <si>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</si>
  <si>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</si>
  <si>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</si>
  <si>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</si>
  <si>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</si>
  <si>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</si>
  <si>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</si>
  <si>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</si>
  <si>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</si>
  <si>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</si>
  <si>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</si>
  <si>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</si>
  <si>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</si>
  <si>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</si>
  <si>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</si>
  <si>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</si>
  <si>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</si>
  <si>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</si>
  <si>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</si>
  <si>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</si>
  <si>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</si>
  <si>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</si>
  <si>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</si>
  <si>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</si>
  <si>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</si>
  <si>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</si>
  <si>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</si>
  <si>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</si>
  <si>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</si>
  <si>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</si>
  <si>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</si>
  <si>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</si>
  <si>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</si>
  <si>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</si>
  <si>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</si>
  <si>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</si>
  <si>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</si>
  <si>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</si>
  <si>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</si>
  <si>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</si>
  <si>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</si>
  <si>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</si>
  <si>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</si>
  <si>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</si>
  <si>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</si>
  <si>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</si>
  <si>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</si>
  <si>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</si>
  <si>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</si>
  <si>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小海町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</si>
  <si>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</si>
  <si>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</si>
  <si>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</si>
  <si>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</si>
  <si>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</si>
  <si>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</si>
  <si>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</si>
  <si>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</si>
  <si>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</si>
  <si>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</si>
  <si>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</si>
  <si>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平成26年度に管路の清掃点検を行い、その結果に基づき、平成27年度で管路修繕を行った。</t>
    <phoneticPr fontId="4"/>
  </si>
  <si>
    <t>農業集落排水区域は平成28年4月1日より南佐久環境衛生組合で公共下水道として供用開始となりました。今後の対策として、平成28年度で農業集落排水事業特別会計が廃止となるため、過年度使用料滞納分について積極的な滞納整理を行っております。</t>
    <phoneticPr fontId="4"/>
  </si>
  <si>
    <t>料金水準の適正性について、平成26年度には管路清掃点検及びマンホール高・管底高調査を実施したため、大幅に費用が増額となり経費回収率が低下したと考えられます。
費用の効率性について、農業集落排水区域は平成28年4月1日より南佐久環境衛生組合で公共下水道として供用開始となりました。公共下水道への接続に伴い、平成26年度には管路清掃点検及びマンホール高・管底高調査を実施したため、大幅に費用が増額となり費用の効率性が上昇したと考えら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</si>
</sst>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4749184"/>
        <c:axId val="39474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94749184"/>
        <c:axId val="394749576"/>
      </c:lineChart>
      <c:dateAx>
        <c:axId val="394749184"/>
        <c:scaling>
          <c:orientation val="minMax"/>
        </c:scaling>
        <c:delete val="1"/>
        <c:axPos val="b"/>
        <c:numFmt formatCode="ge" sourceLinked="1"/>
        <c:majorTickMark val="none"/>
        <c:minorTickMark val="none"/>
        <c:tickLblPos val="none"/>
        <c:crossAx val="394749576"/>
        <c:crosses val="autoZero"/>
        <c:auto val="1"/>
        <c:lblOffset val="100"/>
        <c:baseTimeUnit val="years"/>
      </c:dateAx>
      <c:valAx>
        <c:axId val="3947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49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25.36</c:v>
                </c:pt>
                <c:pt idx="1">
                  <c:v>24.45</c:v>
                </c:pt>
                <c:pt idx="2">
                  <c:v>24.82</c:v>
                </c:pt>
                <c:pt idx="3">
                  <c:v>22.99</c:v>
                </c:pt>
                <c:pt idx="4">
                  <c:v>24.82</c:v>
                </c:pt>
              </c:numCache>
            </c:numRef>
          </c:val>
        </c:ser>
        <c:dLbls>
          <c:showLegendKey val="0"/>
          <c:showVal val="0"/>
          <c:showCatName val="0"/>
          <c:showSerName val="0"/>
          <c:showPercent val="0"/>
          <c:showBubbleSize val="0"/>
        </c:dLbls>
        <c:gapWidth val="150"/>
        <c:axId val="439652592"/>
        <c:axId val="43965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39652592"/>
        <c:axId val="439652200"/>
      </c:lineChart>
      <c:dateAx>
        <c:axId val="439652592"/>
        <c:scaling>
          <c:orientation val="minMax"/>
        </c:scaling>
        <c:delete val="1"/>
        <c:axPos val="b"/>
        <c:numFmt formatCode="ge" sourceLinked="1"/>
        <c:majorTickMark val="none"/>
        <c:minorTickMark val="none"/>
        <c:tickLblPos val="none"/>
        <c:crossAx val="439652200"/>
        <c:crosses val="autoZero"/>
        <c:auto val="1"/>
        <c:lblOffset val="100"/>
        <c:baseTimeUnit val="years"/>
      </c:dateAx>
      <c:valAx>
        <c:axId val="4396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5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39651024"/>
        <c:axId val="43940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39651024"/>
        <c:axId val="439407024"/>
      </c:lineChart>
      <c:dateAx>
        <c:axId val="439651024"/>
        <c:scaling>
          <c:orientation val="minMax"/>
        </c:scaling>
        <c:delete val="1"/>
        <c:axPos val="b"/>
        <c:numFmt formatCode="ge" sourceLinked="1"/>
        <c:majorTickMark val="none"/>
        <c:minorTickMark val="none"/>
        <c:tickLblPos val="none"/>
        <c:crossAx val="439407024"/>
        <c:crosses val="autoZero"/>
        <c:auto val="1"/>
        <c:lblOffset val="100"/>
        <c:baseTimeUnit val="years"/>
      </c:dateAx>
      <c:valAx>
        <c:axId val="4394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66.97</c:v>
                </c:pt>
                <c:pt idx="1">
                  <c:v>59.05</c:v>
                </c:pt>
                <c:pt idx="2">
                  <c:v>70.03</c:v>
                </c:pt>
                <c:pt idx="3">
                  <c:v>77.959999999999994</c:v>
                </c:pt>
                <c:pt idx="4">
                  <c:v>70.489999999999995</c:v>
                </c:pt>
              </c:numCache>
            </c:numRef>
          </c:val>
        </c:ser>
        <c:dLbls>
          <c:showLegendKey val="0"/>
          <c:showVal val="0"/>
          <c:showCatName val="0"/>
          <c:showSerName val="0"/>
          <c:showPercent val="0"/>
          <c:showBubbleSize val="0"/>
        </c:dLbls>
        <c:gapWidth val="150"/>
        <c:axId val="438750920"/>
        <c:axId val="43875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750920"/>
        <c:axId val="438751312"/>
      </c:lineChart>
      <c:dateAx>
        <c:axId val="438750920"/>
        <c:scaling>
          <c:orientation val="minMax"/>
        </c:scaling>
        <c:delete val="1"/>
        <c:axPos val="b"/>
        <c:numFmt formatCode="ge" sourceLinked="1"/>
        <c:majorTickMark val="none"/>
        <c:minorTickMark val="none"/>
        <c:tickLblPos val="none"/>
        <c:crossAx val="438751312"/>
        <c:crosses val="autoZero"/>
        <c:auto val="1"/>
        <c:lblOffset val="100"/>
        <c:baseTimeUnit val="years"/>
      </c:dateAx>
      <c:valAx>
        <c:axId val="4387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75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752488"/>
        <c:axId val="43875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752488"/>
        <c:axId val="438752880"/>
      </c:lineChart>
      <c:dateAx>
        <c:axId val="438752488"/>
        <c:scaling>
          <c:orientation val="minMax"/>
        </c:scaling>
        <c:delete val="1"/>
        <c:axPos val="b"/>
        <c:numFmt formatCode="ge" sourceLinked="1"/>
        <c:majorTickMark val="none"/>
        <c:minorTickMark val="none"/>
        <c:tickLblPos val="none"/>
        <c:crossAx val="438752880"/>
        <c:crosses val="autoZero"/>
        <c:auto val="1"/>
        <c:lblOffset val="100"/>
        <c:baseTimeUnit val="years"/>
      </c:dateAx>
      <c:valAx>
        <c:axId val="4387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75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649456"/>
        <c:axId val="43964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649456"/>
        <c:axId val="439649848"/>
      </c:lineChart>
      <c:dateAx>
        <c:axId val="439649456"/>
        <c:scaling>
          <c:orientation val="minMax"/>
        </c:scaling>
        <c:delete val="1"/>
        <c:axPos val="b"/>
        <c:numFmt formatCode="ge" sourceLinked="1"/>
        <c:majorTickMark val="none"/>
        <c:minorTickMark val="none"/>
        <c:tickLblPos val="none"/>
        <c:crossAx val="439649848"/>
        <c:crosses val="autoZero"/>
        <c:auto val="1"/>
        <c:lblOffset val="100"/>
        <c:baseTimeUnit val="years"/>
      </c:dateAx>
      <c:valAx>
        <c:axId val="4396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4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652984"/>
        <c:axId val="43974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652984"/>
        <c:axId val="439746424"/>
      </c:lineChart>
      <c:dateAx>
        <c:axId val="439652984"/>
        <c:scaling>
          <c:orientation val="minMax"/>
        </c:scaling>
        <c:delete val="1"/>
        <c:axPos val="b"/>
        <c:numFmt formatCode="ge" sourceLinked="1"/>
        <c:majorTickMark val="none"/>
        <c:minorTickMark val="none"/>
        <c:tickLblPos val="none"/>
        <c:crossAx val="439746424"/>
        <c:crosses val="autoZero"/>
        <c:auto val="1"/>
        <c:lblOffset val="100"/>
        <c:baseTimeUnit val="years"/>
      </c:dateAx>
      <c:valAx>
        <c:axId val="43974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5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747600"/>
        <c:axId val="43974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747600"/>
        <c:axId val="439747992"/>
      </c:lineChart>
      <c:dateAx>
        <c:axId val="439747600"/>
        <c:scaling>
          <c:orientation val="minMax"/>
        </c:scaling>
        <c:delete val="1"/>
        <c:axPos val="b"/>
        <c:numFmt formatCode="ge" sourceLinked="1"/>
        <c:majorTickMark val="none"/>
        <c:minorTickMark val="none"/>
        <c:tickLblPos val="none"/>
        <c:crossAx val="439747992"/>
        <c:crosses val="autoZero"/>
        <c:auto val="1"/>
        <c:lblOffset val="100"/>
        <c:baseTimeUnit val="years"/>
      </c:dateAx>
      <c:valAx>
        <c:axId val="43974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4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177.94</c:v>
                </c:pt>
              </c:numCache>
            </c:numRef>
          </c:val>
        </c:ser>
        <c:dLbls>
          <c:showLegendKey val="0"/>
          <c:showVal val="0"/>
          <c:showCatName val="0"/>
          <c:showSerName val="0"/>
          <c:showPercent val="0"/>
          <c:showBubbleSize val="0"/>
        </c:dLbls>
        <c:gapWidth val="150"/>
        <c:axId val="439749168"/>
        <c:axId val="4397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39749168"/>
        <c:axId val="439749560"/>
      </c:lineChart>
      <c:dateAx>
        <c:axId val="439749168"/>
        <c:scaling>
          <c:orientation val="minMax"/>
        </c:scaling>
        <c:delete val="1"/>
        <c:axPos val="b"/>
        <c:numFmt formatCode="ge" sourceLinked="1"/>
        <c:majorTickMark val="none"/>
        <c:minorTickMark val="none"/>
        <c:tickLblPos val="none"/>
        <c:crossAx val="439749560"/>
        <c:crosses val="autoZero"/>
        <c:auto val="1"/>
        <c:lblOffset val="100"/>
        <c:baseTimeUnit val="years"/>
      </c:dateAx>
      <c:valAx>
        <c:axId val="4397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71.13</c:v>
                </c:pt>
                <c:pt idx="1">
                  <c:v>67.739999999999995</c:v>
                </c:pt>
                <c:pt idx="2">
                  <c:v>45.79</c:v>
                </c:pt>
                <c:pt idx="3">
                  <c:v>28.46</c:v>
                </c:pt>
                <c:pt idx="4">
                  <c:v>49.3</c:v>
                </c:pt>
              </c:numCache>
            </c:numRef>
          </c:val>
        </c:ser>
        <c:dLbls>
          <c:showLegendKey val="0"/>
          <c:showVal val="0"/>
          <c:showCatName val="0"/>
          <c:showSerName val="0"/>
          <c:showPercent val="0"/>
          <c:showBubbleSize val="0"/>
        </c:dLbls>
        <c:gapWidth val="150"/>
        <c:axId val="439403888"/>
        <c:axId val="43940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39403888"/>
        <c:axId val="439404280"/>
      </c:lineChart>
      <c:dateAx>
        <c:axId val="439403888"/>
        <c:scaling>
          <c:orientation val="minMax"/>
        </c:scaling>
        <c:delete val="1"/>
        <c:axPos val="b"/>
        <c:numFmt formatCode="ge" sourceLinked="1"/>
        <c:majorTickMark val="none"/>
        <c:minorTickMark val="none"/>
        <c:tickLblPos val="none"/>
        <c:crossAx val="439404280"/>
        <c:crosses val="autoZero"/>
        <c:auto val="1"/>
        <c:lblOffset val="100"/>
        <c:baseTimeUnit val="years"/>
      </c:dateAx>
      <c:valAx>
        <c:axId val="43940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0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311.3</c:v>
                </c:pt>
                <c:pt idx="1">
                  <c:v>399.1</c:v>
                </c:pt>
                <c:pt idx="2">
                  <c:v>554.13</c:v>
                </c:pt>
                <c:pt idx="3">
                  <c:v>921.77</c:v>
                </c:pt>
                <c:pt idx="4">
                  <c:v>519.71</c:v>
                </c:pt>
              </c:numCache>
            </c:numRef>
          </c:val>
        </c:ser>
        <c:dLbls>
          <c:showLegendKey val="0"/>
          <c:showVal val="0"/>
          <c:showCatName val="0"/>
          <c:showSerName val="0"/>
          <c:showPercent val="0"/>
          <c:showBubbleSize val="0"/>
        </c:dLbls>
        <c:gapWidth val="150"/>
        <c:axId val="439405456"/>
        <c:axId val="43940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39405456"/>
        <c:axId val="439405848"/>
      </c:lineChart>
      <c:dateAx>
        <c:axId val="439405456"/>
        <c:scaling>
          <c:orientation val="minMax"/>
        </c:scaling>
        <c:delete val="1"/>
        <c:axPos val="b"/>
        <c:numFmt formatCode="ge" sourceLinked="1"/>
        <c:majorTickMark val="none"/>
        <c:minorTickMark val="none"/>
        <c:tickLblPos val="none"/>
        <c:crossAx val="439405848"/>
        <c:crosses val="autoZero"/>
        <c:auto val="1"/>
        <c:lblOffset val="100"/>
        <c:baseTimeUnit val="years"/>
      </c:dateAx>
      <c:valAx>
        <c:axId val="43940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0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K35" sqref="BK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小海町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4850</v>
      </c>
      <c r="AM8" s="64"/>
      <c r="AN8" s="64"/>
      <c r="AO8" s="64"/>
      <c r="AP8" s="64"/>
      <c r="AQ8" s="64"/>
      <c r="AR8" s="64"/>
      <c r="AS8" s="64"/>
      <c r="AT8" s="63">
        <f>データ!S6</f>
        <v>114.2</v>
      </c>
      <c r="AU8" s="63"/>
      <c r="AV8" s="63"/>
      <c r="AW8" s="63"/>
      <c r="AX8" s="63"/>
      <c r="AY8" s="63"/>
      <c r="AZ8" s="63"/>
      <c r="BA8" s="63"/>
      <c r="BB8" s="63">
        <f>データ!T6</f>
        <v>42.47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11.15</v>
      </c>
      <c r="Q10" s="63"/>
      <c r="R10" s="63"/>
      <c r="S10" s="63"/>
      <c r="T10" s="63"/>
      <c r="U10" s="63"/>
      <c r="V10" s="63"/>
      <c r="W10" s="63">
        <f>データ!P6</f>
        <v>83.08</v>
      </c>
      <c r="X10" s="63"/>
      <c r="Y10" s="63"/>
      <c r="Z10" s="63"/>
      <c r="AA10" s="63"/>
      <c r="AB10" s="63"/>
      <c r="AC10" s="63"/>
      <c r="AD10" s="64">
        <f>データ!Q6</f>
        <v>5230</v>
      </c>
      <c r="AE10" s="64"/>
      <c r="AF10" s="64"/>
      <c r="AG10" s="64"/>
      <c r="AH10" s="64"/>
      <c r="AI10" s="64"/>
      <c r="AJ10" s="64"/>
      <c r="AK10" s="2"/>
      <c r="AL10" s="64">
        <f>データ!U6</f>
        <v>540</v>
      </c>
      <c r="AM10" s="64"/>
      <c r="AN10" s="64"/>
      <c r="AO10" s="64"/>
      <c r="AP10" s="64"/>
      <c r="AQ10" s="64"/>
      <c r="AR10" s="64"/>
      <c r="AS10" s="64"/>
      <c r="AT10" s="63">
        <f>データ!V6</f>
        <v>1.0900000000000001</v>
      </c>
      <c r="AU10" s="63"/>
      <c r="AV10" s="63"/>
      <c r="AW10" s="63"/>
      <c r="AX10" s="63"/>
      <c r="AY10" s="63"/>
      <c r="AZ10" s="63"/>
      <c r="BA10" s="63"/>
      <c r="BB10" s="63">
        <f>データ!W6</f>
        <v>495.41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203033</v>
      </c>
      <c r="D6" s="31">
        <f t="shared" si="3"/>
        <v>47</v>
      </c>
      <c r="E6" s="31">
        <f t="shared" si="3"/>
        <v>17</v>
      </c>
      <c r="F6" s="31">
        <f t="shared" si="3"/>
        <v>5</v>
      </c>
      <c r="G6" s="31">
        <f t="shared" si="3"/>
        <v>0</v>
      </c>
      <c r="H6" s="31" t="str">
        <f t="shared" si="3"/>
        <v>長野県　小海町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11.15</v>
      </c>
      <c r="P6" s="32">
        <f t="shared" si="3"/>
        <v>83.08</v>
      </c>
      <c r="Q6" s="32">
        <f t="shared" si="3"/>
        <v>5230</v>
      </c>
      <c r="R6" s="32">
        <f t="shared" si="3"/>
        <v>4850</v>
      </c>
      <c r="S6" s="32">
        <f t="shared" si="3"/>
        <v>114.2</v>
      </c>
      <c r="T6" s="32">
        <f t="shared" si="3"/>
        <v>42.47</v>
      </c>
      <c r="U6" s="32">
        <f t="shared" si="3"/>
        <v>540</v>
      </c>
      <c r="V6" s="32">
        <f t="shared" si="3"/>
        <v>1.0900000000000001</v>
      </c>
      <c r="W6" s="32">
        <f t="shared" si="3"/>
        <v>495.41</v>
      </c>
      <c r="X6" s="33">
        <f>IF(X7="",NA(),X7)</f>
        <v>66.97</v>
      </c>
      <c r="Y6" s="33">
        <f t="shared" ref="Y6:AG6" si="4">IF(Y7="",NA(),Y7)</f>
        <v>59.05</v>
      </c>
      <c r="Z6" s="33">
        <f t="shared" si="4"/>
        <v>70.03</v>
      </c>
      <c r="AA6" s="33">
        <f t="shared" si="4"/>
        <v>77.959999999999994</v>
      </c>
      <c r="AB6" s="33">
        <f t="shared" si="4"/>
        <v>70.489999999999995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177.94</v>
      </c>
      <c r="BJ6" s="33">
        <f t="shared" si="7"/>
        <v>1239.2</v>
      </c>
      <c r="BK6" s="33">
        <f t="shared" si="7"/>
        <v>1197.82</v>
      </c>
      <c r="BL6" s="33">
        <f t="shared" si="7"/>
        <v>1126.77</v>
      </c>
      <c r="BM6" s="33">
        <f t="shared" si="7"/>
        <v>1044.8</v>
      </c>
      <c r="BN6" s="33">
        <f t="shared" si="7"/>
        <v>1081.8</v>
      </c>
      <c r="BO6" s="32" t="str">
        <f>IF(BO7="","",IF(BO7="-","【-】","【"&amp;SUBSTITUTE(TEXT(BO7,"#,##0.00"),"-","△")&amp;"】"))</f>
        <v>【1,015.77】</v>
      </c>
      <c r="BP6" s="33">
        <f>IF(BP7="",NA(),BP7)</f>
        <v>71.13</v>
      </c>
      <c r="BQ6" s="33">
        <f t="shared" ref="BQ6:BY6" si="8">IF(BQ7="",NA(),BQ7)</f>
        <v>67.739999999999995</v>
      </c>
      <c r="BR6" s="33">
        <f t="shared" si="8"/>
        <v>45.79</v>
      </c>
      <c r="BS6" s="33">
        <f t="shared" si="8"/>
        <v>28.46</v>
      </c>
      <c r="BT6" s="33">
        <f t="shared" si="8"/>
        <v>49.3</v>
      </c>
      <c r="BU6" s="33">
        <f t="shared" si="8"/>
        <v>51.56</v>
      </c>
      <c r="BV6" s="33">
        <f t="shared" si="8"/>
        <v>51.03</v>
      </c>
      <c r="BW6" s="33">
        <f t="shared" si="8"/>
        <v>50.9</v>
      </c>
      <c r="BX6" s="33">
        <f t="shared" si="8"/>
        <v>50.82</v>
      </c>
      <c r="BY6" s="33">
        <f t="shared" si="8"/>
        <v>52.19</v>
      </c>
      <c r="BZ6" s="32" t="str">
        <f>IF(BZ7="","",IF(BZ7="-","【-】","【"&amp;SUBSTITUTE(TEXT(BZ7,"#,##0.00"),"-","△")&amp;"】"))</f>
        <v>【52.78】</v>
      </c>
      <c r="CA6" s="33">
        <f>IF(CA7="",NA(),CA7)</f>
        <v>311.3</v>
      </c>
      <c r="CB6" s="33">
        <f t="shared" ref="CB6:CJ6" si="9">IF(CB7="",NA(),CB7)</f>
        <v>399.1</v>
      </c>
      <c r="CC6" s="33">
        <f t="shared" si="9"/>
        <v>554.13</v>
      </c>
      <c r="CD6" s="33">
        <f t="shared" si="9"/>
        <v>921.77</v>
      </c>
      <c r="CE6" s="33">
        <f t="shared" si="9"/>
        <v>519.71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25.36</v>
      </c>
      <c r="CM6" s="33">
        <f t="shared" ref="CM6:CU6" si="10">IF(CM7="",NA(),CM7)</f>
        <v>24.45</v>
      </c>
      <c r="CN6" s="33">
        <f t="shared" si="10"/>
        <v>24.82</v>
      </c>
      <c r="CO6" s="33">
        <f t="shared" si="10"/>
        <v>22.99</v>
      </c>
      <c r="CP6" s="33">
        <f t="shared" si="10"/>
        <v>24.82</v>
      </c>
      <c r="CQ6" s="33">
        <f t="shared" si="10"/>
        <v>55.2</v>
      </c>
      <c r="CR6" s="33">
        <f t="shared" si="10"/>
        <v>54.74</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203033</v>
      </c>
      <c r="D7" s="35">
        <v>47</v>
      </c>
      <c r="E7" s="35">
        <v>17</v>
      </c>
      <c r="F7" s="35">
        <v>5</v>
      </c>
      <c r="G7" s="35">
        <v>0</v>
      </c>
      <c r="H7" s="35" t="s">
        <v>96</v>
      </c>
      <c r="I7" s="35" t="s">
        <v>97</v>
      </c>
      <c r="J7" s="35" t="s">
        <v>98</v>
      </c>
      <c r="K7" s="35" t="s">
        <v>99</v>
      </c>
      <c r="L7" s="35" t="s">
        <v>100</v>
      </c>
      <c r="M7" s="36" t="s">
        <v>101</v>
      </c>
      <c r="N7" s="36" t="s">
        <v>102</v>
      </c>
      <c r="O7" s="36">
        <v>11.15</v>
      </c>
      <c r="P7" s="36">
        <v>83.08</v>
      </c>
      <c r="Q7" s="36">
        <v>5230</v>
      </c>
      <c r="R7" s="36">
        <v>4850</v>
      </c>
      <c r="S7" s="36">
        <v>114.2</v>
      </c>
      <c r="T7" s="36">
        <v>42.47</v>
      </c>
      <c r="U7" s="36">
        <v>540</v>
      </c>
      <c r="V7" s="36">
        <v>1.0900000000000001</v>
      </c>
      <c r="W7" s="36">
        <v>495.41</v>
      </c>
      <c r="X7" s="36">
        <v>66.97</v>
      </c>
      <c r="Y7" s="36">
        <v>59.05</v>
      </c>
      <c r="Z7" s="36">
        <v>70.03</v>
      </c>
      <c r="AA7" s="36">
        <v>77.959999999999994</v>
      </c>
      <c r="AB7" s="36">
        <v>70.489999999999995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177.94</v>
      </c>
      <c r="BJ7" s="36">
        <v>1239.2</v>
      </c>
      <c r="BK7" s="36">
        <v>1197.82</v>
      </c>
      <c r="BL7" s="36">
        <v>1126.77</v>
      </c>
      <c r="BM7" s="36">
        <v>1044.8</v>
      </c>
      <c r="BN7" s="36">
        <v>1081.8</v>
      </c>
      <c r="BO7" s="36">
        <v>1015.77</v>
      </c>
      <c r="BP7" s="36">
        <v>71.13</v>
      </c>
      <c r="BQ7" s="36">
        <v>67.739999999999995</v>
      </c>
      <c r="BR7" s="36">
        <v>45.79</v>
      </c>
      <c r="BS7" s="36">
        <v>28.46</v>
      </c>
      <c r="BT7" s="36">
        <v>49.3</v>
      </c>
      <c r="BU7" s="36">
        <v>51.56</v>
      </c>
      <c r="BV7" s="36">
        <v>51.03</v>
      </c>
      <c r="BW7" s="36">
        <v>50.9</v>
      </c>
      <c r="BX7" s="36">
        <v>50.82</v>
      </c>
      <c r="BY7" s="36">
        <v>52.19</v>
      </c>
      <c r="BZ7" s="36">
        <v>52.78</v>
      </c>
      <c r="CA7" s="36">
        <v>311.3</v>
      </c>
      <c r="CB7" s="36">
        <v>399.1</v>
      </c>
      <c r="CC7" s="36">
        <v>554.13</v>
      </c>
      <c r="CD7" s="36">
        <v>921.77</v>
      </c>
      <c r="CE7" s="36">
        <v>519.71</v>
      </c>
      <c r="CF7" s="36">
        <v>283.26</v>
      </c>
      <c r="CG7" s="36">
        <v>289.60000000000002</v>
      </c>
      <c r="CH7" s="36">
        <v>293.27</v>
      </c>
      <c r="CI7" s="36">
        <v>300.52</v>
      </c>
      <c r="CJ7" s="36">
        <v>296.14</v>
      </c>
      <c r="CK7" s="36">
        <v>289.81</v>
      </c>
      <c r="CL7" s="36">
        <v>25.36</v>
      </c>
      <c r="CM7" s="36">
        <v>24.45</v>
      </c>
      <c r="CN7" s="36">
        <v>24.82</v>
      </c>
      <c r="CO7" s="36">
        <v>22.99</v>
      </c>
      <c r="CP7" s="36">
        <v>24.82</v>
      </c>
      <c r="CQ7" s="36">
        <v>55.2</v>
      </c>
      <c r="CR7" s="36">
        <v>54.74</v>
      </c>
      <c r="CS7" s="36">
        <v>53.78</v>
      </c>
      <c r="CT7" s="36">
        <v>53.24</v>
      </c>
      <c r="CU7" s="36">
        <v>52.31</v>
      </c>
      <c r="CV7" s="36">
        <v>52.74</v>
      </c>
      <c r="CW7" s="36">
        <v>100</v>
      </c>
      <c r="CX7" s="36">
        <v>100</v>
      </c>
      <c r="CY7" s="36">
        <v>100</v>
      </c>
      <c r="CZ7" s="36">
        <v>100</v>
      </c>
      <c r="DA7" s="36">
        <v>100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2017-02-13T02:44:43Z</cp:lastPrinted>
  <dcterms:created xsi:type="dcterms:W3CDTF">2017-02-08T03:10:51Z</dcterms:created>
  <dcterms:modified xsi:type="dcterms:W3CDTF">2017-02-22T08:00:29Z</dcterms:modified>
  <cp:category/>
</cp:coreProperties>
</file>