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B10" i="4" s="1"/>
  <c r="L6" i="5"/>
  <c r="K6" i="5"/>
  <c r="P8" i="4" s="1"/>
  <c r="J6" i="5"/>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AL8" i="4"/>
  <c r="W8" i="4"/>
  <c r="I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<sst xmlns="http://schemas.openxmlformats.org/spreadsheetml/2006/main" count="221" uniqueCount="111">
  <si>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</si>
  <si>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</si>
  <si>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</si>
  <si>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</si>
  <si>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</si>
  <si>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</si>
  <si>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</si>
  <si>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</si>
  <si>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</si>
  <si>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</si>
  <si>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</si>
  <si>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</si>
  <si>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</si>
  <si>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</si>
  <si>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</si>
  <si>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</si>
  <si>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</si>
  <si>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</si>
  <si>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</si>
  <si>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</si>
  <si>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</si>
  <si>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</si>
  <si>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</si>
  <si>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</si>
  <si>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</si>
  <si>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</si>
  <si>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</si>
  <si>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</si>
  <si>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</si>
  <si>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</si>
  <si>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</si>
  <si>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</si>
  <si>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</si>
  <si>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</si>
  <si>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</si>
  <si>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</si>
  <si>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</si>
  <si>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</si>
  <si>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</si>
  <si>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</si>
  <si>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</si>
  <si>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</si>
  <si>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</si>
  <si>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</si>
  <si>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</si>
  <si>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</si>
  <si>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</si>
  <si>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</si>
  <si>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</si>
  <si>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</si>
  <si>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</si>
  <si>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</si>
  <si>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</si>
  <si>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</si>
  <si>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</si>
  <si>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</si>
  <si>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</si>
  <si>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</si>
  <si>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</si>
  <si>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</si>
  <si>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</si>
  <si>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</si>
  <si>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</si>
  <si>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</si>
  <si>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</si>
  <si>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</si>
  <si>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</si>
  <si>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</si>
  <si>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</si>
  <si>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</si>
  <si>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</si>
  <si>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</si>
  <si>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</si>
  <si>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</si>
  <si>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</si>
  <si>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</si>
  <si>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</si>
  <si>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</si>
  <si>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</si>
  <si>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</si>
  <si>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</si>
  <si>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</si>
  <si>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</si>
  <si>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</si>
  <si>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</si>
  <si>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</si>
  <si>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</si>
  <si>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</si>
  <si>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</si>
  <si>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</si>
  <si>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</si>
  <si>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</si>
  <si>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</si>
  <si>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</si>
  <si>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</si>
  <si>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</si>
  <si>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長野県　木祖村</t>
  </si>
  <si>
    <t>法非適用</t>
  </si>
  <si>
    <t>下水道事業</t>
  </si>
  <si>
    <t>特定環境保全公共下水道</t>
  </si>
  <si>
    <t>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</si>
  <si>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</si>
  <si>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</si>
  <si>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</si>
  <si>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</si>
  <si>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</si>
  <si>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</si>
  <si>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</si>
  <si>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①収益的収支比率は料金改定を平成21年以降行っていないため100％を下回っている。
　④企業債残高対事業規模比率について、施設整備を終えているため年々減少しているが、今後長寿命化計画の実施が見込まれるため増加が予想される。
　⑤経費回収率については、処理区設定がスケールメリットにあっているため、類似規模団体を上回っている。
　⑥汚水処理原価についても⑤と同じことが言える
　⑦施設利用率は約6割と類似団体の平均を上回っており、現状の水洗化率からすれば施設規模に対してほぼ適正な水準といえる。
　⑧水洗化率は約9割と類似団体の平均を上回っているが、新規加入は横ばいになっており今後の新規加入の促進が課題になってくる。
</t>
    <rPh sb="15" eb="17">
      <t>ヘイセイ</t>
    </rPh>
    <rPh sb="45" eb="47">
      <t>キギョウ</t>
    </rPh>
    <rPh sb="47" eb="48">
      <t>サイ</t>
    </rPh>
    <rPh sb="48" eb="50">
      <t>ザンダカ</t>
    </rPh>
    <rPh sb="50" eb="51">
      <t>タイ</t>
    </rPh>
    <rPh sb="51" eb="53">
      <t>ジギョウ</t>
    </rPh>
    <rPh sb="53" eb="55">
      <t>キボ</t>
    </rPh>
    <rPh sb="55" eb="57">
      <t>ヒリツ</t>
    </rPh>
    <rPh sb="62" eb="64">
      <t>シセツ</t>
    </rPh>
    <rPh sb="64" eb="66">
      <t>セイビ</t>
    </rPh>
    <rPh sb="67" eb="68">
      <t>オ</t>
    </rPh>
    <rPh sb="74" eb="76">
      <t>ネンネン</t>
    </rPh>
    <rPh sb="76" eb="78">
      <t>ゲンショウ</t>
    </rPh>
    <rPh sb="84" eb="86">
      <t>コンゴ</t>
    </rPh>
    <rPh sb="86" eb="87">
      <t>チョウ</t>
    </rPh>
    <rPh sb="87" eb="90">
      <t>ジュミョウカ</t>
    </rPh>
    <rPh sb="90" eb="92">
      <t>ケイカク</t>
    </rPh>
    <rPh sb="93" eb="95">
      <t>ジッシ</t>
    </rPh>
    <rPh sb="96" eb="98">
      <t>ミコ</t>
    </rPh>
    <rPh sb="103" eb="105">
      <t>ゾウカ</t>
    </rPh>
    <rPh sb="106" eb="108">
      <t>ヨソウ</t>
    </rPh>
    <rPh sb="115" eb="117">
      <t>ケイヒ</t>
    </rPh>
    <rPh sb="117" eb="119">
      <t>カイシュウ</t>
    </rPh>
    <rPh sb="119" eb="120">
      <t>リツ</t>
    </rPh>
    <rPh sb="126" eb="128">
      <t>ショリ</t>
    </rPh>
    <rPh sb="128" eb="129">
      <t>ク</t>
    </rPh>
    <rPh sb="129" eb="131">
      <t>セッテイ</t>
    </rPh>
    <rPh sb="149" eb="151">
      <t>ルイジ</t>
    </rPh>
    <rPh sb="151" eb="153">
      <t>キボ</t>
    </rPh>
    <rPh sb="153" eb="155">
      <t>ダンタイ</t>
    </rPh>
    <rPh sb="156" eb="157">
      <t>ウワ</t>
    </rPh>
    <rPh sb="166" eb="168">
      <t>オスイ</t>
    </rPh>
    <rPh sb="168" eb="170">
      <t>ショリ</t>
    </rPh>
    <rPh sb="170" eb="172">
      <t>ゲンカ</t>
    </rPh>
    <rPh sb="179" eb="180">
      <t>オナ</t>
    </rPh>
    <rPh sb="184" eb="185">
      <t>イ</t>
    </rPh>
    <rPh sb="215" eb="217">
      <t>ゲンジョウ</t>
    </rPh>
    <rPh sb="218" eb="221">
      <t>スイセンカ</t>
    </rPh>
    <rPh sb="221" eb="222">
      <t>リツ</t>
    </rPh>
    <rPh sb="227" eb="229">
      <t>シセツ</t>
    </rPh>
    <rPh sb="229" eb="231">
      <t>キボ</t>
    </rPh>
    <rPh sb="232" eb="233">
      <t>タイ</t>
    </rPh>
    <rPh sb="237" eb="239">
      <t>テキセイ</t>
    </rPh>
    <rPh sb="240" eb="242">
      <t>スイジュン</t>
    </rPh>
    <rPh sb="250" eb="253">
      <t>スイセンカ</t>
    </rPh>
    <rPh sb="253" eb="254">
      <t>リツ</t>
    </rPh>
    <rPh sb="255" eb="256">
      <t>ヤク</t>
    </rPh>
    <rPh sb="257" eb="258">
      <t>ワリ</t>
    </rPh>
    <rPh sb="259" eb="261">
      <t>ルイジ</t>
    </rPh>
    <rPh sb="261" eb="263">
      <t>ダンタイ</t>
    </rPh>
    <rPh sb="264" eb="266">
      <t>ヘイキン</t>
    </rPh>
    <rPh sb="267" eb="269">
      <t>ウワマワ</t>
    </rPh>
    <rPh sb="275" eb="277">
      <t>シンキ</t>
    </rPh>
    <rPh sb="277" eb="279">
      <t>カニュウ</t>
    </rPh>
    <rPh sb="280" eb="281">
      <t>ヨコ</t>
    </rPh>
    <rPh sb="289" eb="291">
      <t>コンゴ</t>
    </rPh>
    <rPh sb="292" eb="294">
      <t>シンキ</t>
    </rPh>
    <rPh sb="294" eb="296">
      <t>カニュウ</t>
    </rPh>
    <rPh sb="297" eb="299">
      <t>ソクシン</t>
    </rPh>
    <rPh sb="300" eb="302">
      <t>カダイ</t>
    </rPh>
    <phoneticPr fontId="4"/>
  </si>
  <si>
    <t>　供用開始から16年が経過している。管渠について布設替え等は行っていない。マンホールポンプや処理場については、機器類の更新等があるため、今後ストックマネジメント計画を策定し、事故の未然防止、ライフサイクルコストの削減を図りたい。</t>
    <rPh sb="1" eb="3">
      <t>キョウヨウ</t>
    </rPh>
    <rPh sb="3" eb="5">
      <t>カイシ</t>
    </rPh>
    <rPh sb="9" eb="10">
      <t>ネン</t>
    </rPh>
    <rPh sb="11" eb="13">
      <t>ケイカ</t>
    </rPh>
    <rPh sb="18" eb="20">
      <t>カンキョ</t>
    </rPh>
    <rPh sb="24" eb="26">
      <t>フセツ</t>
    </rPh>
    <rPh sb="26" eb="27">
      <t>ガ</t>
    </rPh>
    <rPh sb="28" eb="29">
      <t>ナド</t>
    </rPh>
    <rPh sb="30" eb="31">
      <t>オコナ</t>
    </rPh>
    <rPh sb="46" eb="49">
      <t>ショリジョウ</t>
    </rPh>
    <rPh sb="55" eb="58">
      <t>キキルイ</t>
    </rPh>
    <rPh sb="59" eb="61">
      <t>コウシン</t>
    </rPh>
    <rPh sb="61" eb="62">
      <t>トウ</t>
    </rPh>
    <rPh sb="80" eb="82">
      <t>ケイカク</t>
    </rPh>
    <rPh sb="83" eb="85">
      <t>サクテイ</t>
    </rPh>
    <rPh sb="87" eb="89">
      <t>ジコ</t>
    </rPh>
    <rPh sb="90" eb="92">
      <t>ミゼン</t>
    </rPh>
    <rPh sb="92" eb="94">
      <t>ボウシ</t>
    </rPh>
    <rPh sb="106" eb="108">
      <t>サクゲン</t>
    </rPh>
    <rPh sb="109" eb="110">
      <t>ハカ</t>
    </rPh>
    <phoneticPr fontId="4"/>
  </si>
  <si>
    <t xml:space="preserve">　経費回収率、施設利用率、水洗化率は類似団体を上回り、汚水処理原価は類似団体を下回っているため、類似団体と比較すると健全な経営といえるが、一般会計の繰入金に頼っている経営状態のため、料金改定などを検討し繰入金の削減をしていく必要がある。
　平成28年度から平成31年にかけて公営企業会計の適用を進めていく。これにより資産等の状況を把握したり正確な経営を行うことが可能となる。今後見込まれる人口減少等により経営状況が厳しくなることが予想されるため、経営戦略を策定し、経営の健全化に努めたい。
</t>
    <rPh sb="1" eb="3">
      <t>ケイヒ</t>
    </rPh>
    <rPh sb="3" eb="5">
      <t>カイシュウ</t>
    </rPh>
    <rPh sb="5" eb="6">
      <t>リツ</t>
    </rPh>
    <rPh sb="7" eb="9">
      <t>シセツ</t>
    </rPh>
    <rPh sb="9" eb="12">
      <t>リヨウリツ</t>
    </rPh>
    <rPh sb="13" eb="16">
      <t>スイセンカ</t>
    </rPh>
    <rPh sb="16" eb="17">
      <t>リツ</t>
    </rPh>
    <rPh sb="18" eb="20">
      <t>ルイジ</t>
    </rPh>
    <rPh sb="20" eb="22">
      <t>ダンタイ</t>
    </rPh>
    <rPh sb="23" eb="25">
      <t>ウワマワ</t>
    </rPh>
    <rPh sb="27" eb="29">
      <t>オスイ</t>
    </rPh>
    <rPh sb="29" eb="31">
      <t>ショリ</t>
    </rPh>
    <rPh sb="31" eb="33">
      <t>ゲンカ</t>
    </rPh>
    <rPh sb="34" eb="36">
      <t>ルイジ</t>
    </rPh>
    <rPh sb="36" eb="38">
      <t>ダンタイ</t>
    </rPh>
    <rPh sb="39" eb="41">
      <t>シタマワ</t>
    </rPh>
    <rPh sb="48" eb="50">
      <t>ルイジ</t>
    </rPh>
    <rPh sb="50" eb="52">
      <t>ダンタイ</t>
    </rPh>
    <rPh sb="53" eb="55">
      <t>ヒカク</t>
    </rPh>
    <rPh sb="58" eb="60">
      <t>ケンゼン</t>
    </rPh>
    <rPh sb="61" eb="63">
      <t>ケイエイ</t>
    </rPh>
    <rPh sb="69" eb="71">
      <t>イッパン</t>
    </rPh>
    <rPh sb="71" eb="73">
      <t>カイケイ</t>
    </rPh>
    <rPh sb="74" eb="76">
      <t>クリイレ</t>
    </rPh>
    <rPh sb="76" eb="77">
      <t>キン</t>
    </rPh>
    <rPh sb="78" eb="79">
      <t>タヨ</t>
    </rPh>
    <rPh sb="83" eb="85">
      <t>ケイエイ</t>
    </rPh>
    <rPh sb="85" eb="87">
      <t>ジョウタイ</t>
    </rPh>
    <rPh sb="91" eb="93">
      <t>リョウキン</t>
    </rPh>
    <rPh sb="93" eb="95">
      <t>カイテイ</t>
    </rPh>
    <rPh sb="98" eb="100">
      <t>ケントウ</t>
    </rPh>
    <rPh sb="101" eb="103">
      <t>クリイレ</t>
    </rPh>
    <rPh sb="103" eb="104">
      <t>キン</t>
    </rPh>
    <rPh sb="105" eb="107">
      <t>サクゲン</t>
    </rPh>
    <rPh sb="112" eb="114">
      <t>ヒツヨウ</t>
    </rPh>
    <rPh sb="120" eb="122">
      <t>ヘイセイ</t>
    </rPh>
    <rPh sb="124" eb="125">
      <t>ネン</t>
    </rPh>
    <rPh sb="125" eb="126">
      <t>ド</t>
    </rPh>
    <rPh sb="128" eb="130">
      <t>ヘイセイ</t>
    </rPh>
    <rPh sb="132" eb="133">
      <t>ネン</t>
    </rPh>
    <rPh sb="137" eb="139">
      <t>コウエイ</t>
    </rPh>
    <rPh sb="139" eb="141">
      <t>キギョウ</t>
    </rPh>
    <rPh sb="141" eb="143">
      <t>カイケイ</t>
    </rPh>
    <rPh sb="144" eb="146">
      <t>テキヨウ</t>
    </rPh>
    <rPh sb="147" eb="148">
      <t>スス</t>
    </rPh>
    <rPh sb="158" eb="160">
      <t>シサン</t>
    </rPh>
    <rPh sb="160" eb="161">
      <t>トウ</t>
    </rPh>
    <rPh sb="162" eb="164">
      <t>ジョウキョウ</t>
    </rPh>
    <rPh sb="165" eb="167">
      <t>ハアク</t>
    </rPh>
    <rPh sb="170" eb="172">
      <t>セイカク</t>
    </rPh>
    <rPh sb="173" eb="175">
      <t>ケイエイ</t>
    </rPh>
    <rPh sb="176" eb="177">
      <t>オコナ</t>
    </rPh>
    <rPh sb="181" eb="183">
      <t>カノウ</t>
    </rPh>
    <rPh sb="187" eb="189">
      <t>コンゴ</t>
    </rPh>
    <rPh sb="189" eb="191">
      <t>ミコ</t>
    </rPh>
    <rPh sb="194" eb="196">
      <t>ジンコウ</t>
    </rPh>
    <rPh sb="196" eb="198">
      <t>ゲンショウ</t>
    </rPh>
    <rPh sb="198" eb="199">
      <t>トウ</t>
    </rPh>
    <rPh sb="202" eb="204">
      <t>ケイエイ</t>
    </rPh>
    <rPh sb="204" eb="206">
      <t>ジョウキョウ</t>
    </rPh>
    <rPh sb="207" eb="208">
      <t>キビ</t>
    </rPh>
    <rPh sb="215" eb="217">
      <t>ヨソウ</t>
    </rPh>
    <rPh sb="223" eb="225">
      <t>ケイエイ</t>
    </rPh>
    <rPh sb="225" eb="227">
      <t>センリャク</t>
    </rPh>
    <rPh sb="228" eb="230">
      <t>サクテイ</t>
    </rPh>
    <rPh sb="232" eb="234">
      <t>ケイエイ</t>
    </rPh>
    <rPh sb="235" eb="238">
      <t>ケンゼンカ</t>
    </rPh>
    <rPh sb="239" eb="240">
      <t>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</si>
</sst>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7066496"/>
        <c:axId val="87098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0.05</c:v>
                </c:pt>
                <c:pt idx="1">
                  <c:v>0.05</c:v>
                </c:pt>
                <c:pt idx="2">
                  <c:v>7.0000000000000007E-2</c:v>
                </c:pt>
                <c:pt idx="3">
                  <c:v>0.08</c:v>
                </c:pt>
                <c:pt idx="4">
                  <c:v>7.0000000000000007E-2</c:v>
                </c:pt>
              </c:numCache>
            </c:numRef>
          </c:val>
          <c:smooth val="0"/>
        </c:ser>
        <c:dLbls>
          <c:showLegendKey val="0"/>
          <c:showVal val="0"/>
          <c:showCatName val="0"/>
          <c:showSerName val="0"/>
          <c:showPercent val="0"/>
          <c:showBubbleSize val="0"/>
        </c:dLbls>
        <c:marker val="1"/>
        <c:smooth val="0"/>
        <c:axId val="87066496"/>
        <c:axId val="87098880"/>
      </c:lineChart>
      <c:dateAx>
        <c:axId val="87066496"/>
        <c:scaling>
          <c:orientation val="minMax"/>
        </c:scaling>
        <c:delete val="1"/>
        <c:axPos val="b"/>
        <c:numFmt formatCode="ge" sourceLinked="1"/>
        <c:majorTickMark val="none"/>
        <c:minorTickMark val="none"/>
        <c:tickLblPos val="none"/>
        <c:crossAx val="87098880"/>
        <c:crosses val="autoZero"/>
        <c:auto val="1"/>
        <c:lblOffset val="100"/>
        <c:baseTimeUnit val="years"/>
      </c:dateAx>
      <c:valAx>
        <c:axId val="87098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066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64.94</c:v>
                </c:pt>
                <c:pt idx="1">
                  <c:v>63.88</c:v>
                </c:pt>
                <c:pt idx="2">
                  <c:v>63.88</c:v>
                </c:pt>
                <c:pt idx="3">
                  <c:v>62.12</c:v>
                </c:pt>
                <c:pt idx="4">
                  <c:v>62</c:v>
                </c:pt>
              </c:numCache>
            </c:numRef>
          </c:val>
        </c:ser>
        <c:dLbls>
          <c:showLegendKey val="0"/>
          <c:showVal val="0"/>
          <c:showCatName val="0"/>
          <c:showSerName val="0"/>
          <c:showPercent val="0"/>
          <c:showBubbleSize val="0"/>
        </c:dLbls>
        <c:gapWidth val="150"/>
        <c:axId val="136276608"/>
        <c:axId val="138888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36.799999999999997</c:v>
                </c:pt>
                <c:pt idx="1">
                  <c:v>36.67</c:v>
                </c:pt>
                <c:pt idx="2">
                  <c:v>36.200000000000003</c:v>
                </c:pt>
                <c:pt idx="3">
                  <c:v>34.74</c:v>
                </c:pt>
                <c:pt idx="4">
                  <c:v>41.35</c:v>
                </c:pt>
              </c:numCache>
            </c:numRef>
          </c:val>
          <c:smooth val="0"/>
        </c:ser>
        <c:dLbls>
          <c:showLegendKey val="0"/>
          <c:showVal val="0"/>
          <c:showCatName val="0"/>
          <c:showSerName val="0"/>
          <c:showPercent val="0"/>
          <c:showBubbleSize val="0"/>
        </c:dLbls>
        <c:marker val="1"/>
        <c:smooth val="0"/>
        <c:axId val="136276608"/>
        <c:axId val="138888704"/>
      </c:lineChart>
      <c:dateAx>
        <c:axId val="136276608"/>
        <c:scaling>
          <c:orientation val="minMax"/>
        </c:scaling>
        <c:delete val="1"/>
        <c:axPos val="b"/>
        <c:numFmt formatCode="ge" sourceLinked="1"/>
        <c:majorTickMark val="none"/>
        <c:minorTickMark val="none"/>
        <c:tickLblPos val="none"/>
        <c:crossAx val="138888704"/>
        <c:crosses val="autoZero"/>
        <c:auto val="1"/>
        <c:lblOffset val="100"/>
        <c:baseTimeUnit val="years"/>
      </c:dateAx>
      <c:valAx>
        <c:axId val="138888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6276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85.32</c:v>
                </c:pt>
                <c:pt idx="1">
                  <c:v>87.32</c:v>
                </c:pt>
                <c:pt idx="2">
                  <c:v>88.16</c:v>
                </c:pt>
                <c:pt idx="3">
                  <c:v>89.11</c:v>
                </c:pt>
                <c:pt idx="4">
                  <c:v>89.31</c:v>
                </c:pt>
              </c:numCache>
            </c:numRef>
          </c:val>
        </c:ser>
        <c:dLbls>
          <c:showLegendKey val="0"/>
          <c:showVal val="0"/>
          <c:showCatName val="0"/>
          <c:showSerName val="0"/>
          <c:showPercent val="0"/>
          <c:showBubbleSize val="0"/>
        </c:dLbls>
        <c:gapWidth val="150"/>
        <c:axId val="144449920"/>
        <c:axId val="144605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71.62</c:v>
                </c:pt>
                <c:pt idx="1">
                  <c:v>71.239999999999995</c:v>
                </c:pt>
                <c:pt idx="2">
                  <c:v>71.069999999999993</c:v>
                </c:pt>
                <c:pt idx="3">
                  <c:v>70.14</c:v>
                </c:pt>
                <c:pt idx="4">
                  <c:v>82.9</c:v>
                </c:pt>
              </c:numCache>
            </c:numRef>
          </c:val>
          <c:smooth val="0"/>
        </c:ser>
        <c:dLbls>
          <c:showLegendKey val="0"/>
          <c:showVal val="0"/>
          <c:showCatName val="0"/>
          <c:showSerName val="0"/>
          <c:showPercent val="0"/>
          <c:showBubbleSize val="0"/>
        </c:dLbls>
        <c:marker val="1"/>
        <c:smooth val="0"/>
        <c:axId val="144449920"/>
        <c:axId val="144605184"/>
      </c:lineChart>
      <c:dateAx>
        <c:axId val="144449920"/>
        <c:scaling>
          <c:orientation val="minMax"/>
        </c:scaling>
        <c:delete val="1"/>
        <c:axPos val="b"/>
        <c:numFmt formatCode="ge" sourceLinked="1"/>
        <c:majorTickMark val="none"/>
        <c:minorTickMark val="none"/>
        <c:tickLblPos val="none"/>
        <c:crossAx val="144605184"/>
        <c:crosses val="autoZero"/>
        <c:auto val="1"/>
        <c:lblOffset val="100"/>
        <c:baseTimeUnit val="years"/>
      </c:dateAx>
      <c:valAx>
        <c:axId val="144605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4449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74.39</c:v>
                </c:pt>
                <c:pt idx="1">
                  <c:v>98.51</c:v>
                </c:pt>
                <c:pt idx="2">
                  <c:v>95.79</c:v>
                </c:pt>
                <c:pt idx="3">
                  <c:v>97.28</c:v>
                </c:pt>
                <c:pt idx="4">
                  <c:v>95.9</c:v>
                </c:pt>
              </c:numCache>
            </c:numRef>
          </c:val>
        </c:ser>
        <c:dLbls>
          <c:showLegendKey val="0"/>
          <c:showVal val="0"/>
          <c:showCatName val="0"/>
          <c:showSerName val="0"/>
          <c:showPercent val="0"/>
          <c:showBubbleSize val="0"/>
        </c:dLbls>
        <c:gapWidth val="150"/>
        <c:axId val="87636608"/>
        <c:axId val="87900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7636608"/>
        <c:axId val="87900928"/>
      </c:lineChart>
      <c:dateAx>
        <c:axId val="87636608"/>
        <c:scaling>
          <c:orientation val="minMax"/>
        </c:scaling>
        <c:delete val="1"/>
        <c:axPos val="b"/>
        <c:numFmt formatCode="ge" sourceLinked="1"/>
        <c:majorTickMark val="none"/>
        <c:minorTickMark val="none"/>
        <c:tickLblPos val="none"/>
        <c:crossAx val="87900928"/>
        <c:crosses val="autoZero"/>
        <c:auto val="1"/>
        <c:lblOffset val="100"/>
        <c:baseTimeUnit val="years"/>
      </c:dateAx>
      <c:valAx>
        <c:axId val="87900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636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0777088"/>
        <c:axId val="91120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0777088"/>
        <c:axId val="91120000"/>
      </c:lineChart>
      <c:dateAx>
        <c:axId val="90777088"/>
        <c:scaling>
          <c:orientation val="minMax"/>
        </c:scaling>
        <c:delete val="1"/>
        <c:axPos val="b"/>
        <c:numFmt formatCode="ge" sourceLinked="1"/>
        <c:majorTickMark val="none"/>
        <c:minorTickMark val="none"/>
        <c:tickLblPos val="none"/>
        <c:crossAx val="91120000"/>
        <c:crosses val="autoZero"/>
        <c:auto val="1"/>
        <c:lblOffset val="100"/>
        <c:baseTimeUnit val="years"/>
      </c:dateAx>
      <c:valAx>
        <c:axId val="91120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777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8159744"/>
        <c:axId val="108427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8159744"/>
        <c:axId val="108427136"/>
      </c:lineChart>
      <c:dateAx>
        <c:axId val="108159744"/>
        <c:scaling>
          <c:orientation val="minMax"/>
        </c:scaling>
        <c:delete val="1"/>
        <c:axPos val="b"/>
        <c:numFmt formatCode="ge" sourceLinked="1"/>
        <c:majorTickMark val="none"/>
        <c:minorTickMark val="none"/>
        <c:tickLblPos val="none"/>
        <c:crossAx val="108427136"/>
        <c:crosses val="autoZero"/>
        <c:auto val="1"/>
        <c:lblOffset val="100"/>
        <c:baseTimeUnit val="years"/>
      </c:dateAx>
      <c:valAx>
        <c:axId val="108427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159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2011136"/>
        <c:axId val="112018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2011136"/>
        <c:axId val="112018560"/>
      </c:lineChart>
      <c:dateAx>
        <c:axId val="112011136"/>
        <c:scaling>
          <c:orientation val="minMax"/>
        </c:scaling>
        <c:delete val="1"/>
        <c:axPos val="b"/>
        <c:numFmt formatCode="ge" sourceLinked="1"/>
        <c:majorTickMark val="none"/>
        <c:minorTickMark val="none"/>
        <c:tickLblPos val="none"/>
        <c:crossAx val="112018560"/>
        <c:crosses val="autoZero"/>
        <c:auto val="1"/>
        <c:lblOffset val="100"/>
        <c:baseTimeUnit val="years"/>
      </c:dateAx>
      <c:valAx>
        <c:axId val="112018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011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7572736"/>
        <c:axId val="117953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7572736"/>
        <c:axId val="117953664"/>
      </c:lineChart>
      <c:dateAx>
        <c:axId val="117572736"/>
        <c:scaling>
          <c:orientation val="minMax"/>
        </c:scaling>
        <c:delete val="1"/>
        <c:axPos val="b"/>
        <c:numFmt formatCode="ge" sourceLinked="1"/>
        <c:majorTickMark val="none"/>
        <c:minorTickMark val="none"/>
        <c:tickLblPos val="none"/>
        <c:crossAx val="117953664"/>
        <c:crosses val="autoZero"/>
        <c:auto val="1"/>
        <c:lblOffset val="100"/>
        <c:baseTimeUnit val="years"/>
      </c:dateAx>
      <c:valAx>
        <c:axId val="11795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572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78.75</c:v>
                </c:pt>
                <c:pt idx="1">
                  <c:v>75.11</c:v>
                </c:pt>
                <c:pt idx="2">
                  <c:v>70.540000000000006</c:v>
                </c:pt>
                <c:pt idx="3">
                  <c:v>67.430000000000007</c:v>
                </c:pt>
                <c:pt idx="4">
                  <c:v>60.48</c:v>
                </c:pt>
              </c:numCache>
            </c:numRef>
          </c:val>
        </c:ser>
        <c:dLbls>
          <c:showLegendKey val="0"/>
          <c:showVal val="0"/>
          <c:showCatName val="0"/>
          <c:showSerName val="0"/>
          <c:showPercent val="0"/>
          <c:showBubbleSize val="0"/>
        </c:dLbls>
        <c:gapWidth val="150"/>
        <c:axId val="121664256"/>
        <c:axId val="121666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1835.56</c:v>
                </c:pt>
                <c:pt idx="1">
                  <c:v>1716.82</c:v>
                </c:pt>
                <c:pt idx="2">
                  <c:v>1554.05</c:v>
                </c:pt>
                <c:pt idx="3">
                  <c:v>1671.86</c:v>
                </c:pt>
                <c:pt idx="4">
                  <c:v>1434.89</c:v>
                </c:pt>
              </c:numCache>
            </c:numRef>
          </c:val>
          <c:smooth val="0"/>
        </c:ser>
        <c:dLbls>
          <c:showLegendKey val="0"/>
          <c:showVal val="0"/>
          <c:showCatName val="0"/>
          <c:showSerName val="0"/>
          <c:showPercent val="0"/>
          <c:showBubbleSize val="0"/>
        </c:dLbls>
        <c:marker val="1"/>
        <c:smooth val="0"/>
        <c:axId val="121664256"/>
        <c:axId val="121666560"/>
      </c:lineChart>
      <c:dateAx>
        <c:axId val="121664256"/>
        <c:scaling>
          <c:orientation val="minMax"/>
        </c:scaling>
        <c:delete val="1"/>
        <c:axPos val="b"/>
        <c:numFmt formatCode="ge" sourceLinked="1"/>
        <c:majorTickMark val="none"/>
        <c:minorTickMark val="none"/>
        <c:tickLblPos val="none"/>
        <c:crossAx val="121666560"/>
        <c:crosses val="autoZero"/>
        <c:auto val="1"/>
        <c:lblOffset val="100"/>
        <c:baseTimeUnit val="years"/>
      </c:dateAx>
      <c:valAx>
        <c:axId val="121666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1664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81.459999999999994</c:v>
                </c:pt>
                <c:pt idx="1">
                  <c:v>84.11</c:v>
                </c:pt>
                <c:pt idx="2">
                  <c:v>85.61</c:v>
                </c:pt>
                <c:pt idx="3">
                  <c:v>89.72</c:v>
                </c:pt>
                <c:pt idx="4">
                  <c:v>82.53</c:v>
                </c:pt>
              </c:numCache>
            </c:numRef>
          </c:val>
        </c:ser>
        <c:dLbls>
          <c:showLegendKey val="0"/>
          <c:showVal val="0"/>
          <c:showCatName val="0"/>
          <c:showSerName val="0"/>
          <c:showPercent val="0"/>
          <c:showBubbleSize val="0"/>
        </c:dLbls>
        <c:gapWidth val="150"/>
        <c:axId val="128004096"/>
        <c:axId val="129436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52.89</c:v>
                </c:pt>
                <c:pt idx="1">
                  <c:v>51.73</c:v>
                </c:pt>
                <c:pt idx="2">
                  <c:v>53.01</c:v>
                </c:pt>
                <c:pt idx="3">
                  <c:v>50.54</c:v>
                </c:pt>
                <c:pt idx="4">
                  <c:v>66.22</c:v>
                </c:pt>
              </c:numCache>
            </c:numRef>
          </c:val>
          <c:smooth val="0"/>
        </c:ser>
        <c:dLbls>
          <c:showLegendKey val="0"/>
          <c:showVal val="0"/>
          <c:showCatName val="0"/>
          <c:showSerName val="0"/>
          <c:showPercent val="0"/>
          <c:showBubbleSize val="0"/>
        </c:dLbls>
        <c:marker val="1"/>
        <c:smooth val="0"/>
        <c:axId val="128004096"/>
        <c:axId val="129436288"/>
      </c:lineChart>
      <c:dateAx>
        <c:axId val="128004096"/>
        <c:scaling>
          <c:orientation val="minMax"/>
        </c:scaling>
        <c:delete val="1"/>
        <c:axPos val="b"/>
        <c:numFmt formatCode="ge" sourceLinked="1"/>
        <c:majorTickMark val="none"/>
        <c:minorTickMark val="none"/>
        <c:tickLblPos val="none"/>
        <c:crossAx val="129436288"/>
        <c:crosses val="autoZero"/>
        <c:auto val="1"/>
        <c:lblOffset val="100"/>
        <c:baseTimeUnit val="years"/>
      </c:dateAx>
      <c:valAx>
        <c:axId val="129436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8004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222.75</c:v>
                </c:pt>
                <c:pt idx="1">
                  <c:v>216.37</c:v>
                </c:pt>
                <c:pt idx="2">
                  <c:v>212.14</c:v>
                </c:pt>
                <c:pt idx="3">
                  <c:v>208.62</c:v>
                </c:pt>
                <c:pt idx="4">
                  <c:v>227.56</c:v>
                </c:pt>
              </c:numCache>
            </c:numRef>
          </c:val>
        </c:ser>
        <c:dLbls>
          <c:showLegendKey val="0"/>
          <c:showVal val="0"/>
          <c:showCatName val="0"/>
          <c:showSerName val="0"/>
          <c:showPercent val="0"/>
          <c:showBubbleSize val="0"/>
        </c:dLbls>
        <c:gapWidth val="150"/>
        <c:axId val="129986560"/>
        <c:axId val="130004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300.52</c:v>
                </c:pt>
                <c:pt idx="1">
                  <c:v>310.47000000000003</c:v>
                </c:pt>
                <c:pt idx="2">
                  <c:v>299.39</c:v>
                </c:pt>
                <c:pt idx="3">
                  <c:v>320.36</c:v>
                </c:pt>
                <c:pt idx="4">
                  <c:v>246.72</c:v>
                </c:pt>
              </c:numCache>
            </c:numRef>
          </c:val>
          <c:smooth val="0"/>
        </c:ser>
        <c:dLbls>
          <c:showLegendKey val="0"/>
          <c:showVal val="0"/>
          <c:showCatName val="0"/>
          <c:showSerName val="0"/>
          <c:showPercent val="0"/>
          <c:showBubbleSize val="0"/>
        </c:dLbls>
        <c:marker val="1"/>
        <c:smooth val="0"/>
        <c:axId val="129986560"/>
        <c:axId val="130004480"/>
      </c:lineChart>
      <c:dateAx>
        <c:axId val="129986560"/>
        <c:scaling>
          <c:orientation val="minMax"/>
        </c:scaling>
        <c:delete val="1"/>
        <c:axPos val="b"/>
        <c:numFmt formatCode="ge" sourceLinked="1"/>
        <c:majorTickMark val="none"/>
        <c:minorTickMark val="none"/>
        <c:tickLblPos val="none"/>
        <c:crossAx val="130004480"/>
        <c:crosses val="autoZero"/>
        <c:auto val="1"/>
        <c:lblOffset val="100"/>
        <c:baseTimeUnit val="years"/>
      </c:dateAx>
      <c:valAx>
        <c:axId val="130004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9986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【1,457.06】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【81.28】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【40.31】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【250.25】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【64.73】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J28"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長野県　木祖村</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特定環境保全公共下水道</v>
      </c>
      <c r="Q8" s="70"/>
      <c r="R8" s="70"/>
      <c r="S8" s="70"/>
      <c r="T8" s="70"/>
      <c r="U8" s="70"/>
      <c r="V8" s="70"/>
      <c r="W8" s="70" t="str">
        <f>データ!L6</f>
        <v>D2</v>
      </c>
      <c r="X8" s="70"/>
      <c r="Y8" s="70"/>
      <c r="Z8" s="70"/>
      <c r="AA8" s="70"/>
      <c r="AB8" s="70"/>
      <c r="AC8" s="70"/>
      <c r="AD8" s="3"/>
      <c r="AE8" s="3"/>
      <c r="AF8" s="3"/>
      <c r="AG8" s="3"/>
      <c r="AH8" s="3"/>
      <c r="AI8" s="3"/>
      <c r="AJ8" s="3"/>
      <c r="AK8" s="3"/>
      <c r="AL8" s="64">
        <f>データ!R6</f>
        <v>3055</v>
      </c>
      <c r="AM8" s="64"/>
      <c r="AN8" s="64"/>
      <c r="AO8" s="64"/>
      <c r="AP8" s="64"/>
      <c r="AQ8" s="64"/>
      <c r="AR8" s="64"/>
      <c r="AS8" s="64"/>
      <c r="AT8" s="63">
        <f>データ!S6</f>
        <v>140.5</v>
      </c>
      <c r="AU8" s="63"/>
      <c r="AV8" s="63"/>
      <c r="AW8" s="63"/>
      <c r="AX8" s="63"/>
      <c r="AY8" s="63"/>
      <c r="AZ8" s="63"/>
      <c r="BA8" s="63"/>
      <c r="BB8" s="63">
        <f>データ!T6</f>
        <v>21.74</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64.38</v>
      </c>
      <c r="Q10" s="63"/>
      <c r="R10" s="63"/>
      <c r="S10" s="63"/>
      <c r="T10" s="63"/>
      <c r="U10" s="63"/>
      <c r="V10" s="63"/>
      <c r="W10" s="63">
        <f>データ!P6</f>
        <v>88.69</v>
      </c>
      <c r="X10" s="63"/>
      <c r="Y10" s="63"/>
      <c r="Z10" s="63"/>
      <c r="AA10" s="63"/>
      <c r="AB10" s="63"/>
      <c r="AC10" s="63"/>
      <c r="AD10" s="64">
        <f>データ!Q6</f>
        <v>3236</v>
      </c>
      <c r="AE10" s="64"/>
      <c r="AF10" s="64"/>
      <c r="AG10" s="64"/>
      <c r="AH10" s="64"/>
      <c r="AI10" s="64"/>
      <c r="AJ10" s="64"/>
      <c r="AK10" s="2"/>
      <c r="AL10" s="64">
        <f>データ!U6</f>
        <v>1956</v>
      </c>
      <c r="AM10" s="64"/>
      <c r="AN10" s="64"/>
      <c r="AO10" s="64"/>
      <c r="AP10" s="64"/>
      <c r="AQ10" s="64"/>
      <c r="AR10" s="64"/>
      <c r="AS10" s="64"/>
      <c r="AT10" s="63">
        <f>データ!V6</f>
        <v>0.73</v>
      </c>
      <c r="AU10" s="63"/>
      <c r="AV10" s="63"/>
      <c r="AW10" s="63"/>
      <c r="AX10" s="63"/>
      <c r="AY10" s="63"/>
      <c r="AZ10" s="63"/>
      <c r="BA10" s="63"/>
      <c r="BB10" s="63">
        <f>データ!W6</f>
        <v>2679.45</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204251</v>
      </c>
      <c r="D6" s="31">
        <f t="shared" si="3"/>
        <v>47</v>
      </c>
      <c r="E6" s="31">
        <f t="shared" si="3"/>
        <v>17</v>
      </c>
      <c r="F6" s="31">
        <f t="shared" si="3"/>
        <v>4</v>
      </c>
      <c r="G6" s="31">
        <f t="shared" si="3"/>
        <v>0</v>
      </c>
      <c r="H6" s="31" t="str">
        <f t="shared" si="3"/>
        <v>長野県　木祖村</v>
      </c>
      <c r="I6" s="31" t="str">
        <f t="shared" si="3"/>
        <v>法非適用</v>
      </c>
      <c r="J6" s="31" t="str">
        <f t="shared" si="3"/>
        <v>下水道事業</v>
      </c>
      <c r="K6" s="31" t="str">
        <f t="shared" si="3"/>
        <v>特定環境保全公共下水道</v>
      </c>
      <c r="L6" s="31" t="str">
        <f t="shared" si="3"/>
        <v>D2</v>
      </c>
      <c r="M6" s="32" t="str">
        <f t="shared" si="3"/>
        <v>-</v>
      </c>
      <c r="N6" s="32" t="str">
        <f t="shared" si="3"/>
        <v>該当数値なし</v>
      </c>
      <c r="O6" s="32">
        <f t="shared" si="3"/>
        <v>64.38</v>
      </c>
      <c r="P6" s="32">
        <f t="shared" si="3"/>
        <v>88.69</v>
      </c>
      <c r="Q6" s="32">
        <f t="shared" si="3"/>
        <v>3236</v>
      </c>
      <c r="R6" s="32">
        <f t="shared" si="3"/>
        <v>3055</v>
      </c>
      <c r="S6" s="32">
        <f t="shared" si="3"/>
        <v>140.5</v>
      </c>
      <c r="T6" s="32">
        <f t="shared" si="3"/>
        <v>21.74</v>
      </c>
      <c r="U6" s="32">
        <f t="shared" si="3"/>
        <v>1956</v>
      </c>
      <c r="V6" s="32">
        <f t="shared" si="3"/>
        <v>0.73</v>
      </c>
      <c r="W6" s="32">
        <f t="shared" si="3"/>
        <v>2679.45</v>
      </c>
      <c r="X6" s="33">
        <f>IF(X7="",NA(),X7)</f>
        <v>74.39</v>
      </c>
      <c r="Y6" s="33">
        <f t="shared" ref="Y6:AG6" si="4">IF(Y7="",NA(),Y7)</f>
        <v>98.51</v>
      </c>
      <c r="Z6" s="33">
        <f t="shared" si="4"/>
        <v>95.79</v>
      </c>
      <c r="AA6" s="33">
        <f t="shared" si="4"/>
        <v>97.28</v>
      </c>
      <c r="AB6" s="33">
        <f t="shared" si="4"/>
        <v>95.9</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78.75</v>
      </c>
      <c r="BF6" s="33">
        <f t="shared" ref="BF6:BN6" si="7">IF(BF7="",NA(),BF7)</f>
        <v>75.11</v>
      </c>
      <c r="BG6" s="33">
        <f t="shared" si="7"/>
        <v>70.540000000000006</v>
      </c>
      <c r="BH6" s="33">
        <f t="shared" si="7"/>
        <v>67.430000000000007</v>
      </c>
      <c r="BI6" s="33">
        <f t="shared" si="7"/>
        <v>60.48</v>
      </c>
      <c r="BJ6" s="33">
        <f t="shared" si="7"/>
        <v>1835.56</v>
      </c>
      <c r="BK6" s="33">
        <f t="shared" si="7"/>
        <v>1716.82</v>
      </c>
      <c r="BL6" s="33">
        <f t="shared" si="7"/>
        <v>1554.05</v>
      </c>
      <c r="BM6" s="33">
        <f t="shared" si="7"/>
        <v>1671.86</v>
      </c>
      <c r="BN6" s="33">
        <f t="shared" si="7"/>
        <v>1434.89</v>
      </c>
      <c r="BO6" s="32" t="str">
        <f>IF(BO7="","",IF(BO7="-","【-】","【"&amp;SUBSTITUTE(TEXT(BO7,"#,##0.00"),"-","△")&amp;"】"))</f>
        <v>【1,457.06】</v>
      </c>
      <c r="BP6" s="33">
        <f>IF(BP7="",NA(),BP7)</f>
        <v>81.459999999999994</v>
      </c>
      <c r="BQ6" s="33">
        <f t="shared" ref="BQ6:BY6" si="8">IF(BQ7="",NA(),BQ7)</f>
        <v>84.11</v>
      </c>
      <c r="BR6" s="33">
        <f t="shared" si="8"/>
        <v>85.61</v>
      </c>
      <c r="BS6" s="33">
        <f t="shared" si="8"/>
        <v>89.72</v>
      </c>
      <c r="BT6" s="33">
        <f t="shared" si="8"/>
        <v>82.53</v>
      </c>
      <c r="BU6" s="33">
        <f t="shared" si="8"/>
        <v>52.89</v>
      </c>
      <c r="BV6" s="33">
        <f t="shared" si="8"/>
        <v>51.73</v>
      </c>
      <c r="BW6" s="33">
        <f t="shared" si="8"/>
        <v>53.01</v>
      </c>
      <c r="BX6" s="33">
        <f t="shared" si="8"/>
        <v>50.54</v>
      </c>
      <c r="BY6" s="33">
        <f t="shared" si="8"/>
        <v>66.22</v>
      </c>
      <c r="BZ6" s="32" t="str">
        <f>IF(BZ7="","",IF(BZ7="-","【-】","【"&amp;SUBSTITUTE(TEXT(BZ7,"#,##0.00"),"-","△")&amp;"】"))</f>
        <v>【64.73】</v>
      </c>
      <c r="CA6" s="33">
        <f>IF(CA7="",NA(),CA7)</f>
        <v>222.75</v>
      </c>
      <c r="CB6" s="33">
        <f t="shared" ref="CB6:CJ6" si="9">IF(CB7="",NA(),CB7)</f>
        <v>216.37</v>
      </c>
      <c r="CC6" s="33">
        <f t="shared" si="9"/>
        <v>212.14</v>
      </c>
      <c r="CD6" s="33">
        <f t="shared" si="9"/>
        <v>208.62</v>
      </c>
      <c r="CE6" s="33">
        <f t="shared" si="9"/>
        <v>227.56</v>
      </c>
      <c r="CF6" s="33">
        <f t="shared" si="9"/>
        <v>300.52</v>
      </c>
      <c r="CG6" s="33">
        <f t="shared" si="9"/>
        <v>310.47000000000003</v>
      </c>
      <c r="CH6" s="33">
        <f t="shared" si="9"/>
        <v>299.39</v>
      </c>
      <c r="CI6" s="33">
        <f t="shared" si="9"/>
        <v>320.36</v>
      </c>
      <c r="CJ6" s="33">
        <f t="shared" si="9"/>
        <v>246.72</v>
      </c>
      <c r="CK6" s="32" t="str">
        <f>IF(CK7="","",IF(CK7="-","【-】","【"&amp;SUBSTITUTE(TEXT(CK7,"#,##0.00"),"-","△")&amp;"】"))</f>
        <v>【250.25】</v>
      </c>
      <c r="CL6" s="33">
        <f>IF(CL7="",NA(),CL7)</f>
        <v>64.94</v>
      </c>
      <c r="CM6" s="33">
        <f t="shared" ref="CM6:CU6" si="10">IF(CM7="",NA(),CM7)</f>
        <v>63.88</v>
      </c>
      <c r="CN6" s="33">
        <f t="shared" si="10"/>
        <v>63.88</v>
      </c>
      <c r="CO6" s="33">
        <f t="shared" si="10"/>
        <v>62.12</v>
      </c>
      <c r="CP6" s="33">
        <f t="shared" si="10"/>
        <v>62</v>
      </c>
      <c r="CQ6" s="33">
        <f t="shared" si="10"/>
        <v>36.799999999999997</v>
      </c>
      <c r="CR6" s="33">
        <f t="shared" si="10"/>
        <v>36.67</v>
      </c>
      <c r="CS6" s="33">
        <f t="shared" si="10"/>
        <v>36.200000000000003</v>
      </c>
      <c r="CT6" s="33">
        <f t="shared" si="10"/>
        <v>34.74</v>
      </c>
      <c r="CU6" s="33">
        <f t="shared" si="10"/>
        <v>41.35</v>
      </c>
      <c r="CV6" s="32" t="str">
        <f>IF(CV7="","",IF(CV7="-","【-】","【"&amp;SUBSTITUTE(TEXT(CV7,"#,##0.00"),"-","△")&amp;"】"))</f>
        <v>【40.31】</v>
      </c>
      <c r="CW6" s="33">
        <f>IF(CW7="",NA(),CW7)</f>
        <v>85.32</v>
      </c>
      <c r="CX6" s="33">
        <f t="shared" ref="CX6:DF6" si="11">IF(CX7="",NA(),CX7)</f>
        <v>87.32</v>
      </c>
      <c r="CY6" s="33">
        <f t="shared" si="11"/>
        <v>88.16</v>
      </c>
      <c r="CZ6" s="33">
        <f t="shared" si="11"/>
        <v>89.11</v>
      </c>
      <c r="DA6" s="33">
        <f t="shared" si="11"/>
        <v>89.31</v>
      </c>
      <c r="DB6" s="33">
        <f t="shared" si="11"/>
        <v>71.62</v>
      </c>
      <c r="DC6" s="33">
        <f t="shared" si="11"/>
        <v>71.239999999999995</v>
      </c>
      <c r="DD6" s="33">
        <f t="shared" si="11"/>
        <v>71.069999999999993</v>
      </c>
      <c r="DE6" s="33">
        <f t="shared" si="11"/>
        <v>70.14</v>
      </c>
      <c r="DF6" s="33">
        <f t="shared" si="11"/>
        <v>82.9</v>
      </c>
      <c r="DG6" s="32" t="str">
        <f>IF(DG7="","",IF(DG7="-","【-】","【"&amp;SUBSTITUTE(TEXT(DG7,"#,##0.00"),"-","△")&amp;"】"))</f>
        <v>【81.28】</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0.05</v>
      </c>
      <c r="EJ6" s="33">
        <f t="shared" si="14"/>
        <v>0.05</v>
      </c>
      <c r="EK6" s="33">
        <f t="shared" si="14"/>
        <v>7.0000000000000007E-2</v>
      </c>
      <c r="EL6" s="33">
        <f t="shared" si="14"/>
        <v>0.08</v>
      </c>
      <c r="EM6" s="33">
        <f t="shared" si="14"/>
        <v>7.0000000000000007E-2</v>
      </c>
      <c r="EN6" s="32" t="str">
        <f>IF(EN7="","",IF(EN7="-","【-】","【"&amp;SUBSTITUTE(TEXT(EN7,"#,##0.00"),"-","△")&amp;"】"))</f>
        <v>【0.10】</v>
      </c>
    </row>
    <row r="7" spans="1:144" s="34" customFormat="1">
      <c r="A7" s="26"/>
      <c r="B7" s="35">
        <v>2015</v>
      </c>
      <c r="C7" s="35">
        <v>204251</v>
      </c>
      <c r="D7" s="35">
        <v>47</v>
      </c>
      <c r="E7" s="35">
        <v>17</v>
      </c>
      <c r="F7" s="35">
        <v>4</v>
      </c>
      <c r="G7" s="35">
        <v>0</v>
      </c>
      <c r="H7" s="35" t="s">
        <v>96</v>
      </c>
      <c r="I7" s="35" t="s">
        <v>97</v>
      </c>
      <c r="J7" s="35" t="s">
        <v>98</v>
      </c>
      <c r="K7" s="35" t="s">
        <v>99</v>
      </c>
      <c r="L7" s="35" t="s">
        <v>100</v>
      </c>
      <c r="M7" s="36" t="s">
        <v>101</v>
      </c>
      <c r="N7" s="36" t="s">
        <v>102</v>
      </c>
      <c r="O7" s="36">
        <v>64.38</v>
      </c>
      <c r="P7" s="36">
        <v>88.69</v>
      </c>
      <c r="Q7" s="36">
        <v>3236</v>
      </c>
      <c r="R7" s="36">
        <v>3055</v>
      </c>
      <c r="S7" s="36">
        <v>140.5</v>
      </c>
      <c r="T7" s="36">
        <v>21.74</v>
      </c>
      <c r="U7" s="36">
        <v>1956</v>
      </c>
      <c r="V7" s="36">
        <v>0.73</v>
      </c>
      <c r="W7" s="36">
        <v>2679.45</v>
      </c>
      <c r="X7" s="36">
        <v>74.39</v>
      </c>
      <c r="Y7" s="36">
        <v>98.51</v>
      </c>
      <c r="Z7" s="36">
        <v>95.79</v>
      </c>
      <c r="AA7" s="36">
        <v>97.28</v>
      </c>
      <c r="AB7" s="36">
        <v>95.9</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78.75</v>
      </c>
      <c r="BF7" s="36">
        <v>75.11</v>
      </c>
      <c r="BG7" s="36">
        <v>70.540000000000006</v>
      </c>
      <c r="BH7" s="36">
        <v>67.430000000000007</v>
      </c>
      <c r="BI7" s="36">
        <v>60.48</v>
      </c>
      <c r="BJ7" s="36">
        <v>1835.56</v>
      </c>
      <c r="BK7" s="36">
        <v>1716.82</v>
      </c>
      <c r="BL7" s="36">
        <v>1554.05</v>
      </c>
      <c r="BM7" s="36">
        <v>1671.86</v>
      </c>
      <c r="BN7" s="36">
        <v>1434.89</v>
      </c>
      <c r="BO7" s="36">
        <v>1457.06</v>
      </c>
      <c r="BP7" s="36">
        <v>81.459999999999994</v>
      </c>
      <c r="BQ7" s="36">
        <v>84.11</v>
      </c>
      <c r="BR7" s="36">
        <v>85.61</v>
      </c>
      <c r="BS7" s="36">
        <v>89.72</v>
      </c>
      <c r="BT7" s="36">
        <v>82.53</v>
      </c>
      <c r="BU7" s="36">
        <v>52.89</v>
      </c>
      <c r="BV7" s="36">
        <v>51.73</v>
      </c>
      <c r="BW7" s="36">
        <v>53.01</v>
      </c>
      <c r="BX7" s="36">
        <v>50.54</v>
      </c>
      <c r="BY7" s="36">
        <v>66.22</v>
      </c>
      <c r="BZ7" s="36">
        <v>64.73</v>
      </c>
      <c r="CA7" s="36">
        <v>222.75</v>
      </c>
      <c r="CB7" s="36">
        <v>216.37</v>
      </c>
      <c r="CC7" s="36">
        <v>212.14</v>
      </c>
      <c r="CD7" s="36">
        <v>208.62</v>
      </c>
      <c r="CE7" s="36">
        <v>227.56</v>
      </c>
      <c r="CF7" s="36">
        <v>300.52</v>
      </c>
      <c r="CG7" s="36">
        <v>310.47000000000003</v>
      </c>
      <c r="CH7" s="36">
        <v>299.39</v>
      </c>
      <c r="CI7" s="36">
        <v>320.36</v>
      </c>
      <c r="CJ7" s="36">
        <v>246.72</v>
      </c>
      <c r="CK7" s="36">
        <v>250.25</v>
      </c>
      <c r="CL7" s="36">
        <v>64.94</v>
      </c>
      <c r="CM7" s="36">
        <v>63.88</v>
      </c>
      <c r="CN7" s="36">
        <v>63.88</v>
      </c>
      <c r="CO7" s="36">
        <v>62.12</v>
      </c>
      <c r="CP7" s="36">
        <v>62</v>
      </c>
      <c r="CQ7" s="36">
        <v>36.799999999999997</v>
      </c>
      <c r="CR7" s="36">
        <v>36.67</v>
      </c>
      <c r="CS7" s="36">
        <v>36.200000000000003</v>
      </c>
      <c r="CT7" s="36">
        <v>34.74</v>
      </c>
      <c r="CU7" s="36">
        <v>41.35</v>
      </c>
      <c r="CV7" s="36">
        <v>40.31</v>
      </c>
      <c r="CW7" s="36">
        <v>85.32</v>
      </c>
      <c r="CX7" s="36">
        <v>87.32</v>
      </c>
      <c r="CY7" s="36">
        <v>88.16</v>
      </c>
      <c r="CZ7" s="36">
        <v>89.11</v>
      </c>
      <c r="DA7" s="36">
        <v>89.31</v>
      </c>
      <c r="DB7" s="36">
        <v>71.62</v>
      </c>
      <c r="DC7" s="36">
        <v>71.239999999999995</v>
      </c>
      <c r="DD7" s="36">
        <v>71.069999999999993</v>
      </c>
      <c r="DE7" s="36">
        <v>70.14</v>
      </c>
      <c r="DF7" s="36">
        <v>82.9</v>
      </c>
      <c r="DG7" s="36">
        <v>81.28</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0.05</v>
      </c>
      <c r="EJ7" s="36">
        <v>0.05</v>
      </c>
      <c r="EK7" s="36">
        <v>7.0000000000000007E-2</v>
      </c>
      <c r="EL7" s="36">
        <v>0.08</v>
      </c>
      <c r="EM7" s="36">
        <v>7.0000000000000007E-2</v>
      </c>
      <c r="EN7" s="36">
        <v>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hbis</cp:lastModifiedBy>
  <dcterms:created xsi:type="dcterms:W3CDTF">2017-02-08T03:01:12Z</dcterms:created>
  <dcterms:modified xsi:type="dcterms:W3CDTF">2017-02-15T07:44:34Z</dcterms:modified>
</cp:coreProperties>
</file>