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iso-fs2\共有folder2\105建設水道課\40 業務（上下水）関係\03経営比較分析\H28\"/>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<sst xmlns="http://schemas.openxmlformats.org/spreadsheetml/2006/main" count="221" uniqueCount="111">
  <si>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</si>
  <si>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</si>
  <si>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</si>
  <si>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</si>
  <si>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</si>
  <si>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</si>
  <si>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</si>
  <si>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</si>
  <si>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</si>
  <si>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</si>
  <si>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</si>
  <si>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</si>
  <si>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</si>
  <si>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</si>
  <si>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</si>
  <si>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</si>
  <si>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</si>
  <si>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</si>
  <si>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</si>
  <si>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</si>
  <si>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</si>
  <si>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</si>
  <si>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</si>
  <si>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</si>
  <si>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</si>
  <si>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</si>
  <si>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</si>
  <si>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</si>
  <si>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</si>
  <si>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</si>
  <si>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</si>
  <si>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</si>
  <si>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</si>
  <si>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</si>
  <si>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</si>
  <si>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</si>
  <si>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</si>
  <si>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</si>
  <si>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</si>
  <si>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</si>
  <si>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</si>
  <si>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</si>
  <si>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</si>
  <si>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</si>
  <si>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</si>
  <si>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</si>
  <si>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</si>
  <si>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</si>
  <si>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</si>
  <si>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</si>
  <si>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</si>
  <si>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</si>
  <si>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</si>
  <si>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</si>
  <si>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</si>
  <si>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</si>
  <si>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</si>
  <si>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</si>
  <si>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</si>
  <si>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</si>
  <si>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</si>
  <si>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</si>
  <si>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</si>
  <si>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</si>
  <si>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</si>
  <si>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</si>
  <si>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</si>
  <si>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</si>
  <si>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</si>
  <si>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</si>
  <si>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</si>
  <si>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</si>
  <si>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</si>
  <si>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</si>
  <si>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</si>
  <si>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</si>
  <si>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</si>
  <si>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</si>
  <si>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</si>
  <si>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</si>
  <si>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</si>
  <si>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</si>
  <si>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</si>
  <si>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</si>
  <si>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</si>
  <si>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</si>
  <si>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</si>
  <si>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</si>
  <si>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</si>
  <si>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</si>
  <si>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</si>
  <si>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</si>
  <si>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</si>
  <si>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</si>
  <si>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</si>
  <si>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</si>
  <si>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木曽町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</si>
  <si>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</si>
  <si>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</si>
  <si>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</si>
  <si>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</si>
  <si>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</si>
  <si>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</si>
  <si>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</si>
  <si>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</si>
  <si>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</si>
  <si>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</si>
  <si>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</si>
  <si>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収益的収支比率は約99％であるが、経営に必要な支出を料金収入では賄えず、一般会計からの繰入金を財源に充てている状況にある。
　経費回収率では類似規模団体の平均を超えてはいるものの約81％と低く、料金収入のみでは汚水処理ができない状況にある。
　汚水処理原価は類似規模団体の平均より低いため良好ではあるが近年増加傾向にあり、経費の削減が求められる。
　施設利用率は高い数値が望ましいが約37％と低く類似規模団体の平均を下回っている。
　示される数値への影響は、いずれも処理区域内人口が供用開始時より大きく減少していることによるものと思われる。
　水洗化率は約96％と高い上に、類似規模団体の平均を上回り理想的な状況にある。</t>
    <rPh sb="1" eb="4">
      <t>シュウエキテキ</t>
    </rPh>
    <rPh sb="4" eb="6">
      <t>シュウシ</t>
    </rPh>
    <rPh sb="6" eb="8">
      <t>ヒリツ</t>
    </rPh>
    <rPh sb="9" eb="10">
      <t>ヤク</t>
    </rPh>
    <rPh sb="18" eb="20">
      <t>ケイエイ</t>
    </rPh>
    <rPh sb="21" eb="23">
      <t>ヒツヨウ</t>
    </rPh>
    <rPh sb="24" eb="26">
      <t>シシュツ</t>
    </rPh>
    <rPh sb="27" eb="29">
      <t>リョウキン</t>
    </rPh>
    <rPh sb="29" eb="31">
      <t>シュウニュウ</t>
    </rPh>
    <rPh sb="33" eb="34">
      <t>マカナ</t>
    </rPh>
    <rPh sb="37" eb="39">
      <t>イッパン</t>
    </rPh>
    <rPh sb="39" eb="41">
      <t>カイケイ</t>
    </rPh>
    <rPh sb="44" eb="46">
      <t>クリイレ</t>
    </rPh>
    <rPh sb="46" eb="47">
      <t>キン</t>
    </rPh>
    <rPh sb="48" eb="50">
      <t>ザイゲン</t>
    </rPh>
    <rPh sb="51" eb="52">
      <t>ア</t>
    </rPh>
    <rPh sb="56" eb="58">
      <t>ジョウキョウ</t>
    </rPh>
    <rPh sb="64" eb="66">
      <t>ケイヒ</t>
    </rPh>
    <rPh sb="66" eb="68">
      <t>カイシュウ</t>
    </rPh>
    <rPh sb="68" eb="69">
      <t>リツ</t>
    </rPh>
    <rPh sb="71" eb="73">
      <t>ルイジ</t>
    </rPh>
    <rPh sb="73" eb="75">
      <t>キボ</t>
    </rPh>
    <rPh sb="75" eb="77">
      <t>ダンタイ</t>
    </rPh>
    <rPh sb="78" eb="80">
      <t>ヘイキン</t>
    </rPh>
    <rPh sb="81" eb="82">
      <t>コ</t>
    </rPh>
    <rPh sb="90" eb="91">
      <t>ヤク</t>
    </rPh>
    <rPh sb="95" eb="96">
      <t>ヒク</t>
    </rPh>
    <rPh sb="98" eb="100">
      <t>リョウキン</t>
    </rPh>
    <rPh sb="100" eb="102">
      <t>シュウニュウ</t>
    </rPh>
    <rPh sb="106" eb="108">
      <t>オスイ</t>
    </rPh>
    <rPh sb="108" eb="110">
      <t>ショリ</t>
    </rPh>
    <rPh sb="115" eb="117">
      <t>ジョウキョウ</t>
    </rPh>
    <rPh sb="123" eb="125">
      <t>オスイ</t>
    </rPh>
    <rPh sb="125" eb="127">
      <t>ショリ</t>
    </rPh>
    <rPh sb="127" eb="129">
      <t>ゲンカ</t>
    </rPh>
    <rPh sb="130" eb="132">
      <t>ルイジ</t>
    </rPh>
    <rPh sb="132" eb="134">
      <t>キボ</t>
    </rPh>
    <rPh sb="134" eb="136">
      <t>ダンタイ</t>
    </rPh>
    <rPh sb="137" eb="139">
      <t>ヘイキン</t>
    </rPh>
    <rPh sb="141" eb="142">
      <t>ヒク</t>
    </rPh>
    <rPh sb="145" eb="147">
      <t>リョウコウ</t>
    </rPh>
    <rPh sb="152" eb="154">
      <t>キンネン</t>
    </rPh>
    <rPh sb="154" eb="156">
      <t>ゾウカ</t>
    </rPh>
    <rPh sb="156" eb="158">
      <t>ケイコウ</t>
    </rPh>
    <rPh sb="162" eb="164">
      <t>ケイヒ</t>
    </rPh>
    <rPh sb="165" eb="167">
      <t>サクゲン</t>
    </rPh>
    <rPh sb="168" eb="169">
      <t>モト</t>
    </rPh>
    <rPh sb="176" eb="178">
      <t>シセツ</t>
    </rPh>
    <rPh sb="178" eb="181">
      <t>リヨウリツ</t>
    </rPh>
    <rPh sb="182" eb="183">
      <t>タカ</t>
    </rPh>
    <rPh sb="184" eb="186">
      <t>スウチ</t>
    </rPh>
    <rPh sb="187" eb="188">
      <t>ノゾ</t>
    </rPh>
    <rPh sb="192" eb="193">
      <t>ヤク</t>
    </rPh>
    <rPh sb="197" eb="198">
      <t>ヒク</t>
    </rPh>
    <rPh sb="199" eb="201">
      <t>ルイジ</t>
    </rPh>
    <rPh sb="201" eb="203">
      <t>キボ</t>
    </rPh>
    <rPh sb="203" eb="205">
      <t>ダンタイ</t>
    </rPh>
    <rPh sb="206" eb="208">
      <t>ヘイキン</t>
    </rPh>
    <rPh sb="209" eb="211">
      <t>シタマワ</t>
    </rPh>
    <rPh sb="218" eb="219">
      <t>シメ</t>
    </rPh>
    <rPh sb="222" eb="224">
      <t>スウチ</t>
    </rPh>
    <rPh sb="226" eb="228">
      <t>エイキョウ</t>
    </rPh>
    <rPh sb="234" eb="236">
      <t>ショリ</t>
    </rPh>
    <rPh sb="236" eb="238">
      <t>クイキ</t>
    </rPh>
    <rPh sb="238" eb="239">
      <t>ナイ</t>
    </rPh>
    <rPh sb="239" eb="241">
      <t>ジンコウ</t>
    </rPh>
    <rPh sb="242" eb="244">
      <t>キョウヨウ</t>
    </rPh>
    <rPh sb="244" eb="246">
      <t>カイシ</t>
    </rPh>
    <rPh sb="249" eb="250">
      <t>オオ</t>
    </rPh>
    <rPh sb="252" eb="254">
      <t>ゲンショウ</t>
    </rPh>
    <rPh sb="266" eb="267">
      <t>オモ</t>
    </rPh>
    <rPh sb="273" eb="276">
      <t>スイセンカ</t>
    </rPh>
    <rPh sb="276" eb="277">
      <t>リツ</t>
    </rPh>
    <rPh sb="278" eb="279">
      <t>ヤク</t>
    </rPh>
    <rPh sb="283" eb="284">
      <t>タカ</t>
    </rPh>
    <rPh sb="285" eb="286">
      <t>ウエ</t>
    </rPh>
    <rPh sb="288" eb="290">
      <t>ルイジ</t>
    </rPh>
    <rPh sb="290" eb="292">
      <t>キボ</t>
    </rPh>
    <rPh sb="292" eb="294">
      <t>ダンタイ</t>
    </rPh>
    <rPh sb="295" eb="297">
      <t>ヘイキン</t>
    </rPh>
    <rPh sb="298" eb="300">
      <t>ウワマワ</t>
    </rPh>
    <rPh sb="301" eb="304">
      <t>リソウテキ</t>
    </rPh>
    <rPh sb="305" eb="307">
      <t>ジョウキョウ</t>
    </rPh>
    <phoneticPr fontId="4"/>
  </si>
  <si>
    <t>　管渠改善率は過去10年以上０％となっている。これは平成５年度の供用開始から24年と施設が比較的新しく、耐用年数を超えるものが存在しないためである。将来的には計画的に更新することや予防保全的な管理により長寿命化を図る必要がある。</t>
    <rPh sb="1" eb="2">
      <t>カン</t>
    </rPh>
    <rPh sb="2" eb="3">
      <t>キョ</t>
    </rPh>
    <rPh sb="3" eb="5">
      <t>カイゼン</t>
    </rPh>
    <rPh sb="5" eb="6">
      <t>リツ</t>
    </rPh>
    <rPh sb="7" eb="9">
      <t>カコ</t>
    </rPh>
    <rPh sb="11" eb="12">
      <t>ネン</t>
    </rPh>
    <rPh sb="12" eb="14">
      <t>イジョウ</t>
    </rPh>
    <rPh sb="26" eb="28">
      <t>ヘイセイ</t>
    </rPh>
    <rPh sb="29" eb="31">
      <t>ネンド</t>
    </rPh>
    <rPh sb="32" eb="34">
      <t>キョウヨウ</t>
    </rPh>
    <rPh sb="34" eb="36">
      <t>カイシ</t>
    </rPh>
    <rPh sb="40" eb="41">
      <t>ネン</t>
    </rPh>
    <rPh sb="42" eb="44">
      <t>シセツ</t>
    </rPh>
    <rPh sb="45" eb="48">
      <t>ヒカクテキ</t>
    </rPh>
    <rPh sb="48" eb="49">
      <t>アタラ</t>
    </rPh>
    <rPh sb="52" eb="54">
      <t>タイヨウ</t>
    </rPh>
    <rPh sb="54" eb="56">
      <t>ネンスウ</t>
    </rPh>
    <rPh sb="57" eb="58">
      <t>コ</t>
    </rPh>
    <rPh sb="63" eb="65">
      <t>ソンザイ</t>
    </rPh>
    <rPh sb="74" eb="77">
      <t>ショウライテキ</t>
    </rPh>
    <rPh sb="79" eb="82">
      <t>ケイカクテキ</t>
    </rPh>
    <rPh sb="83" eb="85">
      <t>コウシン</t>
    </rPh>
    <rPh sb="90" eb="92">
      <t>ヨボウ</t>
    </rPh>
    <rPh sb="92" eb="95">
      <t>ホゼンテキ</t>
    </rPh>
    <rPh sb="96" eb="98">
      <t>カンリ</t>
    </rPh>
    <rPh sb="101" eb="102">
      <t>チョウ</t>
    </rPh>
    <rPh sb="102" eb="105">
      <t>ジュミョウカ</t>
    </rPh>
    <rPh sb="106" eb="107">
      <t>ハカ</t>
    </rPh>
    <rPh sb="108" eb="110">
      <t>ヒツヨウ</t>
    </rPh>
    <phoneticPr fontId="4"/>
  </si>
  <si>
    <t>　施設が比較的新しいため当面は大規模な更新投資が必要となる状況にはないが、処理区域内人口が大きく減少している。
　このことによりダウンサイジングやスペックダウンなどの処理能力の最適化を図ることで処理経費の低減を検討する必要がある。
　将来的には老朽化した施設や管渠が多く発生し、膨大な更新経費が見込まれる。これらを計画的かつ効率的に、また、過剰投資とならないよう更新を進める必要がある。</t>
    <rPh sb="1" eb="3">
      <t>シセツ</t>
    </rPh>
    <rPh sb="4" eb="7">
      <t>ヒカクテキ</t>
    </rPh>
    <rPh sb="7" eb="8">
      <t>アタラ</t>
    </rPh>
    <rPh sb="12" eb="14">
      <t>トウメン</t>
    </rPh>
    <rPh sb="15" eb="18">
      <t>ダイキボ</t>
    </rPh>
    <rPh sb="19" eb="21">
      <t>コウシン</t>
    </rPh>
    <rPh sb="21" eb="23">
      <t>トウシ</t>
    </rPh>
    <rPh sb="24" eb="26">
      <t>ヒツヨウ</t>
    </rPh>
    <rPh sb="29" eb="31">
      <t>ジョウキョウ</t>
    </rPh>
    <rPh sb="37" eb="39">
      <t>ショリ</t>
    </rPh>
    <rPh sb="42" eb="44">
      <t>ジンコウ</t>
    </rPh>
    <rPh sb="45" eb="46">
      <t>オオ</t>
    </rPh>
    <rPh sb="48" eb="50">
      <t>ゲンショウ</t>
    </rPh>
    <rPh sb="83" eb="85">
      <t>ショリ</t>
    </rPh>
    <rPh sb="85" eb="87">
      <t>ノウリョク</t>
    </rPh>
    <rPh sb="88" eb="91">
      <t>サイテキカ</t>
    </rPh>
    <rPh sb="92" eb="93">
      <t>ハカ</t>
    </rPh>
    <rPh sb="97" eb="99">
      <t>ショリ</t>
    </rPh>
    <rPh sb="99" eb="101">
      <t>ケイヒ</t>
    </rPh>
    <rPh sb="102" eb="104">
      <t>テイゲン</t>
    </rPh>
    <rPh sb="105" eb="107">
      <t>ケントウ</t>
    </rPh>
    <rPh sb="109" eb="111">
      <t>ヒツヨウ</t>
    </rPh>
    <rPh sb="117" eb="120">
      <t>ショウライテキ</t>
    </rPh>
    <rPh sb="122" eb="125">
      <t>ロウキュウカ</t>
    </rPh>
    <rPh sb="127" eb="129">
      <t>シセツ</t>
    </rPh>
    <rPh sb="130" eb="131">
      <t>カン</t>
    </rPh>
    <rPh sb="131" eb="132">
      <t>キョ</t>
    </rPh>
    <rPh sb="133" eb="134">
      <t>オオ</t>
    </rPh>
    <rPh sb="135" eb="137">
      <t>ハッセイ</t>
    </rPh>
    <rPh sb="139" eb="141">
      <t>ボウダイ</t>
    </rPh>
    <rPh sb="142" eb="144">
      <t>コウシン</t>
    </rPh>
    <rPh sb="144" eb="146">
      <t>ケイヒ</t>
    </rPh>
    <rPh sb="147" eb="149">
      <t>ミコ</t>
    </rPh>
    <rPh sb="157" eb="160">
      <t>ケイカクテキ</t>
    </rPh>
    <rPh sb="162" eb="165">
      <t>コウリツテキ</t>
    </rPh>
    <rPh sb="170" eb="172">
      <t>カジョウ</t>
    </rPh>
    <rPh sb="172" eb="174">
      <t>トウシ</t>
    </rPh>
    <rPh sb="181" eb="183">
      <t>コウシン</t>
    </rPh>
    <rPh sb="184" eb="185">
      <t>スス</t>
    </rPh>
    <rPh sb="187" eb="1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</si>
</sst>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7918064"/>
        <c:axId val="23791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37918064"/>
        <c:axId val="237918456"/>
      </c:lineChart>
      <c:dateAx>
        <c:axId val="237918064"/>
        <c:scaling>
          <c:orientation val="minMax"/>
        </c:scaling>
        <c:delete val="1"/>
        <c:axPos val="b"/>
        <c:numFmt formatCode="ge" sourceLinked="1"/>
        <c:majorTickMark val="none"/>
        <c:minorTickMark val="none"/>
        <c:tickLblPos val="none"/>
        <c:crossAx val="237918456"/>
        <c:crosses val="autoZero"/>
        <c:auto val="1"/>
        <c:lblOffset val="100"/>
        <c:baseTimeUnit val="years"/>
      </c:dateAx>
      <c:valAx>
        <c:axId val="23791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180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37.159999999999997</c:v>
                </c:pt>
                <c:pt idx="1">
                  <c:v>33.729999999999997</c:v>
                </c:pt>
                <c:pt idx="2">
                  <c:v>34.57</c:v>
                </c:pt>
                <c:pt idx="3">
                  <c:v>35.4</c:v>
                </c:pt>
                <c:pt idx="4">
                  <c:v>37.35</c:v>
                </c:pt>
              </c:numCache>
            </c:numRef>
          </c:val>
        </c:ser>
        <c:dLbls>
          <c:showLegendKey val="0"/>
          <c:showVal val="0"/>
          <c:showCatName val="0"/>
          <c:showSerName val="0"/>
          <c:showPercent val="0"/>
          <c:showBubbleSize val="0"/>
        </c:dLbls>
        <c:gapWidth val="150"/>
        <c:axId val="244041896"/>
        <c:axId val="24404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44041896"/>
        <c:axId val="244042288"/>
      </c:lineChart>
      <c:dateAx>
        <c:axId val="244041896"/>
        <c:scaling>
          <c:orientation val="minMax"/>
        </c:scaling>
        <c:delete val="1"/>
        <c:axPos val="b"/>
        <c:numFmt formatCode="ge" sourceLinked="1"/>
        <c:majorTickMark val="none"/>
        <c:minorTickMark val="none"/>
        <c:tickLblPos val="none"/>
        <c:crossAx val="244042288"/>
        <c:crosses val="autoZero"/>
        <c:auto val="1"/>
        <c:lblOffset val="100"/>
        <c:baseTimeUnit val="years"/>
      </c:dateAx>
      <c:valAx>
        <c:axId val="24404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4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89.89</c:v>
                </c:pt>
                <c:pt idx="1">
                  <c:v>92.01</c:v>
                </c:pt>
                <c:pt idx="2">
                  <c:v>96.75</c:v>
                </c:pt>
                <c:pt idx="3">
                  <c:v>97.49</c:v>
                </c:pt>
                <c:pt idx="4">
                  <c:v>96.33</c:v>
                </c:pt>
              </c:numCache>
            </c:numRef>
          </c:val>
        </c:ser>
        <c:dLbls>
          <c:showLegendKey val="0"/>
          <c:showVal val="0"/>
          <c:showCatName val="0"/>
          <c:showSerName val="0"/>
          <c:showPercent val="0"/>
          <c:showBubbleSize val="0"/>
        </c:dLbls>
        <c:gapWidth val="150"/>
        <c:axId val="244043464"/>
        <c:axId val="24404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44043464"/>
        <c:axId val="244043856"/>
      </c:lineChart>
      <c:dateAx>
        <c:axId val="244043464"/>
        <c:scaling>
          <c:orientation val="minMax"/>
        </c:scaling>
        <c:delete val="1"/>
        <c:axPos val="b"/>
        <c:numFmt formatCode="ge" sourceLinked="1"/>
        <c:majorTickMark val="none"/>
        <c:minorTickMark val="none"/>
        <c:tickLblPos val="none"/>
        <c:crossAx val="244043856"/>
        <c:crosses val="autoZero"/>
        <c:auto val="1"/>
        <c:lblOffset val="100"/>
        <c:baseTimeUnit val="years"/>
      </c:dateAx>
      <c:valAx>
        <c:axId val="24404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4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95.8</c:v>
                </c:pt>
                <c:pt idx="1">
                  <c:v>97.87</c:v>
                </c:pt>
                <c:pt idx="2">
                  <c:v>97.93</c:v>
                </c:pt>
                <c:pt idx="3">
                  <c:v>98.32</c:v>
                </c:pt>
                <c:pt idx="4">
                  <c:v>98.66</c:v>
                </c:pt>
              </c:numCache>
            </c:numRef>
          </c:val>
        </c:ser>
        <c:dLbls>
          <c:showLegendKey val="0"/>
          <c:showVal val="0"/>
          <c:showCatName val="0"/>
          <c:showSerName val="0"/>
          <c:showPercent val="0"/>
          <c:showBubbleSize val="0"/>
        </c:dLbls>
        <c:gapWidth val="150"/>
        <c:axId val="237919632"/>
        <c:axId val="23792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919632"/>
        <c:axId val="237920024"/>
      </c:lineChart>
      <c:dateAx>
        <c:axId val="237919632"/>
        <c:scaling>
          <c:orientation val="minMax"/>
        </c:scaling>
        <c:delete val="1"/>
        <c:axPos val="b"/>
        <c:numFmt formatCode="ge" sourceLinked="1"/>
        <c:majorTickMark val="none"/>
        <c:minorTickMark val="none"/>
        <c:tickLblPos val="none"/>
        <c:crossAx val="237920024"/>
        <c:crosses val="autoZero"/>
        <c:auto val="1"/>
        <c:lblOffset val="100"/>
        <c:baseTimeUnit val="years"/>
      </c:dateAx>
      <c:valAx>
        <c:axId val="23792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917280"/>
        <c:axId val="24196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917280"/>
        <c:axId val="241961960"/>
      </c:lineChart>
      <c:dateAx>
        <c:axId val="237917280"/>
        <c:scaling>
          <c:orientation val="minMax"/>
        </c:scaling>
        <c:delete val="1"/>
        <c:axPos val="b"/>
        <c:numFmt formatCode="ge" sourceLinked="1"/>
        <c:majorTickMark val="none"/>
        <c:minorTickMark val="none"/>
        <c:tickLblPos val="none"/>
        <c:crossAx val="241961960"/>
        <c:crosses val="autoZero"/>
        <c:auto val="1"/>
        <c:lblOffset val="100"/>
        <c:baseTimeUnit val="years"/>
      </c:dateAx>
      <c:valAx>
        <c:axId val="24196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963136"/>
        <c:axId val="24196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963136"/>
        <c:axId val="241963920"/>
      </c:lineChart>
      <c:dateAx>
        <c:axId val="241963136"/>
        <c:scaling>
          <c:orientation val="minMax"/>
        </c:scaling>
        <c:delete val="1"/>
        <c:axPos val="b"/>
        <c:numFmt formatCode="ge" sourceLinked="1"/>
        <c:majorTickMark val="none"/>
        <c:minorTickMark val="none"/>
        <c:tickLblPos val="none"/>
        <c:crossAx val="241963920"/>
        <c:crosses val="autoZero"/>
        <c:auto val="1"/>
        <c:lblOffset val="100"/>
        <c:baseTimeUnit val="years"/>
      </c:dateAx>
      <c:valAx>
        <c:axId val="24196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133704"/>
        <c:axId val="23913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133704"/>
        <c:axId val="239134096"/>
      </c:lineChart>
      <c:dateAx>
        <c:axId val="239133704"/>
        <c:scaling>
          <c:orientation val="minMax"/>
        </c:scaling>
        <c:delete val="1"/>
        <c:axPos val="b"/>
        <c:numFmt formatCode="ge" sourceLinked="1"/>
        <c:majorTickMark val="none"/>
        <c:minorTickMark val="none"/>
        <c:tickLblPos val="none"/>
        <c:crossAx val="239134096"/>
        <c:crosses val="autoZero"/>
        <c:auto val="1"/>
        <c:lblOffset val="100"/>
        <c:baseTimeUnit val="years"/>
      </c:dateAx>
      <c:valAx>
        <c:axId val="23913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3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135272"/>
        <c:axId val="23913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135272"/>
        <c:axId val="239135664"/>
      </c:lineChart>
      <c:dateAx>
        <c:axId val="239135272"/>
        <c:scaling>
          <c:orientation val="minMax"/>
        </c:scaling>
        <c:delete val="1"/>
        <c:axPos val="b"/>
        <c:numFmt formatCode="ge" sourceLinked="1"/>
        <c:majorTickMark val="none"/>
        <c:minorTickMark val="none"/>
        <c:tickLblPos val="none"/>
        <c:crossAx val="239135664"/>
        <c:crosses val="autoZero"/>
        <c:auto val="1"/>
        <c:lblOffset val="100"/>
        <c:baseTimeUnit val="years"/>
      </c:dateAx>
      <c:valAx>
        <c:axId val="23913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3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136840"/>
        <c:axId val="23913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39136840"/>
        <c:axId val="239137232"/>
      </c:lineChart>
      <c:dateAx>
        <c:axId val="239136840"/>
        <c:scaling>
          <c:orientation val="minMax"/>
        </c:scaling>
        <c:delete val="1"/>
        <c:axPos val="b"/>
        <c:numFmt formatCode="ge" sourceLinked="1"/>
        <c:majorTickMark val="none"/>
        <c:minorTickMark val="none"/>
        <c:tickLblPos val="none"/>
        <c:crossAx val="239137232"/>
        <c:crosses val="autoZero"/>
        <c:auto val="1"/>
        <c:lblOffset val="100"/>
        <c:baseTimeUnit val="years"/>
      </c:dateAx>
      <c:valAx>
        <c:axId val="23913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3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122.54</c:v>
                </c:pt>
                <c:pt idx="1">
                  <c:v>112.82</c:v>
                </c:pt>
                <c:pt idx="2">
                  <c:v>110.76</c:v>
                </c:pt>
                <c:pt idx="3">
                  <c:v>82.45</c:v>
                </c:pt>
                <c:pt idx="4">
                  <c:v>80.760000000000005</c:v>
                </c:pt>
              </c:numCache>
            </c:numRef>
          </c:val>
        </c:ser>
        <c:dLbls>
          <c:showLegendKey val="0"/>
          <c:showVal val="0"/>
          <c:showCatName val="0"/>
          <c:showSerName val="0"/>
          <c:showPercent val="0"/>
          <c:showBubbleSize val="0"/>
        </c:dLbls>
        <c:gapWidth val="150"/>
        <c:axId val="244253352"/>
        <c:axId val="24425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44253352"/>
        <c:axId val="244253744"/>
      </c:lineChart>
      <c:dateAx>
        <c:axId val="244253352"/>
        <c:scaling>
          <c:orientation val="minMax"/>
        </c:scaling>
        <c:delete val="1"/>
        <c:axPos val="b"/>
        <c:numFmt formatCode="ge" sourceLinked="1"/>
        <c:majorTickMark val="none"/>
        <c:minorTickMark val="none"/>
        <c:tickLblPos val="none"/>
        <c:crossAx val="244253744"/>
        <c:crosses val="autoZero"/>
        <c:auto val="1"/>
        <c:lblOffset val="100"/>
        <c:baseTimeUnit val="years"/>
      </c:dateAx>
      <c:valAx>
        <c:axId val="24425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5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182.39</c:v>
                </c:pt>
                <c:pt idx="1">
                  <c:v>198.43</c:v>
                </c:pt>
                <c:pt idx="2">
                  <c:v>203.16</c:v>
                </c:pt>
                <c:pt idx="3">
                  <c:v>284.24</c:v>
                </c:pt>
                <c:pt idx="4">
                  <c:v>285.01</c:v>
                </c:pt>
              </c:numCache>
            </c:numRef>
          </c:val>
        </c:ser>
        <c:dLbls>
          <c:showLegendKey val="0"/>
          <c:showVal val="0"/>
          <c:showCatName val="0"/>
          <c:showSerName val="0"/>
          <c:showPercent val="0"/>
          <c:showBubbleSize val="0"/>
        </c:dLbls>
        <c:gapWidth val="150"/>
        <c:axId val="244254920"/>
        <c:axId val="24425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44254920"/>
        <c:axId val="244255312"/>
      </c:lineChart>
      <c:dateAx>
        <c:axId val="244254920"/>
        <c:scaling>
          <c:orientation val="minMax"/>
        </c:scaling>
        <c:delete val="1"/>
        <c:axPos val="b"/>
        <c:numFmt formatCode="ge" sourceLinked="1"/>
        <c:majorTickMark val="none"/>
        <c:minorTickMark val="none"/>
        <c:tickLblPos val="none"/>
        <c:crossAx val="244255312"/>
        <c:crosses val="autoZero"/>
        <c:auto val="1"/>
        <c:lblOffset val="100"/>
        <c:baseTimeUnit val="years"/>
      </c:dateAx>
      <c:valAx>
        <c:axId val="24425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5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木曽町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11931</v>
      </c>
      <c r="AM8" s="64"/>
      <c r="AN8" s="64"/>
      <c r="AO8" s="64"/>
      <c r="AP8" s="64"/>
      <c r="AQ8" s="64"/>
      <c r="AR8" s="64"/>
      <c r="AS8" s="64"/>
      <c r="AT8" s="63">
        <f>データ!S6</f>
        <v>476.03</v>
      </c>
      <c r="AU8" s="63"/>
      <c r="AV8" s="63"/>
      <c r="AW8" s="63"/>
      <c r="AX8" s="63"/>
      <c r="AY8" s="63"/>
      <c r="AZ8" s="63"/>
      <c r="BA8" s="63"/>
      <c r="BB8" s="63">
        <f>データ!T6</f>
        <v>25.06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10.66</v>
      </c>
      <c r="Q10" s="63"/>
      <c r="R10" s="63"/>
      <c r="S10" s="63"/>
      <c r="T10" s="63"/>
      <c r="U10" s="63"/>
      <c r="V10" s="63"/>
      <c r="W10" s="63">
        <f>データ!P6</f>
        <v>72.23</v>
      </c>
      <c r="X10" s="63"/>
      <c r="Y10" s="63"/>
      <c r="Z10" s="63"/>
      <c r="AA10" s="63"/>
      <c r="AB10" s="63"/>
      <c r="AC10" s="63"/>
      <c r="AD10" s="64">
        <f>データ!Q6</f>
        <v>3888</v>
      </c>
      <c r="AE10" s="64"/>
      <c r="AF10" s="64"/>
      <c r="AG10" s="64"/>
      <c r="AH10" s="64"/>
      <c r="AI10" s="64"/>
      <c r="AJ10" s="64"/>
      <c r="AK10" s="2"/>
      <c r="AL10" s="64">
        <f>データ!U6</f>
        <v>1253</v>
      </c>
      <c r="AM10" s="64"/>
      <c r="AN10" s="64"/>
      <c r="AO10" s="64"/>
      <c r="AP10" s="64"/>
      <c r="AQ10" s="64"/>
      <c r="AR10" s="64"/>
      <c r="AS10" s="64"/>
      <c r="AT10" s="63">
        <f>データ!V6</f>
        <v>0.56000000000000005</v>
      </c>
      <c r="AU10" s="63"/>
      <c r="AV10" s="63"/>
      <c r="AW10" s="63"/>
      <c r="AX10" s="63"/>
      <c r="AY10" s="63"/>
      <c r="AZ10" s="63"/>
      <c r="BA10" s="63"/>
      <c r="BB10" s="63">
        <f>データ!W6</f>
        <v>2237.5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204323</v>
      </c>
      <c r="D6" s="31">
        <f t="shared" si="3"/>
        <v>47</v>
      </c>
      <c r="E6" s="31">
        <f t="shared" si="3"/>
        <v>17</v>
      </c>
      <c r="F6" s="31">
        <f t="shared" si="3"/>
        <v>5</v>
      </c>
      <c r="G6" s="31">
        <f t="shared" si="3"/>
        <v>0</v>
      </c>
      <c r="H6" s="31" t="str">
        <f t="shared" si="3"/>
        <v>長野県　木曽町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10.66</v>
      </c>
      <c r="P6" s="32">
        <f t="shared" si="3"/>
        <v>72.23</v>
      </c>
      <c r="Q6" s="32">
        <f t="shared" si="3"/>
        <v>3888</v>
      </c>
      <c r="R6" s="32">
        <f t="shared" si="3"/>
        <v>11931</v>
      </c>
      <c r="S6" s="32">
        <f t="shared" si="3"/>
        <v>476.03</v>
      </c>
      <c r="T6" s="32">
        <f t="shared" si="3"/>
        <v>25.06</v>
      </c>
      <c r="U6" s="32">
        <f t="shared" si="3"/>
        <v>1253</v>
      </c>
      <c r="V6" s="32">
        <f t="shared" si="3"/>
        <v>0.56000000000000005</v>
      </c>
      <c r="W6" s="32">
        <f t="shared" si="3"/>
        <v>2237.5</v>
      </c>
      <c r="X6" s="33">
        <f>IF(X7="",NA(),X7)</f>
        <v>95.8</v>
      </c>
      <c r="Y6" s="33">
        <f t="shared" ref="Y6:AG6" si="4">IF(Y7="",NA(),Y7)</f>
        <v>97.87</v>
      </c>
      <c r="Z6" s="33">
        <f t="shared" si="4"/>
        <v>97.93</v>
      </c>
      <c r="AA6" s="33">
        <f t="shared" si="4"/>
        <v>98.32</v>
      </c>
      <c r="AB6" s="33">
        <f t="shared" si="4"/>
        <v>98.66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122.54</v>
      </c>
      <c r="BQ6" s="33">
        <f t="shared" ref="BQ6:BY6" si="8">IF(BQ7="",NA(),BQ7)</f>
        <v>112.82</v>
      </c>
      <c r="BR6" s="33">
        <f t="shared" si="8"/>
        <v>110.76</v>
      </c>
      <c r="BS6" s="33">
        <f t="shared" si="8"/>
        <v>82.45</v>
      </c>
      <c r="BT6" s="33">
        <f t="shared" si="8"/>
        <v>80.760000000000005</v>
      </c>
      <c r="BU6" s="33">
        <f t="shared" si="8"/>
        <v>51.56</v>
      </c>
      <c r="BV6" s="33">
        <f t="shared" si="8"/>
        <v>51.03</v>
      </c>
      <c r="BW6" s="33">
        <f t="shared" si="8"/>
        <v>50.9</v>
      </c>
      <c r="BX6" s="33">
        <f t="shared" si="8"/>
        <v>50.82</v>
      </c>
      <c r="BY6" s="33">
        <f t="shared" si="8"/>
        <v>52.19</v>
      </c>
      <c r="BZ6" s="32" t="str">
        <f>IF(BZ7="","",IF(BZ7="-","【-】","【"&amp;SUBSTITUTE(TEXT(BZ7,"#,##0.00"),"-","△")&amp;"】"))</f>
        <v>【52.78】</v>
      </c>
      <c r="CA6" s="33">
        <f>IF(CA7="",NA(),CA7)</f>
        <v>182.39</v>
      </c>
      <c r="CB6" s="33">
        <f t="shared" ref="CB6:CJ6" si="9">IF(CB7="",NA(),CB7)</f>
        <v>198.43</v>
      </c>
      <c r="CC6" s="33">
        <f t="shared" si="9"/>
        <v>203.16</v>
      </c>
      <c r="CD6" s="33">
        <f t="shared" si="9"/>
        <v>284.24</v>
      </c>
      <c r="CE6" s="33">
        <f t="shared" si="9"/>
        <v>285.01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37.159999999999997</v>
      </c>
      <c r="CM6" s="33">
        <f t="shared" ref="CM6:CU6" si="10">IF(CM7="",NA(),CM7)</f>
        <v>33.729999999999997</v>
      </c>
      <c r="CN6" s="33">
        <f t="shared" si="10"/>
        <v>34.57</v>
      </c>
      <c r="CO6" s="33">
        <f t="shared" si="10"/>
        <v>35.4</v>
      </c>
      <c r="CP6" s="33">
        <f t="shared" si="10"/>
        <v>37.35</v>
      </c>
      <c r="CQ6" s="33">
        <f t="shared" si="10"/>
        <v>55.2</v>
      </c>
      <c r="CR6" s="33">
        <f t="shared" si="10"/>
        <v>54.74</v>
      </c>
      <c r="CS6" s="33">
        <f t="shared" si="10"/>
        <v>53.78</v>
      </c>
      <c r="CT6" s="33">
        <f t="shared" si="10"/>
        <v>53.24</v>
      </c>
      <c r="CU6" s="33">
        <f t="shared" si="10"/>
        <v>52.31</v>
      </c>
      <c r="CV6" s="32" t="str">
        <f>IF(CV7="","",IF(CV7="-","【-】","【"&amp;SUBSTITUTE(TEXT(CV7,"#,##0.00"),"-","△")&amp;"】"))</f>
        <v>【52.74】</v>
      </c>
      <c r="CW6" s="33">
        <f>IF(CW7="",NA(),CW7)</f>
        <v>89.89</v>
      </c>
      <c r="CX6" s="33">
        <f t="shared" ref="CX6:DF6" si="11">IF(CX7="",NA(),CX7)</f>
        <v>92.01</v>
      </c>
      <c r="CY6" s="33">
        <f t="shared" si="11"/>
        <v>96.75</v>
      </c>
      <c r="CZ6" s="33">
        <f t="shared" si="11"/>
        <v>97.49</v>
      </c>
      <c r="DA6" s="33">
        <f t="shared" si="11"/>
        <v>96.33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204323</v>
      </c>
      <c r="D7" s="35">
        <v>47</v>
      </c>
      <c r="E7" s="35">
        <v>17</v>
      </c>
      <c r="F7" s="35">
        <v>5</v>
      </c>
      <c r="G7" s="35">
        <v>0</v>
      </c>
      <c r="H7" s="35" t="s">
        <v>96</v>
      </c>
      <c r="I7" s="35" t="s">
        <v>97</v>
      </c>
      <c r="J7" s="35" t="s">
        <v>98</v>
      </c>
      <c r="K7" s="35" t="s">
        <v>99</v>
      </c>
      <c r="L7" s="35" t="s">
        <v>100</v>
      </c>
      <c r="M7" s="36" t="s">
        <v>101</v>
      </c>
      <c r="N7" s="36" t="s">
        <v>102</v>
      </c>
      <c r="O7" s="36">
        <v>10.66</v>
      </c>
      <c r="P7" s="36">
        <v>72.23</v>
      </c>
      <c r="Q7" s="36">
        <v>3888</v>
      </c>
      <c r="R7" s="36">
        <v>11931</v>
      </c>
      <c r="S7" s="36">
        <v>476.03</v>
      </c>
      <c r="T7" s="36">
        <v>25.06</v>
      </c>
      <c r="U7" s="36">
        <v>1253</v>
      </c>
      <c r="V7" s="36">
        <v>0.56000000000000005</v>
      </c>
      <c r="W7" s="36">
        <v>2237.5</v>
      </c>
      <c r="X7" s="36">
        <v>95.8</v>
      </c>
      <c r="Y7" s="36">
        <v>97.87</v>
      </c>
      <c r="Z7" s="36">
        <v>97.93</v>
      </c>
      <c r="AA7" s="36">
        <v>98.32</v>
      </c>
      <c r="AB7" s="36">
        <v>98.66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122.54</v>
      </c>
      <c r="BQ7" s="36">
        <v>112.82</v>
      </c>
      <c r="BR7" s="36">
        <v>110.76</v>
      </c>
      <c r="BS7" s="36">
        <v>82.45</v>
      </c>
      <c r="BT7" s="36">
        <v>80.760000000000005</v>
      </c>
      <c r="BU7" s="36">
        <v>51.56</v>
      </c>
      <c r="BV7" s="36">
        <v>51.03</v>
      </c>
      <c r="BW7" s="36">
        <v>50.9</v>
      </c>
      <c r="BX7" s="36">
        <v>50.82</v>
      </c>
      <c r="BY7" s="36">
        <v>52.19</v>
      </c>
      <c r="BZ7" s="36">
        <v>52.78</v>
      </c>
      <c r="CA7" s="36">
        <v>182.39</v>
      </c>
      <c r="CB7" s="36">
        <v>198.43</v>
      </c>
      <c r="CC7" s="36">
        <v>203.16</v>
      </c>
      <c r="CD7" s="36">
        <v>284.24</v>
      </c>
      <c r="CE7" s="36">
        <v>285.01</v>
      </c>
      <c r="CF7" s="36">
        <v>283.26</v>
      </c>
      <c r="CG7" s="36">
        <v>289.60000000000002</v>
      </c>
      <c r="CH7" s="36">
        <v>293.27</v>
      </c>
      <c r="CI7" s="36">
        <v>300.52</v>
      </c>
      <c r="CJ7" s="36">
        <v>296.14</v>
      </c>
      <c r="CK7" s="36">
        <v>289.81</v>
      </c>
      <c r="CL7" s="36">
        <v>37.159999999999997</v>
      </c>
      <c r="CM7" s="36">
        <v>33.729999999999997</v>
      </c>
      <c r="CN7" s="36">
        <v>34.57</v>
      </c>
      <c r="CO7" s="36">
        <v>35.4</v>
      </c>
      <c r="CP7" s="36">
        <v>37.35</v>
      </c>
      <c r="CQ7" s="36">
        <v>55.2</v>
      </c>
      <c r="CR7" s="36">
        <v>54.74</v>
      </c>
      <c r="CS7" s="36">
        <v>53.78</v>
      </c>
      <c r="CT7" s="36">
        <v>53.24</v>
      </c>
      <c r="CU7" s="36">
        <v>52.31</v>
      </c>
      <c r="CV7" s="36">
        <v>52.74</v>
      </c>
      <c r="CW7" s="36">
        <v>89.89</v>
      </c>
      <c r="CX7" s="36">
        <v>92.01</v>
      </c>
      <c r="CY7" s="36">
        <v>96.75</v>
      </c>
      <c r="CZ7" s="36">
        <v>97.49</v>
      </c>
      <c r="DA7" s="36">
        <v>96.33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JS1314</cp:lastModifiedBy>
  <dcterms:created xsi:type="dcterms:W3CDTF">2017-02-08T03:11:12Z</dcterms:created>
  <dcterms:modified xsi:type="dcterms:W3CDTF">2017-02-14T08:59:47Z</dcterms:modified>
  <cp:category/>
</cp:coreProperties>
</file>