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iso-fs2\共有folder2\105建設水道課\40 業務（上下水）関係\03経営比較分析\H28\"/>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<sst xmlns="http://schemas.openxmlformats.org/spreadsheetml/2006/main" count="221" uniqueCount="111">
  <si>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</si>
  <si>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</si>
  <si>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</si>
  <si>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</si>
  <si>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</si>
  <si>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</si>
  <si>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</si>
  <si>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</si>
  <si>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</si>
  <si>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</si>
  <si>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</si>
  <si>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</si>
  <si>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</si>
  <si>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</si>
  <si>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</si>
  <si>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</si>
  <si>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</si>
  <si>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</si>
  <si>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</si>
  <si>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</si>
  <si>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</si>
  <si>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</si>
  <si>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</si>
  <si>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</si>
  <si>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</si>
  <si>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</si>
  <si>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</si>
  <si>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</si>
  <si>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</si>
  <si>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</si>
  <si>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</si>
  <si>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</si>
  <si>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</si>
  <si>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</si>
  <si>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</si>
  <si>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</si>
  <si>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</si>
  <si>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</si>
  <si>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</si>
  <si>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</si>
  <si>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</si>
  <si>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</si>
  <si>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</si>
  <si>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</si>
  <si>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</si>
  <si>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</si>
  <si>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</si>
  <si>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</si>
  <si>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</si>
  <si>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</si>
  <si>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</si>
  <si>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</si>
  <si>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</si>
  <si>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</si>
  <si>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</si>
  <si>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</si>
  <si>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</si>
  <si>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</si>
  <si>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</si>
  <si>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</si>
  <si>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</si>
  <si>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</si>
  <si>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</si>
  <si>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</si>
  <si>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</si>
  <si>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</si>
  <si>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</si>
  <si>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</si>
  <si>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</si>
  <si>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</si>
  <si>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</si>
  <si>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</si>
  <si>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</si>
  <si>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</si>
  <si>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</si>
  <si>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</si>
  <si>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</si>
  <si>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</si>
  <si>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</si>
  <si>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</si>
  <si>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</si>
  <si>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</si>
  <si>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</si>
  <si>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</si>
  <si>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</si>
  <si>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</si>
  <si>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</si>
  <si>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</si>
  <si>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</si>
  <si>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</si>
  <si>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</si>
  <si>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</si>
  <si>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</si>
  <si>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</si>
  <si>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</si>
  <si>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</si>
  <si>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木曽町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</si>
  <si>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</si>
  <si>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</si>
  <si>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</si>
  <si>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</si>
  <si>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</si>
  <si>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</si>
  <si>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</si>
  <si>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</si>
  <si>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</si>
  <si>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</si>
  <si>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</si>
  <si>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収益的収支比率は約68％と低く、経営に必要な支出を料金収入では賄えず、一般会計からの繰入金を財源に充てている状況にある。
　経費回収率は100％を超え、類似規模団体の平均を上回り良好であるが、近年低下傾向であるため経費の削減が求められる。
　汚水処理原価は類似規模団体の平均より低いため良好ではあるが、横這いで推移していた単価が平成
27年度で増加したため経費の削減が求められる。
　施設利用率は類似規模団体の平均より高い水準にあり、高い稼働率を維持するとともに需要に対する施設能力が充分に保たれている。
　水洗化率は100％が理想ではあるが、地形的要因などにより約86％となっており類似規模団体と同じ水準にある。今後は費用対効果を勘案し向上に取り組みたい。</t>
    <rPh sb="1" eb="4">
      <t>シュウエキテキ</t>
    </rPh>
    <rPh sb="4" eb="6">
      <t>シュウシ</t>
    </rPh>
    <rPh sb="6" eb="8">
      <t>ヒリツ</t>
    </rPh>
    <rPh sb="9" eb="10">
      <t>ヤク</t>
    </rPh>
    <rPh sb="14" eb="15">
      <t>ヒク</t>
    </rPh>
    <rPh sb="17" eb="19">
      <t>ケイエイ</t>
    </rPh>
    <rPh sb="20" eb="22">
      <t>ヒツヨウ</t>
    </rPh>
    <rPh sb="23" eb="25">
      <t>シシュツ</t>
    </rPh>
    <rPh sb="26" eb="28">
      <t>リョウキン</t>
    </rPh>
    <rPh sb="28" eb="30">
      <t>シュウニュウ</t>
    </rPh>
    <rPh sb="32" eb="33">
      <t>マカナ</t>
    </rPh>
    <rPh sb="36" eb="38">
      <t>イッパン</t>
    </rPh>
    <rPh sb="38" eb="40">
      <t>カイケイ</t>
    </rPh>
    <rPh sb="43" eb="45">
      <t>クリイレ</t>
    </rPh>
    <rPh sb="45" eb="46">
      <t>キン</t>
    </rPh>
    <rPh sb="47" eb="49">
      <t>ザイゲン</t>
    </rPh>
    <rPh sb="50" eb="51">
      <t>ア</t>
    </rPh>
    <rPh sb="55" eb="57">
      <t>ジョウキョウ</t>
    </rPh>
    <rPh sb="63" eb="65">
      <t>ケイヒ</t>
    </rPh>
    <rPh sb="65" eb="67">
      <t>カイシュウ</t>
    </rPh>
    <rPh sb="67" eb="68">
      <t>リツ</t>
    </rPh>
    <rPh sb="74" eb="75">
      <t>コ</t>
    </rPh>
    <rPh sb="77" eb="79">
      <t>ルイジ</t>
    </rPh>
    <rPh sb="79" eb="81">
      <t>キボ</t>
    </rPh>
    <rPh sb="81" eb="83">
      <t>ダンタイ</t>
    </rPh>
    <rPh sb="84" eb="86">
      <t>ヘイキン</t>
    </rPh>
    <rPh sb="87" eb="89">
      <t>ウワマワ</t>
    </rPh>
    <rPh sb="90" eb="92">
      <t>リョウコウ</t>
    </rPh>
    <rPh sb="97" eb="99">
      <t>キンネン</t>
    </rPh>
    <rPh sb="99" eb="101">
      <t>テイカ</t>
    </rPh>
    <rPh sb="101" eb="103">
      <t>ケイコウ</t>
    </rPh>
    <rPh sb="108" eb="110">
      <t>ケイヒ</t>
    </rPh>
    <rPh sb="111" eb="113">
      <t>サクゲン</t>
    </rPh>
    <rPh sb="114" eb="115">
      <t>モト</t>
    </rPh>
    <rPh sb="122" eb="124">
      <t>オスイ</t>
    </rPh>
    <rPh sb="124" eb="126">
      <t>ショリ</t>
    </rPh>
    <rPh sb="126" eb="128">
      <t>ゲンカ</t>
    </rPh>
    <rPh sb="129" eb="131">
      <t>ルイジ</t>
    </rPh>
    <rPh sb="131" eb="133">
      <t>キボ</t>
    </rPh>
    <rPh sb="133" eb="135">
      <t>ダンタイ</t>
    </rPh>
    <rPh sb="136" eb="138">
      <t>ヘイキン</t>
    </rPh>
    <rPh sb="140" eb="141">
      <t>ヒク</t>
    </rPh>
    <rPh sb="144" eb="146">
      <t>リョウコウ</t>
    </rPh>
    <rPh sb="152" eb="154">
      <t>ヨコバ</t>
    </rPh>
    <rPh sb="156" eb="158">
      <t>スイイ</t>
    </rPh>
    <rPh sb="162" eb="164">
      <t>タンカ</t>
    </rPh>
    <rPh sb="170" eb="172">
      <t>ネンド</t>
    </rPh>
    <rPh sb="173" eb="175">
      <t>ゾウカ</t>
    </rPh>
    <rPh sb="179" eb="181">
      <t>ケイヒ</t>
    </rPh>
    <rPh sb="182" eb="184">
      <t>サクゲン</t>
    </rPh>
    <rPh sb="185" eb="186">
      <t>モト</t>
    </rPh>
    <rPh sb="193" eb="195">
      <t>シセツ</t>
    </rPh>
    <rPh sb="195" eb="198">
      <t>リヨウリツ</t>
    </rPh>
    <rPh sb="199" eb="201">
      <t>ルイジ</t>
    </rPh>
    <rPh sb="201" eb="203">
      <t>キボ</t>
    </rPh>
    <rPh sb="203" eb="205">
      <t>ダンタイ</t>
    </rPh>
    <rPh sb="206" eb="208">
      <t>ヘイキン</t>
    </rPh>
    <rPh sb="210" eb="211">
      <t>タカ</t>
    </rPh>
    <rPh sb="212" eb="214">
      <t>スイジュン</t>
    </rPh>
    <rPh sb="218" eb="219">
      <t>タカ</t>
    </rPh>
    <rPh sb="220" eb="222">
      <t>カドウ</t>
    </rPh>
    <rPh sb="222" eb="223">
      <t>リツ</t>
    </rPh>
    <rPh sb="224" eb="226">
      <t>イジ</t>
    </rPh>
    <rPh sb="232" eb="234">
      <t>ジュヨウ</t>
    </rPh>
    <rPh sb="235" eb="236">
      <t>タイ</t>
    </rPh>
    <rPh sb="238" eb="240">
      <t>シセツ</t>
    </rPh>
    <rPh sb="240" eb="242">
      <t>ノウリョク</t>
    </rPh>
    <rPh sb="243" eb="245">
      <t>ジュウブン</t>
    </rPh>
    <rPh sb="246" eb="247">
      <t>タモ</t>
    </rPh>
    <rPh sb="255" eb="258">
      <t>スイセンカ</t>
    </rPh>
    <rPh sb="258" eb="259">
      <t>リツ</t>
    </rPh>
    <rPh sb="265" eb="267">
      <t>リソウ</t>
    </rPh>
    <rPh sb="273" eb="276">
      <t>チケイテキ</t>
    </rPh>
    <rPh sb="276" eb="278">
      <t>ヨウイン</t>
    </rPh>
    <rPh sb="283" eb="284">
      <t>ヤク</t>
    </rPh>
    <rPh sb="293" eb="295">
      <t>ルイジ</t>
    </rPh>
    <rPh sb="295" eb="297">
      <t>キボ</t>
    </rPh>
    <rPh sb="297" eb="299">
      <t>ダンタイ</t>
    </rPh>
    <rPh sb="300" eb="301">
      <t>オナ</t>
    </rPh>
    <rPh sb="302" eb="304">
      <t>スイジュン</t>
    </rPh>
    <rPh sb="308" eb="310">
      <t>コンゴ</t>
    </rPh>
    <rPh sb="311" eb="313">
      <t>ヒヨウ</t>
    </rPh>
    <rPh sb="313" eb="314">
      <t>タイ</t>
    </rPh>
    <rPh sb="314" eb="316">
      <t>コウカ</t>
    </rPh>
    <rPh sb="317" eb="319">
      <t>カンアン</t>
    </rPh>
    <rPh sb="320" eb="322">
      <t>コウジョウ</t>
    </rPh>
    <rPh sb="323" eb="324">
      <t>ト</t>
    </rPh>
    <rPh sb="325" eb="326">
      <t>ク</t>
    </rPh>
    <phoneticPr fontId="4"/>
  </si>
  <si>
    <t>　管渠改善率は過去10年以上０％となっている。これは平成９年度の供用開始から20年と施設が比較的新しく、耐用年数を超えるものが存在しないためである。将来的には計画的に更新することや予防保全的な管理により長寿命化を図る必要がある。</t>
    <rPh sb="1" eb="2">
      <t>カン</t>
    </rPh>
    <rPh sb="2" eb="3">
      <t>キョ</t>
    </rPh>
    <rPh sb="3" eb="5">
      <t>カイゼン</t>
    </rPh>
    <rPh sb="5" eb="6">
      <t>リツ</t>
    </rPh>
    <rPh sb="7" eb="9">
      <t>カコ</t>
    </rPh>
    <rPh sb="11" eb="14">
      <t>ネンイジョウ</t>
    </rPh>
    <rPh sb="26" eb="28">
      <t>ヘイセイ</t>
    </rPh>
    <rPh sb="29" eb="30">
      <t>ネン</t>
    </rPh>
    <rPh sb="30" eb="31">
      <t>ド</t>
    </rPh>
    <rPh sb="32" eb="34">
      <t>キョウヨウ</t>
    </rPh>
    <rPh sb="34" eb="36">
      <t>カイシ</t>
    </rPh>
    <rPh sb="40" eb="41">
      <t>ネン</t>
    </rPh>
    <rPh sb="42" eb="44">
      <t>シセツ</t>
    </rPh>
    <rPh sb="45" eb="48">
      <t>ヒカクテキ</t>
    </rPh>
    <rPh sb="48" eb="49">
      <t>アタラ</t>
    </rPh>
    <rPh sb="52" eb="54">
      <t>タイヨウ</t>
    </rPh>
    <rPh sb="54" eb="56">
      <t>ネンスウ</t>
    </rPh>
    <rPh sb="57" eb="58">
      <t>コ</t>
    </rPh>
    <rPh sb="63" eb="65">
      <t>ソンザイ</t>
    </rPh>
    <rPh sb="74" eb="77">
      <t>ショウライテキ</t>
    </rPh>
    <rPh sb="79" eb="82">
      <t>ケイカクテキ</t>
    </rPh>
    <rPh sb="83" eb="85">
      <t>コウシン</t>
    </rPh>
    <rPh sb="90" eb="92">
      <t>ヨボウ</t>
    </rPh>
    <rPh sb="92" eb="94">
      <t>ホゼン</t>
    </rPh>
    <rPh sb="94" eb="95">
      <t>テキ</t>
    </rPh>
    <rPh sb="96" eb="98">
      <t>カンリ</t>
    </rPh>
    <rPh sb="101" eb="102">
      <t>チョウ</t>
    </rPh>
    <rPh sb="102" eb="105">
      <t>ジュミョウカ</t>
    </rPh>
    <rPh sb="106" eb="107">
      <t>ハカ</t>
    </rPh>
    <rPh sb="108" eb="110">
      <t>ヒツヨウ</t>
    </rPh>
    <phoneticPr fontId="4"/>
  </si>
  <si>
    <t>　施設が比較的新しいため当面は大規模な更新投資が必要となる状況にはないが、修繕などの費用が増大している。また、処理区域内人口の減少による料金収入も減少となることが予測される。
　これらのことからダウンサイジングやスペックダウンなどの処理能力の最適化を図ることで、処理経費の低減を検討する必要がある。
　将来的には老朽化した施設や管渠が多く発生し、膨大な更新経費が見込まれる。これらを計画的かつ効率的に更新を進める必要がある。</t>
    <rPh sb="1" eb="3">
      <t>シセツ</t>
    </rPh>
    <rPh sb="4" eb="7">
      <t>ヒカクテキ</t>
    </rPh>
    <rPh sb="7" eb="8">
      <t>アタラ</t>
    </rPh>
    <rPh sb="12" eb="14">
      <t>トウメン</t>
    </rPh>
    <rPh sb="15" eb="18">
      <t>ダイキボ</t>
    </rPh>
    <rPh sb="19" eb="21">
      <t>コウシン</t>
    </rPh>
    <rPh sb="21" eb="23">
      <t>トウシ</t>
    </rPh>
    <rPh sb="24" eb="26">
      <t>ヒツヨウ</t>
    </rPh>
    <rPh sb="29" eb="31">
      <t>ジョウキョウ</t>
    </rPh>
    <rPh sb="37" eb="39">
      <t>シュウゼン</t>
    </rPh>
    <rPh sb="42" eb="44">
      <t>ヒヨウ</t>
    </rPh>
    <rPh sb="45" eb="47">
      <t>ゾウダイ</t>
    </rPh>
    <rPh sb="55" eb="57">
      <t>ショリ</t>
    </rPh>
    <rPh sb="60" eb="62">
      <t>ジンコウ</t>
    </rPh>
    <rPh sb="63" eb="65">
      <t>ゲンショウ</t>
    </rPh>
    <rPh sb="68" eb="70">
      <t>リョウキン</t>
    </rPh>
    <rPh sb="70" eb="72">
      <t>シュウニュウ</t>
    </rPh>
    <rPh sb="73" eb="75">
      <t>ゲンショウ</t>
    </rPh>
    <rPh sb="81" eb="83">
      <t>ヨソク</t>
    </rPh>
    <rPh sb="116" eb="118">
      <t>ショリ</t>
    </rPh>
    <rPh sb="118" eb="120">
      <t>ノウリョク</t>
    </rPh>
    <rPh sb="121" eb="124">
      <t>サイテキカ</t>
    </rPh>
    <rPh sb="125" eb="126">
      <t>ハカ</t>
    </rPh>
    <rPh sb="131" eb="133">
      <t>ショリ</t>
    </rPh>
    <rPh sb="133" eb="135">
      <t>ケイヒ</t>
    </rPh>
    <rPh sb="136" eb="138">
      <t>テイゲン</t>
    </rPh>
    <rPh sb="139" eb="141">
      <t>ケントウ</t>
    </rPh>
    <rPh sb="143" eb="145">
      <t>ヒツヨウ</t>
    </rPh>
    <rPh sb="151" eb="154">
      <t>ショウライテキ</t>
    </rPh>
    <rPh sb="156" eb="159">
      <t>ロウキュウカ</t>
    </rPh>
    <rPh sb="161" eb="163">
      <t>シセツ</t>
    </rPh>
    <rPh sb="164" eb="165">
      <t>カン</t>
    </rPh>
    <rPh sb="165" eb="166">
      <t>キョ</t>
    </rPh>
    <rPh sb="167" eb="168">
      <t>オオ</t>
    </rPh>
    <rPh sb="169" eb="171">
      <t>ハッセイ</t>
    </rPh>
    <rPh sb="173" eb="175">
      <t>ボウダイ</t>
    </rPh>
    <rPh sb="176" eb="178">
      <t>コウシン</t>
    </rPh>
    <rPh sb="178" eb="180">
      <t>ケイヒ</t>
    </rPh>
    <rPh sb="181" eb="183">
      <t>ミコ</t>
    </rPh>
    <rPh sb="191" eb="194">
      <t>ケイカクテキ</t>
    </rPh>
    <rPh sb="196" eb="199">
      <t>コウリツテキ</t>
    </rPh>
    <rPh sb="200" eb="202">
      <t>コウシン</t>
    </rPh>
    <rPh sb="203" eb="204">
      <t>スス</t>
    </rPh>
    <rPh sb="206" eb="2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</si>
</sst>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018032"/>
        <c:axId val="21685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7.0000000000000007E-2</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110018032"/>
        <c:axId val="216851248"/>
      </c:lineChart>
      <c:dateAx>
        <c:axId val="110018032"/>
        <c:scaling>
          <c:orientation val="minMax"/>
        </c:scaling>
        <c:delete val="1"/>
        <c:axPos val="b"/>
        <c:numFmt formatCode="ge" sourceLinked="1"/>
        <c:majorTickMark val="none"/>
        <c:minorTickMark val="none"/>
        <c:tickLblPos val="none"/>
        <c:crossAx val="216851248"/>
        <c:crosses val="autoZero"/>
        <c:auto val="1"/>
        <c:lblOffset val="100"/>
        <c:baseTimeUnit val="years"/>
      </c:dateAx>
      <c:valAx>
        <c:axId val="21685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70.94</c:v>
                </c:pt>
                <c:pt idx="1">
                  <c:v>67.16</c:v>
                </c:pt>
                <c:pt idx="2">
                  <c:v>66.099999999999994</c:v>
                </c:pt>
                <c:pt idx="3">
                  <c:v>64.97</c:v>
                </c:pt>
                <c:pt idx="4">
                  <c:v>66.94</c:v>
                </c:pt>
              </c:numCache>
            </c:numRef>
          </c:val>
        </c:ser>
        <c:dLbls>
          <c:showLegendKey val="0"/>
          <c:showVal val="0"/>
          <c:showCatName val="0"/>
          <c:showSerName val="0"/>
          <c:showPercent val="0"/>
          <c:showBubbleSize val="0"/>
        </c:dLbls>
        <c:gapWidth val="150"/>
        <c:axId val="217932232"/>
        <c:axId val="21793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41.48</c:v>
                </c:pt>
                <c:pt idx="1">
                  <c:v>49.29</c:v>
                </c:pt>
                <c:pt idx="2">
                  <c:v>50.32</c:v>
                </c:pt>
                <c:pt idx="3">
                  <c:v>49.89</c:v>
                </c:pt>
                <c:pt idx="4">
                  <c:v>49.39</c:v>
                </c:pt>
              </c:numCache>
            </c:numRef>
          </c:val>
          <c:smooth val="0"/>
        </c:ser>
        <c:dLbls>
          <c:showLegendKey val="0"/>
          <c:showVal val="0"/>
          <c:showCatName val="0"/>
          <c:showSerName val="0"/>
          <c:showPercent val="0"/>
          <c:showBubbleSize val="0"/>
        </c:dLbls>
        <c:marker val="1"/>
        <c:smooth val="0"/>
        <c:axId val="217932232"/>
        <c:axId val="217932624"/>
      </c:lineChart>
      <c:dateAx>
        <c:axId val="217932232"/>
        <c:scaling>
          <c:orientation val="minMax"/>
        </c:scaling>
        <c:delete val="1"/>
        <c:axPos val="b"/>
        <c:numFmt formatCode="ge" sourceLinked="1"/>
        <c:majorTickMark val="none"/>
        <c:minorTickMark val="none"/>
        <c:tickLblPos val="none"/>
        <c:crossAx val="217932624"/>
        <c:crosses val="autoZero"/>
        <c:auto val="1"/>
        <c:lblOffset val="100"/>
        <c:baseTimeUnit val="years"/>
      </c:dateAx>
      <c:valAx>
        <c:axId val="21793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3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82.68</c:v>
                </c:pt>
                <c:pt idx="1">
                  <c:v>84.83</c:v>
                </c:pt>
                <c:pt idx="2">
                  <c:v>87.12</c:v>
                </c:pt>
                <c:pt idx="3">
                  <c:v>87.31</c:v>
                </c:pt>
                <c:pt idx="4">
                  <c:v>86.29</c:v>
                </c:pt>
              </c:numCache>
            </c:numRef>
          </c:val>
        </c:ser>
        <c:dLbls>
          <c:showLegendKey val="0"/>
          <c:showVal val="0"/>
          <c:showCatName val="0"/>
          <c:showSerName val="0"/>
          <c:showPercent val="0"/>
          <c:showBubbleSize val="0"/>
        </c:dLbls>
        <c:gapWidth val="150"/>
        <c:axId val="217933800"/>
        <c:axId val="21793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65.739999999999995</c:v>
                </c:pt>
                <c:pt idx="1">
                  <c:v>84.31</c:v>
                </c:pt>
                <c:pt idx="2">
                  <c:v>84.57</c:v>
                </c:pt>
                <c:pt idx="3">
                  <c:v>84.73</c:v>
                </c:pt>
                <c:pt idx="4">
                  <c:v>83.96</c:v>
                </c:pt>
              </c:numCache>
            </c:numRef>
          </c:val>
          <c:smooth val="0"/>
        </c:ser>
        <c:dLbls>
          <c:showLegendKey val="0"/>
          <c:showVal val="0"/>
          <c:showCatName val="0"/>
          <c:showSerName val="0"/>
          <c:showPercent val="0"/>
          <c:showBubbleSize val="0"/>
        </c:dLbls>
        <c:marker val="1"/>
        <c:smooth val="0"/>
        <c:axId val="217933800"/>
        <c:axId val="217934192"/>
      </c:lineChart>
      <c:dateAx>
        <c:axId val="217933800"/>
        <c:scaling>
          <c:orientation val="minMax"/>
        </c:scaling>
        <c:delete val="1"/>
        <c:axPos val="b"/>
        <c:numFmt formatCode="ge" sourceLinked="1"/>
        <c:majorTickMark val="none"/>
        <c:minorTickMark val="none"/>
        <c:tickLblPos val="none"/>
        <c:crossAx val="217934192"/>
        <c:crosses val="autoZero"/>
        <c:auto val="1"/>
        <c:lblOffset val="100"/>
        <c:baseTimeUnit val="years"/>
      </c:dateAx>
      <c:valAx>
        <c:axId val="21793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3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68.290000000000006</c:v>
                </c:pt>
                <c:pt idx="1">
                  <c:v>61.29</c:v>
                </c:pt>
                <c:pt idx="2">
                  <c:v>54.95</c:v>
                </c:pt>
                <c:pt idx="3">
                  <c:v>55.94</c:v>
                </c:pt>
                <c:pt idx="4">
                  <c:v>67.540000000000006</c:v>
                </c:pt>
              </c:numCache>
            </c:numRef>
          </c:val>
        </c:ser>
        <c:dLbls>
          <c:showLegendKey val="0"/>
          <c:showVal val="0"/>
          <c:showCatName val="0"/>
          <c:showSerName val="0"/>
          <c:showPercent val="0"/>
          <c:showBubbleSize val="0"/>
        </c:dLbls>
        <c:gapWidth val="150"/>
        <c:axId val="217808480"/>
        <c:axId val="21685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808480"/>
        <c:axId val="216850776"/>
      </c:lineChart>
      <c:dateAx>
        <c:axId val="217808480"/>
        <c:scaling>
          <c:orientation val="minMax"/>
        </c:scaling>
        <c:delete val="1"/>
        <c:axPos val="b"/>
        <c:numFmt formatCode="ge" sourceLinked="1"/>
        <c:majorTickMark val="none"/>
        <c:minorTickMark val="none"/>
        <c:tickLblPos val="none"/>
        <c:crossAx val="216850776"/>
        <c:crosses val="autoZero"/>
        <c:auto val="1"/>
        <c:lblOffset val="100"/>
        <c:baseTimeUnit val="years"/>
      </c:dateAx>
      <c:valAx>
        <c:axId val="21685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0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790104"/>
        <c:axId val="217790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790104"/>
        <c:axId val="217790488"/>
      </c:lineChart>
      <c:dateAx>
        <c:axId val="217790104"/>
        <c:scaling>
          <c:orientation val="minMax"/>
        </c:scaling>
        <c:delete val="1"/>
        <c:axPos val="b"/>
        <c:numFmt formatCode="ge" sourceLinked="1"/>
        <c:majorTickMark val="none"/>
        <c:minorTickMark val="none"/>
        <c:tickLblPos val="none"/>
        <c:crossAx val="217790488"/>
        <c:crosses val="autoZero"/>
        <c:auto val="1"/>
        <c:lblOffset val="100"/>
        <c:baseTimeUnit val="years"/>
      </c:dateAx>
      <c:valAx>
        <c:axId val="217790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79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16952"/>
        <c:axId val="1111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16952"/>
        <c:axId val="111117344"/>
      </c:lineChart>
      <c:dateAx>
        <c:axId val="111116952"/>
        <c:scaling>
          <c:orientation val="minMax"/>
        </c:scaling>
        <c:delete val="1"/>
        <c:axPos val="b"/>
        <c:numFmt formatCode="ge" sourceLinked="1"/>
        <c:majorTickMark val="none"/>
        <c:minorTickMark val="none"/>
        <c:tickLblPos val="none"/>
        <c:crossAx val="111117344"/>
        <c:crosses val="autoZero"/>
        <c:auto val="1"/>
        <c:lblOffset val="100"/>
        <c:baseTimeUnit val="years"/>
      </c:dateAx>
      <c:valAx>
        <c:axId val="1111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118912"/>
        <c:axId val="11111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118912"/>
        <c:axId val="111119304"/>
      </c:lineChart>
      <c:dateAx>
        <c:axId val="111118912"/>
        <c:scaling>
          <c:orientation val="minMax"/>
        </c:scaling>
        <c:delete val="1"/>
        <c:axPos val="b"/>
        <c:numFmt formatCode="ge" sourceLinked="1"/>
        <c:majorTickMark val="none"/>
        <c:minorTickMark val="none"/>
        <c:tickLblPos val="none"/>
        <c:crossAx val="111119304"/>
        <c:crosses val="autoZero"/>
        <c:auto val="1"/>
        <c:lblOffset val="100"/>
        <c:baseTimeUnit val="years"/>
      </c:dateAx>
      <c:valAx>
        <c:axId val="11111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144832"/>
        <c:axId val="21814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144832"/>
        <c:axId val="218145224"/>
      </c:lineChart>
      <c:dateAx>
        <c:axId val="218144832"/>
        <c:scaling>
          <c:orientation val="minMax"/>
        </c:scaling>
        <c:delete val="1"/>
        <c:axPos val="b"/>
        <c:numFmt formatCode="ge" sourceLinked="1"/>
        <c:majorTickMark val="none"/>
        <c:minorTickMark val="none"/>
        <c:tickLblPos val="none"/>
        <c:crossAx val="218145224"/>
        <c:crosses val="autoZero"/>
        <c:auto val="1"/>
        <c:lblOffset val="100"/>
        <c:baseTimeUnit val="years"/>
      </c:dateAx>
      <c:valAx>
        <c:axId val="21814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146400"/>
        <c:axId val="21814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1734.34</c:v>
                </c:pt>
                <c:pt idx="1">
                  <c:v>1309.43</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218146400"/>
        <c:axId val="218146792"/>
      </c:lineChart>
      <c:dateAx>
        <c:axId val="218146400"/>
        <c:scaling>
          <c:orientation val="minMax"/>
        </c:scaling>
        <c:delete val="1"/>
        <c:axPos val="b"/>
        <c:numFmt formatCode="ge" sourceLinked="1"/>
        <c:majorTickMark val="none"/>
        <c:minorTickMark val="none"/>
        <c:tickLblPos val="none"/>
        <c:crossAx val="218146792"/>
        <c:crosses val="autoZero"/>
        <c:auto val="1"/>
        <c:lblOffset val="100"/>
        <c:baseTimeUnit val="years"/>
      </c:dateAx>
      <c:valAx>
        <c:axId val="21814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1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194.17</c:v>
                </c:pt>
                <c:pt idx="1">
                  <c:v>195.89</c:v>
                </c:pt>
                <c:pt idx="2">
                  <c:v>192.36</c:v>
                </c:pt>
                <c:pt idx="3">
                  <c:v>166.82</c:v>
                </c:pt>
                <c:pt idx="4">
                  <c:v>135.74</c:v>
                </c:pt>
              </c:numCache>
            </c:numRef>
          </c:val>
        </c:ser>
        <c:dLbls>
          <c:showLegendKey val="0"/>
          <c:showVal val="0"/>
          <c:showCatName val="0"/>
          <c:showSerName val="0"/>
          <c:showPercent val="0"/>
          <c:showBubbleSize val="0"/>
        </c:dLbls>
        <c:gapWidth val="150"/>
        <c:axId val="111118520"/>
        <c:axId val="11111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55.91</c:v>
                </c:pt>
                <c:pt idx="1">
                  <c:v>67.59</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111118520"/>
        <c:axId val="111116560"/>
      </c:lineChart>
      <c:dateAx>
        <c:axId val="111118520"/>
        <c:scaling>
          <c:orientation val="minMax"/>
        </c:scaling>
        <c:delete val="1"/>
        <c:axPos val="b"/>
        <c:numFmt formatCode="ge" sourceLinked="1"/>
        <c:majorTickMark val="none"/>
        <c:minorTickMark val="none"/>
        <c:tickLblPos val="none"/>
        <c:crossAx val="111116560"/>
        <c:crosses val="autoZero"/>
        <c:auto val="1"/>
        <c:lblOffset val="100"/>
        <c:baseTimeUnit val="years"/>
      </c:dateAx>
      <c:valAx>
        <c:axId val="11111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116.11</c:v>
                </c:pt>
                <c:pt idx="1">
                  <c:v>112.91</c:v>
                </c:pt>
                <c:pt idx="2">
                  <c:v>117.3</c:v>
                </c:pt>
                <c:pt idx="3">
                  <c:v>139.22999999999999</c:v>
                </c:pt>
                <c:pt idx="4">
                  <c:v>170.75</c:v>
                </c:pt>
              </c:numCache>
            </c:numRef>
          </c:val>
        </c:ser>
        <c:dLbls>
          <c:showLegendKey val="0"/>
          <c:showVal val="0"/>
          <c:showCatName val="0"/>
          <c:showSerName val="0"/>
          <c:showPercent val="0"/>
          <c:showBubbleSize val="0"/>
        </c:dLbls>
        <c:gapWidth val="150"/>
        <c:axId val="111115384"/>
        <c:axId val="2181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284.98</c:v>
                </c:pt>
                <c:pt idx="1">
                  <c:v>251.88</c:v>
                </c:pt>
                <c:pt idx="2">
                  <c:v>247.43</c:v>
                </c:pt>
                <c:pt idx="3">
                  <c:v>248.89</c:v>
                </c:pt>
                <c:pt idx="4">
                  <c:v>250.84</c:v>
                </c:pt>
              </c:numCache>
            </c:numRef>
          </c:val>
          <c:smooth val="0"/>
        </c:ser>
        <c:dLbls>
          <c:showLegendKey val="0"/>
          <c:showVal val="0"/>
          <c:showCatName val="0"/>
          <c:showSerName val="0"/>
          <c:showPercent val="0"/>
          <c:showBubbleSize val="0"/>
        </c:dLbls>
        <c:marker val="1"/>
        <c:smooth val="0"/>
        <c:axId val="111115384"/>
        <c:axId val="218147968"/>
      </c:lineChart>
      <c:dateAx>
        <c:axId val="111115384"/>
        <c:scaling>
          <c:orientation val="minMax"/>
        </c:scaling>
        <c:delete val="1"/>
        <c:axPos val="b"/>
        <c:numFmt formatCode="ge" sourceLinked="1"/>
        <c:majorTickMark val="none"/>
        <c:minorTickMark val="none"/>
        <c:tickLblPos val="none"/>
        <c:crossAx val="218147968"/>
        <c:crosses val="autoZero"/>
        <c:auto val="1"/>
        <c:lblOffset val="100"/>
        <c:baseTimeUnit val="years"/>
      </c:dateAx>
      <c:valAx>
        <c:axId val="2181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1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木曽町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11931</v>
      </c>
      <c r="AM8" s="64"/>
      <c r="AN8" s="64"/>
      <c r="AO8" s="64"/>
      <c r="AP8" s="64"/>
      <c r="AQ8" s="64"/>
      <c r="AR8" s="64"/>
      <c r="AS8" s="64"/>
      <c r="AT8" s="63">
        <f>データ!S6</f>
        <v>476.03</v>
      </c>
      <c r="AU8" s="63"/>
      <c r="AV8" s="63"/>
      <c r="AW8" s="63"/>
      <c r="AX8" s="63"/>
      <c r="AY8" s="63"/>
      <c r="AZ8" s="63"/>
      <c r="BA8" s="63"/>
      <c r="BB8" s="63">
        <f>データ!T6</f>
        <v>25.06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45.78</v>
      </c>
      <c r="Q10" s="63"/>
      <c r="R10" s="63"/>
      <c r="S10" s="63"/>
      <c r="T10" s="63"/>
      <c r="U10" s="63"/>
      <c r="V10" s="63"/>
      <c r="W10" s="63">
        <f>データ!P6</f>
        <v>80.16</v>
      </c>
      <c r="X10" s="63"/>
      <c r="Y10" s="63"/>
      <c r="Z10" s="63"/>
      <c r="AA10" s="63"/>
      <c r="AB10" s="63"/>
      <c r="AC10" s="63"/>
      <c r="AD10" s="64">
        <f>データ!Q6</f>
        <v>3888</v>
      </c>
      <c r="AE10" s="64"/>
      <c r="AF10" s="64"/>
      <c r="AG10" s="64"/>
      <c r="AH10" s="64"/>
      <c r="AI10" s="64"/>
      <c r="AJ10" s="64"/>
      <c r="AK10" s="2"/>
      <c r="AL10" s="64">
        <f>データ!U6</f>
        <v>5381</v>
      </c>
      <c r="AM10" s="64"/>
      <c r="AN10" s="64"/>
      <c r="AO10" s="64"/>
      <c r="AP10" s="64"/>
      <c r="AQ10" s="64"/>
      <c r="AR10" s="64"/>
      <c r="AS10" s="64"/>
      <c r="AT10" s="63">
        <f>データ!V6</f>
        <v>2.9</v>
      </c>
      <c r="AU10" s="63"/>
      <c r="AV10" s="63"/>
      <c r="AW10" s="63"/>
      <c r="AX10" s="63"/>
      <c r="AY10" s="63"/>
      <c r="AZ10" s="63"/>
      <c r="BA10" s="63"/>
      <c r="BB10" s="63">
        <f>データ!W6</f>
        <v>1855.52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204323</v>
      </c>
      <c r="D6" s="31">
        <f t="shared" si="3"/>
        <v>47</v>
      </c>
      <c r="E6" s="31">
        <f t="shared" si="3"/>
        <v>17</v>
      </c>
      <c r="F6" s="31">
        <f t="shared" si="3"/>
        <v>1</v>
      </c>
      <c r="G6" s="31">
        <f t="shared" si="3"/>
        <v>0</v>
      </c>
      <c r="H6" s="31" t="str">
        <f t="shared" si="3"/>
        <v>長野県　木曽町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45.78</v>
      </c>
      <c r="P6" s="32">
        <f t="shared" si="3"/>
        <v>80.16</v>
      </c>
      <c r="Q6" s="32">
        <f t="shared" si="3"/>
        <v>3888</v>
      </c>
      <c r="R6" s="32">
        <f t="shared" si="3"/>
        <v>11931</v>
      </c>
      <c r="S6" s="32">
        <f t="shared" si="3"/>
        <v>476.03</v>
      </c>
      <c r="T6" s="32">
        <f t="shared" si="3"/>
        <v>25.06</v>
      </c>
      <c r="U6" s="32">
        <f t="shared" si="3"/>
        <v>5381</v>
      </c>
      <c r="V6" s="32">
        <f t="shared" si="3"/>
        <v>2.9</v>
      </c>
      <c r="W6" s="32">
        <f t="shared" si="3"/>
        <v>1855.52</v>
      </c>
      <c r="X6" s="33">
        <f>IF(X7="",NA(),X7)</f>
        <v>68.290000000000006</v>
      </c>
      <c r="Y6" s="33">
        <f t="shared" ref="Y6:AG6" si="4">IF(Y7="",NA(),Y7)</f>
        <v>61.29</v>
      </c>
      <c r="Z6" s="33">
        <f t="shared" si="4"/>
        <v>54.95</v>
      </c>
      <c r="AA6" s="33">
        <f t="shared" si="4"/>
        <v>55.94</v>
      </c>
      <c r="AB6" s="33">
        <f t="shared" si="4"/>
        <v>67.540000000000006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1734.34</v>
      </c>
      <c r="BK6" s="33">
        <f t="shared" si="7"/>
        <v>1309.43</v>
      </c>
      <c r="BL6" s="33">
        <f t="shared" si="7"/>
        <v>1306.92</v>
      </c>
      <c r="BM6" s="33">
        <f t="shared" si="7"/>
        <v>1203.71</v>
      </c>
      <c r="BN6" s="33">
        <f t="shared" si="7"/>
        <v>1162.3599999999999</v>
      </c>
      <c r="BO6" s="32" t="str">
        <f>IF(BO7="","",IF(BO7="-","【-】","【"&amp;SUBSTITUTE(TEXT(BO7,"#,##0.00"),"-","△")&amp;"】"))</f>
        <v>【763.62】</v>
      </c>
      <c r="BP6" s="33">
        <f>IF(BP7="",NA(),BP7)</f>
        <v>194.17</v>
      </c>
      <c r="BQ6" s="33">
        <f t="shared" ref="BQ6:BY6" si="8">IF(BQ7="",NA(),BQ7)</f>
        <v>195.89</v>
      </c>
      <c r="BR6" s="33">
        <f t="shared" si="8"/>
        <v>192.36</v>
      </c>
      <c r="BS6" s="33">
        <f t="shared" si="8"/>
        <v>166.82</v>
      </c>
      <c r="BT6" s="33">
        <f t="shared" si="8"/>
        <v>135.74</v>
      </c>
      <c r="BU6" s="33">
        <f t="shared" si="8"/>
        <v>55.91</v>
      </c>
      <c r="BV6" s="33">
        <f t="shared" si="8"/>
        <v>67.59</v>
      </c>
      <c r="BW6" s="33">
        <f t="shared" si="8"/>
        <v>68.510000000000005</v>
      </c>
      <c r="BX6" s="33">
        <f t="shared" si="8"/>
        <v>69.739999999999995</v>
      </c>
      <c r="BY6" s="33">
        <f t="shared" si="8"/>
        <v>68.209999999999994</v>
      </c>
      <c r="BZ6" s="32" t="str">
        <f>IF(BZ7="","",IF(BZ7="-","【-】","【"&amp;SUBSTITUTE(TEXT(BZ7,"#,##0.00"),"-","△")&amp;"】"))</f>
        <v>【98.53】</v>
      </c>
      <c r="CA6" s="33">
        <f>IF(CA7="",NA(),CA7)</f>
        <v>116.11</v>
      </c>
      <c r="CB6" s="33">
        <f t="shared" ref="CB6:CJ6" si="9">IF(CB7="",NA(),CB7)</f>
        <v>112.91</v>
      </c>
      <c r="CC6" s="33">
        <f t="shared" si="9"/>
        <v>117.3</v>
      </c>
      <c r="CD6" s="33">
        <f t="shared" si="9"/>
        <v>139.22999999999999</v>
      </c>
      <c r="CE6" s="33">
        <f t="shared" si="9"/>
        <v>170.75</v>
      </c>
      <c r="CF6" s="33">
        <f t="shared" si="9"/>
        <v>284.98</v>
      </c>
      <c r="CG6" s="33">
        <f t="shared" si="9"/>
        <v>251.88</v>
      </c>
      <c r="CH6" s="33">
        <f t="shared" si="9"/>
        <v>247.43</v>
      </c>
      <c r="CI6" s="33">
        <f t="shared" si="9"/>
        <v>248.89</v>
      </c>
      <c r="CJ6" s="33">
        <f t="shared" si="9"/>
        <v>250.84</v>
      </c>
      <c r="CK6" s="32" t="str">
        <f>IF(CK7="","",IF(CK7="-","【-】","【"&amp;SUBSTITUTE(TEXT(CK7,"#,##0.00"),"-","△")&amp;"】"))</f>
        <v>【139.70】</v>
      </c>
      <c r="CL6" s="33">
        <f>IF(CL7="",NA(),CL7)</f>
        <v>70.94</v>
      </c>
      <c r="CM6" s="33">
        <f t="shared" ref="CM6:CU6" si="10">IF(CM7="",NA(),CM7)</f>
        <v>67.16</v>
      </c>
      <c r="CN6" s="33">
        <f t="shared" si="10"/>
        <v>66.099999999999994</v>
      </c>
      <c r="CO6" s="33">
        <f t="shared" si="10"/>
        <v>64.97</v>
      </c>
      <c r="CP6" s="33">
        <f t="shared" si="10"/>
        <v>66.94</v>
      </c>
      <c r="CQ6" s="33">
        <f t="shared" si="10"/>
        <v>41.48</v>
      </c>
      <c r="CR6" s="33">
        <f t="shared" si="10"/>
        <v>49.29</v>
      </c>
      <c r="CS6" s="33">
        <f t="shared" si="10"/>
        <v>50.32</v>
      </c>
      <c r="CT6" s="33">
        <f t="shared" si="10"/>
        <v>49.89</v>
      </c>
      <c r="CU6" s="33">
        <f t="shared" si="10"/>
        <v>49.39</v>
      </c>
      <c r="CV6" s="32" t="str">
        <f>IF(CV7="","",IF(CV7="-","【-】","【"&amp;SUBSTITUTE(TEXT(CV7,"#,##0.00"),"-","△")&amp;"】"))</f>
        <v>【60.01】</v>
      </c>
      <c r="CW6" s="33">
        <f>IF(CW7="",NA(),CW7)</f>
        <v>82.68</v>
      </c>
      <c r="CX6" s="33">
        <f t="shared" ref="CX6:DF6" si="11">IF(CX7="",NA(),CX7)</f>
        <v>84.83</v>
      </c>
      <c r="CY6" s="33">
        <f t="shared" si="11"/>
        <v>87.12</v>
      </c>
      <c r="CZ6" s="33">
        <f t="shared" si="11"/>
        <v>87.31</v>
      </c>
      <c r="DA6" s="33">
        <f t="shared" si="11"/>
        <v>86.29</v>
      </c>
      <c r="DB6" s="33">
        <f t="shared" si="11"/>
        <v>65.739999999999995</v>
      </c>
      <c r="DC6" s="33">
        <f t="shared" si="11"/>
        <v>84.31</v>
      </c>
      <c r="DD6" s="33">
        <f t="shared" si="11"/>
        <v>84.57</v>
      </c>
      <c r="DE6" s="33">
        <f t="shared" si="11"/>
        <v>84.73</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7.0000000000000007E-2</v>
      </c>
      <c r="EK6" s="33">
        <f t="shared" si="14"/>
        <v>0.14000000000000001</v>
      </c>
      <c r="EL6" s="33">
        <f t="shared" si="14"/>
        <v>0.03</v>
      </c>
      <c r="EM6" s="33">
        <f t="shared" si="14"/>
        <v>0.15</v>
      </c>
      <c r="EN6" s="32" t="str">
        <f>IF(EN7="","",IF(EN7="-","【-】","【"&amp;SUBSTITUTE(TEXT(EN7,"#,##0.00"),"-","△")&amp;"】"))</f>
        <v>【0.23】</v>
      </c>
    </row>
    <row r="7" spans="1:144" s="34" customFormat="1">
      <c r="A7" s="26"/>
      <c r="B7" s="35">
        <v>2015</v>
      </c>
      <c r="C7" s="35">
        <v>204323</v>
      </c>
      <c r="D7" s="35">
        <v>47</v>
      </c>
      <c r="E7" s="35">
        <v>17</v>
      </c>
      <c r="F7" s="35">
        <v>1</v>
      </c>
      <c r="G7" s="35">
        <v>0</v>
      </c>
      <c r="H7" s="35" t="s">
        <v>96</v>
      </c>
      <c r="I7" s="35" t="s">
        <v>97</v>
      </c>
      <c r="J7" s="35" t="s">
        <v>98</v>
      </c>
      <c r="K7" s="35" t="s">
        <v>99</v>
      </c>
      <c r="L7" s="35" t="s">
        <v>100</v>
      </c>
      <c r="M7" s="36" t="s">
        <v>101</v>
      </c>
      <c r="N7" s="36" t="s">
        <v>102</v>
      </c>
      <c r="O7" s="36">
        <v>45.78</v>
      </c>
      <c r="P7" s="36">
        <v>80.16</v>
      </c>
      <c r="Q7" s="36">
        <v>3888</v>
      </c>
      <c r="R7" s="36">
        <v>11931</v>
      </c>
      <c r="S7" s="36">
        <v>476.03</v>
      </c>
      <c r="T7" s="36">
        <v>25.06</v>
      </c>
      <c r="U7" s="36">
        <v>5381</v>
      </c>
      <c r="V7" s="36">
        <v>2.9</v>
      </c>
      <c r="W7" s="36">
        <v>1855.52</v>
      </c>
      <c r="X7" s="36">
        <v>68.290000000000006</v>
      </c>
      <c r="Y7" s="36">
        <v>61.29</v>
      </c>
      <c r="Z7" s="36">
        <v>54.95</v>
      </c>
      <c r="AA7" s="36">
        <v>55.94</v>
      </c>
      <c r="AB7" s="36">
        <v>67.540000000000006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1734.34</v>
      </c>
      <c r="BK7" s="36">
        <v>1309.43</v>
      </c>
      <c r="BL7" s="36">
        <v>1306.92</v>
      </c>
      <c r="BM7" s="36">
        <v>1203.71</v>
      </c>
      <c r="BN7" s="36">
        <v>1162.3599999999999</v>
      </c>
      <c r="BO7" s="36">
        <v>763.62</v>
      </c>
      <c r="BP7" s="36">
        <v>194.17</v>
      </c>
      <c r="BQ7" s="36">
        <v>195.89</v>
      </c>
      <c r="BR7" s="36">
        <v>192.36</v>
      </c>
      <c r="BS7" s="36">
        <v>166.82</v>
      </c>
      <c r="BT7" s="36">
        <v>135.74</v>
      </c>
      <c r="BU7" s="36">
        <v>55.91</v>
      </c>
      <c r="BV7" s="36">
        <v>67.59</v>
      </c>
      <c r="BW7" s="36">
        <v>68.510000000000005</v>
      </c>
      <c r="BX7" s="36">
        <v>69.739999999999995</v>
      </c>
      <c r="BY7" s="36">
        <v>68.209999999999994</v>
      </c>
      <c r="BZ7" s="36">
        <v>98.53</v>
      </c>
      <c r="CA7" s="36">
        <v>116.11</v>
      </c>
      <c r="CB7" s="36">
        <v>112.91</v>
      </c>
      <c r="CC7" s="36">
        <v>117.3</v>
      </c>
      <c r="CD7" s="36">
        <v>139.22999999999999</v>
      </c>
      <c r="CE7" s="36">
        <v>170.75</v>
      </c>
      <c r="CF7" s="36">
        <v>284.98</v>
      </c>
      <c r="CG7" s="36">
        <v>251.88</v>
      </c>
      <c r="CH7" s="36">
        <v>247.43</v>
      </c>
      <c r="CI7" s="36">
        <v>248.89</v>
      </c>
      <c r="CJ7" s="36">
        <v>250.84</v>
      </c>
      <c r="CK7" s="36">
        <v>139.69999999999999</v>
      </c>
      <c r="CL7" s="36">
        <v>70.94</v>
      </c>
      <c r="CM7" s="36">
        <v>67.16</v>
      </c>
      <c r="CN7" s="36">
        <v>66.099999999999994</v>
      </c>
      <c r="CO7" s="36">
        <v>64.97</v>
      </c>
      <c r="CP7" s="36">
        <v>66.94</v>
      </c>
      <c r="CQ7" s="36">
        <v>41.48</v>
      </c>
      <c r="CR7" s="36">
        <v>49.29</v>
      </c>
      <c r="CS7" s="36">
        <v>50.32</v>
      </c>
      <c r="CT7" s="36">
        <v>49.89</v>
      </c>
      <c r="CU7" s="36">
        <v>49.39</v>
      </c>
      <c r="CV7" s="36">
        <v>60.01</v>
      </c>
      <c r="CW7" s="36">
        <v>82.68</v>
      </c>
      <c r="CX7" s="36">
        <v>84.83</v>
      </c>
      <c r="CY7" s="36">
        <v>87.12</v>
      </c>
      <c r="CZ7" s="36">
        <v>87.31</v>
      </c>
      <c r="DA7" s="36">
        <v>86.29</v>
      </c>
      <c r="DB7" s="36">
        <v>65.739999999999995</v>
      </c>
      <c r="DC7" s="36">
        <v>84.31</v>
      </c>
      <c r="DD7" s="36">
        <v>84.57</v>
      </c>
      <c r="DE7" s="36">
        <v>84.73</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7.0000000000000007E-2</v>
      </c>
      <c r="EK7" s="36">
        <v>0.14000000000000001</v>
      </c>
      <c r="EL7" s="36">
        <v>0.03</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JS1314</cp:lastModifiedBy>
  <dcterms:created xsi:type="dcterms:W3CDTF">2017-02-08T02:49:54Z</dcterms:created>
  <dcterms:modified xsi:type="dcterms:W3CDTF">2017-02-15T04:45:35Z</dcterms:modified>
  <cp:category/>
</cp:coreProperties>
</file>