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S1340\Desktop\204323木曽町\"/>
    </mc:Choice>
  </mc:AlternateContent>
  <workbookProtection workbookPassword="8649" lockStructure="1"/>
  <bookViews>
    <workbookView xWindow="0" yWindow="0" windowWidth="19200" windowHeight="11010"/>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AI10" i="4" s="1"/>
  <c r="S6" i="5"/>
  <c r="AY8" i="4" s="1"/>
  <c r="R6" i="5"/>
  <c r="Q6" i="5"/>
  <c r="AI8" i="4" s="1"/>
  <c r="P6" i="5"/>
  <c r="O6" i="5"/>
  <c r="N6" i="5"/>
  <c r="M6" i="5"/>
  <c r="L6" i="5"/>
  <c r="Z8" i="4" s="1"/>
  <c r="K6" i="5"/>
  <c r="R8" i="4" s="1"/>
  <c r="J6" i="5"/>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Z10" i="4"/>
  <c r="R10" i="4"/>
  <c r="J10" i="4"/>
  <c r="B10" i="4"/>
  <c r="AQ8" i="4"/>
  <c r="J8" i="4"/>
  <c r="B8"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<sst xmlns="http://schemas.openxmlformats.org/spreadsheetml/2006/main" count="218" uniqueCount="108">
  <si>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</si>
  <si>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</si>
  <si>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</si>
  <si>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</si>
  <si>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</si>
  <si>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</si>
  <si>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</si>
  <si>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</si>
  <si>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</si>
  <si>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</si>
  <si>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</si>
  <si>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</si>
  <si>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</si>
  <si>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</si>
  <si>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</si>
  <si>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</si>
  <si>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</si>
  <si>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</si>
  <si>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</si>
  <si>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</si>
  <si>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</si>
  <si>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</si>
  <si>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</si>
  <si>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</si>
  <si>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</si>
  <si>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</si>
  <si>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</si>
  <si>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</si>
  <si>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</si>
  <si>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</si>
  <si>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</si>
  <si>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</si>
  <si>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</si>
  <si>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</si>
  <si>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</si>
  <si>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</si>
  <si>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</si>
  <si>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</si>
  <si>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</si>
  <si>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</si>
  <si>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</si>
  <si>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</si>
  <si>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</si>
  <si>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</si>
  <si>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</si>
  <si>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</si>
  <si>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</si>
  <si>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</si>
  <si>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</si>
  <si>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</si>
  <si>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</si>
  <si>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</si>
  <si>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</si>
  <si>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</si>
  <si>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</si>
  <si>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</si>
  <si>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</si>
  <si>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</si>
  <si>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</si>
  <si>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</si>
  <si>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</si>
  <si>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</si>
  <si>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</si>
  <si>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</si>
  <si>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</si>
  <si>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</si>
  <si>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</si>
  <si>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</si>
  <si>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</si>
  <si>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</si>
  <si>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</si>
  <si>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</si>
  <si>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</si>
  <si>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</si>
  <si>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</si>
  <si>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</si>
  <si>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</si>
  <si>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</si>
  <si>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</si>
  <si>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</si>
  <si>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</si>
  <si>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</si>
  <si>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</si>
  <si>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</si>
  <si>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</si>
  <si>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</si>
  <si>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</si>
  <si>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</si>
  <si>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</si>
  <si>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</si>
  <si>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</si>
  <si>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</si>
  <si>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</si>
  <si>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木曽町</t>
  </si>
  <si>
    <t>法非適用</t>
  </si>
  <si>
    <t>水道事業</t>
  </si>
  <si>
    <t>簡易水道事業</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</si>
  <si>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</si>
  <si>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</si>
  <si>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</si>
  <si>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</si>
  <si>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</si>
  <si>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</si>
  <si>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</si>
  <si>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</si>
  <si>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一般会計からの繰入金が多額となっており、経営基盤が強い状況にない。老朽化が進む施設の更新にも対応できる経営基盤を構築する必要があるが、当面現状を維持しながら対策を検討したい。</t>
    <rPh sb="1" eb="3">
      <t>イッパン</t>
    </rPh>
    <rPh sb="3" eb="5">
      <t>カイケイ</t>
    </rPh>
    <rPh sb="8" eb="10">
      <t>クリイレ</t>
    </rPh>
    <rPh sb="10" eb="11">
      <t>キン</t>
    </rPh>
    <rPh sb="12" eb="14">
      <t>タガク</t>
    </rPh>
    <rPh sb="21" eb="23">
      <t>ケイエイ</t>
    </rPh>
    <rPh sb="23" eb="25">
      <t>キバン</t>
    </rPh>
    <rPh sb="26" eb="27">
      <t>ツヨ</t>
    </rPh>
    <rPh sb="28" eb="30">
      <t>ジョウキョウ</t>
    </rPh>
    <rPh sb="34" eb="37">
      <t>ロウキュウカ</t>
    </rPh>
    <rPh sb="38" eb="39">
      <t>スス</t>
    </rPh>
    <rPh sb="40" eb="42">
      <t>シセツ</t>
    </rPh>
    <rPh sb="43" eb="45">
      <t>コウシン</t>
    </rPh>
    <rPh sb="47" eb="49">
      <t>タイオウ</t>
    </rPh>
    <rPh sb="52" eb="54">
      <t>ケイエイ</t>
    </rPh>
    <rPh sb="54" eb="56">
      <t>キバン</t>
    </rPh>
    <rPh sb="57" eb="59">
      <t>コウチク</t>
    </rPh>
    <rPh sb="61" eb="63">
      <t>ヒツヨウ</t>
    </rPh>
    <rPh sb="68" eb="70">
      <t>トウメン</t>
    </rPh>
    <rPh sb="70" eb="72">
      <t>ゲンジョウ</t>
    </rPh>
    <rPh sb="73" eb="75">
      <t>イジ</t>
    </rPh>
    <rPh sb="79" eb="81">
      <t>タイサク</t>
    </rPh>
    <rPh sb="82" eb="84">
      <t>ケントウ</t>
    </rPh>
    <phoneticPr fontId="4"/>
  </si>
  <si>
    <t>　管路更新率は全国的に１％に満たないが、全国平均や類似規模団体の平均より下回り約0.3％となっている。この状況が続けば管路の更新が間に合わず、法定耐用年数を超える管路が近い将来に多量発生することが想定されるため、計画的に更新することや長寿命化を図る必要がある。</t>
    <rPh sb="1" eb="3">
      <t>カンロ</t>
    </rPh>
    <rPh sb="3" eb="5">
      <t>コウシン</t>
    </rPh>
    <rPh sb="5" eb="6">
      <t>リツ</t>
    </rPh>
    <rPh sb="7" eb="9">
      <t>ゼンコク</t>
    </rPh>
    <rPh sb="9" eb="10">
      <t>テキ</t>
    </rPh>
    <rPh sb="14" eb="15">
      <t>ミ</t>
    </rPh>
    <rPh sb="20" eb="22">
      <t>ゼンコク</t>
    </rPh>
    <rPh sb="22" eb="24">
      <t>ヘイキン</t>
    </rPh>
    <rPh sb="25" eb="27">
      <t>ルイジ</t>
    </rPh>
    <rPh sb="27" eb="29">
      <t>キボ</t>
    </rPh>
    <rPh sb="29" eb="31">
      <t>ダンタイ</t>
    </rPh>
    <rPh sb="32" eb="34">
      <t>ヘイキン</t>
    </rPh>
    <rPh sb="36" eb="38">
      <t>シタマワ</t>
    </rPh>
    <rPh sb="39" eb="40">
      <t>ヤク</t>
    </rPh>
    <rPh sb="53" eb="55">
      <t>ジョウキョウ</t>
    </rPh>
    <rPh sb="56" eb="57">
      <t>ツヅ</t>
    </rPh>
    <rPh sb="59" eb="61">
      <t>カンロ</t>
    </rPh>
    <rPh sb="62" eb="64">
      <t>コウシン</t>
    </rPh>
    <rPh sb="65" eb="66">
      <t>マ</t>
    </rPh>
    <rPh sb="67" eb="68">
      <t>ア</t>
    </rPh>
    <rPh sb="71" eb="73">
      <t>ホウテイ</t>
    </rPh>
    <rPh sb="73" eb="75">
      <t>タイヨウ</t>
    </rPh>
    <rPh sb="75" eb="77">
      <t>ネンスウ</t>
    </rPh>
    <rPh sb="78" eb="79">
      <t>コ</t>
    </rPh>
    <rPh sb="81" eb="83">
      <t>カンロ</t>
    </rPh>
    <rPh sb="84" eb="85">
      <t>チカ</t>
    </rPh>
    <rPh sb="86" eb="88">
      <t>ショウライ</t>
    </rPh>
    <rPh sb="89" eb="91">
      <t>タリョウ</t>
    </rPh>
    <rPh sb="91" eb="93">
      <t>ハッセイ</t>
    </rPh>
    <rPh sb="98" eb="100">
      <t>ソウテイ</t>
    </rPh>
    <rPh sb="106" eb="109">
      <t>ケイカクテキ</t>
    </rPh>
    <rPh sb="110" eb="112">
      <t>コウシン</t>
    </rPh>
    <rPh sb="117" eb="118">
      <t>チョウ</t>
    </rPh>
    <rPh sb="118" eb="121">
      <t>ジュミョウカ</t>
    </rPh>
    <rPh sb="122" eb="123">
      <t>ハカ</t>
    </rPh>
    <rPh sb="124" eb="126">
      <t>ヒツヨウ</t>
    </rPh>
    <phoneticPr fontId="4"/>
  </si>
  <si>
    <t>　収益的収支比率は100％を超え収支の黒字を示すとともに類似規模団体の平均を上回り、一見良好な経営に見える。しかし、財源は一般会計からの繰入金でも補われており、料金収入だけでは成り立っていない状況にある。
　企業債残高と給水収益の比較では類似規模団体の平均を下回ってはいるものの高い水準にあり、率では約905％で、料金収入すべてを償還に充てても完済には９年以上を要することとなる。給水人口の減少が見込まれる中では残高を増やさないようにすることが重要な課題となる。
　料金回収率は類似規模団体より高い水準にあるものの100％を下回り料金収入だけでは賄われていない状況にある。給水原価は増加傾向、有収率は低下傾向にあり、特に有収率は42％と大幅に低い状況にあるため、原因の特定と対策が必要となる。</t>
    <rPh sb="1" eb="4">
      <t>シュウエキテキ</t>
    </rPh>
    <rPh sb="4" eb="6">
      <t>シュウシ</t>
    </rPh>
    <rPh sb="6" eb="8">
      <t>ヒリツ</t>
    </rPh>
    <rPh sb="14" eb="15">
      <t>コ</t>
    </rPh>
    <rPh sb="16" eb="18">
      <t>シュウシ</t>
    </rPh>
    <rPh sb="19" eb="21">
      <t>クロジ</t>
    </rPh>
    <rPh sb="22" eb="23">
      <t>シメ</t>
    </rPh>
    <rPh sb="28" eb="30">
      <t>ルイジ</t>
    </rPh>
    <rPh sb="30" eb="32">
      <t>キボ</t>
    </rPh>
    <rPh sb="32" eb="34">
      <t>ダンタイ</t>
    </rPh>
    <rPh sb="35" eb="37">
      <t>ヘイキン</t>
    </rPh>
    <rPh sb="38" eb="40">
      <t>ウワマワ</t>
    </rPh>
    <rPh sb="42" eb="44">
      <t>イッケン</t>
    </rPh>
    <rPh sb="44" eb="46">
      <t>リョウコウ</t>
    </rPh>
    <rPh sb="47" eb="49">
      <t>ケイエイ</t>
    </rPh>
    <rPh sb="50" eb="51">
      <t>ミ</t>
    </rPh>
    <rPh sb="58" eb="60">
      <t>ザイゲン</t>
    </rPh>
    <rPh sb="61" eb="63">
      <t>イッパン</t>
    </rPh>
    <rPh sb="63" eb="65">
      <t>カイケイ</t>
    </rPh>
    <rPh sb="68" eb="70">
      <t>クリイレ</t>
    </rPh>
    <rPh sb="70" eb="71">
      <t>キン</t>
    </rPh>
    <rPh sb="73" eb="74">
      <t>オギナ</t>
    </rPh>
    <rPh sb="80" eb="82">
      <t>リョウキン</t>
    </rPh>
    <rPh sb="82" eb="84">
      <t>シュウニュウ</t>
    </rPh>
    <rPh sb="88" eb="89">
      <t>ナ</t>
    </rPh>
    <rPh sb="90" eb="91">
      <t>タ</t>
    </rPh>
    <rPh sb="96" eb="98">
      <t>ジョウキョウ</t>
    </rPh>
    <rPh sb="104" eb="106">
      <t>キギョウ</t>
    </rPh>
    <rPh sb="106" eb="107">
      <t>サイ</t>
    </rPh>
    <rPh sb="107" eb="109">
      <t>ザンダカ</t>
    </rPh>
    <rPh sb="110" eb="112">
      <t>キュウスイ</t>
    </rPh>
    <rPh sb="112" eb="114">
      <t>シュウエキ</t>
    </rPh>
    <rPh sb="115" eb="117">
      <t>ヒカク</t>
    </rPh>
    <rPh sb="119" eb="121">
      <t>ルイジ</t>
    </rPh>
    <rPh sb="121" eb="123">
      <t>キボ</t>
    </rPh>
    <rPh sb="123" eb="125">
      <t>ダンタイ</t>
    </rPh>
    <rPh sb="126" eb="128">
      <t>ヘイキン</t>
    </rPh>
    <rPh sb="129" eb="131">
      <t>シタマワ</t>
    </rPh>
    <rPh sb="139" eb="140">
      <t>タカ</t>
    </rPh>
    <rPh sb="141" eb="143">
      <t>スイジュン</t>
    </rPh>
    <rPh sb="147" eb="148">
      <t>リツ</t>
    </rPh>
    <rPh sb="150" eb="151">
      <t>ヤク</t>
    </rPh>
    <rPh sb="157" eb="159">
      <t>リョウキン</t>
    </rPh>
    <rPh sb="159" eb="161">
      <t>シュウニュウ</t>
    </rPh>
    <rPh sb="165" eb="167">
      <t>ショウカン</t>
    </rPh>
    <rPh sb="168" eb="169">
      <t>ア</t>
    </rPh>
    <rPh sb="172" eb="174">
      <t>カンサイ</t>
    </rPh>
    <rPh sb="177" eb="178">
      <t>ネン</t>
    </rPh>
    <rPh sb="178" eb="180">
      <t>イジョウ</t>
    </rPh>
    <rPh sb="181" eb="182">
      <t>ヨウ</t>
    </rPh>
    <rPh sb="233" eb="235">
      <t>リョウキン</t>
    </rPh>
    <rPh sb="235" eb="237">
      <t>カイシュウ</t>
    </rPh>
    <rPh sb="237" eb="238">
      <t>リツ</t>
    </rPh>
    <rPh sb="239" eb="241">
      <t>ルイジ</t>
    </rPh>
    <rPh sb="241" eb="243">
      <t>キボ</t>
    </rPh>
    <rPh sb="243" eb="245">
      <t>ダンタイ</t>
    </rPh>
    <rPh sb="247" eb="248">
      <t>タカ</t>
    </rPh>
    <rPh sb="249" eb="251">
      <t>スイジュン</t>
    </rPh>
    <rPh sb="262" eb="264">
      <t>シタマワ</t>
    </rPh>
    <rPh sb="265" eb="267">
      <t>リョウキン</t>
    </rPh>
    <rPh sb="267" eb="269">
      <t>シュウニュウ</t>
    </rPh>
    <rPh sb="273" eb="274">
      <t>マカナ</t>
    </rPh>
    <rPh sb="280" eb="282">
      <t>ジョウキョウ</t>
    </rPh>
    <rPh sb="286" eb="288">
      <t>キュウスイ</t>
    </rPh>
    <rPh sb="288" eb="290">
      <t>ゲンカ</t>
    </rPh>
    <rPh sb="291" eb="293">
      <t>ゾウカ</t>
    </rPh>
    <rPh sb="293" eb="295">
      <t>ケイコウ</t>
    </rPh>
    <rPh sb="296" eb="297">
      <t>ユウ</t>
    </rPh>
    <rPh sb="297" eb="298">
      <t>シュウ</t>
    </rPh>
    <rPh sb="298" eb="299">
      <t>リツ</t>
    </rPh>
    <rPh sb="300" eb="302">
      <t>テイカ</t>
    </rPh>
    <rPh sb="302" eb="304">
      <t>ケイコウ</t>
    </rPh>
    <rPh sb="308" eb="309">
      <t>トク</t>
    </rPh>
    <rPh sb="310" eb="311">
      <t>ユウ</t>
    </rPh>
    <rPh sb="311" eb="312">
      <t>シュウ</t>
    </rPh>
    <rPh sb="312" eb="313">
      <t>リツ</t>
    </rPh>
    <rPh sb="318" eb="320">
      <t>オオハバ</t>
    </rPh>
    <rPh sb="321" eb="322">
      <t>ヒク</t>
    </rPh>
    <rPh sb="323" eb="325">
      <t>ジョウキョウ</t>
    </rPh>
    <rPh sb="331" eb="333">
      <t>ゲンイン</t>
    </rPh>
    <rPh sb="334" eb="336">
      <t>トクテイ</t>
    </rPh>
    <rPh sb="337" eb="339">
      <t>タイサク</t>
    </rPh>
    <rPh sb="340" eb="34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</si>
</sst>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0.14000000000000001</c:v>
                </c:pt>
                <c:pt idx="1">
                  <c:v>0.45</c:v>
                </c:pt>
                <c:pt idx="2">
                  <c:v>0.4</c:v>
                </c:pt>
                <c:pt idx="3">
                  <c:v>0.9</c:v>
                </c:pt>
                <c:pt idx="4">
                  <c:v>0.28000000000000003</c:v>
                </c:pt>
              </c:numCache>
            </c:numRef>
          </c:val>
        </c:ser>
        <c:dLbls>
          <c:showLegendKey val="0"/>
          <c:showVal val="0"/>
          <c:showCatName val="0"/>
          <c:showSerName val="0"/>
          <c:showPercent val="0"/>
          <c:showBubbleSize val="0"/>
        </c:dLbls>
        <c:gapWidth val="150"/>
        <c:axId val="158554256"/>
        <c:axId val="158903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1.08</c:v>
                </c:pt>
                <c:pt idx="1">
                  <c:v>0.69</c:v>
                </c:pt>
                <c:pt idx="2">
                  <c:v>0.89</c:v>
                </c:pt>
                <c:pt idx="3">
                  <c:v>0.98</c:v>
                </c:pt>
                <c:pt idx="4">
                  <c:v>0.76</c:v>
                </c:pt>
              </c:numCache>
            </c:numRef>
          </c:val>
          <c:smooth val="0"/>
        </c:ser>
        <c:dLbls>
          <c:showLegendKey val="0"/>
          <c:showVal val="0"/>
          <c:showCatName val="0"/>
          <c:showSerName val="0"/>
          <c:showPercent val="0"/>
          <c:showBubbleSize val="0"/>
        </c:dLbls>
        <c:marker val="1"/>
        <c:smooth val="0"/>
        <c:axId val="158554256"/>
        <c:axId val="158903896"/>
      </c:lineChart>
      <c:dateAx>
        <c:axId val="158554256"/>
        <c:scaling>
          <c:orientation val="minMax"/>
        </c:scaling>
        <c:delete val="1"/>
        <c:axPos val="b"/>
        <c:numFmt formatCode="ge" sourceLinked="1"/>
        <c:majorTickMark val="none"/>
        <c:minorTickMark val="none"/>
        <c:tickLblPos val="none"/>
        <c:crossAx val="158903896"/>
        <c:crosses val="autoZero"/>
        <c:auto val="1"/>
        <c:lblOffset val="100"/>
        <c:baseTimeUnit val="years"/>
      </c:dateAx>
      <c:valAx>
        <c:axId val="158903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55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50.58</c:v>
                </c:pt>
                <c:pt idx="1">
                  <c:v>49.94</c:v>
                </c:pt>
                <c:pt idx="2">
                  <c:v>51.48</c:v>
                </c:pt>
                <c:pt idx="3">
                  <c:v>48.15</c:v>
                </c:pt>
                <c:pt idx="4">
                  <c:v>51.69</c:v>
                </c:pt>
              </c:numCache>
            </c:numRef>
          </c:val>
        </c:ser>
        <c:dLbls>
          <c:showLegendKey val="0"/>
          <c:showVal val="0"/>
          <c:showCatName val="0"/>
          <c:showSerName val="0"/>
          <c:showPercent val="0"/>
          <c:showBubbleSize val="0"/>
        </c:dLbls>
        <c:gapWidth val="150"/>
        <c:axId val="159699656"/>
        <c:axId val="159700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59.84</c:v>
                </c:pt>
                <c:pt idx="1">
                  <c:v>60.66</c:v>
                </c:pt>
                <c:pt idx="2">
                  <c:v>60.17</c:v>
                </c:pt>
                <c:pt idx="3">
                  <c:v>58.96</c:v>
                </c:pt>
                <c:pt idx="4">
                  <c:v>58.1</c:v>
                </c:pt>
              </c:numCache>
            </c:numRef>
          </c:val>
          <c:smooth val="0"/>
        </c:ser>
        <c:dLbls>
          <c:showLegendKey val="0"/>
          <c:showVal val="0"/>
          <c:showCatName val="0"/>
          <c:showSerName val="0"/>
          <c:showPercent val="0"/>
          <c:showBubbleSize val="0"/>
        </c:dLbls>
        <c:marker val="1"/>
        <c:smooth val="0"/>
        <c:axId val="159699656"/>
        <c:axId val="159700048"/>
      </c:lineChart>
      <c:dateAx>
        <c:axId val="159699656"/>
        <c:scaling>
          <c:orientation val="minMax"/>
        </c:scaling>
        <c:delete val="1"/>
        <c:axPos val="b"/>
        <c:numFmt formatCode="ge" sourceLinked="1"/>
        <c:majorTickMark val="none"/>
        <c:minorTickMark val="none"/>
        <c:tickLblPos val="none"/>
        <c:crossAx val="159700048"/>
        <c:crosses val="autoZero"/>
        <c:auto val="1"/>
        <c:lblOffset val="100"/>
        <c:baseTimeUnit val="years"/>
      </c:dateAx>
      <c:valAx>
        <c:axId val="159700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699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48.85</c:v>
                </c:pt>
                <c:pt idx="1">
                  <c:v>47.8</c:v>
                </c:pt>
                <c:pt idx="2">
                  <c:v>45.31</c:v>
                </c:pt>
                <c:pt idx="3">
                  <c:v>46</c:v>
                </c:pt>
                <c:pt idx="4">
                  <c:v>42</c:v>
                </c:pt>
              </c:numCache>
            </c:numRef>
          </c:val>
        </c:ser>
        <c:dLbls>
          <c:showLegendKey val="0"/>
          <c:showVal val="0"/>
          <c:showCatName val="0"/>
          <c:showSerName val="0"/>
          <c:showPercent val="0"/>
          <c:showBubbleSize val="0"/>
        </c:dLbls>
        <c:gapWidth val="150"/>
        <c:axId val="159701224"/>
        <c:axId val="159850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77.989999999999995</c:v>
                </c:pt>
                <c:pt idx="1">
                  <c:v>77.319999999999993</c:v>
                </c:pt>
                <c:pt idx="2">
                  <c:v>76.680000000000007</c:v>
                </c:pt>
                <c:pt idx="3">
                  <c:v>76.58</c:v>
                </c:pt>
                <c:pt idx="4">
                  <c:v>76.69</c:v>
                </c:pt>
              </c:numCache>
            </c:numRef>
          </c:val>
          <c:smooth val="0"/>
        </c:ser>
        <c:dLbls>
          <c:showLegendKey val="0"/>
          <c:showVal val="0"/>
          <c:showCatName val="0"/>
          <c:showSerName val="0"/>
          <c:showPercent val="0"/>
          <c:showBubbleSize val="0"/>
        </c:dLbls>
        <c:marker val="1"/>
        <c:smooth val="0"/>
        <c:axId val="159701224"/>
        <c:axId val="159850496"/>
      </c:lineChart>
      <c:dateAx>
        <c:axId val="159701224"/>
        <c:scaling>
          <c:orientation val="minMax"/>
        </c:scaling>
        <c:delete val="1"/>
        <c:axPos val="b"/>
        <c:numFmt formatCode="ge" sourceLinked="1"/>
        <c:majorTickMark val="none"/>
        <c:minorTickMark val="none"/>
        <c:tickLblPos val="none"/>
        <c:crossAx val="159850496"/>
        <c:crosses val="autoZero"/>
        <c:auto val="1"/>
        <c:lblOffset val="100"/>
        <c:baseTimeUnit val="years"/>
      </c:dateAx>
      <c:valAx>
        <c:axId val="159850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701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101.58</c:v>
                </c:pt>
                <c:pt idx="1">
                  <c:v>104.74</c:v>
                </c:pt>
                <c:pt idx="2">
                  <c:v>113.19</c:v>
                </c:pt>
                <c:pt idx="3">
                  <c:v>109.75</c:v>
                </c:pt>
                <c:pt idx="4">
                  <c:v>107.48</c:v>
                </c:pt>
              </c:numCache>
            </c:numRef>
          </c:val>
        </c:ser>
        <c:dLbls>
          <c:showLegendKey val="0"/>
          <c:showVal val="0"/>
          <c:showCatName val="0"/>
          <c:showSerName val="0"/>
          <c:showPercent val="0"/>
          <c:showBubbleSize val="0"/>
        </c:dLbls>
        <c:gapWidth val="150"/>
        <c:axId val="159579272"/>
        <c:axId val="159579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75.239999999999995</c:v>
                </c:pt>
                <c:pt idx="1">
                  <c:v>73.63</c:v>
                </c:pt>
                <c:pt idx="2">
                  <c:v>75.709999999999994</c:v>
                </c:pt>
                <c:pt idx="3">
                  <c:v>75.09</c:v>
                </c:pt>
                <c:pt idx="4">
                  <c:v>75.34</c:v>
                </c:pt>
              </c:numCache>
            </c:numRef>
          </c:val>
          <c:smooth val="0"/>
        </c:ser>
        <c:dLbls>
          <c:showLegendKey val="0"/>
          <c:showVal val="0"/>
          <c:showCatName val="0"/>
          <c:showSerName val="0"/>
          <c:showPercent val="0"/>
          <c:showBubbleSize val="0"/>
        </c:dLbls>
        <c:marker val="1"/>
        <c:smooth val="0"/>
        <c:axId val="159579272"/>
        <c:axId val="159579656"/>
      </c:lineChart>
      <c:dateAx>
        <c:axId val="159579272"/>
        <c:scaling>
          <c:orientation val="minMax"/>
        </c:scaling>
        <c:delete val="1"/>
        <c:axPos val="b"/>
        <c:numFmt formatCode="ge" sourceLinked="1"/>
        <c:majorTickMark val="none"/>
        <c:minorTickMark val="none"/>
        <c:tickLblPos val="none"/>
        <c:crossAx val="159579656"/>
        <c:crosses val="autoZero"/>
        <c:auto val="1"/>
        <c:lblOffset val="100"/>
        <c:baseTimeUnit val="years"/>
      </c:dateAx>
      <c:valAx>
        <c:axId val="159579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579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9612816"/>
        <c:axId val="159613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9612816"/>
        <c:axId val="159613200"/>
      </c:lineChart>
      <c:dateAx>
        <c:axId val="159612816"/>
        <c:scaling>
          <c:orientation val="minMax"/>
        </c:scaling>
        <c:delete val="1"/>
        <c:axPos val="b"/>
        <c:numFmt formatCode="ge" sourceLinked="1"/>
        <c:majorTickMark val="none"/>
        <c:minorTickMark val="none"/>
        <c:tickLblPos val="none"/>
        <c:crossAx val="159613200"/>
        <c:crosses val="autoZero"/>
        <c:auto val="1"/>
        <c:lblOffset val="100"/>
        <c:baseTimeUnit val="years"/>
      </c:dateAx>
      <c:valAx>
        <c:axId val="159613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612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8738904"/>
        <c:axId val="159628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8738904"/>
        <c:axId val="159628184"/>
      </c:lineChart>
      <c:dateAx>
        <c:axId val="158738904"/>
        <c:scaling>
          <c:orientation val="minMax"/>
        </c:scaling>
        <c:delete val="1"/>
        <c:axPos val="b"/>
        <c:numFmt formatCode="ge" sourceLinked="1"/>
        <c:majorTickMark val="none"/>
        <c:minorTickMark val="none"/>
        <c:tickLblPos val="none"/>
        <c:crossAx val="159628184"/>
        <c:crosses val="autoZero"/>
        <c:auto val="1"/>
        <c:lblOffset val="100"/>
        <c:baseTimeUnit val="years"/>
      </c:dateAx>
      <c:valAx>
        <c:axId val="159628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738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8004848"/>
        <c:axId val="159693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8004848"/>
        <c:axId val="159693776"/>
      </c:lineChart>
      <c:dateAx>
        <c:axId val="158004848"/>
        <c:scaling>
          <c:orientation val="minMax"/>
        </c:scaling>
        <c:delete val="1"/>
        <c:axPos val="b"/>
        <c:numFmt formatCode="ge" sourceLinked="1"/>
        <c:majorTickMark val="none"/>
        <c:minorTickMark val="none"/>
        <c:tickLblPos val="none"/>
        <c:crossAx val="159693776"/>
        <c:crosses val="autoZero"/>
        <c:auto val="1"/>
        <c:lblOffset val="100"/>
        <c:baseTimeUnit val="years"/>
      </c:dateAx>
      <c:valAx>
        <c:axId val="159693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004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9694952"/>
        <c:axId val="159695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9694952"/>
        <c:axId val="159695344"/>
      </c:lineChart>
      <c:dateAx>
        <c:axId val="159694952"/>
        <c:scaling>
          <c:orientation val="minMax"/>
        </c:scaling>
        <c:delete val="1"/>
        <c:axPos val="b"/>
        <c:numFmt formatCode="ge" sourceLinked="1"/>
        <c:majorTickMark val="none"/>
        <c:minorTickMark val="none"/>
        <c:tickLblPos val="none"/>
        <c:crossAx val="159695344"/>
        <c:crosses val="autoZero"/>
        <c:auto val="1"/>
        <c:lblOffset val="100"/>
        <c:baseTimeUnit val="years"/>
      </c:dateAx>
      <c:valAx>
        <c:axId val="15969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694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953.93</c:v>
                </c:pt>
                <c:pt idx="1">
                  <c:v>920.21</c:v>
                </c:pt>
                <c:pt idx="2">
                  <c:v>938.27</c:v>
                </c:pt>
                <c:pt idx="3">
                  <c:v>910.28</c:v>
                </c:pt>
                <c:pt idx="4">
                  <c:v>904.53</c:v>
                </c:pt>
              </c:numCache>
            </c:numRef>
          </c:val>
        </c:ser>
        <c:dLbls>
          <c:showLegendKey val="0"/>
          <c:showVal val="0"/>
          <c:showCatName val="0"/>
          <c:showSerName val="0"/>
          <c:showPercent val="0"/>
          <c:showBubbleSize val="0"/>
        </c:dLbls>
        <c:gapWidth val="150"/>
        <c:axId val="158004456"/>
        <c:axId val="158004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1168.8</c:v>
                </c:pt>
                <c:pt idx="1">
                  <c:v>1158.82</c:v>
                </c:pt>
                <c:pt idx="2">
                  <c:v>1167.7</c:v>
                </c:pt>
                <c:pt idx="3">
                  <c:v>1228.58</c:v>
                </c:pt>
                <c:pt idx="4">
                  <c:v>1280.18</c:v>
                </c:pt>
              </c:numCache>
            </c:numRef>
          </c:val>
          <c:smooth val="0"/>
        </c:ser>
        <c:dLbls>
          <c:showLegendKey val="0"/>
          <c:showVal val="0"/>
          <c:showCatName val="0"/>
          <c:showSerName val="0"/>
          <c:showPercent val="0"/>
          <c:showBubbleSize val="0"/>
        </c:dLbls>
        <c:marker val="1"/>
        <c:smooth val="0"/>
        <c:axId val="158004456"/>
        <c:axId val="158004064"/>
      </c:lineChart>
      <c:dateAx>
        <c:axId val="158004456"/>
        <c:scaling>
          <c:orientation val="minMax"/>
        </c:scaling>
        <c:delete val="1"/>
        <c:axPos val="b"/>
        <c:numFmt formatCode="ge" sourceLinked="1"/>
        <c:majorTickMark val="none"/>
        <c:minorTickMark val="none"/>
        <c:tickLblPos val="none"/>
        <c:crossAx val="158004064"/>
        <c:crosses val="autoZero"/>
        <c:auto val="1"/>
        <c:lblOffset val="100"/>
        <c:baseTimeUnit val="years"/>
      </c:dateAx>
      <c:valAx>
        <c:axId val="158004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004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98.31</c:v>
                </c:pt>
                <c:pt idx="1">
                  <c:v>98.87</c:v>
                </c:pt>
                <c:pt idx="2">
                  <c:v>92.46</c:v>
                </c:pt>
                <c:pt idx="3">
                  <c:v>89.51</c:v>
                </c:pt>
                <c:pt idx="4">
                  <c:v>85.7</c:v>
                </c:pt>
              </c:numCache>
            </c:numRef>
          </c:val>
        </c:ser>
        <c:dLbls>
          <c:showLegendKey val="0"/>
          <c:showVal val="0"/>
          <c:showCatName val="0"/>
          <c:showSerName val="0"/>
          <c:showPercent val="0"/>
          <c:showBubbleSize val="0"/>
        </c:dLbls>
        <c:gapWidth val="150"/>
        <c:axId val="159696520"/>
        <c:axId val="159696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56.44</c:v>
                </c:pt>
                <c:pt idx="1">
                  <c:v>55.6</c:v>
                </c:pt>
                <c:pt idx="2">
                  <c:v>54.43</c:v>
                </c:pt>
                <c:pt idx="3">
                  <c:v>53.81</c:v>
                </c:pt>
                <c:pt idx="4">
                  <c:v>53.62</c:v>
                </c:pt>
              </c:numCache>
            </c:numRef>
          </c:val>
          <c:smooth val="0"/>
        </c:ser>
        <c:dLbls>
          <c:showLegendKey val="0"/>
          <c:showVal val="0"/>
          <c:showCatName val="0"/>
          <c:showSerName val="0"/>
          <c:showPercent val="0"/>
          <c:showBubbleSize val="0"/>
        </c:dLbls>
        <c:marker val="1"/>
        <c:smooth val="0"/>
        <c:axId val="159696520"/>
        <c:axId val="159696912"/>
      </c:lineChart>
      <c:dateAx>
        <c:axId val="159696520"/>
        <c:scaling>
          <c:orientation val="minMax"/>
        </c:scaling>
        <c:delete val="1"/>
        <c:axPos val="b"/>
        <c:numFmt formatCode="ge" sourceLinked="1"/>
        <c:majorTickMark val="none"/>
        <c:minorTickMark val="none"/>
        <c:tickLblPos val="none"/>
        <c:crossAx val="159696912"/>
        <c:crosses val="autoZero"/>
        <c:auto val="1"/>
        <c:lblOffset val="100"/>
        <c:baseTimeUnit val="years"/>
      </c:dateAx>
      <c:valAx>
        <c:axId val="159696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696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259.54000000000002</c:v>
                </c:pt>
                <c:pt idx="1">
                  <c:v>267.62</c:v>
                </c:pt>
                <c:pt idx="2">
                  <c:v>277.97000000000003</c:v>
                </c:pt>
                <c:pt idx="3">
                  <c:v>302.51</c:v>
                </c:pt>
                <c:pt idx="4">
                  <c:v>315.51</c:v>
                </c:pt>
              </c:numCache>
            </c:numRef>
          </c:val>
        </c:ser>
        <c:dLbls>
          <c:showLegendKey val="0"/>
          <c:showVal val="0"/>
          <c:showCatName val="0"/>
          <c:showSerName val="0"/>
          <c:showPercent val="0"/>
          <c:showBubbleSize val="0"/>
        </c:dLbls>
        <c:gapWidth val="150"/>
        <c:axId val="159698088"/>
        <c:axId val="159698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270.7</c:v>
                </c:pt>
                <c:pt idx="1">
                  <c:v>275.86</c:v>
                </c:pt>
                <c:pt idx="2">
                  <c:v>279.8</c:v>
                </c:pt>
                <c:pt idx="3">
                  <c:v>284.64999999999998</c:v>
                </c:pt>
                <c:pt idx="4">
                  <c:v>287.7</c:v>
                </c:pt>
              </c:numCache>
            </c:numRef>
          </c:val>
          <c:smooth val="0"/>
        </c:ser>
        <c:dLbls>
          <c:showLegendKey val="0"/>
          <c:showVal val="0"/>
          <c:showCatName val="0"/>
          <c:showSerName val="0"/>
          <c:showPercent val="0"/>
          <c:showBubbleSize val="0"/>
        </c:dLbls>
        <c:marker val="1"/>
        <c:smooth val="0"/>
        <c:axId val="159698088"/>
        <c:axId val="159698480"/>
      </c:lineChart>
      <c:dateAx>
        <c:axId val="159698088"/>
        <c:scaling>
          <c:orientation val="minMax"/>
        </c:scaling>
        <c:delete val="1"/>
        <c:axPos val="b"/>
        <c:numFmt formatCode="ge" sourceLinked="1"/>
        <c:majorTickMark val="none"/>
        <c:minorTickMark val="none"/>
        <c:tickLblPos val="none"/>
        <c:crossAx val="159698480"/>
        <c:crosses val="autoZero"/>
        <c:auto val="1"/>
        <c:lblOffset val="100"/>
        <c:baseTimeUnit val="years"/>
      </c:dateAx>
      <c:valAx>
        <c:axId val="159698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698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長野県　木曽町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D2</v>
      </c>
      <c r="AA8" s="71"/>
      <c r="AB8" s="71"/>
      <c r="AC8" s="71"/>
      <c r="AD8" s="71"/>
      <c r="AE8" s="71"/>
      <c r="AF8" s="71"/>
      <c r="AG8" s="72"/>
      <c r="AH8" s="3"/>
      <c r="AI8" s="73">
        <f>データ!Q6</f>
        <v>11931</v>
      </c>
      <c r="AJ8" s="74"/>
      <c r="AK8" s="74"/>
      <c r="AL8" s="74"/>
      <c r="AM8" s="74"/>
      <c r="AN8" s="74"/>
      <c r="AO8" s="74"/>
      <c r="AP8" s="75"/>
      <c r="AQ8" s="56">
        <f>データ!R6</f>
        <v>476.03</v>
      </c>
      <c r="AR8" s="56"/>
      <c r="AS8" s="56"/>
      <c r="AT8" s="56"/>
      <c r="AU8" s="56"/>
      <c r="AV8" s="56"/>
      <c r="AW8" s="56"/>
      <c r="AX8" s="56"/>
      <c r="AY8" s="56">
        <f>データ!S6</f>
        <v>25.06</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53.47</v>
      </c>
      <c r="S10" s="56"/>
      <c r="T10" s="56"/>
      <c r="U10" s="56"/>
      <c r="V10" s="56"/>
      <c r="W10" s="56"/>
      <c r="X10" s="56"/>
      <c r="Y10" s="56"/>
      <c r="Z10" s="64">
        <f>データ!P6</f>
        <v>3888</v>
      </c>
      <c r="AA10" s="64"/>
      <c r="AB10" s="64"/>
      <c r="AC10" s="64"/>
      <c r="AD10" s="64"/>
      <c r="AE10" s="64"/>
      <c r="AF10" s="64"/>
      <c r="AG10" s="64"/>
      <c r="AH10" s="2"/>
      <c r="AI10" s="64">
        <f>データ!T6</f>
        <v>6290</v>
      </c>
      <c r="AJ10" s="64"/>
      <c r="AK10" s="64"/>
      <c r="AL10" s="64"/>
      <c r="AM10" s="64"/>
      <c r="AN10" s="64"/>
      <c r="AO10" s="64"/>
      <c r="AP10" s="64"/>
      <c r="AQ10" s="56">
        <f>データ!U6</f>
        <v>169.7</v>
      </c>
      <c r="AR10" s="56"/>
      <c r="AS10" s="56"/>
      <c r="AT10" s="56"/>
      <c r="AU10" s="56"/>
      <c r="AV10" s="56"/>
      <c r="AW10" s="56"/>
      <c r="AX10" s="56"/>
      <c r="AY10" s="56">
        <f>データ!V6</f>
        <v>37.07</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106</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105</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204323</v>
      </c>
      <c r="D6" s="31">
        <f t="shared" si="3"/>
        <v>47</v>
      </c>
      <c r="E6" s="31">
        <f t="shared" si="3"/>
        <v>1</v>
      </c>
      <c r="F6" s="31">
        <f t="shared" si="3"/>
        <v>0</v>
      </c>
      <c r="G6" s="31">
        <f t="shared" si="3"/>
        <v>0</v>
      </c>
      <c r="H6" s="31" t="str">
        <f t="shared" si="3"/>
        <v>長野県　木曽町</v>
      </c>
      <c r="I6" s="31" t="str">
        <f t="shared" si="3"/>
        <v>法非適用</v>
      </c>
      <c r="J6" s="31" t="str">
        <f t="shared" si="3"/>
        <v>水道事業</v>
      </c>
      <c r="K6" s="31" t="str">
        <f t="shared" si="3"/>
        <v>簡易水道事業</v>
      </c>
      <c r="L6" s="31" t="str">
        <f t="shared" si="3"/>
        <v>D2</v>
      </c>
      <c r="M6" s="32" t="str">
        <f t="shared" si="3"/>
        <v>-</v>
      </c>
      <c r="N6" s="32" t="str">
        <f t="shared" si="3"/>
        <v>該当数値なし</v>
      </c>
      <c r="O6" s="32">
        <f t="shared" si="3"/>
        <v>53.47</v>
      </c>
      <c r="P6" s="32">
        <f t="shared" si="3"/>
        <v>3888</v>
      </c>
      <c r="Q6" s="32">
        <f t="shared" si="3"/>
        <v>11931</v>
      </c>
      <c r="R6" s="32">
        <f t="shared" si="3"/>
        <v>476.03</v>
      </c>
      <c r="S6" s="32">
        <f t="shared" si="3"/>
        <v>25.06</v>
      </c>
      <c r="T6" s="32">
        <f t="shared" si="3"/>
        <v>6290</v>
      </c>
      <c r="U6" s="32">
        <f t="shared" si="3"/>
        <v>169.7</v>
      </c>
      <c r="V6" s="32">
        <f t="shared" si="3"/>
        <v>37.07</v>
      </c>
      <c r="W6" s="33">
        <f>IF(W7="",NA(),W7)</f>
        <v>101.58</v>
      </c>
      <c r="X6" s="33">
        <f t="shared" ref="X6:AF6" si="4">IF(X7="",NA(),X7)</f>
        <v>104.74</v>
      </c>
      <c r="Y6" s="33">
        <f t="shared" si="4"/>
        <v>113.19</v>
      </c>
      <c r="Z6" s="33">
        <f t="shared" si="4"/>
        <v>109.75</v>
      </c>
      <c r="AA6" s="33">
        <f t="shared" si="4"/>
        <v>107.48</v>
      </c>
      <c r="AB6" s="33">
        <f t="shared" si="4"/>
        <v>75.239999999999995</v>
      </c>
      <c r="AC6" s="33">
        <f t="shared" si="4"/>
        <v>73.63</v>
      </c>
      <c r="AD6" s="33">
        <f t="shared" si="4"/>
        <v>75.709999999999994</v>
      </c>
      <c r="AE6" s="33">
        <f t="shared" si="4"/>
        <v>75.09</v>
      </c>
      <c r="AF6" s="33">
        <f t="shared" si="4"/>
        <v>75.34</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953.93</v>
      </c>
      <c r="BE6" s="33">
        <f t="shared" ref="BE6:BM6" si="7">IF(BE7="",NA(),BE7)</f>
        <v>920.21</v>
      </c>
      <c r="BF6" s="33">
        <f t="shared" si="7"/>
        <v>938.27</v>
      </c>
      <c r="BG6" s="33">
        <f t="shared" si="7"/>
        <v>910.28</v>
      </c>
      <c r="BH6" s="33">
        <f t="shared" si="7"/>
        <v>904.53</v>
      </c>
      <c r="BI6" s="33">
        <f t="shared" si="7"/>
        <v>1168.8</v>
      </c>
      <c r="BJ6" s="33">
        <f t="shared" si="7"/>
        <v>1158.82</v>
      </c>
      <c r="BK6" s="33">
        <f t="shared" si="7"/>
        <v>1167.7</v>
      </c>
      <c r="BL6" s="33">
        <f t="shared" si="7"/>
        <v>1228.58</v>
      </c>
      <c r="BM6" s="33">
        <f t="shared" si="7"/>
        <v>1280.18</v>
      </c>
      <c r="BN6" s="32" t="str">
        <f>IF(BN7="","",IF(BN7="-","【-】","【"&amp;SUBSTITUTE(TEXT(BN7,"#,##0.00"),"-","△")&amp;"】"))</f>
        <v>【1,242.90】</v>
      </c>
      <c r="BO6" s="33">
        <f>IF(BO7="",NA(),BO7)</f>
        <v>98.31</v>
      </c>
      <c r="BP6" s="33">
        <f t="shared" ref="BP6:BX6" si="8">IF(BP7="",NA(),BP7)</f>
        <v>98.87</v>
      </c>
      <c r="BQ6" s="33">
        <f t="shared" si="8"/>
        <v>92.46</v>
      </c>
      <c r="BR6" s="33">
        <f t="shared" si="8"/>
        <v>89.51</v>
      </c>
      <c r="BS6" s="33">
        <f t="shared" si="8"/>
        <v>85.7</v>
      </c>
      <c r="BT6" s="33">
        <f t="shared" si="8"/>
        <v>56.44</v>
      </c>
      <c r="BU6" s="33">
        <f t="shared" si="8"/>
        <v>55.6</v>
      </c>
      <c r="BV6" s="33">
        <f t="shared" si="8"/>
        <v>54.43</v>
      </c>
      <c r="BW6" s="33">
        <f t="shared" si="8"/>
        <v>53.81</v>
      </c>
      <c r="BX6" s="33">
        <f t="shared" si="8"/>
        <v>53.62</v>
      </c>
      <c r="BY6" s="32" t="str">
        <f>IF(BY7="","",IF(BY7="-","【-】","【"&amp;SUBSTITUTE(TEXT(BY7,"#,##0.00"),"-","△")&amp;"】"))</f>
        <v>【33.35】</v>
      </c>
      <c r="BZ6" s="33">
        <f>IF(BZ7="",NA(),BZ7)</f>
        <v>259.54000000000002</v>
      </c>
      <c r="CA6" s="33">
        <f t="shared" ref="CA6:CI6" si="9">IF(CA7="",NA(),CA7)</f>
        <v>267.62</v>
      </c>
      <c r="CB6" s="33">
        <f t="shared" si="9"/>
        <v>277.97000000000003</v>
      </c>
      <c r="CC6" s="33">
        <f t="shared" si="9"/>
        <v>302.51</v>
      </c>
      <c r="CD6" s="33">
        <f t="shared" si="9"/>
        <v>315.51</v>
      </c>
      <c r="CE6" s="33">
        <f t="shared" si="9"/>
        <v>270.7</v>
      </c>
      <c r="CF6" s="33">
        <f t="shared" si="9"/>
        <v>275.86</v>
      </c>
      <c r="CG6" s="33">
        <f t="shared" si="9"/>
        <v>279.8</v>
      </c>
      <c r="CH6" s="33">
        <f t="shared" si="9"/>
        <v>284.64999999999998</v>
      </c>
      <c r="CI6" s="33">
        <f t="shared" si="9"/>
        <v>287.7</v>
      </c>
      <c r="CJ6" s="32" t="str">
        <f>IF(CJ7="","",IF(CJ7="-","【-】","【"&amp;SUBSTITUTE(TEXT(CJ7,"#,##0.00"),"-","△")&amp;"】"))</f>
        <v>【524.69】</v>
      </c>
      <c r="CK6" s="33">
        <f>IF(CK7="",NA(),CK7)</f>
        <v>50.58</v>
      </c>
      <c r="CL6" s="33">
        <f t="shared" ref="CL6:CT6" si="10">IF(CL7="",NA(),CL7)</f>
        <v>49.94</v>
      </c>
      <c r="CM6" s="33">
        <f t="shared" si="10"/>
        <v>51.48</v>
      </c>
      <c r="CN6" s="33">
        <f t="shared" si="10"/>
        <v>48.15</v>
      </c>
      <c r="CO6" s="33">
        <f t="shared" si="10"/>
        <v>51.69</v>
      </c>
      <c r="CP6" s="33">
        <f t="shared" si="10"/>
        <v>59.84</v>
      </c>
      <c r="CQ6" s="33">
        <f t="shared" si="10"/>
        <v>60.66</v>
      </c>
      <c r="CR6" s="33">
        <f t="shared" si="10"/>
        <v>60.17</v>
      </c>
      <c r="CS6" s="33">
        <f t="shared" si="10"/>
        <v>58.96</v>
      </c>
      <c r="CT6" s="33">
        <f t="shared" si="10"/>
        <v>58.1</v>
      </c>
      <c r="CU6" s="32" t="str">
        <f>IF(CU7="","",IF(CU7="-","【-】","【"&amp;SUBSTITUTE(TEXT(CU7,"#,##0.00"),"-","△")&amp;"】"))</f>
        <v>【57.58】</v>
      </c>
      <c r="CV6" s="33">
        <f>IF(CV7="",NA(),CV7)</f>
        <v>48.85</v>
      </c>
      <c r="CW6" s="33">
        <f t="shared" ref="CW6:DE6" si="11">IF(CW7="",NA(),CW7)</f>
        <v>47.8</v>
      </c>
      <c r="CX6" s="33">
        <f t="shared" si="11"/>
        <v>45.31</v>
      </c>
      <c r="CY6" s="33">
        <f t="shared" si="11"/>
        <v>46</v>
      </c>
      <c r="CZ6" s="33">
        <f t="shared" si="11"/>
        <v>42</v>
      </c>
      <c r="DA6" s="33">
        <f t="shared" si="11"/>
        <v>77.989999999999995</v>
      </c>
      <c r="DB6" s="33">
        <f t="shared" si="11"/>
        <v>77.319999999999993</v>
      </c>
      <c r="DC6" s="33">
        <f t="shared" si="11"/>
        <v>76.680000000000007</v>
      </c>
      <c r="DD6" s="33">
        <f t="shared" si="11"/>
        <v>76.58</v>
      </c>
      <c r="DE6" s="33">
        <f t="shared" si="11"/>
        <v>76.69</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0.14000000000000001</v>
      </c>
      <c r="ED6" s="33">
        <f t="shared" ref="ED6:EL6" si="14">IF(ED7="",NA(),ED7)</f>
        <v>0.45</v>
      </c>
      <c r="EE6" s="33">
        <f t="shared" si="14"/>
        <v>0.4</v>
      </c>
      <c r="EF6" s="33">
        <f t="shared" si="14"/>
        <v>0.9</v>
      </c>
      <c r="EG6" s="33">
        <f t="shared" si="14"/>
        <v>0.28000000000000003</v>
      </c>
      <c r="EH6" s="33">
        <f t="shared" si="14"/>
        <v>1.08</v>
      </c>
      <c r="EI6" s="33">
        <f t="shared" si="14"/>
        <v>0.69</v>
      </c>
      <c r="EJ6" s="33">
        <f t="shared" si="14"/>
        <v>0.89</v>
      </c>
      <c r="EK6" s="33">
        <f t="shared" si="14"/>
        <v>0.98</v>
      </c>
      <c r="EL6" s="33">
        <f t="shared" si="14"/>
        <v>0.76</v>
      </c>
      <c r="EM6" s="32" t="str">
        <f>IF(EM7="","",IF(EM7="-","【-】","【"&amp;SUBSTITUTE(TEXT(EM7,"#,##0.00"),"-","△")&amp;"】"))</f>
        <v>【0.71】</v>
      </c>
    </row>
    <row r="7" spans="1:143" s="34" customFormat="1">
      <c r="A7" s="26"/>
      <c r="B7" s="35">
        <v>2015</v>
      </c>
      <c r="C7" s="35">
        <v>204323</v>
      </c>
      <c r="D7" s="35">
        <v>47</v>
      </c>
      <c r="E7" s="35">
        <v>1</v>
      </c>
      <c r="F7" s="35">
        <v>0</v>
      </c>
      <c r="G7" s="35">
        <v>0</v>
      </c>
      <c r="H7" s="35" t="s">
        <v>93</v>
      </c>
      <c r="I7" s="35" t="s">
        <v>94</v>
      </c>
      <c r="J7" s="35" t="s">
        <v>95</v>
      </c>
      <c r="K7" s="35" t="s">
        <v>96</v>
      </c>
      <c r="L7" s="35" t="s">
        <v>97</v>
      </c>
      <c r="M7" s="36" t="s">
        <v>98</v>
      </c>
      <c r="N7" s="36" t="s">
        <v>99</v>
      </c>
      <c r="O7" s="36">
        <v>53.47</v>
      </c>
      <c r="P7" s="36">
        <v>3888</v>
      </c>
      <c r="Q7" s="36">
        <v>11931</v>
      </c>
      <c r="R7" s="36">
        <v>476.03</v>
      </c>
      <c r="S7" s="36">
        <v>25.06</v>
      </c>
      <c r="T7" s="36">
        <v>6290</v>
      </c>
      <c r="U7" s="36">
        <v>169.7</v>
      </c>
      <c r="V7" s="36">
        <v>37.07</v>
      </c>
      <c r="W7" s="36">
        <v>101.58</v>
      </c>
      <c r="X7" s="36">
        <v>104.74</v>
      </c>
      <c r="Y7" s="36">
        <v>113.19</v>
      </c>
      <c r="Z7" s="36">
        <v>109.75</v>
      </c>
      <c r="AA7" s="36">
        <v>107.48</v>
      </c>
      <c r="AB7" s="36">
        <v>75.239999999999995</v>
      </c>
      <c r="AC7" s="36">
        <v>73.63</v>
      </c>
      <c r="AD7" s="36">
        <v>75.709999999999994</v>
      </c>
      <c r="AE7" s="36">
        <v>75.09</v>
      </c>
      <c r="AF7" s="36">
        <v>75.34</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953.93</v>
      </c>
      <c r="BE7" s="36">
        <v>920.21</v>
      </c>
      <c r="BF7" s="36">
        <v>938.27</v>
      </c>
      <c r="BG7" s="36">
        <v>910.28</v>
      </c>
      <c r="BH7" s="36">
        <v>904.53</v>
      </c>
      <c r="BI7" s="36">
        <v>1168.8</v>
      </c>
      <c r="BJ7" s="36">
        <v>1158.82</v>
      </c>
      <c r="BK7" s="36">
        <v>1167.7</v>
      </c>
      <c r="BL7" s="36">
        <v>1228.58</v>
      </c>
      <c r="BM7" s="36">
        <v>1280.18</v>
      </c>
      <c r="BN7" s="36">
        <v>1242.9000000000001</v>
      </c>
      <c r="BO7" s="36">
        <v>98.31</v>
      </c>
      <c r="BP7" s="36">
        <v>98.87</v>
      </c>
      <c r="BQ7" s="36">
        <v>92.46</v>
      </c>
      <c r="BR7" s="36">
        <v>89.51</v>
      </c>
      <c r="BS7" s="36">
        <v>85.7</v>
      </c>
      <c r="BT7" s="36">
        <v>56.44</v>
      </c>
      <c r="BU7" s="36">
        <v>55.6</v>
      </c>
      <c r="BV7" s="36">
        <v>54.43</v>
      </c>
      <c r="BW7" s="36">
        <v>53.81</v>
      </c>
      <c r="BX7" s="36">
        <v>53.62</v>
      </c>
      <c r="BY7" s="36">
        <v>33.35</v>
      </c>
      <c r="BZ7" s="36">
        <v>259.54000000000002</v>
      </c>
      <c r="CA7" s="36">
        <v>267.62</v>
      </c>
      <c r="CB7" s="36">
        <v>277.97000000000003</v>
      </c>
      <c r="CC7" s="36">
        <v>302.51</v>
      </c>
      <c r="CD7" s="36">
        <v>315.51</v>
      </c>
      <c r="CE7" s="36">
        <v>270.7</v>
      </c>
      <c r="CF7" s="36">
        <v>275.86</v>
      </c>
      <c r="CG7" s="36">
        <v>279.8</v>
      </c>
      <c r="CH7" s="36">
        <v>284.64999999999998</v>
      </c>
      <c r="CI7" s="36">
        <v>287.7</v>
      </c>
      <c r="CJ7" s="36">
        <v>524.69000000000005</v>
      </c>
      <c r="CK7" s="36">
        <v>50.58</v>
      </c>
      <c r="CL7" s="36">
        <v>49.94</v>
      </c>
      <c r="CM7" s="36">
        <v>51.48</v>
      </c>
      <c r="CN7" s="36">
        <v>48.15</v>
      </c>
      <c r="CO7" s="36">
        <v>51.69</v>
      </c>
      <c r="CP7" s="36">
        <v>59.84</v>
      </c>
      <c r="CQ7" s="36">
        <v>60.66</v>
      </c>
      <c r="CR7" s="36">
        <v>60.17</v>
      </c>
      <c r="CS7" s="36">
        <v>58.96</v>
      </c>
      <c r="CT7" s="36">
        <v>58.1</v>
      </c>
      <c r="CU7" s="36">
        <v>57.58</v>
      </c>
      <c r="CV7" s="36">
        <v>48.85</v>
      </c>
      <c r="CW7" s="36">
        <v>47.8</v>
      </c>
      <c r="CX7" s="36">
        <v>45.31</v>
      </c>
      <c r="CY7" s="36">
        <v>46</v>
      </c>
      <c r="CZ7" s="36">
        <v>42</v>
      </c>
      <c r="DA7" s="36">
        <v>77.989999999999995</v>
      </c>
      <c r="DB7" s="36">
        <v>77.319999999999993</v>
      </c>
      <c r="DC7" s="36">
        <v>76.680000000000007</v>
      </c>
      <c r="DD7" s="36">
        <v>76.58</v>
      </c>
      <c r="DE7" s="36">
        <v>76.69</v>
      </c>
      <c r="DF7" s="36">
        <v>75.27</v>
      </c>
      <c r="DG7" s="36"/>
      <c r="DH7" s="36"/>
      <c r="DI7" s="36"/>
      <c r="DJ7" s="36"/>
      <c r="DK7" s="36"/>
      <c r="DL7" s="36"/>
      <c r="DM7" s="36"/>
      <c r="DN7" s="36"/>
      <c r="DO7" s="36"/>
      <c r="DP7" s="36"/>
      <c r="DQ7" s="36"/>
      <c r="DR7" s="36"/>
      <c r="DS7" s="36"/>
      <c r="DT7" s="36"/>
      <c r="DU7" s="36"/>
      <c r="DV7" s="36"/>
      <c r="DW7" s="36"/>
      <c r="DX7" s="36"/>
      <c r="DY7" s="36"/>
      <c r="DZ7" s="36"/>
      <c r="EA7" s="36"/>
      <c r="EB7" s="36"/>
      <c r="EC7" s="36">
        <v>0.14000000000000001</v>
      </c>
      <c r="ED7" s="36">
        <v>0.45</v>
      </c>
      <c r="EE7" s="36">
        <v>0.4</v>
      </c>
      <c r="EF7" s="36">
        <v>0.9</v>
      </c>
      <c r="EG7" s="36">
        <v>0.28000000000000003</v>
      </c>
      <c r="EH7" s="36">
        <v>1.08</v>
      </c>
      <c r="EI7" s="36">
        <v>0.69</v>
      </c>
      <c r="EJ7" s="36">
        <v>0.89</v>
      </c>
      <c r="EK7" s="36">
        <v>0.98</v>
      </c>
      <c r="EL7" s="36">
        <v>0.76</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JS1314</cp:lastModifiedBy>
  <dcterms:created xsi:type="dcterms:W3CDTF">2016-12-02T02:18:32Z</dcterms:created>
  <dcterms:modified xsi:type="dcterms:W3CDTF">2017-02-02T04:48:05Z</dcterms:modified>
  <cp:category/>
</cp:coreProperties>
</file>