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K:\企画課\財政係\01 財政\09 財政調査\01 財政一般調\平成２８年度調査\その他\経営比較分析表\203041  川上村\"/>
    </mc:Choice>
  </mc:AlternateContent>
  <workbookProtection workbookPassword="8649" lockStructure="1"/>
  <bookViews>
    <workbookView xWindow="0" yWindow="0" windowWidth="20490" windowHeight="744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<sst xmlns="http://schemas.openxmlformats.org/spreadsheetml/2006/main" count="221" uniqueCount="111">
  <si>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</si>
  <si>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</si>
  <si>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</si>
  <si>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</si>
  <si>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</si>
  <si>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</si>
  <si>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</si>
  <si>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</si>
  <si>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</si>
  <si>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</si>
  <si>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</si>
  <si>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</si>
  <si>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</si>
  <si>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</si>
  <si>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</si>
  <si>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</si>
  <si>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</si>
  <si>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</si>
  <si>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</si>
  <si>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</si>
  <si>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</si>
  <si>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</si>
  <si>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</si>
  <si>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</si>
  <si>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</si>
  <si>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</si>
  <si>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</si>
  <si>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</si>
  <si>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</si>
  <si>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</si>
  <si>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</si>
  <si>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</si>
  <si>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</si>
  <si>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</si>
  <si>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</si>
  <si>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</si>
  <si>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</si>
  <si>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</si>
  <si>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</si>
  <si>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</si>
  <si>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</si>
  <si>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</si>
  <si>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</si>
  <si>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</si>
  <si>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</si>
  <si>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</si>
  <si>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</si>
  <si>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</si>
  <si>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</si>
  <si>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</si>
  <si>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</si>
  <si>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</si>
  <si>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</si>
  <si>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</si>
  <si>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</si>
  <si>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</si>
  <si>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</si>
  <si>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</si>
  <si>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</si>
  <si>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</si>
  <si>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</si>
  <si>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</si>
  <si>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</si>
  <si>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</si>
  <si>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</si>
  <si>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</si>
  <si>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</si>
  <si>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</si>
  <si>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</si>
  <si>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</si>
  <si>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</si>
  <si>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</si>
  <si>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</si>
  <si>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</si>
  <si>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</si>
  <si>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</si>
  <si>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</si>
  <si>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</si>
  <si>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</si>
  <si>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</si>
  <si>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</si>
  <si>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</si>
  <si>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</si>
  <si>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</si>
  <si>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</si>
  <si>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</si>
  <si>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</si>
  <si>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</si>
  <si>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</si>
  <si>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</si>
  <si>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</si>
  <si>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</si>
  <si>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</si>
  <si>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</si>
  <si>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</si>
  <si>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</si>
  <si>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川上村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</si>
  <si>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</si>
  <si>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</si>
  <si>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</si>
  <si>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</si>
  <si>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</si>
  <si>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</si>
  <si>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</si>
  <si>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</si>
  <si>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</si>
  <si>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</si>
  <si>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</si>
  <si>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般会計繰入金が総収入の85.4%を占めており、料金収入では施設管理費も賄えない状況である。現在の下水道使用料の7～8倍に値上げしないと使用料収入では事業が運営出来ないが、水洗化率が低迷している状態での下水道料金の値上げも難しい状態にある。下水道事業開始以前は合併浄化槽の普及を進めていたため、現在も水洗化率が低迷している。啓発活動を強化して水洗化率の向上に努め、施設の有効利用をしていく。</t>
    <phoneticPr fontId="4"/>
  </si>
  <si>
    <t>供用開始後13～20年が経過し、今後処理施設及びマンホールポンプ場の機器修繕・機器更新が増加してくる。</t>
    <phoneticPr fontId="4"/>
  </si>
  <si>
    <t>今後も一般会計繰入金を充当する経営が続くが、面整備は100％終了しているため、今後増加する維持管理費を補うために水洗化率の向上に努め料金収入の増加に努めていく。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</si>
</sst>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6-4294-BCF0-F030764C3AAC}"/>
            </c:ext>
          </c:extLst>
        </c:ser>
        <c:dLbls>
          <c:showLegendKey val="0"/>
          <c:showVal val="0"/>
          <c:showCatName val="0"/>
          <c:showSerName val="0"/>
          <c:showPercent val="0"/>
          <c:showBubbleSize val="0"/>
        </c:dLbls>
        <c:gapWidth val="150"/>
        <c:axId val="148804736"/>
        <c:axId val="148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5AE6-4294-BCF0-F030764C3AAC}"/>
            </c:ext>
          </c:extLst>
        </c:ser>
        <c:dLbls>
          <c:showLegendKey val="0"/>
          <c:showVal val="0"/>
          <c:showCatName val="0"/>
          <c:showSerName val="0"/>
          <c:showPercent val="0"/>
          <c:showBubbleSize val="0"/>
        </c:dLbls>
        <c:marker val="1"/>
        <c:smooth val="0"/>
        <c:axId val="148804736"/>
        <c:axId val="148806656"/>
      </c:lineChart>
      <c:dateAx>
        <c:axId val="148804736"/>
        <c:scaling>
          <c:orientation val="minMax"/>
        </c:scaling>
        <c:delete val="1"/>
        <c:axPos val="b"/>
        <c:numFmt formatCode="ge" sourceLinked="1"/>
        <c:majorTickMark val="none"/>
        <c:minorTickMark val="none"/>
        <c:tickLblPos val="none"/>
        <c:crossAx val="148806656"/>
        <c:crosses val="autoZero"/>
        <c:auto val="1"/>
        <c:lblOffset val="100"/>
        <c:baseTimeUnit val="years"/>
      </c:dateAx>
      <c:valAx>
        <c:axId val="148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4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c:v>
                </c:pt>
                <c:pt idx="1">
                  <c:v>61</c:v>
                </c:pt>
                <c:pt idx="2">
                  <c:v>58</c:v>
                </c:pt>
                <c:pt idx="3">
                  <c:v>57.5</c:v>
                </c:pt>
                <c:pt idx="4">
                  <c:v>56</c:v>
                </c:pt>
              </c:numCache>
            </c:numRef>
          </c:val>
          <c:extLst>
            <c:ext xmlns:c16="http://schemas.microsoft.com/office/drawing/2014/chart" uri="{C3380CC4-5D6E-409C-BE32-E72D297353CC}">
              <c16:uniqueId val="{00000000-BDE0-4564-A73C-7B9F8960C4DE}"/>
            </c:ext>
          </c:extLst>
        </c:ser>
        <c:dLbls>
          <c:showLegendKey val="0"/>
          <c:showVal val="0"/>
          <c:showCatName val="0"/>
          <c:showSerName val="0"/>
          <c:showPercent val="0"/>
          <c:showBubbleSize val="0"/>
        </c:dLbls>
        <c:gapWidth val="150"/>
        <c:axId val="150472960"/>
        <c:axId val="1504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BDE0-4564-A73C-7B9F8960C4DE}"/>
            </c:ext>
          </c:extLst>
        </c:ser>
        <c:dLbls>
          <c:showLegendKey val="0"/>
          <c:showVal val="0"/>
          <c:showCatName val="0"/>
          <c:showSerName val="0"/>
          <c:showPercent val="0"/>
          <c:showBubbleSize val="0"/>
        </c:dLbls>
        <c:marker val="1"/>
        <c:smooth val="0"/>
        <c:axId val="150472960"/>
        <c:axId val="150479232"/>
      </c:lineChart>
      <c:dateAx>
        <c:axId val="150472960"/>
        <c:scaling>
          <c:orientation val="minMax"/>
        </c:scaling>
        <c:delete val="1"/>
        <c:axPos val="b"/>
        <c:numFmt formatCode="ge" sourceLinked="1"/>
        <c:majorTickMark val="none"/>
        <c:minorTickMark val="none"/>
        <c:tickLblPos val="none"/>
        <c:crossAx val="150479232"/>
        <c:crosses val="autoZero"/>
        <c:auto val="1"/>
        <c:lblOffset val="100"/>
        <c:baseTimeUnit val="years"/>
      </c:dateAx>
      <c:valAx>
        <c:axId val="1504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68.34</c:v>
                </c:pt>
                <c:pt idx="1">
                  <c:v>72.28</c:v>
                </c:pt>
                <c:pt idx="2">
                  <c:v>72.510000000000005</c:v>
                </c:pt>
                <c:pt idx="3">
                  <c:v>66.86</c:v>
                </c:pt>
                <c:pt idx="4">
                  <c:v>65.58</c:v>
                </c:pt>
              </c:numCache>
            </c:numRef>
          </c:val>
          <c:extLst>
            <c:ext xmlns:c16="http://schemas.microsoft.com/office/drawing/2014/chart" uri="{C3380CC4-5D6E-409C-BE32-E72D297353CC}">
              <c16:uniqueId val="{00000000-C344-4A8B-A48E-D8AE31B1A56B}"/>
            </c:ext>
          </c:extLst>
        </c:ser>
        <c:dLbls>
          <c:showLegendKey val="0"/>
          <c:showVal val="0"/>
          <c:showCatName val="0"/>
          <c:showSerName val="0"/>
          <c:showPercent val="0"/>
          <c:showBubbleSize val="0"/>
        </c:dLbls>
        <c:gapWidth val="150"/>
        <c:axId val="150505344"/>
        <c:axId val="150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C344-4A8B-A48E-D8AE31B1A56B}"/>
            </c:ext>
          </c:extLst>
        </c:ser>
        <c:dLbls>
          <c:showLegendKey val="0"/>
          <c:showVal val="0"/>
          <c:showCatName val="0"/>
          <c:showSerName val="0"/>
          <c:showPercent val="0"/>
          <c:showBubbleSize val="0"/>
        </c:dLbls>
        <c:marker val="1"/>
        <c:smooth val="0"/>
        <c:axId val="150505344"/>
        <c:axId val="150511616"/>
      </c:lineChart>
      <c:dateAx>
        <c:axId val="150505344"/>
        <c:scaling>
          <c:orientation val="minMax"/>
        </c:scaling>
        <c:delete val="1"/>
        <c:axPos val="b"/>
        <c:numFmt formatCode="ge" sourceLinked="1"/>
        <c:majorTickMark val="none"/>
        <c:minorTickMark val="none"/>
        <c:tickLblPos val="none"/>
        <c:crossAx val="150511616"/>
        <c:crosses val="autoZero"/>
        <c:auto val="1"/>
        <c:lblOffset val="100"/>
        <c:baseTimeUnit val="years"/>
      </c:dateAx>
      <c:valAx>
        <c:axId val="150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77.33</c:v>
                </c:pt>
                <c:pt idx="1">
                  <c:v>78.27</c:v>
                </c:pt>
                <c:pt idx="2">
                  <c:v>76.319999999999993</c:v>
                </c:pt>
                <c:pt idx="3">
                  <c:v>77.52</c:v>
                </c:pt>
                <c:pt idx="4">
                  <c:v>76.05</c:v>
                </c:pt>
              </c:numCache>
            </c:numRef>
          </c:val>
          <c:extLst>
            <c:ext xmlns:c16="http://schemas.microsoft.com/office/drawing/2014/chart" uri="{C3380CC4-5D6E-409C-BE32-E72D297353CC}">
              <c16:uniqueId val="{00000000-632E-4363-AB76-2B41FCECB826}"/>
            </c:ext>
          </c:extLst>
        </c:ser>
        <c:dLbls>
          <c:showLegendKey val="0"/>
          <c:showVal val="0"/>
          <c:showCatName val="0"/>
          <c:showSerName val="0"/>
          <c:showPercent val="0"/>
          <c:showBubbleSize val="0"/>
        </c:dLbls>
        <c:gapWidth val="150"/>
        <c:axId val="148824832"/>
        <c:axId val="148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2E-4363-AB76-2B41FCECB826}"/>
            </c:ext>
          </c:extLst>
        </c:ser>
        <c:dLbls>
          <c:showLegendKey val="0"/>
          <c:showVal val="0"/>
          <c:showCatName val="0"/>
          <c:showSerName val="0"/>
          <c:showPercent val="0"/>
          <c:showBubbleSize val="0"/>
        </c:dLbls>
        <c:marker val="1"/>
        <c:smooth val="0"/>
        <c:axId val="148824832"/>
        <c:axId val="148826752"/>
      </c:lineChart>
      <c:dateAx>
        <c:axId val="148824832"/>
        <c:scaling>
          <c:orientation val="minMax"/>
        </c:scaling>
        <c:delete val="1"/>
        <c:axPos val="b"/>
        <c:numFmt formatCode="ge" sourceLinked="1"/>
        <c:majorTickMark val="none"/>
        <c:minorTickMark val="none"/>
        <c:tickLblPos val="none"/>
        <c:crossAx val="148826752"/>
        <c:crosses val="autoZero"/>
        <c:auto val="1"/>
        <c:lblOffset val="100"/>
        <c:baseTimeUnit val="years"/>
      </c:dateAx>
      <c:valAx>
        <c:axId val="148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3D-45CD-8AA5-0E92DAD9A56D}"/>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3D-45CD-8AA5-0E92DAD9A56D}"/>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89-48FE-A4E2-10A9D5EB6C44}"/>
            </c:ext>
          </c:extLst>
        </c:ser>
        <c:dLbls>
          <c:showLegendKey val="0"/>
          <c:showVal val="0"/>
          <c:showCatName val="0"/>
          <c:showSerName val="0"/>
          <c:showPercent val="0"/>
          <c:showBubbleSize val="0"/>
        </c:dLbls>
        <c:gapWidth val="150"/>
        <c:axId val="149045248"/>
        <c:axId val="1490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89-48FE-A4E2-10A9D5EB6C44}"/>
            </c:ext>
          </c:extLst>
        </c:ser>
        <c:dLbls>
          <c:showLegendKey val="0"/>
          <c:showVal val="0"/>
          <c:showCatName val="0"/>
          <c:showSerName val="0"/>
          <c:showPercent val="0"/>
          <c:showBubbleSize val="0"/>
        </c:dLbls>
        <c:marker val="1"/>
        <c:smooth val="0"/>
        <c:axId val="149045248"/>
        <c:axId val="149047168"/>
      </c:lineChart>
      <c:dateAx>
        <c:axId val="149045248"/>
        <c:scaling>
          <c:orientation val="minMax"/>
        </c:scaling>
        <c:delete val="1"/>
        <c:axPos val="b"/>
        <c:numFmt formatCode="ge" sourceLinked="1"/>
        <c:majorTickMark val="none"/>
        <c:minorTickMark val="none"/>
        <c:tickLblPos val="none"/>
        <c:crossAx val="149047168"/>
        <c:crosses val="autoZero"/>
        <c:auto val="1"/>
        <c:lblOffset val="100"/>
        <c:baseTimeUnit val="years"/>
      </c:dateAx>
      <c:valAx>
        <c:axId val="1490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D2-4124-BB23-A1607AFD351D}"/>
            </c:ext>
          </c:extLst>
        </c:ser>
        <c:dLbls>
          <c:showLegendKey val="0"/>
          <c:showVal val="0"/>
          <c:showCatName val="0"/>
          <c:showSerName val="0"/>
          <c:showPercent val="0"/>
          <c:showBubbleSize val="0"/>
        </c:dLbls>
        <c:gapWidth val="150"/>
        <c:axId val="150142976"/>
        <c:axId val="150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2-4124-BB23-A1607AFD351D}"/>
            </c:ext>
          </c:extLst>
        </c:ser>
        <c:dLbls>
          <c:showLegendKey val="0"/>
          <c:showVal val="0"/>
          <c:showCatName val="0"/>
          <c:showSerName val="0"/>
          <c:showPercent val="0"/>
          <c:showBubbleSize val="0"/>
        </c:dLbls>
        <c:marker val="1"/>
        <c:smooth val="0"/>
        <c:axId val="150142976"/>
        <c:axId val="150144896"/>
      </c:lineChart>
      <c:dateAx>
        <c:axId val="150142976"/>
        <c:scaling>
          <c:orientation val="minMax"/>
        </c:scaling>
        <c:delete val="1"/>
        <c:axPos val="b"/>
        <c:numFmt formatCode="ge" sourceLinked="1"/>
        <c:majorTickMark val="none"/>
        <c:minorTickMark val="none"/>
        <c:tickLblPos val="none"/>
        <c:crossAx val="150144896"/>
        <c:crosses val="autoZero"/>
        <c:auto val="1"/>
        <c:lblOffset val="100"/>
        <c:baseTimeUnit val="years"/>
      </c:dateAx>
      <c:valAx>
        <c:axId val="150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DE-4520-A4FF-19E35692CCBD}"/>
            </c:ext>
          </c:extLst>
        </c:ser>
        <c:dLbls>
          <c:showLegendKey val="0"/>
          <c:showVal val="0"/>
          <c:showCatName val="0"/>
          <c:showSerName val="0"/>
          <c:showPercent val="0"/>
          <c:showBubbleSize val="0"/>
        </c:dLbls>
        <c:gapWidth val="150"/>
        <c:axId val="150166912"/>
        <c:axId val="150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DE-4520-A4FF-19E35692CCBD}"/>
            </c:ext>
          </c:extLst>
        </c:ser>
        <c:dLbls>
          <c:showLegendKey val="0"/>
          <c:showVal val="0"/>
          <c:showCatName val="0"/>
          <c:showSerName val="0"/>
          <c:showPercent val="0"/>
          <c:showBubbleSize val="0"/>
        </c:dLbls>
        <c:marker val="1"/>
        <c:smooth val="0"/>
        <c:axId val="150166912"/>
        <c:axId val="150169088"/>
      </c:lineChart>
      <c:dateAx>
        <c:axId val="150166912"/>
        <c:scaling>
          <c:orientation val="minMax"/>
        </c:scaling>
        <c:delete val="1"/>
        <c:axPos val="b"/>
        <c:numFmt formatCode="ge" sourceLinked="1"/>
        <c:majorTickMark val="none"/>
        <c:minorTickMark val="none"/>
        <c:tickLblPos val="none"/>
        <c:crossAx val="150169088"/>
        <c:crosses val="autoZero"/>
        <c:auto val="1"/>
        <c:lblOffset val="100"/>
        <c:baseTimeUnit val="years"/>
      </c:dateAx>
      <c:valAx>
        <c:axId val="1501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EE-4EE0-A82C-05185A8802CD}"/>
            </c:ext>
          </c:extLst>
        </c:ser>
        <c:dLbls>
          <c:showLegendKey val="0"/>
          <c:showVal val="0"/>
          <c:showCatName val="0"/>
          <c:showSerName val="0"/>
          <c:showPercent val="0"/>
          <c:showBubbleSize val="0"/>
        </c:dLbls>
        <c:gapWidth val="150"/>
        <c:axId val="150187008"/>
        <c:axId val="1501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37EE-4EE0-A82C-05185A8802CD}"/>
            </c:ext>
          </c:extLst>
        </c:ser>
        <c:dLbls>
          <c:showLegendKey val="0"/>
          <c:showVal val="0"/>
          <c:showCatName val="0"/>
          <c:showSerName val="0"/>
          <c:showPercent val="0"/>
          <c:showBubbleSize val="0"/>
        </c:dLbls>
        <c:marker val="1"/>
        <c:smooth val="0"/>
        <c:axId val="150187008"/>
        <c:axId val="150193280"/>
      </c:lineChart>
      <c:dateAx>
        <c:axId val="150187008"/>
        <c:scaling>
          <c:orientation val="minMax"/>
        </c:scaling>
        <c:delete val="1"/>
        <c:axPos val="b"/>
        <c:numFmt formatCode="ge" sourceLinked="1"/>
        <c:majorTickMark val="none"/>
        <c:minorTickMark val="none"/>
        <c:tickLblPos val="none"/>
        <c:crossAx val="150193280"/>
        <c:crosses val="autoZero"/>
        <c:auto val="1"/>
        <c:lblOffset val="100"/>
        <c:baseTimeUnit val="years"/>
      </c:dateAx>
      <c:valAx>
        <c:axId val="150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48.77</c:v>
                </c:pt>
                <c:pt idx="1">
                  <c:v>46.29</c:v>
                </c:pt>
                <c:pt idx="2">
                  <c:v>47.79</c:v>
                </c:pt>
                <c:pt idx="3">
                  <c:v>47.44</c:v>
                </c:pt>
                <c:pt idx="4">
                  <c:v>45.58</c:v>
                </c:pt>
              </c:numCache>
            </c:numRef>
          </c:val>
          <c:extLst>
            <c:ext xmlns:c16="http://schemas.microsoft.com/office/drawing/2014/chart" uri="{C3380CC4-5D6E-409C-BE32-E72D297353CC}">
              <c16:uniqueId val="{00000000-F1FC-4EB4-B58C-B480523677D4}"/>
            </c:ext>
          </c:extLst>
        </c:ser>
        <c:dLbls>
          <c:showLegendKey val="0"/>
          <c:showVal val="0"/>
          <c:showCatName val="0"/>
          <c:showSerName val="0"/>
          <c:showPercent val="0"/>
          <c:showBubbleSize val="0"/>
        </c:dLbls>
        <c:gapWidth val="150"/>
        <c:axId val="150370944"/>
        <c:axId val="1503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F1FC-4EB4-B58C-B480523677D4}"/>
            </c:ext>
          </c:extLst>
        </c:ser>
        <c:dLbls>
          <c:showLegendKey val="0"/>
          <c:showVal val="0"/>
          <c:showCatName val="0"/>
          <c:showSerName val="0"/>
          <c:showPercent val="0"/>
          <c:showBubbleSize val="0"/>
        </c:dLbls>
        <c:marker val="1"/>
        <c:smooth val="0"/>
        <c:axId val="150370944"/>
        <c:axId val="150385408"/>
      </c:lineChart>
      <c:dateAx>
        <c:axId val="150370944"/>
        <c:scaling>
          <c:orientation val="minMax"/>
        </c:scaling>
        <c:delete val="1"/>
        <c:axPos val="b"/>
        <c:numFmt formatCode="ge" sourceLinked="1"/>
        <c:majorTickMark val="none"/>
        <c:minorTickMark val="none"/>
        <c:tickLblPos val="none"/>
        <c:crossAx val="150385408"/>
        <c:crosses val="autoZero"/>
        <c:auto val="1"/>
        <c:lblOffset val="100"/>
        <c:baseTimeUnit val="years"/>
      </c:dateAx>
      <c:valAx>
        <c:axId val="150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223.58</c:v>
                </c:pt>
                <c:pt idx="1">
                  <c:v>237.3</c:v>
                </c:pt>
                <c:pt idx="2">
                  <c:v>229.87</c:v>
                </c:pt>
                <c:pt idx="3">
                  <c:v>247.27</c:v>
                </c:pt>
                <c:pt idx="4">
                  <c:v>257.70999999999998</c:v>
                </c:pt>
              </c:numCache>
            </c:numRef>
          </c:val>
          <c:extLst>
            <c:ext xmlns:c16="http://schemas.microsoft.com/office/drawing/2014/chart" uri="{C3380CC4-5D6E-409C-BE32-E72D297353CC}">
              <c16:uniqueId val="{00000000-ED67-45B0-A34E-191B121B375D}"/>
            </c:ext>
          </c:extLst>
        </c:ser>
        <c:dLbls>
          <c:showLegendKey val="0"/>
          <c:showVal val="0"/>
          <c:showCatName val="0"/>
          <c:showSerName val="0"/>
          <c:showPercent val="0"/>
          <c:showBubbleSize val="0"/>
        </c:dLbls>
        <c:gapWidth val="150"/>
        <c:axId val="150407808"/>
        <c:axId val="150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ED67-45B0-A34E-191B121B375D}"/>
            </c:ext>
          </c:extLst>
        </c:ser>
        <c:dLbls>
          <c:showLegendKey val="0"/>
          <c:showVal val="0"/>
          <c:showCatName val="0"/>
          <c:showSerName val="0"/>
          <c:showPercent val="0"/>
          <c:showBubbleSize val="0"/>
        </c:dLbls>
        <c:marker val="1"/>
        <c:smooth val="0"/>
        <c:axId val="150407808"/>
        <c:axId val="150455040"/>
      </c:lineChart>
      <c:dateAx>
        <c:axId val="150407808"/>
        <c:scaling>
          <c:orientation val="minMax"/>
        </c:scaling>
        <c:delete val="1"/>
        <c:axPos val="b"/>
        <c:numFmt formatCode="ge" sourceLinked="1"/>
        <c:majorTickMark val="none"/>
        <c:minorTickMark val="none"/>
        <c:tickLblPos val="none"/>
        <c:crossAx val="150455040"/>
        <c:crosses val="autoZero"/>
        <c:auto val="1"/>
        <c:lblOffset val="100"/>
        <c:baseTimeUnit val="years"/>
      </c:dateAx>
      <c:valAx>
        <c:axId val="150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長野県　川上村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4103</v>
      </c>
      <c r="AM8" s="64"/>
      <c r="AN8" s="64"/>
      <c r="AO8" s="64"/>
      <c r="AP8" s="64"/>
      <c r="AQ8" s="64"/>
      <c r="AR8" s="64"/>
      <c r="AS8" s="64"/>
      <c r="AT8" s="63">
        <f>データ!S6</f>
        <v>209.61</v>
      </c>
      <c r="AU8" s="63"/>
      <c r="AV8" s="63"/>
      <c r="AW8" s="63"/>
      <c r="AX8" s="63"/>
      <c r="AY8" s="63"/>
      <c r="AZ8" s="63"/>
      <c r="BA8" s="63"/>
      <c r="BB8" s="63">
        <f>データ!T6</f>
        <v>19.57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50.05</v>
      </c>
      <c r="Q10" s="63"/>
      <c r="R10" s="63"/>
      <c r="S10" s="63"/>
      <c r="T10" s="63"/>
      <c r="U10" s="63"/>
      <c r="V10" s="63"/>
      <c r="W10" s="63">
        <f>データ!P6</f>
        <v>80.290000000000006</v>
      </c>
      <c r="X10" s="63"/>
      <c r="Y10" s="63"/>
      <c r="Z10" s="63"/>
      <c r="AA10" s="63"/>
      <c r="AB10" s="63"/>
      <c r="AC10" s="63"/>
      <c r="AD10" s="64">
        <f>データ!Q6</f>
        <v>2808</v>
      </c>
      <c r="AE10" s="64"/>
      <c r="AF10" s="64"/>
      <c r="AG10" s="64"/>
      <c r="AH10" s="64"/>
      <c r="AI10" s="64"/>
      <c r="AJ10" s="64"/>
      <c r="AK10" s="2"/>
      <c r="AL10" s="64">
        <f>データ!U6</f>
        <v>2031</v>
      </c>
      <c r="AM10" s="64"/>
      <c r="AN10" s="64"/>
      <c r="AO10" s="64"/>
      <c r="AP10" s="64"/>
      <c r="AQ10" s="64"/>
      <c r="AR10" s="64"/>
      <c r="AS10" s="64"/>
      <c r="AT10" s="63">
        <f>データ!V6</f>
        <v>1.21</v>
      </c>
      <c r="AU10" s="63"/>
      <c r="AV10" s="63"/>
      <c r="AW10" s="63"/>
      <c r="AX10" s="63"/>
      <c r="AY10" s="63"/>
      <c r="AZ10" s="63"/>
      <c r="BA10" s="63"/>
      <c r="BB10" s="63">
        <f>データ!W6</f>
        <v>1678.51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customWidth="1"/>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203041</v>
      </c>
      <c r="D6" s="31">
        <f t="shared" si="3"/>
        <v>47</v>
      </c>
      <c r="E6" s="31">
        <f t="shared" si="3"/>
        <v>17</v>
      </c>
      <c r="F6" s="31">
        <f t="shared" si="3"/>
        <v>5</v>
      </c>
      <c r="G6" s="31">
        <f t="shared" si="3"/>
        <v>0</v>
      </c>
      <c r="H6" s="31" t="str">
        <f t="shared" si="3"/>
        <v>長野県　川上村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50.05</v>
      </c>
      <c r="P6" s="32">
        <f t="shared" si="3"/>
        <v>80.290000000000006</v>
      </c>
      <c r="Q6" s="32">
        <f t="shared" si="3"/>
        <v>2808</v>
      </c>
      <c r="R6" s="32">
        <f t="shared" si="3"/>
        <v>4103</v>
      </c>
      <c r="S6" s="32">
        <f t="shared" si="3"/>
        <v>209.61</v>
      </c>
      <c r="T6" s="32">
        <f t="shared" si="3"/>
        <v>19.57</v>
      </c>
      <c r="U6" s="32">
        <f t="shared" si="3"/>
        <v>2031</v>
      </c>
      <c r="V6" s="32">
        <f t="shared" si="3"/>
        <v>1.21</v>
      </c>
      <c r="W6" s="32">
        <f t="shared" si="3"/>
        <v>1678.51</v>
      </c>
      <c r="X6" s="33">
        <f>IF(X7="",NA(),X7)</f>
        <v>77.33</v>
      </c>
      <c r="Y6" s="33">
        <f t="shared" ref="Y6:AG6" si="4">IF(Y7="",NA(),Y7)</f>
        <v>78.27</v>
      </c>
      <c r="Z6" s="33">
        <f t="shared" si="4"/>
        <v>76.319999999999993</v>
      </c>
      <c r="AA6" s="33">
        <f t="shared" si="4"/>
        <v>77.52</v>
      </c>
      <c r="AB6" s="33">
        <f t="shared" si="4"/>
        <v>76.05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48.77</v>
      </c>
      <c r="BQ6" s="33">
        <f t="shared" ref="BQ6:BY6" si="8">IF(BQ7="",NA(),BQ7)</f>
        <v>46.29</v>
      </c>
      <c r="BR6" s="33">
        <f t="shared" si="8"/>
        <v>47.79</v>
      </c>
      <c r="BS6" s="33">
        <f t="shared" si="8"/>
        <v>47.44</v>
      </c>
      <c r="BT6" s="33">
        <f t="shared" si="8"/>
        <v>45.58</v>
      </c>
      <c r="BU6" s="33">
        <f t="shared" si="8"/>
        <v>51.56</v>
      </c>
      <c r="BV6" s="33">
        <f t="shared" si="8"/>
        <v>51.03</v>
      </c>
      <c r="BW6" s="33">
        <f t="shared" si="8"/>
        <v>50.9</v>
      </c>
      <c r="BX6" s="33">
        <f t="shared" si="8"/>
        <v>50.82</v>
      </c>
      <c r="BY6" s="33">
        <f t="shared" si="8"/>
        <v>52.19</v>
      </c>
      <c r="BZ6" s="32" t="str">
        <f>IF(BZ7="","",IF(BZ7="-","【-】","【"&amp;SUBSTITUTE(TEXT(BZ7,"#,##0.00"),"-","△")&amp;"】"))</f>
        <v>【52.78】</v>
      </c>
      <c r="CA6" s="33">
        <f>IF(CA7="",NA(),CA7)</f>
        <v>223.58</v>
      </c>
      <c r="CB6" s="33">
        <f t="shared" ref="CB6:CJ6" si="9">IF(CB7="",NA(),CB7)</f>
        <v>237.3</v>
      </c>
      <c r="CC6" s="33">
        <f t="shared" si="9"/>
        <v>229.87</v>
      </c>
      <c r="CD6" s="33">
        <f t="shared" si="9"/>
        <v>247.27</v>
      </c>
      <c r="CE6" s="33">
        <f t="shared" si="9"/>
        <v>257.70999999999998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61</v>
      </c>
      <c r="CM6" s="33">
        <f t="shared" ref="CM6:CU6" si="10">IF(CM7="",NA(),CM7)</f>
        <v>61</v>
      </c>
      <c r="CN6" s="33">
        <f t="shared" si="10"/>
        <v>58</v>
      </c>
      <c r="CO6" s="33">
        <f t="shared" si="10"/>
        <v>57.5</v>
      </c>
      <c r="CP6" s="33">
        <f t="shared" si="10"/>
        <v>56</v>
      </c>
      <c r="CQ6" s="33">
        <f t="shared" si="10"/>
        <v>55.2</v>
      </c>
      <c r="CR6" s="33">
        <f t="shared" si="10"/>
        <v>54.74</v>
      </c>
      <c r="CS6" s="33">
        <f t="shared" si="10"/>
        <v>53.78</v>
      </c>
      <c r="CT6" s="33">
        <f t="shared" si="10"/>
        <v>53.24</v>
      </c>
      <c r="CU6" s="33">
        <f t="shared" si="10"/>
        <v>52.31</v>
      </c>
      <c r="CV6" s="32" t="str">
        <f>IF(CV7="","",IF(CV7="-","【-】","【"&amp;SUBSTITUTE(TEXT(CV7,"#,##0.00"),"-","△")&amp;"】"))</f>
        <v>【52.74】</v>
      </c>
      <c r="CW6" s="33">
        <f>IF(CW7="",NA(),CW7)</f>
        <v>68.34</v>
      </c>
      <c r="CX6" s="33">
        <f t="shared" ref="CX6:DF6" si="11">IF(CX7="",NA(),CX7)</f>
        <v>72.28</v>
      </c>
      <c r="CY6" s="33">
        <f t="shared" si="11"/>
        <v>72.510000000000005</v>
      </c>
      <c r="CZ6" s="33">
        <f t="shared" si="11"/>
        <v>66.86</v>
      </c>
      <c r="DA6" s="33">
        <f t="shared" si="11"/>
        <v>65.58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203041</v>
      </c>
      <c r="D7" s="35">
        <v>47</v>
      </c>
      <c r="E7" s="35">
        <v>17</v>
      </c>
      <c r="F7" s="35">
        <v>5</v>
      </c>
      <c r="G7" s="35">
        <v>0</v>
      </c>
      <c r="H7" s="35" t="s">
        <v>96</v>
      </c>
      <c r="I7" s="35" t="s">
        <v>97</v>
      </c>
      <c r="J7" s="35" t="s">
        <v>98</v>
      </c>
      <c r="K7" s="35" t="s">
        <v>99</v>
      </c>
      <c r="L7" s="35" t="s">
        <v>100</v>
      </c>
      <c r="M7" s="36" t="s">
        <v>101</v>
      </c>
      <c r="N7" s="36" t="s">
        <v>102</v>
      </c>
      <c r="O7" s="36">
        <v>50.05</v>
      </c>
      <c r="P7" s="36">
        <v>80.290000000000006</v>
      </c>
      <c r="Q7" s="36">
        <v>2808</v>
      </c>
      <c r="R7" s="36">
        <v>4103</v>
      </c>
      <c r="S7" s="36">
        <v>209.61</v>
      </c>
      <c r="T7" s="36">
        <v>19.57</v>
      </c>
      <c r="U7" s="36">
        <v>2031</v>
      </c>
      <c r="V7" s="36">
        <v>1.21</v>
      </c>
      <c r="W7" s="36">
        <v>1678.51</v>
      </c>
      <c r="X7" s="36">
        <v>77.33</v>
      </c>
      <c r="Y7" s="36">
        <v>78.27</v>
      </c>
      <c r="Z7" s="36">
        <v>76.319999999999993</v>
      </c>
      <c r="AA7" s="36">
        <v>77.52</v>
      </c>
      <c r="AB7" s="36">
        <v>76.05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48.77</v>
      </c>
      <c r="BQ7" s="36">
        <v>46.29</v>
      </c>
      <c r="BR7" s="36">
        <v>47.79</v>
      </c>
      <c r="BS7" s="36">
        <v>47.44</v>
      </c>
      <c r="BT7" s="36">
        <v>45.58</v>
      </c>
      <c r="BU7" s="36">
        <v>51.56</v>
      </c>
      <c r="BV7" s="36">
        <v>51.03</v>
      </c>
      <c r="BW7" s="36">
        <v>50.9</v>
      </c>
      <c r="BX7" s="36">
        <v>50.82</v>
      </c>
      <c r="BY7" s="36">
        <v>52.19</v>
      </c>
      <c r="BZ7" s="36">
        <v>52.78</v>
      </c>
      <c r="CA7" s="36">
        <v>223.58</v>
      </c>
      <c r="CB7" s="36">
        <v>237.3</v>
      </c>
      <c r="CC7" s="36">
        <v>229.87</v>
      </c>
      <c r="CD7" s="36">
        <v>247.27</v>
      </c>
      <c r="CE7" s="36">
        <v>257.70999999999998</v>
      </c>
      <c r="CF7" s="36">
        <v>283.26</v>
      </c>
      <c r="CG7" s="36">
        <v>289.60000000000002</v>
      </c>
      <c r="CH7" s="36">
        <v>293.27</v>
      </c>
      <c r="CI7" s="36">
        <v>300.52</v>
      </c>
      <c r="CJ7" s="36">
        <v>296.14</v>
      </c>
      <c r="CK7" s="36">
        <v>289.81</v>
      </c>
      <c r="CL7" s="36">
        <v>61</v>
      </c>
      <c r="CM7" s="36">
        <v>61</v>
      </c>
      <c r="CN7" s="36">
        <v>58</v>
      </c>
      <c r="CO7" s="36">
        <v>57.5</v>
      </c>
      <c r="CP7" s="36">
        <v>56</v>
      </c>
      <c r="CQ7" s="36">
        <v>55.2</v>
      </c>
      <c r="CR7" s="36">
        <v>54.74</v>
      </c>
      <c r="CS7" s="36">
        <v>53.78</v>
      </c>
      <c r="CT7" s="36">
        <v>53.24</v>
      </c>
      <c r="CU7" s="36">
        <v>52.31</v>
      </c>
      <c r="CV7" s="36">
        <v>52.74</v>
      </c>
      <c r="CW7" s="36">
        <v>68.34</v>
      </c>
      <c r="CX7" s="36">
        <v>72.28</v>
      </c>
      <c r="CY7" s="36">
        <v>72.510000000000005</v>
      </c>
      <c r="CZ7" s="36">
        <v>66.86</v>
      </c>
      <c r="DA7" s="36">
        <v>65.58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S1703C053</cp:lastModifiedBy>
  <dcterms:created xsi:type="dcterms:W3CDTF">2017-02-08T03:10:52Z</dcterms:created>
  <dcterms:modified xsi:type="dcterms:W3CDTF">2017-02-14T05:43:07Z</dcterms:modified>
  <cp:category/>
</cp:coreProperties>
</file>