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<sst xmlns="http://schemas.openxmlformats.org/spreadsheetml/2006/main" count="218" uniqueCount="108">
  <si>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</si>
  <si>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</si>
  <si>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</si>
  <si>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</si>
  <si>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</si>
  <si>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</si>
  <si>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</si>
  <si>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</si>
  <si>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</si>
  <si>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</si>
  <si>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</si>
  <si>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</si>
  <si>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</si>
  <si>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</si>
  <si>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</si>
  <si>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</si>
  <si>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</si>
  <si>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</si>
  <si>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</si>
  <si>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</si>
  <si>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</si>
  <si>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</si>
  <si>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</si>
  <si>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</si>
  <si>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</si>
  <si>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</si>
  <si>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</si>
  <si>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</si>
  <si>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</si>
  <si>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</si>
  <si>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</si>
  <si>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</si>
  <si>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</si>
  <si>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</si>
  <si>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</si>
  <si>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</si>
  <si>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</si>
  <si>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</si>
  <si>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</si>
  <si>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</si>
  <si>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</si>
  <si>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</si>
  <si>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</si>
  <si>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</si>
  <si>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</si>
  <si>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</si>
  <si>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</si>
  <si>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</si>
  <si>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</si>
  <si>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</si>
  <si>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</si>
  <si>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</si>
  <si>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</si>
  <si>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</si>
  <si>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</si>
  <si>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</si>
  <si>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</si>
  <si>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</si>
  <si>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</si>
  <si>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</si>
  <si>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</si>
  <si>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</si>
  <si>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</si>
  <si>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</si>
  <si>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</si>
  <si>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</si>
  <si>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</si>
  <si>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</si>
  <si>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</si>
  <si>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</si>
  <si>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</si>
  <si>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</si>
  <si>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</si>
  <si>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</si>
  <si>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</si>
  <si>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</si>
  <si>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</si>
  <si>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</si>
  <si>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</si>
  <si>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</si>
  <si>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</si>
  <si>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</si>
  <si>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</si>
  <si>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</si>
  <si>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</si>
  <si>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</si>
  <si>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</si>
  <si>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</si>
  <si>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</si>
  <si>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</si>
  <si>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</si>
  <si>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</si>
  <si>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</si>
  <si>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生坂村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</si>
  <si>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</si>
  <si>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</si>
  <si>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</si>
  <si>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</si>
  <si>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</si>
  <si>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</si>
  <si>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</si>
  <si>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</si>
  <si>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</si>
  <si>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</si>
  <si>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</si>
  <si>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毎年管路の更新は行っているものの延長は短く、更新率は低水準となっている。漏水が発生している管路を更新し、有収率を向上させることは経営の改善に直結するため、地方債残高・料金収入との整合性を図りつつ起債を行い、大々的に施設改良への投資を行なうことも検討しなければならない。</t>
    <rPh sb="1" eb="3">
      <t>マイネン</t>
    </rPh>
    <rPh sb="3" eb="5">
      <t>カンロ</t>
    </rPh>
    <rPh sb="6" eb="8">
      <t>コウシン</t>
    </rPh>
    <rPh sb="9" eb="10">
      <t>オコナ</t>
    </rPh>
    <rPh sb="17" eb="19">
      <t>エンチョウ</t>
    </rPh>
    <rPh sb="20" eb="21">
      <t>ミジカ</t>
    </rPh>
    <rPh sb="23" eb="25">
      <t>コウシン</t>
    </rPh>
    <rPh sb="25" eb="26">
      <t>リツ</t>
    </rPh>
    <rPh sb="27" eb="30">
      <t>テイスイジュン</t>
    </rPh>
    <rPh sb="37" eb="39">
      <t>ロウスイ</t>
    </rPh>
    <rPh sb="40" eb="42">
      <t>ハッセイ</t>
    </rPh>
    <rPh sb="46" eb="48">
      <t>カンロ</t>
    </rPh>
    <rPh sb="49" eb="51">
      <t>コウシン</t>
    </rPh>
    <rPh sb="53" eb="55">
      <t>ユウシュウ</t>
    </rPh>
    <rPh sb="55" eb="56">
      <t>リツ</t>
    </rPh>
    <rPh sb="57" eb="59">
      <t>コウジョウ</t>
    </rPh>
    <rPh sb="65" eb="67">
      <t>ケイエイ</t>
    </rPh>
    <rPh sb="68" eb="70">
      <t>カイゼン</t>
    </rPh>
    <rPh sb="71" eb="73">
      <t>チョッケツ</t>
    </rPh>
    <rPh sb="78" eb="81">
      <t>チホウサイ</t>
    </rPh>
    <rPh sb="81" eb="83">
      <t>ザンダカ</t>
    </rPh>
    <rPh sb="84" eb="86">
      <t>リョウキン</t>
    </rPh>
    <rPh sb="86" eb="88">
      <t>シュウニュウ</t>
    </rPh>
    <rPh sb="90" eb="93">
      <t>セイゴウセイ</t>
    </rPh>
    <rPh sb="94" eb="95">
      <t>ハカ</t>
    </rPh>
    <rPh sb="98" eb="100">
      <t>キサイ</t>
    </rPh>
    <rPh sb="101" eb="102">
      <t>オコナ</t>
    </rPh>
    <rPh sb="104" eb="107">
      <t>ダイダイテキ</t>
    </rPh>
    <rPh sb="108" eb="110">
      <t>シセツ</t>
    </rPh>
    <rPh sb="110" eb="112">
      <t>カイリョウ</t>
    </rPh>
    <rPh sb="114" eb="116">
      <t>トウシ</t>
    </rPh>
    <rPh sb="117" eb="118">
      <t>オコ</t>
    </rPh>
    <rPh sb="123" eb="125">
      <t>ケントウケイエイカンリジュウヨウ</t>
    </rPh>
    <phoneticPr fontId="4"/>
  </si>
  <si>
    <t>　平成25年度の料金改定（超過料金の値下げ）により給水収益が減少し一般会計繰入金に依存する割合が高くなっているが、収益的収支比率を経年で比較する場合、わずかながら微増の傾向にある。
　企業債残高に対する給水収益比率は類似団体と比較した場合２割程度の数値であるが、大規模な施設改良に伴う新規の起債をしていないためであり、地方債現在高の償還には今後１５年かかるものである。
　また、当簡易水道は独自の水源をもっておらず隣接自治体からの受水に依存している状況であるため、有収率が経営に与える影響は非常に大きくその改善・維持のための経営管理が重要となっている。</t>
    <rPh sb="1" eb="3">
      <t>ヘイセイ</t>
    </rPh>
    <rPh sb="5" eb="7">
      <t>ネンド</t>
    </rPh>
    <rPh sb="8" eb="10">
      <t>リョウキン</t>
    </rPh>
    <rPh sb="10" eb="12">
      <t>カイテイ</t>
    </rPh>
    <rPh sb="13" eb="15">
      <t>チョウカ</t>
    </rPh>
    <rPh sb="15" eb="17">
      <t>リョウキン</t>
    </rPh>
    <rPh sb="18" eb="20">
      <t>ネサ</t>
    </rPh>
    <rPh sb="25" eb="27">
      <t>キュウスイ</t>
    </rPh>
    <rPh sb="27" eb="29">
      <t>シュウエキ</t>
    </rPh>
    <rPh sb="30" eb="32">
      <t>ゲンショウ</t>
    </rPh>
    <rPh sb="33" eb="35">
      <t>イッパン</t>
    </rPh>
    <rPh sb="35" eb="37">
      <t>カイケイ</t>
    </rPh>
    <rPh sb="37" eb="39">
      <t>クリイレ</t>
    </rPh>
    <rPh sb="39" eb="40">
      <t>キン</t>
    </rPh>
    <rPh sb="41" eb="43">
      <t>イソン</t>
    </rPh>
    <rPh sb="45" eb="47">
      <t>ワリアイ</t>
    </rPh>
    <rPh sb="48" eb="49">
      <t>タカ</t>
    </rPh>
    <rPh sb="65" eb="67">
      <t>ケイネン</t>
    </rPh>
    <rPh sb="68" eb="70">
      <t>ヒカク</t>
    </rPh>
    <rPh sb="72" eb="74">
      <t>バアイ</t>
    </rPh>
    <rPh sb="81" eb="83">
      <t>ビゾウ</t>
    </rPh>
    <rPh sb="84" eb="86">
      <t>ケイコウ</t>
    </rPh>
    <rPh sb="92" eb="94">
      <t>キギョウ</t>
    </rPh>
    <rPh sb="94" eb="95">
      <t>サイ</t>
    </rPh>
    <rPh sb="95" eb="97">
      <t>ザンダカ</t>
    </rPh>
    <rPh sb="98" eb="99">
      <t>タイ</t>
    </rPh>
    <rPh sb="101" eb="103">
      <t>キュウスイ</t>
    </rPh>
    <rPh sb="103" eb="105">
      <t>シュウエキ</t>
    </rPh>
    <rPh sb="105" eb="107">
      <t>ヒリツ</t>
    </rPh>
    <rPh sb="108" eb="110">
      <t>ルイジ</t>
    </rPh>
    <rPh sb="110" eb="112">
      <t>ダンタイ</t>
    </rPh>
    <rPh sb="113" eb="115">
      <t>ヒカク</t>
    </rPh>
    <rPh sb="117" eb="119">
      <t>バアイ</t>
    </rPh>
    <rPh sb="120" eb="121">
      <t>ワリ</t>
    </rPh>
    <rPh sb="121" eb="123">
      <t>テイド</t>
    </rPh>
    <rPh sb="124" eb="126">
      <t>スウチ</t>
    </rPh>
    <rPh sb="131" eb="134">
      <t>ダイキボ</t>
    </rPh>
    <rPh sb="135" eb="137">
      <t>シセツ</t>
    </rPh>
    <rPh sb="137" eb="139">
      <t>カイリョウ</t>
    </rPh>
    <rPh sb="140" eb="141">
      <t>トモナ</t>
    </rPh>
    <rPh sb="142" eb="144">
      <t>シンキ</t>
    </rPh>
    <rPh sb="145" eb="147">
      <t>キサイ</t>
    </rPh>
    <rPh sb="159" eb="162">
      <t>チホウサイ</t>
    </rPh>
    <rPh sb="162" eb="164">
      <t>ゲンザイ</t>
    </rPh>
    <rPh sb="164" eb="165">
      <t>ダカ</t>
    </rPh>
    <rPh sb="166" eb="168">
      <t>ショウカン</t>
    </rPh>
    <rPh sb="170" eb="172">
      <t>コンゴ</t>
    </rPh>
    <rPh sb="189" eb="190">
      <t>トウ</t>
    </rPh>
    <rPh sb="190" eb="192">
      <t>カンイ</t>
    </rPh>
    <rPh sb="192" eb="194">
      <t>スイドウ</t>
    </rPh>
    <rPh sb="195" eb="197">
      <t>ドクジ</t>
    </rPh>
    <rPh sb="198" eb="200">
      <t>スイゲン</t>
    </rPh>
    <rPh sb="207" eb="209">
      <t>リンセツ</t>
    </rPh>
    <rPh sb="209" eb="212">
      <t>ジチタイ</t>
    </rPh>
    <rPh sb="215" eb="217">
      <t>ジュスイ</t>
    </rPh>
    <rPh sb="218" eb="220">
      <t>イゾン</t>
    </rPh>
    <rPh sb="224" eb="226">
      <t>ジョウキョウ</t>
    </rPh>
    <rPh sb="232" eb="234">
      <t>ユウシュウ</t>
    </rPh>
    <rPh sb="234" eb="235">
      <t>リツ</t>
    </rPh>
    <rPh sb="236" eb="238">
      <t>ケイエイ</t>
    </rPh>
    <rPh sb="239" eb="240">
      <t>アタ</t>
    </rPh>
    <rPh sb="242" eb="244">
      <t>エイキョウ</t>
    </rPh>
    <rPh sb="245" eb="247">
      <t>ヒジョウ</t>
    </rPh>
    <rPh sb="248" eb="249">
      <t>オオ</t>
    </rPh>
    <rPh sb="253" eb="255">
      <t>カイゼン</t>
    </rPh>
    <rPh sb="256" eb="258">
      <t>イジ</t>
    </rPh>
    <rPh sb="262" eb="264">
      <t>ケイエイ</t>
    </rPh>
    <rPh sb="264" eb="266">
      <t>カンリ</t>
    </rPh>
    <rPh sb="267" eb="269">
      <t>ジュウヨウ</t>
    </rPh>
    <phoneticPr fontId="4"/>
  </si>
  <si>
    <t>　今後も人口減少が続き給水収益が減少する中でも老朽施設の更新が求められるため、健全経営には相当の努力が必要である。また、自己水源の開発や３箇所の飲料水供給施設の統合を目指す事業拡張の検討事項もあり、収入と投資のバランスを十分に吟味したうえで事業実施の方向性を見出すことが重要である。</t>
    <rPh sb="1" eb="3">
      <t>コンゴ</t>
    </rPh>
    <rPh sb="4" eb="6">
      <t>ジンコウ</t>
    </rPh>
    <rPh sb="6" eb="8">
      <t>ゲンショウ</t>
    </rPh>
    <rPh sb="9" eb="10">
      <t>ツヅ</t>
    </rPh>
    <rPh sb="11" eb="13">
      <t>キュウスイ</t>
    </rPh>
    <rPh sb="13" eb="15">
      <t>シュウエキ</t>
    </rPh>
    <rPh sb="16" eb="18">
      <t>ゲンショウ</t>
    </rPh>
    <rPh sb="20" eb="21">
      <t>ナカ</t>
    </rPh>
    <rPh sb="23" eb="25">
      <t>ロウキュウ</t>
    </rPh>
    <rPh sb="25" eb="27">
      <t>シセツ</t>
    </rPh>
    <rPh sb="28" eb="30">
      <t>コウシン</t>
    </rPh>
    <rPh sb="31" eb="32">
      <t>モト</t>
    </rPh>
    <rPh sb="39" eb="41">
      <t>ケンゼン</t>
    </rPh>
    <rPh sb="41" eb="43">
      <t>ケイエイ</t>
    </rPh>
    <rPh sb="45" eb="47">
      <t>ソウトウ</t>
    </rPh>
    <rPh sb="48" eb="50">
      <t>ドリョク</t>
    </rPh>
    <rPh sb="51" eb="53">
      <t>ヒツヨウ</t>
    </rPh>
    <rPh sb="60" eb="62">
      <t>ジコ</t>
    </rPh>
    <rPh sb="62" eb="64">
      <t>スイゲン</t>
    </rPh>
    <rPh sb="65" eb="67">
      <t>カイハツ</t>
    </rPh>
    <rPh sb="69" eb="71">
      <t>カショ</t>
    </rPh>
    <rPh sb="72" eb="75">
      <t>インリョウスイ</t>
    </rPh>
    <rPh sb="75" eb="77">
      <t>キョウキュウ</t>
    </rPh>
    <rPh sb="77" eb="79">
      <t>シセツ</t>
    </rPh>
    <rPh sb="80" eb="82">
      <t>トウゴウ</t>
    </rPh>
    <rPh sb="83" eb="85">
      <t>メザ</t>
    </rPh>
    <rPh sb="86" eb="88">
      <t>ジギョウ</t>
    </rPh>
    <rPh sb="88" eb="90">
      <t>カクチョウ</t>
    </rPh>
    <rPh sb="91" eb="93">
      <t>ケントウ</t>
    </rPh>
    <rPh sb="93" eb="95">
      <t>ジコウ</t>
    </rPh>
    <rPh sb="99" eb="101">
      <t>シュウニュウ</t>
    </rPh>
    <rPh sb="102" eb="104">
      <t>トウシ</t>
    </rPh>
    <rPh sb="110" eb="112">
      <t>ジュウブン</t>
    </rPh>
    <rPh sb="113" eb="115">
      <t>ギンミ</t>
    </rPh>
    <rPh sb="120" eb="122">
      <t>ジギョウ</t>
    </rPh>
    <rPh sb="122" eb="124">
      <t>ジッシ</t>
    </rPh>
    <rPh sb="125" eb="128">
      <t>ホウコウセイ</t>
    </rPh>
    <rPh sb="129" eb="131">
      <t>ミイダ</t>
    </rPh>
    <rPh sb="135" eb="137">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</si>
</sst>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0.17</c:v>
                </c:pt>
                <c:pt idx="1">
                  <c:v>0</c:v>
                </c:pt>
                <c:pt idx="2" formatCode="#,##0.00;&quot;△&quot;#,##0.00;&quot;-&quot;">
                  <c:v>0.12</c:v>
                </c:pt>
                <c:pt idx="3" formatCode="#,##0.00;&quot;△&quot;#,##0.00;&quot;-&quot;">
                  <c:v>0.13</c:v>
                </c:pt>
                <c:pt idx="4" formatCode="#,##0.00;&quot;△&quot;#,##0.00;&quot;-&quot;">
                  <c:v>0.2</c:v>
                </c:pt>
              </c:numCache>
            </c:numRef>
          </c:val>
        </c:ser>
        <c:dLbls>
          <c:showLegendKey val="0"/>
          <c:showVal val="0"/>
          <c:showCatName val="0"/>
          <c:showSerName val="0"/>
          <c:showPercent val="0"/>
          <c:showBubbleSize val="0"/>
        </c:dLbls>
        <c:gapWidth val="150"/>
        <c:axId val="72273920"/>
        <c:axId val="7227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72273920"/>
        <c:axId val="72275840"/>
      </c:lineChart>
      <c:dateAx>
        <c:axId val="72273920"/>
        <c:scaling>
          <c:orientation val="minMax"/>
        </c:scaling>
        <c:delete val="1"/>
        <c:axPos val="b"/>
        <c:numFmt formatCode="ge" sourceLinked="1"/>
        <c:majorTickMark val="none"/>
        <c:minorTickMark val="none"/>
        <c:tickLblPos val="none"/>
        <c:crossAx val="72275840"/>
        <c:crosses val="autoZero"/>
        <c:auto val="1"/>
        <c:lblOffset val="100"/>
        <c:baseTimeUnit val="years"/>
      </c:dateAx>
      <c:valAx>
        <c:axId val="7227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58.58</c:v>
                </c:pt>
                <c:pt idx="1">
                  <c:v>56.82</c:v>
                </c:pt>
                <c:pt idx="2">
                  <c:v>56.63</c:v>
                </c:pt>
                <c:pt idx="3">
                  <c:v>61.86</c:v>
                </c:pt>
                <c:pt idx="4">
                  <c:v>56.56</c:v>
                </c:pt>
              </c:numCache>
            </c:numRef>
          </c:val>
        </c:ser>
        <c:dLbls>
          <c:showLegendKey val="0"/>
          <c:showVal val="0"/>
          <c:showCatName val="0"/>
          <c:showSerName val="0"/>
          <c:showPercent val="0"/>
          <c:showBubbleSize val="0"/>
        </c:dLbls>
        <c:gapWidth val="150"/>
        <c:axId val="79823232"/>
        <c:axId val="798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79823232"/>
        <c:axId val="79825152"/>
      </c:lineChart>
      <c:dateAx>
        <c:axId val="79823232"/>
        <c:scaling>
          <c:orientation val="minMax"/>
        </c:scaling>
        <c:delete val="1"/>
        <c:axPos val="b"/>
        <c:numFmt formatCode="ge" sourceLinked="1"/>
        <c:majorTickMark val="none"/>
        <c:minorTickMark val="none"/>
        <c:tickLblPos val="none"/>
        <c:crossAx val="79825152"/>
        <c:crosses val="autoZero"/>
        <c:auto val="1"/>
        <c:lblOffset val="100"/>
        <c:baseTimeUnit val="years"/>
      </c:dateAx>
      <c:valAx>
        <c:axId val="798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65.27</c:v>
                </c:pt>
                <c:pt idx="1">
                  <c:v>65.72</c:v>
                </c:pt>
                <c:pt idx="2">
                  <c:v>66.510000000000005</c:v>
                </c:pt>
                <c:pt idx="3">
                  <c:v>61.97</c:v>
                </c:pt>
                <c:pt idx="4">
                  <c:v>67.55</c:v>
                </c:pt>
              </c:numCache>
            </c:numRef>
          </c:val>
        </c:ser>
        <c:dLbls>
          <c:showLegendKey val="0"/>
          <c:showVal val="0"/>
          <c:showCatName val="0"/>
          <c:showSerName val="0"/>
          <c:showPercent val="0"/>
          <c:showBubbleSize val="0"/>
        </c:dLbls>
        <c:gapWidth val="150"/>
        <c:axId val="79876096"/>
        <c:axId val="798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79876096"/>
        <c:axId val="79878016"/>
      </c:lineChart>
      <c:dateAx>
        <c:axId val="79876096"/>
        <c:scaling>
          <c:orientation val="minMax"/>
        </c:scaling>
        <c:delete val="1"/>
        <c:axPos val="b"/>
        <c:numFmt formatCode="ge" sourceLinked="1"/>
        <c:majorTickMark val="none"/>
        <c:minorTickMark val="none"/>
        <c:tickLblPos val="none"/>
        <c:crossAx val="79878016"/>
        <c:crosses val="autoZero"/>
        <c:auto val="1"/>
        <c:lblOffset val="100"/>
        <c:baseTimeUnit val="years"/>
      </c:dateAx>
      <c:valAx>
        <c:axId val="798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109.85</c:v>
                </c:pt>
                <c:pt idx="1">
                  <c:v>111.61</c:v>
                </c:pt>
                <c:pt idx="2">
                  <c:v>80.08</c:v>
                </c:pt>
                <c:pt idx="3">
                  <c:v>82.52</c:v>
                </c:pt>
                <c:pt idx="4">
                  <c:v>85.29</c:v>
                </c:pt>
              </c:numCache>
            </c:numRef>
          </c:val>
        </c:ser>
        <c:dLbls>
          <c:showLegendKey val="0"/>
          <c:showVal val="0"/>
          <c:showCatName val="0"/>
          <c:showSerName val="0"/>
          <c:showPercent val="0"/>
          <c:showBubbleSize val="0"/>
        </c:dLbls>
        <c:gapWidth val="150"/>
        <c:axId val="73608576"/>
        <c:axId val="7364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73608576"/>
        <c:axId val="73643520"/>
      </c:lineChart>
      <c:dateAx>
        <c:axId val="73608576"/>
        <c:scaling>
          <c:orientation val="minMax"/>
        </c:scaling>
        <c:delete val="1"/>
        <c:axPos val="b"/>
        <c:numFmt formatCode="ge" sourceLinked="1"/>
        <c:majorTickMark val="none"/>
        <c:minorTickMark val="none"/>
        <c:tickLblPos val="none"/>
        <c:crossAx val="73643520"/>
        <c:crosses val="autoZero"/>
        <c:auto val="1"/>
        <c:lblOffset val="100"/>
        <c:baseTimeUnit val="years"/>
      </c:dateAx>
      <c:valAx>
        <c:axId val="736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657344"/>
        <c:axId val="785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657344"/>
        <c:axId val="78533760"/>
      </c:lineChart>
      <c:dateAx>
        <c:axId val="73657344"/>
        <c:scaling>
          <c:orientation val="minMax"/>
        </c:scaling>
        <c:delete val="1"/>
        <c:axPos val="b"/>
        <c:numFmt formatCode="ge" sourceLinked="1"/>
        <c:majorTickMark val="none"/>
        <c:minorTickMark val="none"/>
        <c:tickLblPos val="none"/>
        <c:crossAx val="78533760"/>
        <c:crosses val="autoZero"/>
        <c:auto val="1"/>
        <c:lblOffset val="100"/>
        <c:baseTimeUnit val="years"/>
      </c:dateAx>
      <c:valAx>
        <c:axId val="785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561664"/>
        <c:axId val="785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561664"/>
        <c:axId val="78563584"/>
      </c:lineChart>
      <c:dateAx>
        <c:axId val="78561664"/>
        <c:scaling>
          <c:orientation val="minMax"/>
        </c:scaling>
        <c:delete val="1"/>
        <c:axPos val="b"/>
        <c:numFmt formatCode="ge" sourceLinked="1"/>
        <c:majorTickMark val="none"/>
        <c:minorTickMark val="none"/>
        <c:tickLblPos val="none"/>
        <c:crossAx val="78563584"/>
        <c:crosses val="autoZero"/>
        <c:auto val="1"/>
        <c:lblOffset val="100"/>
        <c:baseTimeUnit val="years"/>
      </c:dateAx>
      <c:valAx>
        <c:axId val="785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668544"/>
        <c:axId val="786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668544"/>
        <c:axId val="78670464"/>
      </c:lineChart>
      <c:dateAx>
        <c:axId val="78668544"/>
        <c:scaling>
          <c:orientation val="minMax"/>
        </c:scaling>
        <c:delete val="1"/>
        <c:axPos val="b"/>
        <c:numFmt formatCode="ge" sourceLinked="1"/>
        <c:majorTickMark val="none"/>
        <c:minorTickMark val="none"/>
        <c:tickLblPos val="none"/>
        <c:crossAx val="78670464"/>
        <c:crosses val="autoZero"/>
        <c:auto val="1"/>
        <c:lblOffset val="100"/>
        <c:baseTimeUnit val="years"/>
      </c:dateAx>
      <c:valAx>
        <c:axId val="786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761792"/>
        <c:axId val="7976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761792"/>
        <c:axId val="79763712"/>
      </c:lineChart>
      <c:dateAx>
        <c:axId val="79761792"/>
        <c:scaling>
          <c:orientation val="minMax"/>
        </c:scaling>
        <c:delete val="1"/>
        <c:axPos val="b"/>
        <c:numFmt formatCode="ge" sourceLinked="1"/>
        <c:majorTickMark val="none"/>
        <c:minorTickMark val="none"/>
        <c:tickLblPos val="none"/>
        <c:crossAx val="79763712"/>
        <c:crosses val="autoZero"/>
        <c:auto val="1"/>
        <c:lblOffset val="100"/>
        <c:baseTimeUnit val="years"/>
      </c:dateAx>
      <c:valAx>
        <c:axId val="7976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294.49</c:v>
                </c:pt>
                <c:pt idx="1">
                  <c:v>279.52999999999997</c:v>
                </c:pt>
                <c:pt idx="2">
                  <c:v>365.75</c:v>
                </c:pt>
                <c:pt idx="3">
                  <c:v>335.7</c:v>
                </c:pt>
                <c:pt idx="4">
                  <c:v>308.02</c:v>
                </c:pt>
              </c:numCache>
            </c:numRef>
          </c:val>
        </c:ser>
        <c:dLbls>
          <c:showLegendKey val="0"/>
          <c:showVal val="0"/>
          <c:showCatName val="0"/>
          <c:showSerName val="0"/>
          <c:showPercent val="0"/>
          <c:showBubbleSize val="0"/>
        </c:dLbls>
        <c:gapWidth val="150"/>
        <c:axId val="79771904"/>
        <c:axId val="7980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79771904"/>
        <c:axId val="79802752"/>
      </c:lineChart>
      <c:dateAx>
        <c:axId val="79771904"/>
        <c:scaling>
          <c:orientation val="minMax"/>
        </c:scaling>
        <c:delete val="1"/>
        <c:axPos val="b"/>
        <c:numFmt formatCode="ge" sourceLinked="1"/>
        <c:majorTickMark val="none"/>
        <c:minorTickMark val="none"/>
        <c:tickLblPos val="none"/>
        <c:crossAx val="79802752"/>
        <c:crosses val="autoZero"/>
        <c:auto val="1"/>
        <c:lblOffset val="100"/>
        <c:baseTimeUnit val="years"/>
      </c:dateAx>
      <c:valAx>
        <c:axId val="798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107.56</c:v>
                </c:pt>
                <c:pt idx="1">
                  <c:v>106.11</c:v>
                </c:pt>
                <c:pt idx="2">
                  <c:v>74.8</c:v>
                </c:pt>
                <c:pt idx="3">
                  <c:v>78.260000000000005</c:v>
                </c:pt>
                <c:pt idx="4">
                  <c:v>81.42</c:v>
                </c:pt>
              </c:numCache>
            </c:numRef>
          </c:val>
        </c:ser>
        <c:dLbls>
          <c:showLegendKey val="0"/>
          <c:showVal val="0"/>
          <c:showCatName val="0"/>
          <c:showSerName val="0"/>
          <c:showPercent val="0"/>
          <c:showBubbleSize val="0"/>
        </c:dLbls>
        <c:gapWidth val="150"/>
        <c:axId val="80160256"/>
        <c:axId val="801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80160256"/>
        <c:axId val="80162176"/>
      </c:lineChart>
      <c:dateAx>
        <c:axId val="80160256"/>
        <c:scaling>
          <c:orientation val="minMax"/>
        </c:scaling>
        <c:delete val="1"/>
        <c:axPos val="b"/>
        <c:numFmt formatCode="ge" sourceLinked="1"/>
        <c:majorTickMark val="none"/>
        <c:minorTickMark val="none"/>
        <c:tickLblPos val="none"/>
        <c:crossAx val="80162176"/>
        <c:crosses val="autoZero"/>
        <c:auto val="1"/>
        <c:lblOffset val="100"/>
        <c:baseTimeUnit val="years"/>
      </c:dateAx>
      <c:valAx>
        <c:axId val="801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353.86</c:v>
                </c:pt>
                <c:pt idx="1">
                  <c:v>363.95</c:v>
                </c:pt>
                <c:pt idx="2">
                  <c:v>364.65</c:v>
                </c:pt>
                <c:pt idx="3">
                  <c:v>346.82</c:v>
                </c:pt>
                <c:pt idx="4">
                  <c:v>335.11</c:v>
                </c:pt>
              </c:numCache>
            </c:numRef>
          </c:val>
        </c:ser>
        <c:dLbls>
          <c:showLegendKey val="0"/>
          <c:showVal val="0"/>
          <c:showCatName val="0"/>
          <c:showSerName val="0"/>
          <c:showPercent val="0"/>
          <c:showBubbleSize val="0"/>
        </c:dLbls>
        <c:gapWidth val="150"/>
        <c:axId val="80196352"/>
        <c:axId val="801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80196352"/>
        <c:axId val="80198272"/>
      </c:lineChart>
      <c:dateAx>
        <c:axId val="80196352"/>
        <c:scaling>
          <c:orientation val="minMax"/>
        </c:scaling>
        <c:delete val="1"/>
        <c:axPos val="b"/>
        <c:numFmt formatCode="ge" sourceLinked="1"/>
        <c:majorTickMark val="none"/>
        <c:minorTickMark val="none"/>
        <c:tickLblPos val="none"/>
        <c:crossAx val="80198272"/>
        <c:crosses val="autoZero"/>
        <c:auto val="1"/>
        <c:lblOffset val="100"/>
        <c:baseTimeUnit val="years"/>
      </c:dateAx>
      <c:valAx>
        <c:axId val="801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生坂村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1903</v>
      </c>
      <c r="AJ8" s="55"/>
      <c r="AK8" s="55"/>
      <c r="AL8" s="55"/>
      <c r="AM8" s="55"/>
      <c r="AN8" s="55"/>
      <c r="AO8" s="55"/>
      <c r="AP8" s="56"/>
      <c r="AQ8" s="46">
        <f>データ!R6</f>
        <v>39.049999999999997</v>
      </c>
      <c r="AR8" s="46"/>
      <c r="AS8" s="46"/>
      <c r="AT8" s="46"/>
      <c r="AU8" s="46"/>
      <c r="AV8" s="46"/>
      <c r="AW8" s="46"/>
      <c r="AX8" s="46"/>
      <c r="AY8" s="46">
        <f>データ!S6</f>
        <v>48.73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93.26</v>
      </c>
      <c r="S10" s="46"/>
      <c r="T10" s="46"/>
      <c r="U10" s="46"/>
      <c r="V10" s="46"/>
      <c r="W10" s="46"/>
      <c r="X10" s="46"/>
      <c r="Y10" s="46"/>
      <c r="Z10" s="80">
        <f>データ!P6</f>
        <v>4500</v>
      </c>
      <c r="AA10" s="80"/>
      <c r="AB10" s="80"/>
      <c r="AC10" s="80"/>
      <c r="AD10" s="80"/>
      <c r="AE10" s="80"/>
      <c r="AF10" s="80"/>
      <c r="AG10" s="80"/>
      <c r="AH10" s="2"/>
      <c r="AI10" s="80">
        <f>データ!T6</f>
        <v>1757</v>
      </c>
      <c r="AJ10" s="80"/>
      <c r="AK10" s="80"/>
      <c r="AL10" s="80"/>
      <c r="AM10" s="80"/>
      <c r="AN10" s="80"/>
      <c r="AO10" s="80"/>
      <c r="AP10" s="80"/>
      <c r="AQ10" s="46">
        <f>データ!U6</f>
        <v>23.55</v>
      </c>
      <c r="AR10" s="46"/>
      <c r="AS10" s="46"/>
      <c r="AT10" s="46"/>
      <c r="AU10" s="46"/>
      <c r="AV10" s="46"/>
      <c r="AW10" s="46"/>
      <c r="AX10" s="46"/>
      <c r="AY10" s="46">
        <f>データ!V6</f>
        <v>74.61</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204480</v>
      </c>
      <c r="D6" s="31">
        <f t="shared" si="3"/>
        <v>47</v>
      </c>
      <c r="E6" s="31">
        <f t="shared" si="3"/>
        <v>1</v>
      </c>
      <c r="F6" s="31">
        <f t="shared" si="3"/>
        <v>0</v>
      </c>
      <c r="G6" s="31">
        <f t="shared" si="3"/>
        <v>0</v>
      </c>
      <c r="H6" s="31" t="str">
        <f t="shared" si="3"/>
        <v>長野県　生坂村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93.26</v>
      </c>
      <c r="P6" s="32">
        <f t="shared" si="3"/>
        <v>4500</v>
      </c>
      <c r="Q6" s="32">
        <f t="shared" si="3"/>
        <v>1903</v>
      </c>
      <c r="R6" s="32">
        <f t="shared" si="3"/>
        <v>39.049999999999997</v>
      </c>
      <c r="S6" s="32">
        <f t="shared" si="3"/>
        <v>48.73</v>
      </c>
      <c r="T6" s="32">
        <f t="shared" si="3"/>
        <v>1757</v>
      </c>
      <c r="U6" s="32">
        <f t="shared" si="3"/>
        <v>23.55</v>
      </c>
      <c r="V6" s="32">
        <f t="shared" si="3"/>
        <v>74.61</v>
      </c>
      <c r="W6" s="33">
        <f>IF(W7="",NA(),W7)</f>
        <v>109.85</v>
      </c>
      <c r="X6" s="33">
        <f t="shared" ref="X6:AF6" si="4">IF(X7="",NA(),X7)</f>
        <v>111.61</v>
      </c>
      <c r="Y6" s="33">
        <f t="shared" si="4"/>
        <v>80.08</v>
      </c>
      <c r="Z6" s="33">
        <f t="shared" si="4"/>
        <v>82.52</v>
      </c>
      <c r="AA6" s="33">
        <f t="shared" si="4"/>
        <v>85.29</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294.49</v>
      </c>
      <c r="BE6" s="33">
        <f t="shared" ref="BE6:BM6" si="7">IF(BE7="",NA(),BE7)</f>
        <v>279.52999999999997</v>
      </c>
      <c r="BF6" s="33">
        <f t="shared" si="7"/>
        <v>365.75</v>
      </c>
      <c r="BG6" s="33">
        <f t="shared" si="7"/>
        <v>335.7</v>
      </c>
      <c r="BH6" s="33">
        <f t="shared" si="7"/>
        <v>308.02</v>
      </c>
      <c r="BI6" s="33">
        <f t="shared" si="7"/>
        <v>1442.51</v>
      </c>
      <c r="BJ6" s="33">
        <f t="shared" si="7"/>
        <v>1496.15</v>
      </c>
      <c r="BK6" s="33">
        <f t="shared" si="7"/>
        <v>1462.56</v>
      </c>
      <c r="BL6" s="33">
        <f t="shared" si="7"/>
        <v>1486.62</v>
      </c>
      <c r="BM6" s="33">
        <f t="shared" si="7"/>
        <v>1510.14</v>
      </c>
      <c r="BN6" s="32" t="str">
        <f>IF(BN7="","",IF(BN7="-","【-】","【"&amp;SUBSTITUTE(TEXT(BN7,"#,##0.00"),"-","△")&amp;"】"))</f>
        <v>【1,242.90】</v>
      </c>
      <c r="BO6" s="33">
        <f>IF(BO7="",NA(),BO7)</f>
        <v>107.56</v>
      </c>
      <c r="BP6" s="33">
        <f t="shared" ref="BP6:BX6" si="8">IF(BP7="",NA(),BP7)</f>
        <v>106.11</v>
      </c>
      <c r="BQ6" s="33">
        <f t="shared" si="8"/>
        <v>74.8</v>
      </c>
      <c r="BR6" s="33">
        <f t="shared" si="8"/>
        <v>78.260000000000005</v>
      </c>
      <c r="BS6" s="33">
        <f t="shared" si="8"/>
        <v>81.42</v>
      </c>
      <c r="BT6" s="33">
        <f t="shared" si="8"/>
        <v>33.299999999999997</v>
      </c>
      <c r="BU6" s="33">
        <f t="shared" si="8"/>
        <v>33.01</v>
      </c>
      <c r="BV6" s="33">
        <f t="shared" si="8"/>
        <v>32.39</v>
      </c>
      <c r="BW6" s="33">
        <f t="shared" si="8"/>
        <v>24.39</v>
      </c>
      <c r="BX6" s="33">
        <f t="shared" si="8"/>
        <v>22.67</v>
      </c>
      <c r="BY6" s="32" t="str">
        <f>IF(BY7="","",IF(BY7="-","【-】","【"&amp;SUBSTITUTE(TEXT(BY7,"#,##0.00"),"-","△")&amp;"】"))</f>
        <v>【33.35】</v>
      </c>
      <c r="BZ6" s="33">
        <f>IF(BZ7="",NA(),BZ7)</f>
        <v>353.86</v>
      </c>
      <c r="CA6" s="33">
        <f t="shared" ref="CA6:CI6" si="9">IF(CA7="",NA(),CA7)</f>
        <v>363.95</v>
      </c>
      <c r="CB6" s="33">
        <f t="shared" si="9"/>
        <v>364.65</v>
      </c>
      <c r="CC6" s="33">
        <f t="shared" si="9"/>
        <v>346.82</v>
      </c>
      <c r="CD6" s="33">
        <f t="shared" si="9"/>
        <v>335.11</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58.58</v>
      </c>
      <c r="CL6" s="33">
        <f t="shared" ref="CL6:CT6" si="10">IF(CL7="",NA(),CL7)</f>
        <v>56.82</v>
      </c>
      <c r="CM6" s="33">
        <f t="shared" si="10"/>
        <v>56.63</v>
      </c>
      <c r="CN6" s="33">
        <f t="shared" si="10"/>
        <v>61.86</v>
      </c>
      <c r="CO6" s="33">
        <f t="shared" si="10"/>
        <v>56.56</v>
      </c>
      <c r="CP6" s="33">
        <f t="shared" si="10"/>
        <v>50.66</v>
      </c>
      <c r="CQ6" s="33">
        <f t="shared" si="10"/>
        <v>51.11</v>
      </c>
      <c r="CR6" s="33">
        <f t="shared" si="10"/>
        <v>50.49</v>
      </c>
      <c r="CS6" s="33">
        <f t="shared" si="10"/>
        <v>48.36</v>
      </c>
      <c r="CT6" s="33">
        <f t="shared" si="10"/>
        <v>48.7</v>
      </c>
      <c r="CU6" s="32" t="str">
        <f>IF(CU7="","",IF(CU7="-","【-】","【"&amp;SUBSTITUTE(TEXT(CU7,"#,##0.00"),"-","△")&amp;"】"))</f>
        <v>【57.58】</v>
      </c>
      <c r="CV6" s="33">
        <f>IF(CV7="",NA(),CV7)</f>
        <v>65.27</v>
      </c>
      <c r="CW6" s="33">
        <f t="shared" ref="CW6:DE6" si="11">IF(CW7="",NA(),CW7)</f>
        <v>65.72</v>
      </c>
      <c r="CX6" s="33">
        <f t="shared" si="11"/>
        <v>66.510000000000005</v>
      </c>
      <c r="CY6" s="33">
        <f t="shared" si="11"/>
        <v>61.97</v>
      </c>
      <c r="CZ6" s="33">
        <f t="shared" si="11"/>
        <v>67.55</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0.17</v>
      </c>
      <c r="ED6" s="32">
        <f t="shared" ref="ED6:EL6" si="14">IF(ED7="",NA(),ED7)</f>
        <v>0</v>
      </c>
      <c r="EE6" s="33">
        <f t="shared" si="14"/>
        <v>0.12</v>
      </c>
      <c r="EF6" s="33">
        <f t="shared" si="14"/>
        <v>0.13</v>
      </c>
      <c r="EG6" s="33">
        <f t="shared" si="14"/>
        <v>0.2</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204480</v>
      </c>
      <c r="D7" s="35">
        <v>47</v>
      </c>
      <c r="E7" s="35">
        <v>1</v>
      </c>
      <c r="F7" s="35">
        <v>0</v>
      </c>
      <c r="G7" s="35">
        <v>0</v>
      </c>
      <c r="H7" s="35" t="s">
        <v>93</v>
      </c>
      <c r="I7" s="35" t="s">
        <v>94</v>
      </c>
      <c r="J7" s="35" t="s">
        <v>95</v>
      </c>
      <c r="K7" s="35" t="s">
        <v>96</v>
      </c>
      <c r="L7" s="35" t="s">
        <v>97</v>
      </c>
      <c r="M7" s="36" t="s">
        <v>98</v>
      </c>
      <c r="N7" s="36" t="s">
        <v>99</v>
      </c>
      <c r="O7" s="36">
        <v>93.26</v>
      </c>
      <c r="P7" s="36">
        <v>4500</v>
      </c>
      <c r="Q7" s="36">
        <v>1903</v>
      </c>
      <c r="R7" s="36">
        <v>39.049999999999997</v>
      </c>
      <c r="S7" s="36">
        <v>48.73</v>
      </c>
      <c r="T7" s="36">
        <v>1757</v>
      </c>
      <c r="U7" s="36">
        <v>23.55</v>
      </c>
      <c r="V7" s="36">
        <v>74.61</v>
      </c>
      <c r="W7" s="36">
        <v>109.85</v>
      </c>
      <c r="X7" s="36">
        <v>111.61</v>
      </c>
      <c r="Y7" s="36">
        <v>80.08</v>
      </c>
      <c r="Z7" s="36">
        <v>82.52</v>
      </c>
      <c r="AA7" s="36">
        <v>85.29</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294.49</v>
      </c>
      <c r="BE7" s="36">
        <v>279.52999999999997</v>
      </c>
      <c r="BF7" s="36">
        <v>365.75</v>
      </c>
      <c r="BG7" s="36">
        <v>335.7</v>
      </c>
      <c r="BH7" s="36">
        <v>308.02</v>
      </c>
      <c r="BI7" s="36">
        <v>1442.51</v>
      </c>
      <c r="BJ7" s="36">
        <v>1496.15</v>
      </c>
      <c r="BK7" s="36">
        <v>1462.56</v>
      </c>
      <c r="BL7" s="36">
        <v>1486.62</v>
      </c>
      <c r="BM7" s="36">
        <v>1510.14</v>
      </c>
      <c r="BN7" s="36">
        <v>1242.9000000000001</v>
      </c>
      <c r="BO7" s="36">
        <v>107.56</v>
      </c>
      <c r="BP7" s="36">
        <v>106.11</v>
      </c>
      <c r="BQ7" s="36">
        <v>74.8</v>
      </c>
      <c r="BR7" s="36">
        <v>78.260000000000005</v>
      </c>
      <c r="BS7" s="36">
        <v>81.42</v>
      </c>
      <c r="BT7" s="36">
        <v>33.299999999999997</v>
      </c>
      <c r="BU7" s="36">
        <v>33.01</v>
      </c>
      <c r="BV7" s="36">
        <v>32.39</v>
      </c>
      <c r="BW7" s="36">
        <v>24.39</v>
      </c>
      <c r="BX7" s="36">
        <v>22.67</v>
      </c>
      <c r="BY7" s="36">
        <v>33.35</v>
      </c>
      <c r="BZ7" s="36">
        <v>353.86</v>
      </c>
      <c r="CA7" s="36">
        <v>363.95</v>
      </c>
      <c r="CB7" s="36">
        <v>364.65</v>
      </c>
      <c r="CC7" s="36">
        <v>346.82</v>
      </c>
      <c r="CD7" s="36">
        <v>335.11</v>
      </c>
      <c r="CE7" s="36">
        <v>526.57000000000005</v>
      </c>
      <c r="CF7" s="36">
        <v>523.08000000000004</v>
      </c>
      <c r="CG7" s="36">
        <v>530.83000000000004</v>
      </c>
      <c r="CH7" s="36">
        <v>734.18</v>
      </c>
      <c r="CI7" s="36">
        <v>789.62</v>
      </c>
      <c r="CJ7" s="36">
        <v>524.69000000000005</v>
      </c>
      <c r="CK7" s="36">
        <v>58.58</v>
      </c>
      <c r="CL7" s="36">
        <v>56.82</v>
      </c>
      <c r="CM7" s="36">
        <v>56.63</v>
      </c>
      <c r="CN7" s="36">
        <v>61.86</v>
      </c>
      <c r="CO7" s="36">
        <v>56.56</v>
      </c>
      <c r="CP7" s="36">
        <v>50.66</v>
      </c>
      <c r="CQ7" s="36">
        <v>51.11</v>
      </c>
      <c r="CR7" s="36">
        <v>50.49</v>
      </c>
      <c r="CS7" s="36">
        <v>48.36</v>
      </c>
      <c r="CT7" s="36">
        <v>48.7</v>
      </c>
      <c r="CU7" s="36">
        <v>57.58</v>
      </c>
      <c r="CV7" s="36">
        <v>65.27</v>
      </c>
      <c r="CW7" s="36">
        <v>65.72</v>
      </c>
      <c r="CX7" s="36">
        <v>66.510000000000005</v>
      </c>
      <c r="CY7" s="36">
        <v>61.97</v>
      </c>
      <c r="CZ7" s="36">
        <v>67.55</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0.17</v>
      </c>
      <c r="ED7" s="36">
        <v>0</v>
      </c>
      <c r="EE7" s="36">
        <v>0.12</v>
      </c>
      <c r="EF7" s="36">
        <v>0.13</v>
      </c>
      <c r="EG7" s="36">
        <v>0.2</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2016-12-02T02:18:34Z</dcterms:created>
  <dcterms:modified xsi:type="dcterms:W3CDTF">2017-02-07T05:41:55Z</dcterms:modified>
</cp:coreProperties>
</file>