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<sst xmlns="http://schemas.openxmlformats.org/spreadsheetml/2006/main" count="218" uniqueCount="108">
  <si>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</si>
  <si>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</si>
  <si>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</si>
  <si>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</si>
  <si>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</si>
  <si>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</si>
  <si>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</si>
  <si>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</si>
  <si>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</si>
  <si>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</si>
  <si>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</si>
  <si>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</si>
  <si>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</si>
  <si>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</si>
  <si>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</si>
  <si>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</si>
  <si>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</si>
  <si>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</si>
  <si>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</si>
  <si>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</si>
  <si>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</si>
  <si>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</si>
  <si>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</si>
  <si>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</si>
  <si>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</si>
  <si>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</si>
  <si>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</si>
  <si>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</si>
  <si>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</si>
  <si>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</si>
  <si>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</si>
  <si>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</si>
  <si>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</si>
  <si>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</si>
  <si>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</si>
  <si>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</si>
  <si>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</si>
  <si>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</si>
  <si>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</si>
  <si>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</si>
  <si>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</si>
  <si>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</si>
  <si>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</si>
  <si>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</si>
  <si>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</si>
  <si>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</si>
  <si>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</si>
  <si>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</si>
  <si>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</si>
  <si>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</si>
  <si>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</si>
  <si>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</si>
  <si>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</si>
  <si>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</si>
  <si>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</si>
  <si>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</si>
  <si>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</si>
  <si>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</si>
  <si>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</si>
  <si>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</si>
  <si>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</si>
  <si>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</si>
  <si>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</si>
  <si>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</si>
  <si>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</si>
  <si>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</si>
  <si>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</si>
  <si>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</si>
  <si>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</si>
  <si>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</si>
  <si>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</si>
  <si>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</si>
  <si>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</si>
  <si>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</si>
  <si>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</si>
  <si>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</si>
  <si>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</si>
  <si>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</si>
  <si>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</si>
  <si>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</si>
  <si>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</si>
  <si>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</si>
  <si>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</si>
  <si>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</si>
  <si>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</si>
  <si>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</si>
  <si>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</si>
  <si>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</si>
  <si>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</si>
  <si>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</si>
  <si>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</si>
  <si>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</si>
  <si>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</si>
  <si>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池田町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</si>
  <si>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</si>
  <si>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</si>
  <si>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</si>
  <si>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</si>
  <si>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</si>
  <si>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</si>
  <si>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</si>
  <si>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</si>
  <si>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</si>
  <si>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</si>
  <si>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</si>
  <si>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給水人口の減少が続く山間地であるため、投資費用に見合う収益が見込めず赤字となっている。
また、少数の大口利用者の利用状況による有収水量への影響が大きく、需要に対応するために施設利用率は高くなっているが、常に最大量の使用があるわけではないため、有収率は低くなっている。</t>
    <rPh sb="0" eb="2">
      <t>キュウスイ</t>
    </rPh>
    <rPh sb="2" eb="4">
      <t>ジンコウ</t>
    </rPh>
    <rPh sb="5" eb="7">
      <t>ゲンショウ</t>
    </rPh>
    <rPh sb="8" eb="9">
      <t>ツヅ</t>
    </rPh>
    <rPh sb="10" eb="12">
      <t>サンカン</t>
    </rPh>
    <rPh sb="12" eb="13">
      <t>チ</t>
    </rPh>
    <rPh sb="19" eb="21">
      <t>トウシ</t>
    </rPh>
    <rPh sb="21" eb="23">
      <t>ヒヨウ</t>
    </rPh>
    <rPh sb="24" eb="26">
      <t>ミア</t>
    </rPh>
    <rPh sb="27" eb="29">
      <t>シュウエキ</t>
    </rPh>
    <rPh sb="30" eb="32">
      <t>ミコ</t>
    </rPh>
    <rPh sb="34" eb="36">
      <t>アカジ</t>
    </rPh>
    <rPh sb="47" eb="49">
      <t>ショウスウ</t>
    </rPh>
    <rPh sb="50" eb="52">
      <t>オオグチ</t>
    </rPh>
    <rPh sb="52" eb="55">
      <t>リヨウシャ</t>
    </rPh>
    <rPh sb="56" eb="58">
      <t>リヨウ</t>
    </rPh>
    <rPh sb="58" eb="60">
      <t>ジョウキョウ</t>
    </rPh>
    <rPh sb="63" eb="65">
      <t>ユウシュウ</t>
    </rPh>
    <rPh sb="65" eb="67">
      <t>スイリョウ</t>
    </rPh>
    <rPh sb="69" eb="71">
      <t>エイキョウ</t>
    </rPh>
    <rPh sb="72" eb="73">
      <t>オオ</t>
    </rPh>
    <rPh sb="76" eb="78">
      <t>ジュヨウ</t>
    </rPh>
    <rPh sb="79" eb="81">
      <t>タイオウ</t>
    </rPh>
    <rPh sb="86" eb="88">
      <t>シセツ</t>
    </rPh>
    <rPh sb="88" eb="90">
      <t>リヨウ</t>
    </rPh>
    <rPh sb="90" eb="91">
      <t>リツ</t>
    </rPh>
    <rPh sb="92" eb="93">
      <t>タカ</t>
    </rPh>
    <rPh sb="101" eb="102">
      <t>ツネ</t>
    </rPh>
    <rPh sb="103" eb="105">
      <t>サイダイ</t>
    </rPh>
    <rPh sb="105" eb="106">
      <t>リョウ</t>
    </rPh>
    <rPh sb="107" eb="109">
      <t>シヨウ</t>
    </rPh>
    <rPh sb="121" eb="124">
      <t>ユウシュウリツ</t>
    </rPh>
    <rPh sb="125" eb="126">
      <t>ヒク</t>
    </rPh>
    <phoneticPr fontId="4"/>
  </si>
  <si>
    <t>管路については、数年で法定耐用年数の40年を迎え、今後経年化率が上昇する状況となっているが、更新はほとんど進んでいない。</t>
    <rPh sb="0" eb="2">
      <t>カンロ</t>
    </rPh>
    <rPh sb="8" eb="10">
      <t>スウネン</t>
    </rPh>
    <rPh sb="11" eb="13">
      <t>ホウテイ</t>
    </rPh>
    <rPh sb="13" eb="15">
      <t>タイヨウ</t>
    </rPh>
    <rPh sb="15" eb="17">
      <t>ネンスウ</t>
    </rPh>
    <rPh sb="20" eb="21">
      <t>ネン</t>
    </rPh>
    <rPh sb="22" eb="23">
      <t>ムカ</t>
    </rPh>
    <rPh sb="25" eb="27">
      <t>コンゴ</t>
    </rPh>
    <rPh sb="27" eb="30">
      <t>ケイネンカ</t>
    </rPh>
    <rPh sb="30" eb="31">
      <t>リツ</t>
    </rPh>
    <rPh sb="32" eb="34">
      <t>ジョウショウ</t>
    </rPh>
    <rPh sb="36" eb="38">
      <t>ジョウキョウ</t>
    </rPh>
    <rPh sb="46" eb="48">
      <t>コウシン</t>
    </rPh>
    <rPh sb="53" eb="54">
      <t>スス</t>
    </rPh>
    <phoneticPr fontId="4"/>
  </si>
  <si>
    <t>区域内の高齢化が進んでおり、給水人口は今後も減少していくと見込まれる。収入の増加は見込めないため、有収率の向上により費用の削減を図り、収益的収支比率の改善を図る。
給水人口の減少により施設更新は困難な状況にあるため、必要性を見極め更新計画を策定していく。</t>
    <rPh sb="0" eb="3">
      <t>クイキナイ</t>
    </rPh>
    <rPh sb="4" eb="7">
      <t>コウレイカ</t>
    </rPh>
    <rPh sb="8" eb="9">
      <t>スス</t>
    </rPh>
    <rPh sb="14" eb="16">
      <t>キュウスイ</t>
    </rPh>
    <rPh sb="16" eb="18">
      <t>ジンコウ</t>
    </rPh>
    <rPh sb="19" eb="21">
      <t>コンゴ</t>
    </rPh>
    <rPh sb="22" eb="24">
      <t>ゲンショウ</t>
    </rPh>
    <rPh sb="29" eb="31">
      <t>ミコ</t>
    </rPh>
    <rPh sb="35" eb="37">
      <t>シュウニュウ</t>
    </rPh>
    <rPh sb="38" eb="40">
      <t>ゾウカ</t>
    </rPh>
    <rPh sb="41" eb="43">
      <t>ミコ</t>
    </rPh>
    <rPh sb="49" eb="52">
      <t>ユウシュウリツ</t>
    </rPh>
    <rPh sb="53" eb="55">
      <t>コウジョウ</t>
    </rPh>
    <rPh sb="58" eb="60">
      <t>ヒヨウ</t>
    </rPh>
    <rPh sb="61" eb="63">
      <t>サクゲン</t>
    </rPh>
    <rPh sb="64" eb="65">
      <t>ハカ</t>
    </rPh>
    <rPh sb="67" eb="70">
      <t>シュウエキテキ</t>
    </rPh>
    <rPh sb="70" eb="72">
      <t>シュウシ</t>
    </rPh>
    <rPh sb="72" eb="74">
      <t>ヒリツ</t>
    </rPh>
    <rPh sb="75" eb="77">
      <t>カイゼン</t>
    </rPh>
    <rPh sb="78" eb="79">
      <t>ハカ</t>
    </rPh>
    <rPh sb="82" eb="84">
      <t>キュウスイ</t>
    </rPh>
    <rPh sb="84" eb="86">
      <t>ジンコウ</t>
    </rPh>
    <rPh sb="87" eb="89">
      <t>ゲンショウ</t>
    </rPh>
    <rPh sb="92" eb="94">
      <t>シセツ</t>
    </rPh>
    <rPh sb="94" eb="96">
      <t>コウシン</t>
    </rPh>
    <rPh sb="97" eb="99">
      <t>コンナン</t>
    </rPh>
    <rPh sb="100" eb="102">
      <t>ジョウキョウ</t>
    </rPh>
    <rPh sb="108" eb="111">
      <t>ヒツヨウセイ</t>
    </rPh>
    <rPh sb="112" eb="114">
      <t>ミキワ</t>
    </rPh>
    <rPh sb="115" eb="117">
      <t>コウシン</t>
    </rPh>
    <rPh sb="117" eb="119">
      <t>ケイカク</t>
    </rPh>
    <rPh sb="120" eb="122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</si>
</sst>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26976"/>
        <c:axId val="7892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26976"/>
        <c:axId val="78928896"/>
      </c:lineChart>
      <c:dateAx>
        <c:axId val="7892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28896"/>
        <c:crosses val="autoZero"/>
        <c:auto val="1"/>
        <c:lblOffset val="100"/>
        <c:baseTimeUnit val="years"/>
      </c:dateAx>
      <c:valAx>
        <c:axId val="7892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2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63.73</c:v>
                </c:pt>
                <c:pt idx="1">
                  <c:v>74.97</c:v>
                </c:pt>
                <c:pt idx="2">
                  <c:v>71.040000000000006</c:v>
                </c:pt>
                <c:pt idx="3">
                  <c:v>81.93</c:v>
                </c:pt>
                <c:pt idx="4">
                  <c:v>73.56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04608"/>
        <c:axId val="8000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04608"/>
        <c:axId val="80006528"/>
      </c:lineChart>
      <c:dateAx>
        <c:axId val="8000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006528"/>
        <c:crosses val="autoZero"/>
        <c:auto val="1"/>
        <c:lblOffset val="100"/>
        <c:baseTimeUnit val="years"/>
      </c:dateAx>
      <c:valAx>
        <c:axId val="8000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0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44.73</c:v>
                </c:pt>
                <c:pt idx="1">
                  <c:v>38.58</c:v>
                </c:pt>
                <c:pt idx="2">
                  <c:v>42.69</c:v>
                </c:pt>
                <c:pt idx="3">
                  <c:v>39.64</c:v>
                </c:pt>
                <c:pt idx="4">
                  <c:v>47.74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45184"/>
        <c:axId val="800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45184"/>
        <c:axId val="80047104"/>
      </c:lineChart>
      <c:dateAx>
        <c:axId val="800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047104"/>
        <c:crosses val="autoZero"/>
        <c:auto val="1"/>
        <c:lblOffset val="100"/>
        <c:baseTimeUnit val="years"/>
      </c:dateAx>
      <c:valAx>
        <c:axId val="800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4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94.29</c:v>
                </c:pt>
                <c:pt idx="1">
                  <c:v>55.62</c:v>
                </c:pt>
                <c:pt idx="2">
                  <c:v>45.91</c:v>
                </c:pt>
                <c:pt idx="3">
                  <c:v>60.88</c:v>
                </c:pt>
                <c:pt idx="4">
                  <c:v>70.180000000000007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68960"/>
        <c:axId val="7937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68960"/>
        <c:axId val="79370880"/>
      </c:lineChart>
      <c:dateAx>
        <c:axId val="7936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370880"/>
        <c:crosses val="autoZero"/>
        <c:auto val="1"/>
        <c:lblOffset val="100"/>
        <c:baseTimeUnit val="years"/>
      </c:dateAx>
      <c:valAx>
        <c:axId val="7937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36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05440"/>
        <c:axId val="7940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05440"/>
        <c:axId val="79407360"/>
      </c:lineChart>
      <c:dateAx>
        <c:axId val="7940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07360"/>
        <c:crosses val="autoZero"/>
        <c:auto val="1"/>
        <c:lblOffset val="100"/>
        <c:baseTimeUnit val="years"/>
      </c:dateAx>
      <c:valAx>
        <c:axId val="7940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40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21280"/>
        <c:axId val="7952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21280"/>
        <c:axId val="79523200"/>
      </c:lineChart>
      <c:dateAx>
        <c:axId val="7952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23200"/>
        <c:crosses val="autoZero"/>
        <c:auto val="1"/>
        <c:lblOffset val="100"/>
        <c:baseTimeUnit val="years"/>
      </c:dateAx>
      <c:valAx>
        <c:axId val="7952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2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58528"/>
        <c:axId val="7956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58528"/>
        <c:axId val="79564800"/>
      </c:lineChart>
      <c:dateAx>
        <c:axId val="79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64800"/>
        <c:crosses val="autoZero"/>
        <c:auto val="1"/>
        <c:lblOffset val="100"/>
        <c:baseTimeUnit val="years"/>
      </c:dateAx>
      <c:valAx>
        <c:axId val="7956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5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03200"/>
        <c:axId val="7960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03200"/>
        <c:axId val="79605120"/>
      </c:lineChart>
      <c:dateAx>
        <c:axId val="7960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05120"/>
        <c:crosses val="autoZero"/>
        <c:auto val="1"/>
        <c:lblOffset val="100"/>
        <c:baseTimeUnit val="years"/>
      </c:dateAx>
      <c:valAx>
        <c:axId val="7960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0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3571.89</c:v>
                </c:pt>
                <c:pt idx="1">
                  <c:v>3374.62</c:v>
                </c:pt>
                <c:pt idx="2">
                  <c:v>3152.11</c:v>
                </c:pt>
                <c:pt idx="3">
                  <c:v>2724.57</c:v>
                </c:pt>
                <c:pt idx="4">
                  <c:v>2314.11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59872"/>
        <c:axId val="8016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59872"/>
        <c:axId val="80161792"/>
      </c:lineChart>
      <c:dateAx>
        <c:axId val="8015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161792"/>
        <c:crosses val="autoZero"/>
        <c:auto val="1"/>
        <c:lblOffset val="100"/>
        <c:baseTimeUnit val="years"/>
      </c:dateAx>
      <c:valAx>
        <c:axId val="8016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15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27.15</c:v>
                </c:pt>
                <c:pt idx="1">
                  <c:v>15.64</c:v>
                </c:pt>
                <c:pt idx="2">
                  <c:v>19.149999999999999</c:v>
                </c:pt>
                <c:pt idx="3">
                  <c:v>26.95</c:v>
                </c:pt>
                <c:pt idx="4">
                  <c:v>33.28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53920"/>
        <c:axId val="7995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53920"/>
        <c:axId val="79955072"/>
      </c:lineChart>
      <c:dateAx>
        <c:axId val="7995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955072"/>
        <c:crosses val="autoZero"/>
        <c:auto val="1"/>
        <c:lblOffset val="100"/>
        <c:baseTimeUnit val="years"/>
      </c:dateAx>
      <c:valAx>
        <c:axId val="7995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5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1208.19</c:v>
                </c:pt>
                <c:pt idx="1">
                  <c:v>2082.65</c:v>
                </c:pt>
                <c:pt idx="2">
                  <c:v>1639.96</c:v>
                </c:pt>
                <c:pt idx="3">
                  <c:v>1183.3699999999999</c:v>
                </c:pt>
                <c:pt idx="4">
                  <c:v>972.82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76320"/>
        <c:axId val="7999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76320"/>
        <c:axId val="79990784"/>
      </c:lineChart>
      <c:dateAx>
        <c:axId val="7997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990784"/>
        <c:crosses val="autoZero"/>
        <c:auto val="1"/>
        <c:lblOffset val="100"/>
        <c:baseTimeUnit val="years"/>
      </c:dateAx>
      <c:valAx>
        <c:axId val="7999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7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80" zoomScaleNormal="8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長野県　池田町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10268</v>
      </c>
      <c r="AJ8" s="55"/>
      <c r="AK8" s="55"/>
      <c r="AL8" s="55"/>
      <c r="AM8" s="55"/>
      <c r="AN8" s="55"/>
      <c r="AO8" s="55"/>
      <c r="AP8" s="56"/>
      <c r="AQ8" s="46">
        <f>データ!R6</f>
        <v>40.159999999999997</v>
      </c>
      <c r="AR8" s="46"/>
      <c r="AS8" s="46"/>
      <c r="AT8" s="46"/>
      <c r="AU8" s="46"/>
      <c r="AV8" s="46"/>
      <c r="AW8" s="46"/>
      <c r="AX8" s="46"/>
      <c r="AY8" s="46">
        <f>データ!S6</f>
        <v>255.68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0.9</v>
      </c>
      <c r="S10" s="46"/>
      <c r="T10" s="46"/>
      <c r="U10" s="46"/>
      <c r="V10" s="46"/>
      <c r="W10" s="46"/>
      <c r="X10" s="46"/>
      <c r="Y10" s="46"/>
      <c r="Z10" s="80">
        <f>データ!P6</f>
        <v>4390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92</v>
      </c>
      <c r="AJ10" s="80"/>
      <c r="AK10" s="80"/>
      <c r="AL10" s="80"/>
      <c r="AM10" s="80"/>
      <c r="AN10" s="80"/>
      <c r="AO10" s="80"/>
      <c r="AP10" s="80"/>
      <c r="AQ10" s="46">
        <f>データ!U6</f>
        <v>4.87</v>
      </c>
      <c r="AR10" s="46"/>
      <c r="AS10" s="46"/>
      <c r="AT10" s="46"/>
      <c r="AU10" s="46"/>
      <c r="AV10" s="46"/>
      <c r="AW10" s="46"/>
      <c r="AX10" s="46"/>
      <c r="AY10" s="46">
        <f>データ!V6</f>
        <v>18.89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204811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長野県　池田町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0.9</v>
      </c>
      <c r="P6" s="32">
        <f t="shared" si="3"/>
        <v>4390</v>
      </c>
      <c r="Q6" s="32">
        <f t="shared" si="3"/>
        <v>10268</v>
      </c>
      <c r="R6" s="32">
        <f t="shared" si="3"/>
        <v>40.159999999999997</v>
      </c>
      <c r="S6" s="32">
        <f t="shared" si="3"/>
        <v>255.68</v>
      </c>
      <c r="T6" s="32">
        <f t="shared" si="3"/>
        <v>92</v>
      </c>
      <c r="U6" s="32">
        <f t="shared" si="3"/>
        <v>4.87</v>
      </c>
      <c r="V6" s="32">
        <f t="shared" si="3"/>
        <v>18.89</v>
      </c>
      <c r="W6" s="33">
        <f>IF(W7="",NA(),W7)</f>
        <v>94.29</v>
      </c>
      <c r="X6" s="33">
        <f t="shared" ref="X6:AF6" si="4">IF(X7="",NA(),X7)</f>
        <v>55.62</v>
      </c>
      <c r="Y6" s="33">
        <f t="shared" si="4"/>
        <v>45.91</v>
      </c>
      <c r="Z6" s="33">
        <f t="shared" si="4"/>
        <v>60.88</v>
      </c>
      <c r="AA6" s="33">
        <f t="shared" si="4"/>
        <v>70.180000000000007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3571.89</v>
      </c>
      <c r="BE6" s="33">
        <f t="shared" ref="BE6:BM6" si="7">IF(BE7="",NA(),BE7)</f>
        <v>3374.62</v>
      </c>
      <c r="BF6" s="33">
        <f t="shared" si="7"/>
        <v>3152.11</v>
      </c>
      <c r="BG6" s="33">
        <f t="shared" si="7"/>
        <v>2724.57</v>
      </c>
      <c r="BH6" s="33">
        <f t="shared" si="7"/>
        <v>2314.11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27.15</v>
      </c>
      <c r="BP6" s="33">
        <f t="shared" ref="BP6:BX6" si="8">IF(BP7="",NA(),BP7)</f>
        <v>15.64</v>
      </c>
      <c r="BQ6" s="33">
        <f t="shared" si="8"/>
        <v>19.149999999999999</v>
      </c>
      <c r="BR6" s="33">
        <f t="shared" si="8"/>
        <v>26.95</v>
      </c>
      <c r="BS6" s="33">
        <f t="shared" si="8"/>
        <v>33.28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1208.19</v>
      </c>
      <c r="CA6" s="33">
        <f t="shared" ref="CA6:CI6" si="9">IF(CA7="",NA(),CA7)</f>
        <v>2082.65</v>
      </c>
      <c r="CB6" s="33">
        <f t="shared" si="9"/>
        <v>1639.96</v>
      </c>
      <c r="CC6" s="33">
        <f t="shared" si="9"/>
        <v>1183.3699999999999</v>
      </c>
      <c r="CD6" s="33">
        <f t="shared" si="9"/>
        <v>972.82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63.73</v>
      </c>
      <c r="CL6" s="33">
        <f t="shared" ref="CL6:CT6" si="10">IF(CL7="",NA(),CL7)</f>
        <v>74.97</v>
      </c>
      <c r="CM6" s="33">
        <f t="shared" si="10"/>
        <v>71.040000000000006</v>
      </c>
      <c r="CN6" s="33">
        <f t="shared" si="10"/>
        <v>81.93</v>
      </c>
      <c r="CO6" s="33">
        <f t="shared" si="10"/>
        <v>73.56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44.73</v>
      </c>
      <c r="CW6" s="33">
        <f t="shared" ref="CW6:DE6" si="11">IF(CW7="",NA(),CW7)</f>
        <v>38.58</v>
      </c>
      <c r="CX6" s="33">
        <f t="shared" si="11"/>
        <v>42.69</v>
      </c>
      <c r="CY6" s="33">
        <f t="shared" si="11"/>
        <v>39.64</v>
      </c>
      <c r="CZ6" s="33">
        <f t="shared" si="11"/>
        <v>47.74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204811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0.9</v>
      </c>
      <c r="P7" s="36">
        <v>4390</v>
      </c>
      <c r="Q7" s="36">
        <v>10268</v>
      </c>
      <c r="R7" s="36">
        <v>40.159999999999997</v>
      </c>
      <c r="S7" s="36">
        <v>255.68</v>
      </c>
      <c r="T7" s="36">
        <v>92</v>
      </c>
      <c r="U7" s="36">
        <v>4.87</v>
      </c>
      <c r="V7" s="36">
        <v>18.89</v>
      </c>
      <c r="W7" s="36">
        <v>94.29</v>
      </c>
      <c r="X7" s="36">
        <v>55.62</v>
      </c>
      <c r="Y7" s="36">
        <v>45.91</v>
      </c>
      <c r="Z7" s="36">
        <v>60.88</v>
      </c>
      <c r="AA7" s="36">
        <v>70.180000000000007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3571.89</v>
      </c>
      <c r="BE7" s="36">
        <v>3374.62</v>
      </c>
      <c r="BF7" s="36">
        <v>3152.11</v>
      </c>
      <c r="BG7" s="36">
        <v>2724.57</v>
      </c>
      <c r="BH7" s="36">
        <v>2314.11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27.15</v>
      </c>
      <c r="BP7" s="36">
        <v>15.64</v>
      </c>
      <c r="BQ7" s="36">
        <v>19.149999999999999</v>
      </c>
      <c r="BR7" s="36">
        <v>26.95</v>
      </c>
      <c r="BS7" s="36">
        <v>33.28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1208.19</v>
      </c>
      <c r="CA7" s="36">
        <v>2082.65</v>
      </c>
      <c r="CB7" s="36">
        <v>1639.96</v>
      </c>
      <c r="CC7" s="36">
        <v>1183.3699999999999</v>
      </c>
      <c r="CD7" s="36">
        <v>972.82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63.73</v>
      </c>
      <c r="CL7" s="36">
        <v>74.97</v>
      </c>
      <c r="CM7" s="36">
        <v>71.040000000000006</v>
      </c>
      <c r="CN7" s="36">
        <v>81.93</v>
      </c>
      <c r="CO7" s="36">
        <v>73.56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44.73</v>
      </c>
      <c r="CW7" s="36">
        <v>38.58</v>
      </c>
      <c r="CX7" s="36">
        <v>42.69</v>
      </c>
      <c r="CY7" s="36">
        <v>39.64</v>
      </c>
      <c r="CZ7" s="36">
        <v>47.74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WS1142</cp:lastModifiedBy>
  <cp:lastPrinted>2017-01-24T04:51:51Z</cp:lastPrinted>
  <dcterms:created xsi:type="dcterms:W3CDTF">2016-12-02T02:18:37Z</dcterms:created>
  <dcterms:modified xsi:type="dcterms:W3CDTF">2017-01-24T04:51:57Z</dcterms:modified>
  <cp:category/>
</cp:coreProperties>
</file>