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defaultThemeVersion="124226"/>
  <mc:AlternateContent xmlns:mc="http://schemas.openxmlformats.org/markup-compatibility/2006">
    <mc:Choice Requires="x15">
      <x15ac:absPath xmlns:x15ac="http://schemas.microsoft.com/office/spreadsheetml/2010/11/ac" url="\\file\上下水道課\上下水道課共有\経営比較分析表\H290123　【長野県市町村課】公営企業に係る「経営比較分析表」の分析等について（照会）\提出資料（下水）\H290220二次修正\"/>
    </mc:Choice>
  </mc:AlternateContent>
  <workbookProtection workbookPassword="8649" lockStructure="1"/>
  <bookViews>
    <workbookView xWindow="930" yWindow="0" windowWidth="27870" windowHeight="1270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<sst xmlns="http://schemas.openxmlformats.org/spreadsheetml/2006/main" count="221" uniqueCount="111">
  <si>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</si>
  <si>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</si>
  <si>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</si>
  <si>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</si>
  <si>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</si>
  <si>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</si>
  <si>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</si>
  <si>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</si>
  <si>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</si>
  <si>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</si>
  <si>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</si>
  <si>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</si>
  <si>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</si>
  <si>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</si>
  <si>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</si>
  <si>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</si>
  <si>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</si>
  <si>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</si>
  <si>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</si>
  <si>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</si>
  <si>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</si>
  <si>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</si>
  <si>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</si>
  <si>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</si>
  <si>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</si>
  <si>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</si>
  <si>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</si>
  <si>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</si>
  <si>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</si>
  <si>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</si>
  <si>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</si>
  <si>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</si>
  <si>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</si>
  <si>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</si>
  <si>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</si>
  <si>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</si>
  <si>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</si>
  <si>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</si>
  <si>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</si>
  <si>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</si>
  <si>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</si>
  <si>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</si>
  <si>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</si>
  <si>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</si>
  <si>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</si>
  <si>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</si>
  <si>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</si>
  <si>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</si>
  <si>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</si>
  <si>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</si>
  <si>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</si>
  <si>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</si>
  <si>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</si>
  <si>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</si>
  <si>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</si>
  <si>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</si>
  <si>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</si>
  <si>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</si>
  <si>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</si>
  <si>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</si>
  <si>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</si>
  <si>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</si>
  <si>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</si>
  <si>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</si>
  <si>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</si>
  <si>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</si>
  <si>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</si>
  <si>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</si>
  <si>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</si>
  <si>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</si>
  <si>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</si>
  <si>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</si>
  <si>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</si>
  <si>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</si>
  <si>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</si>
  <si>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</si>
  <si>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</si>
  <si>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</si>
  <si>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</si>
  <si>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</si>
  <si>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</si>
  <si>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</si>
  <si>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</si>
  <si>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</si>
  <si>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</si>
  <si>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</si>
  <si>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</si>
  <si>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</si>
  <si>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</si>
  <si>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</si>
  <si>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</si>
  <si>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</si>
  <si>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</si>
  <si>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</si>
  <si>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</si>
  <si>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</si>
  <si>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飯山市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</si>
  <si>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</si>
  <si>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</si>
  <si>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</si>
  <si>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</si>
  <si>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</si>
  <si>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</si>
  <si>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</si>
  <si>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</si>
  <si>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</si>
  <si>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</si>
  <si>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</si>
  <si>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施設整備が既に完了したこと、また地方債現在高の減少に伴い、企業債残高対事業規模比率の推移では、数値上の改善がみられる。
　収益的収支比率、経費回収率、汚水処理原価は、維持管理経費（主に修繕費）の増減による影響があるものの、一定水準で推移している。
  経費回収率は類似団体に比して高い傾向であるが、更に使用料対象経費の適正化を図るうえで使用料設定の検討も必要である。
　汚水処理原価は起債償還の進捗に伴い類似団体に比して低い傾向にあったが、平成26年度以降再び上昇に転じている。これは施設経年劣化等に伴う機械設備等の修繕費と委託料の増大により維持管理費汚水処理原価の増大が主な要因である。
　施設利用率は30〜40％程度と類似団体に比して若干低く、施設の処理能力に余裕がある状態である。これは過去の観光人口の最大値に基づく処理能力規模を有すためであり、今後の定住人口減少も伴せて更に利用率低下が懸念される。
　経営の効率性を確保するために、今後隣接する農集施設を公共下水道に統合する事業に着手し施設利用率の改善に向けた取り組みを計画している。
　水洗化率は高いが、近年停滞気味なことから、より一層の向上に努める。
</t>
    <phoneticPr fontId="4"/>
  </si>
  <si>
    <t xml:space="preserve">　管きょは、全ての施設において耐用年数は未到来であるが、処理場、ポンプ施設の機器の一部に標準耐用年数に達する施設が発生している。
　今後は施設の老朽化による大規模改修に伴う支出も見込まれるが、予算制約の中、施設の重要度に係るランク分けを適切に行い、「目標耐用年数」を基準に改修計画を策定する一方で、将来余剰が見込まれる現有施設の改修を休止する等施設規模の適正化（ダウンサイジング）に向けた計画的な投資を検討し、施設全体のライフサイクルコストの最小化を目指す。
</t>
    <phoneticPr fontId="4"/>
  </si>
  <si>
    <t xml:space="preserve">　今後は経営の効率性を高めるため隣接する農集施設を統合する等の施策を進めるが、同時に事業の地方公営企業法の適用を行って経営状況の透明性を確保することが必要である。
　現在策定中の経営戦略に基づき、今後の適正な下水道料金の設定や事業運営のあり方を検討し、計画的に事業を運営したい。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</si>
</sst>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D0-4A8E-9B02-81D6647B765E}"/>
            </c:ext>
          </c:extLst>
        </c:ser>
        <c:dLbls>
          <c:showLegendKey val="0"/>
          <c:showVal val="0"/>
          <c:showCatName val="0"/>
          <c:showSerName val="0"/>
          <c:showPercent val="0"/>
          <c:showBubbleSize val="0"/>
        </c:dLbls>
        <c:gapWidth val="150"/>
        <c:axId val="89651456"/>
        <c:axId val="8979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extLst>
            <c:ext xmlns:c16="http://schemas.microsoft.com/office/drawing/2014/chart" uri="{C3380CC4-5D6E-409C-BE32-E72D297353CC}">
              <c16:uniqueId val="{00000001-0BD0-4A8E-9B02-81D6647B765E}"/>
            </c:ext>
          </c:extLst>
        </c:ser>
        <c:dLbls>
          <c:showLegendKey val="0"/>
          <c:showVal val="0"/>
          <c:showCatName val="0"/>
          <c:showSerName val="0"/>
          <c:showPercent val="0"/>
          <c:showBubbleSize val="0"/>
        </c:dLbls>
        <c:marker val="1"/>
        <c:smooth val="0"/>
        <c:axId val="89651456"/>
        <c:axId val="89792896"/>
      </c:lineChart>
      <c:dateAx>
        <c:axId val="89651456"/>
        <c:scaling>
          <c:orientation val="minMax"/>
        </c:scaling>
        <c:delete val="1"/>
        <c:axPos val="b"/>
        <c:numFmt formatCode="ge" sourceLinked="1"/>
        <c:majorTickMark val="none"/>
        <c:minorTickMark val="none"/>
        <c:tickLblPos val="none"/>
        <c:crossAx val="89792896"/>
        <c:crosses val="autoZero"/>
        <c:auto val="1"/>
        <c:lblOffset val="100"/>
        <c:baseTimeUnit val="years"/>
      </c:dateAx>
      <c:valAx>
        <c:axId val="8979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5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34.35</c:v>
                </c:pt>
                <c:pt idx="1">
                  <c:v>39.229999999999997</c:v>
                </c:pt>
                <c:pt idx="2">
                  <c:v>35.74</c:v>
                </c:pt>
                <c:pt idx="3">
                  <c:v>38.24</c:v>
                </c:pt>
                <c:pt idx="4">
                  <c:v>41.32</c:v>
                </c:pt>
              </c:numCache>
            </c:numRef>
          </c:val>
          <c:extLst>
            <c:ext xmlns:c16="http://schemas.microsoft.com/office/drawing/2014/chart" uri="{C3380CC4-5D6E-409C-BE32-E72D297353CC}">
              <c16:uniqueId val="{00000000-DEC3-40BD-B030-78F0A7A9A579}"/>
            </c:ext>
          </c:extLst>
        </c:ser>
        <c:dLbls>
          <c:showLegendKey val="0"/>
          <c:showVal val="0"/>
          <c:showCatName val="0"/>
          <c:showSerName val="0"/>
          <c:showPercent val="0"/>
          <c:showBubbleSize val="0"/>
        </c:dLbls>
        <c:gapWidth val="150"/>
        <c:axId val="94046848"/>
        <c:axId val="9407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extLst>
            <c:ext xmlns:c16="http://schemas.microsoft.com/office/drawing/2014/chart" uri="{C3380CC4-5D6E-409C-BE32-E72D297353CC}">
              <c16:uniqueId val="{00000001-DEC3-40BD-B030-78F0A7A9A579}"/>
            </c:ext>
          </c:extLst>
        </c:ser>
        <c:dLbls>
          <c:showLegendKey val="0"/>
          <c:showVal val="0"/>
          <c:showCatName val="0"/>
          <c:showSerName val="0"/>
          <c:showPercent val="0"/>
          <c:showBubbleSize val="0"/>
        </c:dLbls>
        <c:marker val="1"/>
        <c:smooth val="0"/>
        <c:axId val="94046848"/>
        <c:axId val="94073600"/>
      </c:lineChart>
      <c:dateAx>
        <c:axId val="94046848"/>
        <c:scaling>
          <c:orientation val="minMax"/>
        </c:scaling>
        <c:delete val="1"/>
        <c:axPos val="b"/>
        <c:numFmt formatCode="ge" sourceLinked="1"/>
        <c:majorTickMark val="none"/>
        <c:minorTickMark val="none"/>
        <c:tickLblPos val="none"/>
        <c:crossAx val="94073600"/>
        <c:crosses val="autoZero"/>
        <c:auto val="1"/>
        <c:lblOffset val="100"/>
        <c:baseTimeUnit val="years"/>
      </c:dateAx>
      <c:valAx>
        <c:axId val="9407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4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94.96</c:v>
                </c:pt>
                <c:pt idx="1">
                  <c:v>92.13</c:v>
                </c:pt>
                <c:pt idx="2">
                  <c:v>92.65</c:v>
                </c:pt>
                <c:pt idx="3">
                  <c:v>92.7</c:v>
                </c:pt>
                <c:pt idx="4">
                  <c:v>93.71</c:v>
                </c:pt>
              </c:numCache>
            </c:numRef>
          </c:val>
          <c:extLst>
            <c:ext xmlns:c16="http://schemas.microsoft.com/office/drawing/2014/chart" uri="{C3380CC4-5D6E-409C-BE32-E72D297353CC}">
              <c16:uniqueId val="{00000000-0438-4393-9199-EE739C120D9E}"/>
            </c:ext>
          </c:extLst>
        </c:ser>
        <c:dLbls>
          <c:showLegendKey val="0"/>
          <c:showVal val="0"/>
          <c:showCatName val="0"/>
          <c:showSerName val="0"/>
          <c:showPercent val="0"/>
          <c:showBubbleSize val="0"/>
        </c:dLbls>
        <c:gapWidth val="150"/>
        <c:axId val="94112000"/>
        <c:axId val="9411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extLst>
            <c:ext xmlns:c16="http://schemas.microsoft.com/office/drawing/2014/chart" uri="{C3380CC4-5D6E-409C-BE32-E72D297353CC}">
              <c16:uniqueId val="{00000001-0438-4393-9199-EE739C120D9E}"/>
            </c:ext>
          </c:extLst>
        </c:ser>
        <c:dLbls>
          <c:showLegendKey val="0"/>
          <c:showVal val="0"/>
          <c:showCatName val="0"/>
          <c:showSerName val="0"/>
          <c:showPercent val="0"/>
          <c:showBubbleSize val="0"/>
        </c:dLbls>
        <c:marker val="1"/>
        <c:smooth val="0"/>
        <c:axId val="94112000"/>
        <c:axId val="94114176"/>
      </c:lineChart>
      <c:dateAx>
        <c:axId val="94112000"/>
        <c:scaling>
          <c:orientation val="minMax"/>
        </c:scaling>
        <c:delete val="1"/>
        <c:axPos val="b"/>
        <c:numFmt formatCode="ge" sourceLinked="1"/>
        <c:majorTickMark val="none"/>
        <c:minorTickMark val="none"/>
        <c:tickLblPos val="none"/>
        <c:crossAx val="94114176"/>
        <c:crosses val="autoZero"/>
        <c:auto val="1"/>
        <c:lblOffset val="100"/>
        <c:baseTimeUnit val="years"/>
      </c:dateAx>
      <c:valAx>
        <c:axId val="9411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1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90.01</c:v>
                </c:pt>
                <c:pt idx="1">
                  <c:v>91.18</c:v>
                </c:pt>
                <c:pt idx="2">
                  <c:v>92.74</c:v>
                </c:pt>
                <c:pt idx="3">
                  <c:v>94.09</c:v>
                </c:pt>
                <c:pt idx="4">
                  <c:v>93.23</c:v>
                </c:pt>
              </c:numCache>
            </c:numRef>
          </c:val>
          <c:extLst>
            <c:ext xmlns:c16="http://schemas.microsoft.com/office/drawing/2014/chart" uri="{C3380CC4-5D6E-409C-BE32-E72D297353CC}">
              <c16:uniqueId val="{00000000-CBA9-4765-8020-FAE8F54BE9D1}"/>
            </c:ext>
          </c:extLst>
        </c:ser>
        <c:dLbls>
          <c:showLegendKey val="0"/>
          <c:showVal val="0"/>
          <c:showCatName val="0"/>
          <c:showSerName val="0"/>
          <c:showPercent val="0"/>
          <c:showBubbleSize val="0"/>
        </c:dLbls>
        <c:gapWidth val="150"/>
        <c:axId val="89827200"/>
        <c:axId val="8984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A9-4765-8020-FAE8F54BE9D1}"/>
            </c:ext>
          </c:extLst>
        </c:ser>
        <c:dLbls>
          <c:showLegendKey val="0"/>
          <c:showVal val="0"/>
          <c:showCatName val="0"/>
          <c:showSerName val="0"/>
          <c:showPercent val="0"/>
          <c:showBubbleSize val="0"/>
        </c:dLbls>
        <c:marker val="1"/>
        <c:smooth val="0"/>
        <c:axId val="89827200"/>
        <c:axId val="89841664"/>
      </c:lineChart>
      <c:dateAx>
        <c:axId val="89827200"/>
        <c:scaling>
          <c:orientation val="minMax"/>
        </c:scaling>
        <c:delete val="1"/>
        <c:axPos val="b"/>
        <c:numFmt formatCode="ge" sourceLinked="1"/>
        <c:majorTickMark val="none"/>
        <c:minorTickMark val="none"/>
        <c:tickLblPos val="none"/>
        <c:crossAx val="89841664"/>
        <c:crosses val="autoZero"/>
        <c:auto val="1"/>
        <c:lblOffset val="100"/>
        <c:baseTimeUnit val="years"/>
      </c:dateAx>
      <c:valAx>
        <c:axId val="8984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2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3A-4CE1-A250-61861EB80EC5}"/>
            </c:ext>
          </c:extLst>
        </c:ser>
        <c:dLbls>
          <c:showLegendKey val="0"/>
          <c:showVal val="0"/>
          <c:showCatName val="0"/>
          <c:showSerName val="0"/>
          <c:showPercent val="0"/>
          <c:showBubbleSize val="0"/>
        </c:dLbls>
        <c:gapWidth val="150"/>
        <c:axId val="92620288"/>
        <c:axId val="9262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3A-4CE1-A250-61861EB80EC5}"/>
            </c:ext>
          </c:extLst>
        </c:ser>
        <c:dLbls>
          <c:showLegendKey val="0"/>
          <c:showVal val="0"/>
          <c:showCatName val="0"/>
          <c:showSerName val="0"/>
          <c:showPercent val="0"/>
          <c:showBubbleSize val="0"/>
        </c:dLbls>
        <c:marker val="1"/>
        <c:smooth val="0"/>
        <c:axId val="92620288"/>
        <c:axId val="92622208"/>
      </c:lineChart>
      <c:dateAx>
        <c:axId val="92620288"/>
        <c:scaling>
          <c:orientation val="minMax"/>
        </c:scaling>
        <c:delete val="1"/>
        <c:axPos val="b"/>
        <c:numFmt formatCode="ge" sourceLinked="1"/>
        <c:majorTickMark val="none"/>
        <c:minorTickMark val="none"/>
        <c:tickLblPos val="none"/>
        <c:crossAx val="92622208"/>
        <c:crosses val="autoZero"/>
        <c:auto val="1"/>
        <c:lblOffset val="100"/>
        <c:baseTimeUnit val="years"/>
      </c:dateAx>
      <c:valAx>
        <c:axId val="9262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2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F1-4E45-A617-1B7D845BF683}"/>
            </c:ext>
          </c:extLst>
        </c:ser>
        <c:dLbls>
          <c:showLegendKey val="0"/>
          <c:showVal val="0"/>
          <c:showCatName val="0"/>
          <c:showSerName val="0"/>
          <c:showPercent val="0"/>
          <c:showBubbleSize val="0"/>
        </c:dLbls>
        <c:gapWidth val="150"/>
        <c:axId val="92656768"/>
        <c:axId val="9265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F1-4E45-A617-1B7D845BF683}"/>
            </c:ext>
          </c:extLst>
        </c:ser>
        <c:dLbls>
          <c:showLegendKey val="0"/>
          <c:showVal val="0"/>
          <c:showCatName val="0"/>
          <c:showSerName val="0"/>
          <c:showPercent val="0"/>
          <c:showBubbleSize val="0"/>
        </c:dLbls>
        <c:marker val="1"/>
        <c:smooth val="0"/>
        <c:axId val="92656768"/>
        <c:axId val="92658688"/>
      </c:lineChart>
      <c:dateAx>
        <c:axId val="92656768"/>
        <c:scaling>
          <c:orientation val="minMax"/>
        </c:scaling>
        <c:delete val="1"/>
        <c:axPos val="b"/>
        <c:numFmt formatCode="ge" sourceLinked="1"/>
        <c:majorTickMark val="none"/>
        <c:minorTickMark val="none"/>
        <c:tickLblPos val="none"/>
        <c:crossAx val="92658688"/>
        <c:crosses val="autoZero"/>
        <c:auto val="1"/>
        <c:lblOffset val="100"/>
        <c:baseTimeUnit val="years"/>
      </c:dateAx>
      <c:valAx>
        <c:axId val="9265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5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31-49F4-98FC-1E40517E6B97}"/>
            </c:ext>
          </c:extLst>
        </c:ser>
        <c:dLbls>
          <c:showLegendKey val="0"/>
          <c:showVal val="0"/>
          <c:showCatName val="0"/>
          <c:showSerName val="0"/>
          <c:showPercent val="0"/>
          <c:showBubbleSize val="0"/>
        </c:dLbls>
        <c:gapWidth val="150"/>
        <c:axId val="92707456"/>
        <c:axId val="9271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31-49F4-98FC-1E40517E6B97}"/>
            </c:ext>
          </c:extLst>
        </c:ser>
        <c:dLbls>
          <c:showLegendKey val="0"/>
          <c:showVal val="0"/>
          <c:showCatName val="0"/>
          <c:showSerName val="0"/>
          <c:showPercent val="0"/>
          <c:showBubbleSize val="0"/>
        </c:dLbls>
        <c:marker val="1"/>
        <c:smooth val="0"/>
        <c:axId val="92707456"/>
        <c:axId val="92713728"/>
      </c:lineChart>
      <c:dateAx>
        <c:axId val="92707456"/>
        <c:scaling>
          <c:orientation val="minMax"/>
        </c:scaling>
        <c:delete val="1"/>
        <c:axPos val="b"/>
        <c:numFmt formatCode="ge" sourceLinked="1"/>
        <c:majorTickMark val="none"/>
        <c:minorTickMark val="none"/>
        <c:tickLblPos val="none"/>
        <c:crossAx val="92713728"/>
        <c:crosses val="autoZero"/>
        <c:auto val="1"/>
        <c:lblOffset val="100"/>
        <c:baseTimeUnit val="years"/>
      </c:dateAx>
      <c:valAx>
        <c:axId val="9271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0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1F-4126-A41D-B855765593A6}"/>
            </c:ext>
          </c:extLst>
        </c:ser>
        <c:dLbls>
          <c:showLegendKey val="0"/>
          <c:showVal val="0"/>
          <c:showCatName val="0"/>
          <c:showSerName val="0"/>
          <c:showPercent val="0"/>
          <c:showBubbleSize val="0"/>
        </c:dLbls>
        <c:gapWidth val="150"/>
        <c:axId val="92748416"/>
        <c:axId val="9275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1F-4126-A41D-B855765593A6}"/>
            </c:ext>
          </c:extLst>
        </c:ser>
        <c:dLbls>
          <c:showLegendKey val="0"/>
          <c:showVal val="0"/>
          <c:showCatName val="0"/>
          <c:showSerName val="0"/>
          <c:showPercent val="0"/>
          <c:showBubbleSize val="0"/>
        </c:dLbls>
        <c:marker val="1"/>
        <c:smooth val="0"/>
        <c:axId val="92748416"/>
        <c:axId val="92754688"/>
      </c:lineChart>
      <c:dateAx>
        <c:axId val="92748416"/>
        <c:scaling>
          <c:orientation val="minMax"/>
        </c:scaling>
        <c:delete val="1"/>
        <c:axPos val="b"/>
        <c:numFmt formatCode="ge" sourceLinked="1"/>
        <c:majorTickMark val="none"/>
        <c:minorTickMark val="none"/>
        <c:tickLblPos val="none"/>
        <c:crossAx val="92754688"/>
        <c:crosses val="autoZero"/>
        <c:auto val="1"/>
        <c:lblOffset val="100"/>
        <c:baseTimeUnit val="years"/>
      </c:dateAx>
      <c:valAx>
        <c:axId val="9275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4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897.63</c:v>
                </c:pt>
                <c:pt idx="1">
                  <c:v>866.96</c:v>
                </c:pt>
                <c:pt idx="2">
                  <c:v>735.03</c:v>
                </c:pt>
                <c:pt idx="3">
                  <c:v>660.23</c:v>
                </c:pt>
                <c:pt idx="4">
                  <c:v>555.16</c:v>
                </c:pt>
              </c:numCache>
            </c:numRef>
          </c:val>
          <c:extLst>
            <c:ext xmlns:c16="http://schemas.microsoft.com/office/drawing/2014/chart" uri="{C3380CC4-5D6E-409C-BE32-E72D297353CC}">
              <c16:uniqueId val="{00000000-C62B-4D9F-ADDB-29418842FF5D}"/>
            </c:ext>
          </c:extLst>
        </c:ser>
        <c:dLbls>
          <c:showLegendKey val="0"/>
          <c:showVal val="0"/>
          <c:showCatName val="0"/>
          <c:showSerName val="0"/>
          <c:showPercent val="0"/>
          <c:showBubbleSize val="0"/>
        </c:dLbls>
        <c:gapWidth val="150"/>
        <c:axId val="92766592"/>
        <c:axId val="9276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extLst>
            <c:ext xmlns:c16="http://schemas.microsoft.com/office/drawing/2014/chart" uri="{C3380CC4-5D6E-409C-BE32-E72D297353CC}">
              <c16:uniqueId val="{00000001-C62B-4D9F-ADDB-29418842FF5D}"/>
            </c:ext>
          </c:extLst>
        </c:ser>
        <c:dLbls>
          <c:showLegendKey val="0"/>
          <c:showVal val="0"/>
          <c:showCatName val="0"/>
          <c:showSerName val="0"/>
          <c:showPercent val="0"/>
          <c:showBubbleSize val="0"/>
        </c:dLbls>
        <c:marker val="1"/>
        <c:smooth val="0"/>
        <c:axId val="92766592"/>
        <c:axId val="92768512"/>
      </c:lineChart>
      <c:dateAx>
        <c:axId val="92766592"/>
        <c:scaling>
          <c:orientation val="minMax"/>
        </c:scaling>
        <c:delete val="1"/>
        <c:axPos val="b"/>
        <c:numFmt formatCode="ge" sourceLinked="1"/>
        <c:majorTickMark val="none"/>
        <c:minorTickMark val="none"/>
        <c:tickLblPos val="none"/>
        <c:crossAx val="92768512"/>
        <c:crosses val="autoZero"/>
        <c:auto val="1"/>
        <c:lblOffset val="100"/>
        <c:baseTimeUnit val="years"/>
      </c:dateAx>
      <c:valAx>
        <c:axId val="9276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6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72.95</c:v>
                </c:pt>
                <c:pt idx="1">
                  <c:v>70.17</c:v>
                </c:pt>
                <c:pt idx="2">
                  <c:v>78.13</c:v>
                </c:pt>
                <c:pt idx="3">
                  <c:v>77.959999999999994</c:v>
                </c:pt>
                <c:pt idx="4">
                  <c:v>75.84</c:v>
                </c:pt>
              </c:numCache>
            </c:numRef>
          </c:val>
          <c:extLst>
            <c:ext xmlns:c16="http://schemas.microsoft.com/office/drawing/2014/chart" uri="{C3380CC4-5D6E-409C-BE32-E72D297353CC}">
              <c16:uniqueId val="{00000000-C93E-4E98-828B-19B4AA20DFD5}"/>
            </c:ext>
          </c:extLst>
        </c:ser>
        <c:dLbls>
          <c:showLegendKey val="0"/>
          <c:showVal val="0"/>
          <c:showCatName val="0"/>
          <c:showSerName val="0"/>
          <c:showPercent val="0"/>
          <c:showBubbleSize val="0"/>
        </c:dLbls>
        <c:gapWidth val="150"/>
        <c:axId val="92831744"/>
        <c:axId val="9283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extLst>
            <c:ext xmlns:c16="http://schemas.microsoft.com/office/drawing/2014/chart" uri="{C3380CC4-5D6E-409C-BE32-E72D297353CC}">
              <c16:uniqueId val="{00000001-C93E-4E98-828B-19B4AA20DFD5}"/>
            </c:ext>
          </c:extLst>
        </c:ser>
        <c:dLbls>
          <c:showLegendKey val="0"/>
          <c:showVal val="0"/>
          <c:showCatName val="0"/>
          <c:showSerName val="0"/>
          <c:showPercent val="0"/>
          <c:showBubbleSize val="0"/>
        </c:dLbls>
        <c:marker val="1"/>
        <c:smooth val="0"/>
        <c:axId val="92831744"/>
        <c:axId val="92833664"/>
      </c:lineChart>
      <c:dateAx>
        <c:axId val="92831744"/>
        <c:scaling>
          <c:orientation val="minMax"/>
        </c:scaling>
        <c:delete val="1"/>
        <c:axPos val="b"/>
        <c:numFmt formatCode="ge" sourceLinked="1"/>
        <c:majorTickMark val="none"/>
        <c:minorTickMark val="none"/>
        <c:tickLblPos val="none"/>
        <c:crossAx val="92833664"/>
        <c:crosses val="autoZero"/>
        <c:auto val="1"/>
        <c:lblOffset val="100"/>
        <c:baseTimeUnit val="years"/>
      </c:dateAx>
      <c:valAx>
        <c:axId val="9283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3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245.28</c:v>
                </c:pt>
                <c:pt idx="1">
                  <c:v>252.56</c:v>
                </c:pt>
                <c:pt idx="2">
                  <c:v>226.55</c:v>
                </c:pt>
                <c:pt idx="3">
                  <c:v>232.54</c:v>
                </c:pt>
                <c:pt idx="4">
                  <c:v>245.73</c:v>
                </c:pt>
              </c:numCache>
            </c:numRef>
          </c:val>
          <c:extLst>
            <c:ext xmlns:c16="http://schemas.microsoft.com/office/drawing/2014/chart" uri="{C3380CC4-5D6E-409C-BE32-E72D297353CC}">
              <c16:uniqueId val="{00000000-B534-4C10-AB93-BAEA1429874D}"/>
            </c:ext>
          </c:extLst>
        </c:ser>
        <c:dLbls>
          <c:showLegendKey val="0"/>
          <c:showVal val="0"/>
          <c:showCatName val="0"/>
          <c:showSerName val="0"/>
          <c:showPercent val="0"/>
          <c:showBubbleSize val="0"/>
        </c:dLbls>
        <c:gapWidth val="150"/>
        <c:axId val="92855296"/>
        <c:axId val="9285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extLst>
            <c:ext xmlns:c16="http://schemas.microsoft.com/office/drawing/2014/chart" uri="{C3380CC4-5D6E-409C-BE32-E72D297353CC}">
              <c16:uniqueId val="{00000001-B534-4C10-AB93-BAEA1429874D}"/>
            </c:ext>
          </c:extLst>
        </c:ser>
        <c:dLbls>
          <c:showLegendKey val="0"/>
          <c:showVal val="0"/>
          <c:showCatName val="0"/>
          <c:showSerName val="0"/>
          <c:showPercent val="0"/>
          <c:showBubbleSize val="0"/>
        </c:dLbls>
        <c:marker val="1"/>
        <c:smooth val="0"/>
        <c:axId val="92855296"/>
        <c:axId val="92857472"/>
      </c:lineChart>
      <c:dateAx>
        <c:axId val="92855296"/>
        <c:scaling>
          <c:orientation val="minMax"/>
        </c:scaling>
        <c:delete val="1"/>
        <c:axPos val="b"/>
        <c:numFmt formatCode="ge" sourceLinked="1"/>
        <c:majorTickMark val="none"/>
        <c:minorTickMark val="none"/>
        <c:tickLblPos val="none"/>
        <c:crossAx val="92857472"/>
        <c:crosses val="autoZero"/>
        <c:auto val="1"/>
        <c:lblOffset val="100"/>
        <c:baseTimeUnit val="years"/>
      </c:dateAx>
      <c:valAx>
        <c:axId val="9285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5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J34" zoomScale="90" zoomScaleNormal="90" workbookViewId="0">
      <selection activeCell="N38" sqref="N3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長野県　飯山市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22331</v>
      </c>
      <c r="AM8" s="64"/>
      <c r="AN8" s="64"/>
      <c r="AO8" s="64"/>
      <c r="AP8" s="64"/>
      <c r="AQ8" s="64"/>
      <c r="AR8" s="64"/>
      <c r="AS8" s="64"/>
      <c r="AT8" s="63">
        <f>データ!S6</f>
        <v>202.43</v>
      </c>
      <c r="AU8" s="63"/>
      <c r="AV8" s="63"/>
      <c r="AW8" s="63"/>
      <c r="AX8" s="63"/>
      <c r="AY8" s="63"/>
      <c r="AZ8" s="63"/>
      <c r="BA8" s="63"/>
      <c r="BB8" s="63">
        <f>データ!T6</f>
        <v>110.31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18.190000000000001</v>
      </c>
      <c r="Q10" s="63"/>
      <c r="R10" s="63"/>
      <c r="S10" s="63"/>
      <c r="T10" s="63"/>
      <c r="U10" s="63"/>
      <c r="V10" s="63"/>
      <c r="W10" s="63">
        <f>データ!P6</f>
        <v>45.01</v>
      </c>
      <c r="X10" s="63"/>
      <c r="Y10" s="63"/>
      <c r="Z10" s="63"/>
      <c r="AA10" s="63"/>
      <c r="AB10" s="63"/>
      <c r="AC10" s="63"/>
      <c r="AD10" s="64">
        <f>データ!Q6</f>
        <v>3560</v>
      </c>
      <c r="AE10" s="64"/>
      <c r="AF10" s="64"/>
      <c r="AG10" s="64"/>
      <c r="AH10" s="64"/>
      <c r="AI10" s="64"/>
      <c r="AJ10" s="64"/>
      <c r="AK10" s="2"/>
      <c r="AL10" s="64">
        <f>データ!U6</f>
        <v>4025</v>
      </c>
      <c r="AM10" s="64"/>
      <c r="AN10" s="64"/>
      <c r="AO10" s="64"/>
      <c r="AP10" s="64"/>
      <c r="AQ10" s="64"/>
      <c r="AR10" s="64"/>
      <c r="AS10" s="64"/>
      <c r="AT10" s="63">
        <f>データ!V6</f>
        <v>3.07</v>
      </c>
      <c r="AU10" s="63"/>
      <c r="AV10" s="63"/>
      <c r="AW10" s="63"/>
      <c r="AX10" s="63"/>
      <c r="AY10" s="63"/>
      <c r="AZ10" s="63"/>
      <c r="BA10" s="63"/>
      <c r="BB10" s="63">
        <f>データ!W6</f>
        <v>1311.07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customWidth="1"/>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202134</v>
      </c>
      <c r="D6" s="31">
        <f t="shared" si="3"/>
        <v>47</v>
      </c>
      <c r="E6" s="31">
        <f t="shared" si="3"/>
        <v>17</v>
      </c>
      <c r="F6" s="31">
        <f t="shared" si="3"/>
        <v>4</v>
      </c>
      <c r="G6" s="31">
        <f t="shared" si="3"/>
        <v>0</v>
      </c>
      <c r="H6" s="31" t="str">
        <f t="shared" si="3"/>
        <v>長野県　飯山市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18.190000000000001</v>
      </c>
      <c r="P6" s="32">
        <f t="shared" si="3"/>
        <v>45.01</v>
      </c>
      <c r="Q6" s="32">
        <f t="shared" si="3"/>
        <v>3560</v>
      </c>
      <c r="R6" s="32">
        <f t="shared" si="3"/>
        <v>22331</v>
      </c>
      <c r="S6" s="32">
        <f t="shared" si="3"/>
        <v>202.43</v>
      </c>
      <c r="T6" s="32">
        <f t="shared" si="3"/>
        <v>110.31</v>
      </c>
      <c r="U6" s="32">
        <f t="shared" si="3"/>
        <v>4025</v>
      </c>
      <c r="V6" s="32">
        <f t="shared" si="3"/>
        <v>3.07</v>
      </c>
      <c r="W6" s="32">
        <f t="shared" si="3"/>
        <v>1311.07</v>
      </c>
      <c r="X6" s="33">
        <f>IF(X7="",NA(),X7)</f>
        <v>90.01</v>
      </c>
      <c r="Y6" s="33">
        <f t="shared" ref="Y6:AG6" si="4">IF(Y7="",NA(),Y7)</f>
        <v>91.18</v>
      </c>
      <c r="Z6" s="33">
        <f t="shared" si="4"/>
        <v>92.74</v>
      </c>
      <c r="AA6" s="33">
        <f t="shared" si="4"/>
        <v>94.09</v>
      </c>
      <c r="AB6" s="33">
        <f t="shared" si="4"/>
        <v>93.23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897.63</v>
      </c>
      <c r="BF6" s="33">
        <f t="shared" ref="BF6:BN6" si="7">IF(BF7="",NA(),BF7)</f>
        <v>866.96</v>
      </c>
      <c r="BG6" s="33">
        <f t="shared" si="7"/>
        <v>735.03</v>
      </c>
      <c r="BH6" s="33">
        <f t="shared" si="7"/>
        <v>660.23</v>
      </c>
      <c r="BI6" s="33">
        <f t="shared" si="7"/>
        <v>555.16</v>
      </c>
      <c r="BJ6" s="33">
        <f t="shared" si="7"/>
        <v>1764.87</v>
      </c>
      <c r="BK6" s="33">
        <f t="shared" si="7"/>
        <v>1622.51</v>
      </c>
      <c r="BL6" s="33">
        <f t="shared" si="7"/>
        <v>1569.13</v>
      </c>
      <c r="BM6" s="33">
        <f t="shared" si="7"/>
        <v>1436</v>
      </c>
      <c r="BN6" s="33">
        <f t="shared" si="7"/>
        <v>1434.89</v>
      </c>
      <c r="BO6" s="32" t="str">
        <f>IF(BO7="","",IF(BO7="-","【-】","【"&amp;SUBSTITUTE(TEXT(BO7,"#,##0.00"),"-","△")&amp;"】"))</f>
        <v>【1,457.06】</v>
      </c>
      <c r="BP6" s="33">
        <f>IF(BP7="",NA(),BP7)</f>
        <v>72.95</v>
      </c>
      <c r="BQ6" s="33">
        <f t="shared" ref="BQ6:BY6" si="8">IF(BQ7="",NA(),BQ7)</f>
        <v>70.17</v>
      </c>
      <c r="BR6" s="33">
        <f t="shared" si="8"/>
        <v>78.13</v>
      </c>
      <c r="BS6" s="33">
        <f t="shared" si="8"/>
        <v>77.959999999999994</v>
      </c>
      <c r="BT6" s="33">
        <f t="shared" si="8"/>
        <v>75.84</v>
      </c>
      <c r="BU6" s="33">
        <f t="shared" si="8"/>
        <v>60.75</v>
      </c>
      <c r="BV6" s="33">
        <f t="shared" si="8"/>
        <v>62.83</v>
      </c>
      <c r="BW6" s="33">
        <f t="shared" si="8"/>
        <v>64.63</v>
      </c>
      <c r="BX6" s="33">
        <f t="shared" si="8"/>
        <v>66.56</v>
      </c>
      <c r="BY6" s="33">
        <f t="shared" si="8"/>
        <v>66.22</v>
      </c>
      <c r="BZ6" s="32" t="str">
        <f>IF(BZ7="","",IF(BZ7="-","【-】","【"&amp;SUBSTITUTE(TEXT(BZ7,"#,##0.00"),"-","△")&amp;"】"))</f>
        <v>【64.73】</v>
      </c>
      <c r="CA6" s="33">
        <f>IF(CA7="",NA(),CA7)</f>
        <v>245.28</v>
      </c>
      <c r="CB6" s="33">
        <f t="shared" ref="CB6:CJ6" si="9">IF(CB7="",NA(),CB7)</f>
        <v>252.56</v>
      </c>
      <c r="CC6" s="33">
        <f t="shared" si="9"/>
        <v>226.55</v>
      </c>
      <c r="CD6" s="33">
        <f t="shared" si="9"/>
        <v>232.54</v>
      </c>
      <c r="CE6" s="33">
        <f t="shared" si="9"/>
        <v>245.73</v>
      </c>
      <c r="CF6" s="33">
        <f t="shared" si="9"/>
        <v>256</v>
      </c>
      <c r="CG6" s="33">
        <f t="shared" si="9"/>
        <v>250.43</v>
      </c>
      <c r="CH6" s="33">
        <f t="shared" si="9"/>
        <v>245.75</v>
      </c>
      <c r="CI6" s="33">
        <f t="shared" si="9"/>
        <v>244.29</v>
      </c>
      <c r="CJ6" s="33">
        <f t="shared" si="9"/>
        <v>246.72</v>
      </c>
      <c r="CK6" s="32" t="str">
        <f>IF(CK7="","",IF(CK7="-","【-】","【"&amp;SUBSTITUTE(TEXT(CK7,"#,##0.00"),"-","△")&amp;"】"))</f>
        <v>【250.25】</v>
      </c>
      <c r="CL6" s="33">
        <f>IF(CL7="",NA(),CL7)</f>
        <v>34.35</v>
      </c>
      <c r="CM6" s="33">
        <f t="shared" ref="CM6:CU6" si="10">IF(CM7="",NA(),CM7)</f>
        <v>39.229999999999997</v>
      </c>
      <c r="CN6" s="33">
        <f t="shared" si="10"/>
        <v>35.74</v>
      </c>
      <c r="CO6" s="33">
        <f t="shared" si="10"/>
        <v>38.24</v>
      </c>
      <c r="CP6" s="33">
        <f t="shared" si="10"/>
        <v>41.32</v>
      </c>
      <c r="CQ6" s="33">
        <f t="shared" si="10"/>
        <v>41.59</v>
      </c>
      <c r="CR6" s="33">
        <f t="shared" si="10"/>
        <v>42.31</v>
      </c>
      <c r="CS6" s="33">
        <f t="shared" si="10"/>
        <v>43.65</v>
      </c>
      <c r="CT6" s="33">
        <f t="shared" si="10"/>
        <v>43.58</v>
      </c>
      <c r="CU6" s="33">
        <f t="shared" si="10"/>
        <v>41.35</v>
      </c>
      <c r="CV6" s="32" t="str">
        <f>IF(CV7="","",IF(CV7="-","【-】","【"&amp;SUBSTITUTE(TEXT(CV7,"#,##0.00"),"-","△")&amp;"】"))</f>
        <v>【40.31】</v>
      </c>
      <c r="CW6" s="33">
        <f>IF(CW7="",NA(),CW7)</f>
        <v>94.96</v>
      </c>
      <c r="CX6" s="33">
        <f t="shared" ref="CX6:DF6" si="11">IF(CX7="",NA(),CX7)</f>
        <v>92.13</v>
      </c>
      <c r="CY6" s="33">
        <f t="shared" si="11"/>
        <v>92.65</v>
      </c>
      <c r="CZ6" s="33">
        <f t="shared" si="11"/>
        <v>92.7</v>
      </c>
      <c r="DA6" s="33">
        <f t="shared" si="11"/>
        <v>93.71</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x14ac:dyDescent="0.15">
      <c r="A7" s="26"/>
      <c r="B7" s="35">
        <v>2015</v>
      </c>
      <c r="C7" s="35">
        <v>202134</v>
      </c>
      <c r="D7" s="35">
        <v>47</v>
      </c>
      <c r="E7" s="35">
        <v>17</v>
      </c>
      <c r="F7" s="35">
        <v>4</v>
      </c>
      <c r="G7" s="35">
        <v>0</v>
      </c>
      <c r="H7" s="35" t="s">
        <v>96</v>
      </c>
      <c r="I7" s="35" t="s">
        <v>97</v>
      </c>
      <c r="J7" s="35" t="s">
        <v>98</v>
      </c>
      <c r="K7" s="35" t="s">
        <v>99</v>
      </c>
      <c r="L7" s="35" t="s">
        <v>100</v>
      </c>
      <c r="M7" s="36" t="s">
        <v>101</v>
      </c>
      <c r="N7" s="36" t="s">
        <v>102</v>
      </c>
      <c r="O7" s="36">
        <v>18.190000000000001</v>
      </c>
      <c r="P7" s="36">
        <v>45.01</v>
      </c>
      <c r="Q7" s="36">
        <v>3560</v>
      </c>
      <c r="R7" s="36">
        <v>22331</v>
      </c>
      <c r="S7" s="36">
        <v>202.43</v>
      </c>
      <c r="T7" s="36">
        <v>110.31</v>
      </c>
      <c r="U7" s="36">
        <v>4025</v>
      </c>
      <c r="V7" s="36">
        <v>3.07</v>
      </c>
      <c r="W7" s="36">
        <v>1311.07</v>
      </c>
      <c r="X7" s="36">
        <v>90.01</v>
      </c>
      <c r="Y7" s="36">
        <v>91.18</v>
      </c>
      <c r="Z7" s="36">
        <v>92.74</v>
      </c>
      <c r="AA7" s="36">
        <v>94.09</v>
      </c>
      <c r="AB7" s="36">
        <v>93.23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897.63</v>
      </c>
      <c r="BF7" s="36">
        <v>866.96</v>
      </c>
      <c r="BG7" s="36">
        <v>735.03</v>
      </c>
      <c r="BH7" s="36">
        <v>660.23</v>
      </c>
      <c r="BI7" s="36">
        <v>555.16</v>
      </c>
      <c r="BJ7" s="36">
        <v>1764.87</v>
      </c>
      <c r="BK7" s="36">
        <v>1622.51</v>
      </c>
      <c r="BL7" s="36">
        <v>1569.13</v>
      </c>
      <c r="BM7" s="36">
        <v>1436</v>
      </c>
      <c r="BN7" s="36">
        <v>1434.89</v>
      </c>
      <c r="BO7" s="36">
        <v>1457.06</v>
      </c>
      <c r="BP7" s="36">
        <v>72.95</v>
      </c>
      <c r="BQ7" s="36">
        <v>70.17</v>
      </c>
      <c r="BR7" s="36">
        <v>78.13</v>
      </c>
      <c r="BS7" s="36">
        <v>77.959999999999994</v>
      </c>
      <c r="BT7" s="36">
        <v>75.84</v>
      </c>
      <c r="BU7" s="36">
        <v>60.75</v>
      </c>
      <c r="BV7" s="36">
        <v>62.83</v>
      </c>
      <c r="BW7" s="36">
        <v>64.63</v>
      </c>
      <c r="BX7" s="36">
        <v>66.56</v>
      </c>
      <c r="BY7" s="36">
        <v>66.22</v>
      </c>
      <c r="BZ7" s="36">
        <v>64.73</v>
      </c>
      <c r="CA7" s="36">
        <v>245.28</v>
      </c>
      <c r="CB7" s="36">
        <v>252.56</v>
      </c>
      <c r="CC7" s="36">
        <v>226.55</v>
      </c>
      <c r="CD7" s="36">
        <v>232.54</v>
      </c>
      <c r="CE7" s="36">
        <v>245.73</v>
      </c>
      <c r="CF7" s="36">
        <v>256</v>
      </c>
      <c r="CG7" s="36">
        <v>250.43</v>
      </c>
      <c r="CH7" s="36">
        <v>245.75</v>
      </c>
      <c r="CI7" s="36">
        <v>244.29</v>
      </c>
      <c r="CJ7" s="36">
        <v>246.72</v>
      </c>
      <c r="CK7" s="36">
        <v>250.25</v>
      </c>
      <c r="CL7" s="36">
        <v>34.35</v>
      </c>
      <c r="CM7" s="36">
        <v>39.229999999999997</v>
      </c>
      <c r="CN7" s="36">
        <v>35.74</v>
      </c>
      <c r="CO7" s="36">
        <v>38.24</v>
      </c>
      <c r="CP7" s="36">
        <v>41.32</v>
      </c>
      <c r="CQ7" s="36">
        <v>41.59</v>
      </c>
      <c r="CR7" s="36">
        <v>42.31</v>
      </c>
      <c r="CS7" s="36">
        <v>43.65</v>
      </c>
      <c r="CT7" s="36">
        <v>43.58</v>
      </c>
      <c r="CU7" s="36">
        <v>41.35</v>
      </c>
      <c r="CV7" s="36">
        <v>40.31</v>
      </c>
      <c r="CW7" s="36">
        <v>94.96</v>
      </c>
      <c r="CX7" s="36">
        <v>92.13</v>
      </c>
      <c r="CY7" s="36">
        <v>92.65</v>
      </c>
      <c r="CZ7" s="36">
        <v>92.7</v>
      </c>
      <c r="DA7" s="36">
        <v>93.71</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0723</cp:lastModifiedBy>
  <cp:lastPrinted>2017-02-20T10:25:53Z</cp:lastPrinted>
  <dcterms:created xsi:type="dcterms:W3CDTF">2017-02-08T03:00:59Z</dcterms:created>
  <dcterms:modified xsi:type="dcterms:W3CDTF">2017-02-20T10:32:00Z</dcterms:modified>
  <cp:category/>
</cp:coreProperties>
</file>