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<sst xmlns="http://schemas.openxmlformats.org/spreadsheetml/2006/main" count="221" uniqueCount="111">
  <si>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</si>
  <si>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</si>
  <si>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</si>
  <si>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</si>
  <si>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</si>
  <si>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</si>
  <si>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</si>
  <si>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</si>
  <si>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</si>
  <si>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</si>
  <si>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</si>
  <si>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</si>
  <si>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</si>
  <si>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</si>
  <si>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</si>
  <si>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</si>
  <si>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</si>
  <si>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</si>
  <si>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</si>
  <si>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</si>
  <si>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</si>
  <si>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</si>
  <si>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</si>
  <si>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</si>
  <si>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</si>
  <si>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</si>
  <si>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</si>
  <si>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</si>
  <si>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</si>
  <si>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</si>
  <si>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</si>
  <si>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</si>
  <si>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</si>
  <si>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</si>
  <si>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</si>
  <si>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</si>
  <si>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</si>
  <si>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</si>
  <si>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</si>
  <si>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</si>
  <si>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</si>
  <si>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</si>
  <si>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</si>
  <si>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</si>
  <si>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</si>
  <si>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</si>
  <si>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</si>
  <si>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</si>
  <si>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</si>
  <si>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</si>
  <si>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</si>
  <si>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</si>
  <si>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</si>
  <si>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</si>
  <si>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</si>
  <si>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</si>
  <si>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</si>
  <si>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</si>
  <si>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</si>
  <si>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</si>
  <si>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</si>
  <si>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</si>
  <si>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</si>
  <si>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</si>
  <si>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</si>
  <si>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</si>
  <si>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</si>
  <si>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</si>
  <si>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</si>
  <si>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</si>
  <si>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</si>
  <si>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</si>
  <si>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</si>
  <si>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</si>
  <si>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</si>
  <si>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</si>
  <si>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</si>
  <si>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</si>
  <si>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</si>
  <si>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</si>
  <si>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</si>
  <si>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</si>
  <si>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</si>
  <si>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</si>
  <si>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</si>
  <si>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</si>
  <si>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</si>
  <si>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</si>
  <si>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</si>
  <si>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</si>
  <si>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</si>
  <si>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</si>
  <si>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</si>
  <si>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</si>
  <si>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</si>
  <si>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</si>
  <si>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飯田市</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</si>
  <si>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</si>
  <si>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</si>
  <si>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</si>
  <si>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</si>
  <si>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</si>
  <si>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</si>
  <si>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</si>
  <si>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</si>
  <si>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</si>
  <si>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</si>
  <si>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</si>
  <si>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・事業着手が平成８年度以降であるため下水道施設は比較的新しく、現時点では大規模な改修は有りません。</t>
    <rPh sb="1" eb="3">
      <t>ジギョウ</t>
    </rPh>
    <rPh sb="3" eb="5">
      <t>チャクシュ</t>
    </rPh>
    <rPh sb="6" eb="8">
      <t>ヘイセイ</t>
    </rPh>
    <rPh sb="9" eb="11">
      <t>ネンド</t>
    </rPh>
    <rPh sb="11" eb="13">
      <t>イコウ</t>
    </rPh>
    <rPh sb="18" eb="21">
      <t>ゲスイドウ</t>
    </rPh>
    <rPh sb="21" eb="23">
      <t>シセツ</t>
    </rPh>
    <rPh sb="24" eb="27">
      <t>ヒカクテキ</t>
    </rPh>
    <rPh sb="27" eb="28">
      <t>アタラ</t>
    </rPh>
    <rPh sb="31" eb="34">
      <t>ゲンジテン</t>
    </rPh>
    <rPh sb="36" eb="39">
      <t>ダイキボ</t>
    </rPh>
    <rPh sb="40" eb="42">
      <t>カイシュウ</t>
    </rPh>
    <rPh sb="43" eb="44">
      <t>ア</t>
    </rPh>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</si>
  <si>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て、企業会計による各種数値を用いて経営状況の把握に努め、経営の健全性及び効率性向上につなげるようにします。平成27年度は移行業務を行いました。</t>
    <rPh sb="24" eb="27">
      <t>ゲスイドウ</t>
    </rPh>
    <rPh sb="27" eb="29">
      <t>シセツ</t>
    </rPh>
    <rPh sb="37" eb="40">
      <t>ケイカクテキ</t>
    </rPh>
    <rPh sb="269" eb="271">
      <t>キギョウ</t>
    </rPh>
    <rPh sb="271" eb="273">
      <t>カイケイ</t>
    </rPh>
    <rPh sb="276" eb="278">
      <t>カクシュ</t>
    </rPh>
    <rPh sb="278" eb="280">
      <t>スウチ</t>
    </rPh>
    <rPh sb="281" eb="282">
      <t>モチ</t>
    </rPh>
    <rPh sb="284" eb="286">
      <t>ケイエイ</t>
    </rPh>
    <rPh sb="286" eb="288">
      <t>ジョウキョウ</t>
    </rPh>
    <rPh sb="289" eb="291">
      <t>ハアク</t>
    </rPh>
    <rPh sb="292" eb="293">
      <t>ツト</t>
    </rPh>
    <rPh sb="295" eb="297">
      <t>ケイエイ</t>
    </rPh>
    <rPh sb="298" eb="301">
      <t>ケンゼンセイ</t>
    </rPh>
    <rPh sb="301" eb="302">
      <t>オヨ</t>
    </rPh>
    <rPh sb="303" eb="306">
      <t>コウリツセイ</t>
    </rPh>
    <rPh sb="306" eb="308">
      <t>コウジョウ</t>
    </rPh>
    <rPh sb="320" eb="322">
      <t>ヘイセイ</t>
    </rPh>
    <rPh sb="324" eb="326">
      <t>ネンド</t>
    </rPh>
    <rPh sb="327" eb="329">
      <t>イコウ</t>
    </rPh>
    <rPh sb="329" eb="331">
      <t>ギョウム</t>
    </rPh>
    <rPh sb="332" eb="333">
      <t>オコナ</t>
    </rPh>
    <phoneticPr fontId="4"/>
  </si>
  <si>
    <t xml:space="preserve">・①収益的収支比率は、平成25年10月に料金改定を実施したことにより、僅かながら向上しています。
・④企業債残高対事業規模比率についてのH23～H24の変化は、積算方法の見直しによるものです。引き続き企業債残高の削減を進めます。
・施設老朽化による維持管理費の増及び人口減少や節水機器の普及等による社会要因があり、平成23年度より⑤経費回収率は減少傾向にあり、⑥汚水処理原価については徐々に上昇しています。民間委託の推進等を行い経費削減を図り経営効率の向上を進めます。
・⑦施設利用率はH24以降横ばいの状況ですが、人口減少や節水機器の普及等による社会要因もあります。
・⑧水洗化率は100%です。
</t>
    <rPh sb="2" eb="4">
      <t>シュウエキ</t>
    </rPh>
    <rPh sb="4" eb="5">
      <t>テキ</t>
    </rPh>
    <rPh sb="5" eb="7">
      <t>シュウシ</t>
    </rPh>
    <rPh sb="7" eb="9">
      <t>ヒリツ</t>
    </rPh>
    <rPh sb="35" eb="36">
      <t>ワズ</t>
    </rPh>
    <rPh sb="172" eb="174">
      <t>ゲンショウ</t>
    </rPh>
    <rPh sb="174" eb="176">
      <t>ケイコウ</t>
    </rPh>
    <rPh sb="221" eb="223">
      <t>ケイエイ</t>
    </rPh>
    <rPh sb="223" eb="225">
      <t>コウリツ</t>
    </rPh>
    <rPh sb="226" eb="228">
      <t>コウジョウ</t>
    </rPh>
    <rPh sb="229" eb="230">
      <t>スス</t>
    </rPh>
    <rPh sb="237" eb="239">
      <t>シセツ</t>
    </rPh>
    <rPh sb="239" eb="242">
      <t>リヨウリツ</t>
    </rPh>
    <rPh sb="246" eb="248">
      <t>イコウ</t>
    </rPh>
    <rPh sb="248" eb="249">
      <t>ヨコ</t>
    </rPh>
    <rPh sb="252" eb="254">
      <t>ジョウキョウ</t>
    </rPh>
    <rPh sb="274" eb="276">
      <t>シャカイ</t>
    </rPh>
    <rPh sb="276" eb="278">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</si>
</sst>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350848"/>
        <c:axId val="383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38350848"/>
        <c:axId val="38352768"/>
      </c:lineChart>
      <c:dateAx>
        <c:axId val="38350848"/>
        <c:scaling>
          <c:orientation val="minMax"/>
        </c:scaling>
        <c:delete val="1"/>
        <c:axPos val="b"/>
        <c:numFmt formatCode="ge" sourceLinked="1"/>
        <c:majorTickMark val="none"/>
        <c:minorTickMark val="none"/>
        <c:tickLblPos val="none"/>
        <c:crossAx val="38352768"/>
        <c:crosses val="autoZero"/>
        <c:auto val="1"/>
        <c:lblOffset val="100"/>
        <c:baseTimeUnit val="years"/>
      </c:dateAx>
      <c:valAx>
        <c:axId val="383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508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c:v>
                </c:pt>
                <c:pt idx="1">
                  <c:v>42.5</c:v>
                </c:pt>
                <c:pt idx="2">
                  <c:v>42.5</c:v>
                </c:pt>
                <c:pt idx="3">
                  <c:v>42.5</c:v>
                </c:pt>
                <c:pt idx="4">
                  <c:v>42.5</c:v>
                </c:pt>
              </c:numCache>
            </c:numRef>
          </c:val>
        </c:ser>
        <c:dLbls>
          <c:showLegendKey val="0"/>
          <c:showVal val="0"/>
          <c:showCatName val="0"/>
          <c:showSerName val="0"/>
          <c:showPercent val="0"/>
          <c:showBubbleSize val="0"/>
        </c:dLbls>
        <c:gapWidth val="150"/>
        <c:axId val="38677120"/>
        <c:axId val="387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35.64</c:v>
                </c:pt>
                <c:pt idx="3">
                  <c:v>37.950000000000003</c:v>
                </c:pt>
                <c:pt idx="4">
                  <c:v>34.92</c:v>
                </c:pt>
              </c:numCache>
            </c:numRef>
          </c:val>
          <c:smooth val="0"/>
        </c:ser>
        <c:dLbls>
          <c:showLegendKey val="0"/>
          <c:showVal val="0"/>
          <c:showCatName val="0"/>
          <c:showSerName val="0"/>
          <c:showPercent val="0"/>
          <c:showBubbleSize val="0"/>
        </c:dLbls>
        <c:marker val="1"/>
        <c:smooth val="0"/>
        <c:axId val="38677120"/>
        <c:axId val="38707968"/>
      </c:lineChart>
      <c:dateAx>
        <c:axId val="38677120"/>
        <c:scaling>
          <c:orientation val="minMax"/>
        </c:scaling>
        <c:delete val="1"/>
        <c:axPos val="b"/>
        <c:numFmt formatCode="ge" sourceLinked="1"/>
        <c:majorTickMark val="none"/>
        <c:minorTickMark val="none"/>
        <c:tickLblPos val="none"/>
        <c:crossAx val="38707968"/>
        <c:crosses val="autoZero"/>
        <c:auto val="1"/>
        <c:lblOffset val="100"/>
        <c:baseTimeUnit val="years"/>
      </c:dateAx>
      <c:valAx>
        <c:axId val="387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9000320"/>
        <c:axId val="390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87.19</c:v>
                </c:pt>
                <c:pt idx="3">
                  <c:v>88.2</c:v>
                </c:pt>
                <c:pt idx="4">
                  <c:v>88.64</c:v>
                </c:pt>
              </c:numCache>
            </c:numRef>
          </c:val>
          <c:smooth val="0"/>
        </c:ser>
        <c:dLbls>
          <c:showLegendKey val="0"/>
          <c:showVal val="0"/>
          <c:showCatName val="0"/>
          <c:showSerName val="0"/>
          <c:showPercent val="0"/>
          <c:showBubbleSize val="0"/>
        </c:dLbls>
        <c:marker val="1"/>
        <c:smooth val="0"/>
        <c:axId val="39000320"/>
        <c:axId val="39002496"/>
      </c:lineChart>
      <c:dateAx>
        <c:axId val="39000320"/>
        <c:scaling>
          <c:orientation val="minMax"/>
        </c:scaling>
        <c:delete val="1"/>
        <c:axPos val="b"/>
        <c:numFmt formatCode="ge" sourceLinked="1"/>
        <c:majorTickMark val="none"/>
        <c:minorTickMark val="none"/>
        <c:tickLblPos val="none"/>
        <c:crossAx val="39002496"/>
        <c:crosses val="autoZero"/>
        <c:auto val="1"/>
        <c:lblOffset val="100"/>
        <c:baseTimeUnit val="years"/>
      </c:dateAx>
      <c:valAx>
        <c:axId val="390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79.52</c:v>
                </c:pt>
                <c:pt idx="1">
                  <c:v>79.56</c:v>
                </c:pt>
                <c:pt idx="2">
                  <c:v>80.31</c:v>
                </c:pt>
                <c:pt idx="3">
                  <c:v>81.569999999999993</c:v>
                </c:pt>
                <c:pt idx="4">
                  <c:v>82.24</c:v>
                </c:pt>
              </c:numCache>
            </c:numRef>
          </c:val>
        </c:ser>
        <c:dLbls>
          <c:showLegendKey val="0"/>
          <c:showVal val="0"/>
          <c:showCatName val="0"/>
          <c:showSerName val="0"/>
          <c:showPercent val="0"/>
          <c:showBubbleSize val="0"/>
        </c:dLbls>
        <c:gapWidth val="150"/>
        <c:axId val="38387072"/>
        <c:axId val="383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87072"/>
        <c:axId val="38393344"/>
      </c:lineChart>
      <c:dateAx>
        <c:axId val="38387072"/>
        <c:scaling>
          <c:orientation val="minMax"/>
        </c:scaling>
        <c:delete val="1"/>
        <c:axPos val="b"/>
        <c:numFmt formatCode="ge" sourceLinked="1"/>
        <c:majorTickMark val="none"/>
        <c:minorTickMark val="none"/>
        <c:tickLblPos val="none"/>
        <c:crossAx val="38393344"/>
        <c:crosses val="autoZero"/>
        <c:auto val="1"/>
        <c:lblOffset val="100"/>
        <c:baseTimeUnit val="years"/>
      </c:dateAx>
      <c:valAx>
        <c:axId val="383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225408"/>
        <c:axId val="382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225408"/>
        <c:axId val="38227328"/>
      </c:lineChart>
      <c:dateAx>
        <c:axId val="38225408"/>
        <c:scaling>
          <c:orientation val="minMax"/>
        </c:scaling>
        <c:delete val="1"/>
        <c:axPos val="b"/>
        <c:numFmt formatCode="ge" sourceLinked="1"/>
        <c:majorTickMark val="none"/>
        <c:minorTickMark val="none"/>
        <c:tickLblPos val="none"/>
        <c:crossAx val="38227328"/>
        <c:crosses val="autoZero"/>
        <c:auto val="1"/>
        <c:lblOffset val="100"/>
        <c:baseTimeUnit val="years"/>
      </c:dateAx>
      <c:valAx>
        <c:axId val="382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267520"/>
        <c:axId val="384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267520"/>
        <c:axId val="38408960"/>
      </c:lineChart>
      <c:dateAx>
        <c:axId val="38267520"/>
        <c:scaling>
          <c:orientation val="minMax"/>
        </c:scaling>
        <c:delete val="1"/>
        <c:axPos val="b"/>
        <c:numFmt formatCode="ge" sourceLinked="1"/>
        <c:majorTickMark val="none"/>
        <c:minorTickMark val="none"/>
        <c:tickLblPos val="none"/>
        <c:crossAx val="38408960"/>
        <c:crosses val="autoZero"/>
        <c:auto val="1"/>
        <c:lblOffset val="100"/>
        <c:baseTimeUnit val="years"/>
      </c:dateAx>
      <c:valAx>
        <c:axId val="384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451840"/>
        <c:axId val="384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451840"/>
        <c:axId val="38458112"/>
      </c:lineChart>
      <c:dateAx>
        <c:axId val="38451840"/>
        <c:scaling>
          <c:orientation val="minMax"/>
        </c:scaling>
        <c:delete val="1"/>
        <c:axPos val="b"/>
        <c:numFmt formatCode="ge" sourceLinked="1"/>
        <c:majorTickMark val="none"/>
        <c:minorTickMark val="none"/>
        <c:tickLblPos val="none"/>
        <c:crossAx val="38458112"/>
        <c:crosses val="autoZero"/>
        <c:auto val="1"/>
        <c:lblOffset val="100"/>
        <c:baseTimeUnit val="years"/>
      </c:dateAx>
      <c:valAx>
        <c:axId val="384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494976"/>
        <c:axId val="384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494976"/>
        <c:axId val="38496896"/>
      </c:lineChart>
      <c:dateAx>
        <c:axId val="38494976"/>
        <c:scaling>
          <c:orientation val="minMax"/>
        </c:scaling>
        <c:delete val="1"/>
        <c:axPos val="b"/>
        <c:numFmt formatCode="ge" sourceLinked="1"/>
        <c:majorTickMark val="none"/>
        <c:minorTickMark val="none"/>
        <c:tickLblPos val="none"/>
        <c:crossAx val="38496896"/>
        <c:crosses val="autoZero"/>
        <c:auto val="1"/>
        <c:lblOffset val="100"/>
        <c:baseTimeUnit val="years"/>
      </c:dateAx>
      <c:valAx>
        <c:axId val="384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3949.46</c:v>
                </c:pt>
                <c:pt idx="2">
                  <c:v>3248.69</c:v>
                </c:pt>
                <c:pt idx="3">
                  <c:v>2812.17</c:v>
                </c:pt>
                <c:pt idx="4">
                  <c:v>2653.25</c:v>
                </c:pt>
              </c:numCache>
            </c:numRef>
          </c:val>
        </c:ser>
        <c:dLbls>
          <c:showLegendKey val="0"/>
          <c:showVal val="0"/>
          <c:showCatName val="0"/>
          <c:showSerName val="0"/>
          <c:showPercent val="0"/>
          <c:showBubbleSize val="0"/>
        </c:dLbls>
        <c:gapWidth val="150"/>
        <c:axId val="38531456"/>
        <c:axId val="385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3189.89</c:v>
                </c:pt>
                <c:pt idx="3">
                  <c:v>2585.83</c:v>
                </c:pt>
                <c:pt idx="4">
                  <c:v>2464.06</c:v>
                </c:pt>
              </c:numCache>
            </c:numRef>
          </c:val>
          <c:smooth val="0"/>
        </c:ser>
        <c:dLbls>
          <c:showLegendKey val="0"/>
          <c:showVal val="0"/>
          <c:showCatName val="0"/>
          <c:showSerName val="0"/>
          <c:showPercent val="0"/>
          <c:showBubbleSize val="0"/>
        </c:dLbls>
        <c:marker val="1"/>
        <c:smooth val="0"/>
        <c:axId val="38531456"/>
        <c:axId val="38533376"/>
      </c:lineChart>
      <c:dateAx>
        <c:axId val="38531456"/>
        <c:scaling>
          <c:orientation val="minMax"/>
        </c:scaling>
        <c:delete val="1"/>
        <c:axPos val="b"/>
        <c:numFmt formatCode="ge" sourceLinked="1"/>
        <c:majorTickMark val="none"/>
        <c:minorTickMark val="none"/>
        <c:tickLblPos val="none"/>
        <c:crossAx val="38533376"/>
        <c:crosses val="autoZero"/>
        <c:auto val="1"/>
        <c:lblOffset val="100"/>
        <c:baseTimeUnit val="years"/>
      </c:dateAx>
      <c:valAx>
        <c:axId val="385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85.37</c:v>
                </c:pt>
                <c:pt idx="1">
                  <c:v>77.34</c:v>
                </c:pt>
                <c:pt idx="2">
                  <c:v>60.36</c:v>
                </c:pt>
                <c:pt idx="3">
                  <c:v>43.13</c:v>
                </c:pt>
                <c:pt idx="4">
                  <c:v>32.880000000000003</c:v>
                </c:pt>
              </c:numCache>
            </c:numRef>
          </c:val>
        </c:ser>
        <c:dLbls>
          <c:showLegendKey val="0"/>
          <c:showVal val="0"/>
          <c:showCatName val="0"/>
          <c:showSerName val="0"/>
          <c:showPercent val="0"/>
          <c:showBubbleSize val="0"/>
        </c:dLbls>
        <c:gapWidth val="150"/>
        <c:axId val="38572032"/>
        <c:axId val="385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27.92</c:v>
                </c:pt>
                <c:pt idx="3">
                  <c:v>31.45</c:v>
                </c:pt>
                <c:pt idx="4">
                  <c:v>32.909999999999997</c:v>
                </c:pt>
              </c:numCache>
            </c:numRef>
          </c:val>
          <c:smooth val="0"/>
        </c:ser>
        <c:dLbls>
          <c:showLegendKey val="0"/>
          <c:showVal val="0"/>
          <c:showCatName val="0"/>
          <c:showSerName val="0"/>
          <c:showPercent val="0"/>
          <c:showBubbleSize val="0"/>
        </c:dLbls>
        <c:marker val="1"/>
        <c:smooth val="0"/>
        <c:axId val="38572032"/>
        <c:axId val="38573952"/>
      </c:lineChart>
      <c:dateAx>
        <c:axId val="38572032"/>
        <c:scaling>
          <c:orientation val="minMax"/>
        </c:scaling>
        <c:delete val="1"/>
        <c:axPos val="b"/>
        <c:numFmt formatCode="ge" sourceLinked="1"/>
        <c:majorTickMark val="none"/>
        <c:minorTickMark val="none"/>
        <c:tickLblPos val="none"/>
        <c:crossAx val="38573952"/>
        <c:crosses val="autoZero"/>
        <c:auto val="1"/>
        <c:lblOffset val="100"/>
        <c:baseTimeUnit val="years"/>
      </c:dateAx>
      <c:valAx>
        <c:axId val="385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218.09</c:v>
                </c:pt>
                <c:pt idx="1">
                  <c:v>243.59</c:v>
                </c:pt>
                <c:pt idx="2">
                  <c:v>323.08999999999997</c:v>
                </c:pt>
                <c:pt idx="3">
                  <c:v>484.31</c:v>
                </c:pt>
                <c:pt idx="4">
                  <c:v>600.20000000000005</c:v>
                </c:pt>
              </c:numCache>
            </c:numRef>
          </c:val>
        </c:ser>
        <c:dLbls>
          <c:showLegendKey val="0"/>
          <c:showVal val="0"/>
          <c:showCatName val="0"/>
          <c:showSerName val="0"/>
          <c:showPercent val="0"/>
          <c:showBubbleSize val="0"/>
        </c:dLbls>
        <c:gapWidth val="150"/>
        <c:axId val="38583296"/>
        <c:axId val="386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602.87</c:v>
                </c:pt>
                <c:pt idx="3">
                  <c:v>588.54999999999995</c:v>
                </c:pt>
                <c:pt idx="4">
                  <c:v>561.54</c:v>
                </c:pt>
              </c:numCache>
            </c:numRef>
          </c:val>
          <c:smooth val="0"/>
        </c:ser>
        <c:dLbls>
          <c:showLegendKey val="0"/>
          <c:showVal val="0"/>
          <c:showCatName val="0"/>
          <c:showSerName val="0"/>
          <c:showPercent val="0"/>
          <c:showBubbleSize val="0"/>
        </c:dLbls>
        <c:marker val="1"/>
        <c:smooth val="0"/>
        <c:axId val="38583296"/>
        <c:axId val="38667392"/>
      </c:lineChart>
      <c:dateAx>
        <c:axId val="38583296"/>
        <c:scaling>
          <c:orientation val="minMax"/>
        </c:scaling>
        <c:delete val="1"/>
        <c:axPos val="b"/>
        <c:numFmt formatCode="ge" sourceLinked="1"/>
        <c:majorTickMark val="none"/>
        <c:minorTickMark val="none"/>
        <c:tickLblPos val="none"/>
        <c:crossAx val="38667392"/>
        <c:crosses val="autoZero"/>
        <c:auto val="1"/>
        <c:lblOffset val="100"/>
        <c:baseTimeUnit val="years"/>
      </c:dateAx>
      <c:valAx>
        <c:axId val="386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1" zoomScale="65" zoomScaleNormal="65" workbookViewId="0">
      <selection activeCell="CB25" sqref="CB2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飯田市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I2</v>
      </c>
      <c r="X8" s="46"/>
      <c r="Y8" s="46"/>
      <c r="Z8" s="46"/>
      <c r="AA8" s="46"/>
      <c r="AB8" s="46"/>
      <c r="AC8" s="46"/>
      <c r="AD8" s="3"/>
      <c r="AE8" s="3"/>
      <c r="AF8" s="3"/>
      <c r="AG8" s="3"/>
      <c r="AH8" s="3"/>
      <c r="AI8" s="3"/>
      <c r="AJ8" s="3"/>
      <c r="AK8" s="3"/>
      <c r="AL8" s="47">
        <f>データ!R6</f>
        <v>104247</v>
      </c>
      <c r="AM8" s="47"/>
      <c r="AN8" s="47"/>
      <c r="AO8" s="47"/>
      <c r="AP8" s="47"/>
      <c r="AQ8" s="47"/>
      <c r="AR8" s="47"/>
      <c r="AS8" s="47"/>
      <c r="AT8" s="43">
        <f>データ!S6</f>
        <v>658.66</v>
      </c>
      <c r="AU8" s="43"/>
      <c r="AV8" s="43"/>
      <c r="AW8" s="43"/>
      <c r="AX8" s="43"/>
      <c r="AY8" s="43"/>
      <c r="AZ8" s="43"/>
      <c r="BA8" s="43"/>
      <c r="BB8" s="43">
        <f>データ!T6</f>
        <v>158.27000000000001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0.08</v>
      </c>
      <c r="Q10" s="43"/>
      <c r="R10" s="43"/>
      <c r="S10" s="43"/>
      <c r="T10" s="43"/>
      <c r="U10" s="43"/>
      <c r="V10" s="43"/>
      <c r="W10" s="43">
        <f>データ!P6</f>
        <v>95.32</v>
      </c>
      <c r="X10" s="43"/>
      <c r="Y10" s="43"/>
      <c r="Z10" s="43"/>
      <c r="AA10" s="43"/>
      <c r="AB10" s="43"/>
      <c r="AC10" s="43"/>
      <c r="AD10" s="47">
        <f>データ!Q6</f>
        <v>3727</v>
      </c>
      <c r="AE10" s="47"/>
      <c r="AF10" s="47"/>
      <c r="AG10" s="47"/>
      <c r="AH10" s="47"/>
      <c r="AI10" s="47"/>
      <c r="AJ10" s="47"/>
      <c r="AK10" s="2"/>
      <c r="AL10" s="47">
        <f>データ!U6</f>
        <v>81</v>
      </c>
      <c r="AM10" s="47"/>
      <c r="AN10" s="47"/>
      <c r="AO10" s="47"/>
      <c r="AP10" s="47"/>
      <c r="AQ10" s="47"/>
      <c r="AR10" s="47"/>
      <c r="AS10" s="47"/>
      <c r="AT10" s="43">
        <f>データ!V6</f>
        <v>0.03</v>
      </c>
      <c r="AU10" s="43"/>
      <c r="AV10" s="43"/>
      <c r="AW10" s="43"/>
      <c r="AX10" s="43"/>
      <c r="AY10" s="43"/>
      <c r="AZ10" s="43"/>
      <c r="BA10" s="43"/>
      <c r="BB10" s="43">
        <f>データ!W6</f>
        <v>2700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202053</v>
      </c>
      <c r="D6" s="31">
        <f t="shared" si="3"/>
        <v>47</v>
      </c>
      <c r="E6" s="31">
        <f t="shared" si="3"/>
        <v>17</v>
      </c>
      <c r="F6" s="31">
        <f t="shared" si="3"/>
        <v>9</v>
      </c>
      <c r="G6" s="31">
        <f t="shared" si="3"/>
        <v>0</v>
      </c>
      <c r="H6" s="31" t="str">
        <f t="shared" si="3"/>
        <v>長野県　飯田市</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0.08</v>
      </c>
      <c r="P6" s="32">
        <f t="shared" si="3"/>
        <v>95.32</v>
      </c>
      <c r="Q6" s="32">
        <f t="shared" si="3"/>
        <v>3727</v>
      </c>
      <c r="R6" s="32">
        <f t="shared" si="3"/>
        <v>104247</v>
      </c>
      <c r="S6" s="32">
        <f t="shared" si="3"/>
        <v>658.66</v>
      </c>
      <c r="T6" s="32">
        <f t="shared" si="3"/>
        <v>158.27000000000001</v>
      </c>
      <c r="U6" s="32">
        <f t="shared" si="3"/>
        <v>81</v>
      </c>
      <c r="V6" s="32">
        <f t="shared" si="3"/>
        <v>0.03</v>
      </c>
      <c r="W6" s="32">
        <f t="shared" si="3"/>
        <v>2700</v>
      </c>
      <c r="X6" s="33">
        <f>IF(X7="",NA(),X7)</f>
        <v>79.52</v>
      </c>
      <c r="Y6" s="33">
        <f t="shared" ref="Y6:AG6" si="4">IF(Y7="",NA(),Y7)</f>
        <v>79.56</v>
      </c>
      <c r="Z6" s="33">
        <f t="shared" si="4"/>
        <v>80.31</v>
      </c>
      <c r="AA6" s="33">
        <f t="shared" si="4"/>
        <v>81.569999999999993</v>
      </c>
      <c r="AB6" s="33">
        <f t="shared" si="4"/>
        <v>82.24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3949.46</v>
      </c>
      <c r="BG6" s="33">
        <f t="shared" si="7"/>
        <v>3248.69</v>
      </c>
      <c r="BH6" s="33">
        <f t="shared" si="7"/>
        <v>2812.17</v>
      </c>
      <c r="BI6" s="33">
        <f t="shared" si="7"/>
        <v>2653.25</v>
      </c>
      <c r="BJ6" s="33">
        <f t="shared" si="7"/>
        <v>2988.96</v>
      </c>
      <c r="BK6" s="33">
        <f t="shared" si="7"/>
        <v>3055.24</v>
      </c>
      <c r="BL6" s="33">
        <f t="shared" si="7"/>
        <v>3189.89</v>
      </c>
      <c r="BM6" s="33">
        <f t="shared" si="7"/>
        <v>2585.83</v>
      </c>
      <c r="BN6" s="33">
        <f t="shared" si="7"/>
        <v>2464.06</v>
      </c>
      <c r="BO6" s="32" t="str">
        <f>IF(BO7="","",IF(BO7="-","【-】","【"&amp;SUBSTITUTE(TEXT(BO7,"#,##0.00"),"-","△")&amp;"】"))</f>
        <v>【2,685.08】</v>
      </c>
      <c r="BP6" s="33">
        <f>IF(BP7="",NA(),BP7)</f>
        <v>85.37</v>
      </c>
      <c r="BQ6" s="33">
        <f t="shared" ref="BQ6:BY6" si="8">IF(BQ7="",NA(),BQ7)</f>
        <v>77.34</v>
      </c>
      <c r="BR6" s="33">
        <f t="shared" si="8"/>
        <v>60.36</v>
      </c>
      <c r="BS6" s="33">
        <f t="shared" si="8"/>
        <v>43.13</v>
      </c>
      <c r="BT6" s="33">
        <f t="shared" si="8"/>
        <v>32.880000000000003</v>
      </c>
      <c r="BU6" s="33">
        <f t="shared" si="8"/>
        <v>26.99</v>
      </c>
      <c r="BV6" s="33">
        <f t="shared" si="8"/>
        <v>29.25</v>
      </c>
      <c r="BW6" s="33">
        <f t="shared" si="8"/>
        <v>27.92</v>
      </c>
      <c r="BX6" s="33">
        <f t="shared" si="8"/>
        <v>31.45</v>
      </c>
      <c r="BY6" s="33">
        <f t="shared" si="8"/>
        <v>32.909999999999997</v>
      </c>
      <c r="BZ6" s="32" t="str">
        <f>IF(BZ7="","",IF(BZ7="-","【-】","【"&amp;SUBSTITUTE(TEXT(BZ7,"#,##0.00"),"-","△")&amp;"】"))</f>
        <v>【30.63】</v>
      </c>
      <c r="CA6" s="33">
        <f>IF(CA7="",NA(),CA7)</f>
        <v>218.09</v>
      </c>
      <c r="CB6" s="33">
        <f t="shared" ref="CB6:CJ6" si="9">IF(CB7="",NA(),CB7)</f>
        <v>243.59</v>
      </c>
      <c r="CC6" s="33">
        <f t="shared" si="9"/>
        <v>323.08999999999997</v>
      </c>
      <c r="CD6" s="33">
        <f t="shared" si="9"/>
        <v>484.31</v>
      </c>
      <c r="CE6" s="33">
        <f t="shared" si="9"/>
        <v>600.20000000000005</v>
      </c>
      <c r="CF6" s="33">
        <f t="shared" si="9"/>
        <v>663.6</v>
      </c>
      <c r="CG6" s="33">
        <f t="shared" si="9"/>
        <v>622.30999999999995</v>
      </c>
      <c r="CH6" s="33">
        <f t="shared" si="9"/>
        <v>602.87</v>
      </c>
      <c r="CI6" s="33">
        <f t="shared" si="9"/>
        <v>588.54999999999995</v>
      </c>
      <c r="CJ6" s="33">
        <f t="shared" si="9"/>
        <v>561.54</v>
      </c>
      <c r="CK6" s="32" t="str">
        <f>IF(CK7="","",IF(CK7="-","【-】","【"&amp;SUBSTITUTE(TEXT(CK7,"#,##0.00"),"-","△")&amp;"】"))</f>
        <v>【600.63】</v>
      </c>
      <c r="CL6" s="33">
        <f>IF(CL7="",NA(),CL7)</f>
        <v>45</v>
      </c>
      <c r="CM6" s="33">
        <f t="shared" ref="CM6:CU6" si="10">IF(CM7="",NA(),CM7)</f>
        <v>42.5</v>
      </c>
      <c r="CN6" s="33">
        <f t="shared" si="10"/>
        <v>42.5</v>
      </c>
      <c r="CO6" s="33">
        <f t="shared" si="10"/>
        <v>42.5</v>
      </c>
      <c r="CP6" s="33">
        <f t="shared" si="10"/>
        <v>42.5</v>
      </c>
      <c r="CQ6" s="33">
        <f t="shared" si="10"/>
        <v>38.97</v>
      </c>
      <c r="CR6" s="33">
        <f t="shared" si="10"/>
        <v>39.119999999999997</v>
      </c>
      <c r="CS6" s="33">
        <f t="shared" si="10"/>
        <v>35.64</v>
      </c>
      <c r="CT6" s="33">
        <f t="shared" si="10"/>
        <v>37.950000000000003</v>
      </c>
      <c r="CU6" s="33">
        <f t="shared" si="10"/>
        <v>34.92</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87.19</v>
      </c>
      <c r="DE6" s="33">
        <f t="shared" si="11"/>
        <v>88.2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4" s="34" customFormat="1">
      <c r="A7" s="26"/>
      <c r="B7" s="35">
        <v>2015</v>
      </c>
      <c r="C7" s="35">
        <v>202053</v>
      </c>
      <c r="D7" s="35">
        <v>47</v>
      </c>
      <c r="E7" s="35">
        <v>17</v>
      </c>
      <c r="F7" s="35">
        <v>9</v>
      </c>
      <c r="G7" s="35">
        <v>0</v>
      </c>
      <c r="H7" s="35" t="s">
        <v>96</v>
      </c>
      <c r="I7" s="35" t="s">
        <v>97</v>
      </c>
      <c r="J7" s="35" t="s">
        <v>98</v>
      </c>
      <c r="K7" s="35" t="s">
        <v>99</v>
      </c>
      <c r="L7" s="35" t="s">
        <v>100</v>
      </c>
      <c r="M7" s="36" t="s">
        <v>101</v>
      </c>
      <c r="N7" s="36" t="s">
        <v>102</v>
      </c>
      <c r="O7" s="36">
        <v>0.08</v>
      </c>
      <c r="P7" s="36">
        <v>95.32</v>
      </c>
      <c r="Q7" s="36">
        <v>3727</v>
      </c>
      <c r="R7" s="36">
        <v>104247</v>
      </c>
      <c r="S7" s="36">
        <v>658.66</v>
      </c>
      <c r="T7" s="36">
        <v>158.27000000000001</v>
      </c>
      <c r="U7" s="36">
        <v>81</v>
      </c>
      <c r="V7" s="36">
        <v>0.03</v>
      </c>
      <c r="W7" s="36">
        <v>2700</v>
      </c>
      <c r="X7" s="36">
        <v>79.52</v>
      </c>
      <c r="Y7" s="36">
        <v>79.56</v>
      </c>
      <c r="Z7" s="36">
        <v>80.31</v>
      </c>
      <c r="AA7" s="36">
        <v>81.569999999999993</v>
      </c>
      <c r="AB7" s="36">
        <v>82.24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3949.46</v>
      </c>
      <c r="BG7" s="36">
        <v>3248.69</v>
      </c>
      <c r="BH7" s="36">
        <v>2812.17</v>
      </c>
      <c r="BI7" s="36">
        <v>2653.25</v>
      </c>
      <c r="BJ7" s="36">
        <v>2988.96</v>
      </c>
      <c r="BK7" s="36">
        <v>3055.24</v>
      </c>
      <c r="BL7" s="36">
        <v>3189.89</v>
      </c>
      <c r="BM7" s="36">
        <v>2585.83</v>
      </c>
      <c r="BN7" s="36">
        <v>2464.06</v>
      </c>
      <c r="BO7" s="36">
        <v>2685.08</v>
      </c>
      <c r="BP7" s="36">
        <v>85.37</v>
      </c>
      <c r="BQ7" s="36">
        <v>77.34</v>
      </c>
      <c r="BR7" s="36">
        <v>60.36</v>
      </c>
      <c r="BS7" s="36">
        <v>43.13</v>
      </c>
      <c r="BT7" s="36">
        <v>32.880000000000003</v>
      </c>
      <c r="BU7" s="36">
        <v>26.99</v>
      </c>
      <c r="BV7" s="36">
        <v>29.25</v>
      </c>
      <c r="BW7" s="36">
        <v>27.92</v>
      </c>
      <c r="BX7" s="36">
        <v>31.45</v>
      </c>
      <c r="BY7" s="36">
        <v>32.909999999999997</v>
      </c>
      <c r="BZ7" s="36">
        <v>30.63</v>
      </c>
      <c r="CA7" s="36">
        <v>218.09</v>
      </c>
      <c r="CB7" s="36">
        <v>243.59</v>
      </c>
      <c r="CC7" s="36">
        <v>323.08999999999997</v>
      </c>
      <c r="CD7" s="36">
        <v>484.31</v>
      </c>
      <c r="CE7" s="36">
        <v>600.20000000000005</v>
      </c>
      <c r="CF7" s="36">
        <v>663.6</v>
      </c>
      <c r="CG7" s="36">
        <v>622.30999999999995</v>
      </c>
      <c r="CH7" s="36">
        <v>602.87</v>
      </c>
      <c r="CI7" s="36">
        <v>588.54999999999995</v>
      </c>
      <c r="CJ7" s="36">
        <v>561.54</v>
      </c>
      <c r="CK7" s="36">
        <v>600.63</v>
      </c>
      <c r="CL7" s="36">
        <v>45</v>
      </c>
      <c r="CM7" s="36">
        <v>42.5</v>
      </c>
      <c r="CN7" s="36">
        <v>42.5</v>
      </c>
      <c r="CO7" s="36">
        <v>42.5</v>
      </c>
      <c r="CP7" s="36">
        <v>42.5</v>
      </c>
      <c r="CQ7" s="36">
        <v>38.97</v>
      </c>
      <c r="CR7" s="36">
        <v>39.119999999999997</v>
      </c>
      <c r="CS7" s="36">
        <v>35.64</v>
      </c>
      <c r="CT7" s="36">
        <v>37.950000000000003</v>
      </c>
      <c r="CU7" s="36">
        <v>34.92</v>
      </c>
      <c r="CV7" s="36">
        <v>36.67</v>
      </c>
      <c r="CW7" s="36">
        <v>100</v>
      </c>
      <c r="CX7" s="36">
        <v>100</v>
      </c>
      <c r="CY7" s="36">
        <v>100</v>
      </c>
      <c r="CZ7" s="36">
        <v>100</v>
      </c>
      <c r="DA7" s="36">
        <v>100</v>
      </c>
      <c r="DB7" s="36">
        <v>86.89</v>
      </c>
      <c r="DC7" s="36">
        <v>87.79</v>
      </c>
      <c r="DD7" s="36">
        <v>87.19</v>
      </c>
      <c r="DE7" s="36">
        <v>88.2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0.01</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矢澤 愛子</dc:creator>
  <cp:keywords/>
  <dc:description/>
  <cp:lastModifiedBy>長野県</cp:lastModifiedBy>
  <cp:lastPrinted>2017-02-22T23:55:29Z</cp:lastPrinted>
  <dcterms:created xsi:type="dcterms:W3CDTF">2017-02-08T03:20:29Z</dcterms:created>
  <dcterms:modified xsi:type="dcterms:W3CDTF">2017-02-22T23:57:12Z</dcterms:modified>
  <cp:category/>
</cp:coreProperties>
</file>