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WS13001\Desktop\"/>
    </mc:Choice>
  </mc:AlternateContent>
  <workbookProtection workbookPassword="8649" lockStructure="1"/>
  <bookViews>
    <workbookView xWindow="0" yWindow="0" windowWidth="20490" windowHeight="738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<sst xmlns="http://schemas.openxmlformats.org/spreadsheetml/2006/main" count="221" uniqueCount="111">
  <si>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</si>
  <si>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</si>
  <si>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</si>
  <si>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</si>
  <si>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</si>
  <si>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</si>
  <si>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</si>
  <si>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</si>
  <si>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</si>
  <si>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</si>
  <si>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</si>
  <si>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</si>
  <si>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</si>
  <si>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</si>
  <si>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</si>
  <si>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</si>
  <si>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</si>
  <si>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</si>
  <si>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</si>
  <si>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</si>
  <si>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</si>
  <si>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</si>
  <si>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</si>
  <si>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</si>
  <si>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</si>
  <si>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</si>
  <si>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</si>
  <si>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</si>
  <si>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</si>
  <si>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</si>
  <si>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</si>
  <si>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</si>
  <si>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</si>
  <si>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</si>
  <si>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</si>
  <si>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</si>
  <si>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</si>
  <si>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</si>
  <si>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</si>
  <si>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</si>
  <si>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</si>
  <si>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</si>
  <si>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</si>
  <si>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</si>
  <si>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</si>
  <si>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</si>
  <si>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</si>
  <si>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</si>
  <si>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</si>
  <si>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</si>
  <si>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</si>
  <si>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</si>
  <si>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</si>
  <si>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</si>
  <si>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</si>
  <si>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</si>
  <si>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</si>
  <si>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</si>
  <si>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</si>
  <si>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</si>
  <si>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</si>
  <si>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</si>
  <si>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</si>
  <si>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</si>
  <si>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</si>
  <si>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</si>
  <si>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</si>
  <si>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</si>
  <si>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</si>
  <si>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</si>
  <si>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</si>
  <si>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</si>
  <si>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</si>
  <si>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</si>
  <si>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</si>
  <si>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</si>
  <si>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</si>
  <si>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</si>
  <si>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</si>
  <si>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</si>
  <si>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</si>
  <si>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</si>
  <si>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</si>
  <si>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</si>
  <si>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</si>
  <si>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</si>
  <si>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</si>
  <si>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</si>
  <si>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</si>
  <si>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</si>
  <si>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</si>
  <si>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</si>
  <si>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</si>
  <si>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</si>
  <si>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</si>
  <si>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</si>
  <si>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平谷村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</si>
  <si>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</si>
  <si>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</si>
  <si>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</si>
  <si>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</si>
  <si>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</si>
  <si>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</si>
  <si>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</si>
  <si>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</si>
  <si>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</si>
  <si>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</si>
  <si>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</si>
  <si>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今後は施設・設備についての長寿命化や経営に対しての検討が必要であり、今後策定することとなる「経営戦略」において実施したい。また、人口増加対策として過疎対策を推進する。</t>
    <phoneticPr fontId="4"/>
  </si>
  <si>
    <t>　③耐震適合性があるため管路更新率が０で推移しているが、今後、長寿命化の検討が必要である。</t>
    <phoneticPr fontId="4"/>
  </si>
  <si>
    <t>　①経常収支比率は70％前後となっているが、実情としては一般会計からの繰入金により黒字経営となっている。施設の維持に努めているが、機械設備の修繕や更新に伴う経費が必要であり、⑤経費回収率が40～70％となっており、汚水処理に係る費用が一般会計からの繰入で賄われていることから使用料金の見直しや施設等の適正な維持修繕を実施していく。⑦施設利用率は類似団体平均値や全国平均より低い。村の過疎化や観光客の減によるものが大きい。⑧水洗化率については類似団体平均値や全国平均より高いため、村として過疎対策について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</si>
</sst>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3672672"/>
        <c:axId val="2222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ser>
        <c:dLbls>
          <c:showLegendKey val="0"/>
          <c:showVal val="0"/>
          <c:showCatName val="0"/>
          <c:showSerName val="0"/>
          <c:showPercent val="0"/>
          <c:showBubbleSize val="0"/>
        </c:dLbls>
        <c:marker val="1"/>
        <c:smooth val="0"/>
        <c:axId val="223672672"/>
        <c:axId val="222257504"/>
      </c:lineChart>
      <c:dateAx>
        <c:axId val="223672672"/>
        <c:scaling>
          <c:orientation val="minMax"/>
        </c:scaling>
        <c:delete val="1"/>
        <c:axPos val="b"/>
        <c:numFmt formatCode="ge" sourceLinked="1"/>
        <c:majorTickMark val="none"/>
        <c:minorTickMark val="none"/>
        <c:tickLblPos val="none"/>
        <c:crossAx val="222257504"/>
        <c:crosses val="autoZero"/>
        <c:auto val="1"/>
        <c:lblOffset val="100"/>
        <c:baseTimeUnit val="years"/>
      </c:dateAx>
      <c:valAx>
        <c:axId val="2222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39.700000000000003</c:v>
                </c:pt>
                <c:pt idx="1">
                  <c:v>39.700000000000003</c:v>
                </c:pt>
                <c:pt idx="2">
                  <c:v>39.700000000000003</c:v>
                </c:pt>
                <c:pt idx="3">
                  <c:v>39.700000000000003</c:v>
                </c:pt>
                <c:pt idx="4">
                  <c:v>39.700000000000003</c:v>
                </c:pt>
              </c:numCache>
            </c:numRef>
          </c:val>
        </c:ser>
        <c:dLbls>
          <c:showLegendKey val="0"/>
          <c:showVal val="0"/>
          <c:showCatName val="0"/>
          <c:showSerName val="0"/>
          <c:showPercent val="0"/>
          <c:showBubbleSize val="0"/>
        </c:dLbls>
        <c:gapWidth val="150"/>
        <c:axId val="219926112"/>
        <c:axId val="1150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ser>
        <c:dLbls>
          <c:showLegendKey val="0"/>
          <c:showVal val="0"/>
          <c:showCatName val="0"/>
          <c:showSerName val="0"/>
          <c:showPercent val="0"/>
          <c:showBubbleSize val="0"/>
        </c:dLbls>
        <c:marker val="1"/>
        <c:smooth val="0"/>
        <c:axId val="219926112"/>
        <c:axId val="115064288"/>
      </c:lineChart>
      <c:dateAx>
        <c:axId val="219926112"/>
        <c:scaling>
          <c:orientation val="minMax"/>
        </c:scaling>
        <c:delete val="1"/>
        <c:axPos val="b"/>
        <c:numFmt formatCode="ge" sourceLinked="1"/>
        <c:majorTickMark val="none"/>
        <c:minorTickMark val="none"/>
        <c:tickLblPos val="none"/>
        <c:crossAx val="115064288"/>
        <c:crosses val="autoZero"/>
        <c:auto val="1"/>
        <c:lblOffset val="100"/>
        <c:baseTimeUnit val="years"/>
      </c:dateAx>
      <c:valAx>
        <c:axId val="1150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97.18</c:v>
                </c:pt>
                <c:pt idx="1">
                  <c:v>99.32</c:v>
                </c:pt>
                <c:pt idx="2">
                  <c:v>97.07</c:v>
                </c:pt>
                <c:pt idx="3">
                  <c:v>96.72</c:v>
                </c:pt>
                <c:pt idx="4">
                  <c:v>98.79</c:v>
                </c:pt>
              </c:numCache>
            </c:numRef>
          </c:val>
        </c:ser>
        <c:dLbls>
          <c:showLegendKey val="0"/>
          <c:showVal val="0"/>
          <c:showCatName val="0"/>
          <c:showSerName val="0"/>
          <c:showPercent val="0"/>
          <c:showBubbleSize val="0"/>
        </c:dLbls>
        <c:gapWidth val="150"/>
        <c:axId val="115065464"/>
        <c:axId val="1150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ser>
        <c:dLbls>
          <c:showLegendKey val="0"/>
          <c:showVal val="0"/>
          <c:showCatName val="0"/>
          <c:showSerName val="0"/>
          <c:showPercent val="0"/>
          <c:showBubbleSize val="0"/>
        </c:dLbls>
        <c:marker val="1"/>
        <c:smooth val="0"/>
        <c:axId val="115065464"/>
        <c:axId val="115065856"/>
      </c:lineChart>
      <c:dateAx>
        <c:axId val="115065464"/>
        <c:scaling>
          <c:orientation val="minMax"/>
        </c:scaling>
        <c:delete val="1"/>
        <c:axPos val="b"/>
        <c:numFmt formatCode="ge" sourceLinked="1"/>
        <c:majorTickMark val="none"/>
        <c:minorTickMark val="none"/>
        <c:tickLblPos val="none"/>
        <c:crossAx val="115065856"/>
        <c:crosses val="autoZero"/>
        <c:auto val="1"/>
        <c:lblOffset val="100"/>
        <c:baseTimeUnit val="years"/>
      </c:dateAx>
      <c:valAx>
        <c:axId val="1150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6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67.84</c:v>
                </c:pt>
                <c:pt idx="1">
                  <c:v>67.38</c:v>
                </c:pt>
                <c:pt idx="2">
                  <c:v>24.7</c:v>
                </c:pt>
                <c:pt idx="3">
                  <c:v>76.7</c:v>
                </c:pt>
                <c:pt idx="4">
                  <c:v>74.08</c:v>
                </c:pt>
              </c:numCache>
            </c:numRef>
          </c:val>
        </c:ser>
        <c:dLbls>
          <c:showLegendKey val="0"/>
          <c:showVal val="0"/>
          <c:showCatName val="0"/>
          <c:showSerName val="0"/>
          <c:showPercent val="0"/>
          <c:showBubbleSize val="0"/>
        </c:dLbls>
        <c:gapWidth val="150"/>
        <c:axId val="222255936"/>
        <c:axId val="22225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255936"/>
        <c:axId val="222255152"/>
      </c:lineChart>
      <c:dateAx>
        <c:axId val="222255936"/>
        <c:scaling>
          <c:orientation val="minMax"/>
        </c:scaling>
        <c:delete val="1"/>
        <c:axPos val="b"/>
        <c:numFmt formatCode="ge" sourceLinked="1"/>
        <c:majorTickMark val="none"/>
        <c:minorTickMark val="none"/>
        <c:tickLblPos val="none"/>
        <c:crossAx val="222255152"/>
        <c:crosses val="autoZero"/>
        <c:auto val="1"/>
        <c:lblOffset val="100"/>
        <c:baseTimeUnit val="years"/>
      </c:dateAx>
      <c:valAx>
        <c:axId val="22225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004224"/>
        <c:axId val="15800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004224"/>
        <c:axId val="158003440"/>
      </c:lineChart>
      <c:dateAx>
        <c:axId val="158004224"/>
        <c:scaling>
          <c:orientation val="minMax"/>
        </c:scaling>
        <c:delete val="1"/>
        <c:axPos val="b"/>
        <c:numFmt formatCode="ge" sourceLinked="1"/>
        <c:majorTickMark val="none"/>
        <c:minorTickMark val="none"/>
        <c:tickLblPos val="none"/>
        <c:crossAx val="158003440"/>
        <c:crosses val="autoZero"/>
        <c:auto val="1"/>
        <c:lblOffset val="100"/>
        <c:baseTimeUnit val="years"/>
      </c:dateAx>
      <c:valAx>
        <c:axId val="15800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9483568"/>
        <c:axId val="21948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483568"/>
        <c:axId val="219483960"/>
      </c:lineChart>
      <c:dateAx>
        <c:axId val="219483568"/>
        <c:scaling>
          <c:orientation val="minMax"/>
        </c:scaling>
        <c:delete val="1"/>
        <c:axPos val="b"/>
        <c:numFmt formatCode="ge" sourceLinked="1"/>
        <c:majorTickMark val="none"/>
        <c:minorTickMark val="none"/>
        <c:tickLblPos val="none"/>
        <c:crossAx val="219483960"/>
        <c:crosses val="autoZero"/>
        <c:auto val="1"/>
        <c:lblOffset val="100"/>
        <c:baseTimeUnit val="years"/>
      </c:dateAx>
      <c:valAx>
        <c:axId val="21948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48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9486704"/>
        <c:axId val="21992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486704"/>
        <c:axId val="219924936"/>
      </c:lineChart>
      <c:dateAx>
        <c:axId val="219486704"/>
        <c:scaling>
          <c:orientation val="minMax"/>
        </c:scaling>
        <c:delete val="1"/>
        <c:axPos val="b"/>
        <c:numFmt formatCode="ge" sourceLinked="1"/>
        <c:majorTickMark val="none"/>
        <c:minorTickMark val="none"/>
        <c:tickLblPos val="none"/>
        <c:crossAx val="219924936"/>
        <c:crosses val="autoZero"/>
        <c:auto val="1"/>
        <c:lblOffset val="100"/>
        <c:baseTimeUnit val="years"/>
      </c:dateAx>
      <c:valAx>
        <c:axId val="21992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48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9926504"/>
        <c:axId val="22717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926504"/>
        <c:axId val="227176056"/>
      </c:lineChart>
      <c:dateAx>
        <c:axId val="219926504"/>
        <c:scaling>
          <c:orientation val="minMax"/>
        </c:scaling>
        <c:delete val="1"/>
        <c:axPos val="b"/>
        <c:numFmt formatCode="ge" sourceLinked="1"/>
        <c:majorTickMark val="none"/>
        <c:minorTickMark val="none"/>
        <c:tickLblPos val="none"/>
        <c:crossAx val="227176056"/>
        <c:crosses val="autoZero"/>
        <c:auto val="1"/>
        <c:lblOffset val="100"/>
        <c:baseTimeUnit val="years"/>
      </c:dateAx>
      <c:valAx>
        <c:axId val="22717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2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quot;-&quot;">
                  <c:v>829.96</c:v>
                </c:pt>
                <c:pt idx="1">
                  <c:v>0</c:v>
                </c:pt>
                <c:pt idx="2">
                  <c:v>0</c:v>
                </c:pt>
                <c:pt idx="3">
                  <c:v>0</c:v>
                </c:pt>
                <c:pt idx="4">
                  <c:v>0</c:v>
                </c:pt>
              </c:numCache>
            </c:numRef>
          </c:val>
        </c:ser>
        <c:dLbls>
          <c:showLegendKey val="0"/>
          <c:showVal val="0"/>
          <c:showCatName val="0"/>
          <c:showSerName val="0"/>
          <c:showPercent val="0"/>
          <c:showBubbleSize val="0"/>
        </c:dLbls>
        <c:gapWidth val="150"/>
        <c:axId val="227177232"/>
        <c:axId val="22717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ser>
        <c:dLbls>
          <c:showLegendKey val="0"/>
          <c:showVal val="0"/>
          <c:showCatName val="0"/>
          <c:showSerName val="0"/>
          <c:showPercent val="0"/>
          <c:showBubbleSize val="0"/>
        </c:dLbls>
        <c:marker val="1"/>
        <c:smooth val="0"/>
        <c:axId val="227177232"/>
        <c:axId val="227177624"/>
      </c:lineChart>
      <c:dateAx>
        <c:axId val="227177232"/>
        <c:scaling>
          <c:orientation val="minMax"/>
        </c:scaling>
        <c:delete val="1"/>
        <c:axPos val="b"/>
        <c:numFmt formatCode="ge" sourceLinked="1"/>
        <c:majorTickMark val="none"/>
        <c:minorTickMark val="none"/>
        <c:tickLblPos val="none"/>
        <c:crossAx val="227177624"/>
        <c:crosses val="autoZero"/>
        <c:auto val="1"/>
        <c:lblOffset val="100"/>
        <c:baseTimeUnit val="years"/>
      </c:dateAx>
      <c:valAx>
        <c:axId val="22717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7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41.73</c:v>
                </c:pt>
                <c:pt idx="1">
                  <c:v>79.510000000000005</c:v>
                </c:pt>
                <c:pt idx="2">
                  <c:v>53.35</c:v>
                </c:pt>
                <c:pt idx="3">
                  <c:v>74.69</c:v>
                </c:pt>
                <c:pt idx="4">
                  <c:v>77.52</c:v>
                </c:pt>
              </c:numCache>
            </c:numRef>
          </c:val>
        </c:ser>
        <c:dLbls>
          <c:showLegendKey val="0"/>
          <c:showVal val="0"/>
          <c:showCatName val="0"/>
          <c:showSerName val="0"/>
          <c:showPercent val="0"/>
          <c:showBubbleSize val="0"/>
        </c:dLbls>
        <c:gapWidth val="150"/>
        <c:axId val="227178800"/>
        <c:axId val="22717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ser>
        <c:dLbls>
          <c:showLegendKey val="0"/>
          <c:showVal val="0"/>
          <c:showCatName val="0"/>
          <c:showSerName val="0"/>
          <c:showPercent val="0"/>
          <c:showBubbleSize val="0"/>
        </c:dLbls>
        <c:marker val="1"/>
        <c:smooth val="0"/>
        <c:axId val="227178800"/>
        <c:axId val="227179192"/>
      </c:lineChart>
      <c:dateAx>
        <c:axId val="227178800"/>
        <c:scaling>
          <c:orientation val="minMax"/>
        </c:scaling>
        <c:delete val="1"/>
        <c:axPos val="b"/>
        <c:numFmt formatCode="ge" sourceLinked="1"/>
        <c:majorTickMark val="none"/>
        <c:minorTickMark val="none"/>
        <c:tickLblPos val="none"/>
        <c:crossAx val="227179192"/>
        <c:crosses val="autoZero"/>
        <c:auto val="1"/>
        <c:lblOffset val="100"/>
        <c:baseTimeUnit val="years"/>
      </c:dateAx>
      <c:valAx>
        <c:axId val="22717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7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411.87</c:v>
                </c:pt>
                <c:pt idx="1">
                  <c:v>231.69</c:v>
                </c:pt>
                <c:pt idx="2">
                  <c:v>318.51</c:v>
                </c:pt>
                <c:pt idx="3">
                  <c:v>212.79</c:v>
                </c:pt>
                <c:pt idx="4">
                  <c:v>202.86</c:v>
                </c:pt>
              </c:numCache>
            </c:numRef>
          </c:val>
        </c:ser>
        <c:dLbls>
          <c:showLegendKey val="0"/>
          <c:showVal val="0"/>
          <c:showCatName val="0"/>
          <c:showSerName val="0"/>
          <c:showPercent val="0"/>
          <c:showBubbleSize val="0"/>
        </c:dLbls>
        <c:gapWidth val="150"/>
        <c:axId val="115062720"/>
        <c:axId val="11506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ser>
        <c:dLbls>
          <c:showLegendKey val="0"/>
          <c:showVal val="0"/>
          <c:showCatName val="0"/>
          <c:showSerName val="0"/>
          <c:showPercent val="0"/>
          <c:showBubbleSize val="0"/>
        </c:dLbls>
        <c:marker val="1"/>
        <c:smooth val="0"/>
        <c:axId val="115062720"/>
        <c:axId val="115063112"/>
      </c:lineChart>
      <c:dateAx>
        <c:axId val="115062720"/>
        <c:scaling>
          <c:orientation val="minMax"/>
        </c:scaling>
        <c:delete val="1"/>
        <c:axPos val="b"/>
        <c:numFmt formatCode="ge" sourceLinked="1"/>
        <c:majorTickMark val="none"/>
        <c:minorTickMark val="none"/>
        <c:tickLblPos val="none"/>
        <c:crossAx val="115063112"/>
        <c:crosses val="autoZero"/>
        <c:auto val="1"/>
        <c:lblOffset val="100"/>
        <c:baseTimeUnit val="years"/>
      </c:dateAx>
      <c:valAx>
        <c:axId val="11506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6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3"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長野県　平谷村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473</v>
      </c>
      <c r="AM8" s="64"/>
      <c r="AN8" s="64"/>
      <c r="AO8" s="64"/>
      <c r="AP8" s="64"/>
      <c r="AQ8" s="64"/>
      <c r="AR8" s="64"/>
      <c r="AS8" s="64"/>
      <c r="AT8" s="63">
        <f>データ!S6</f>
        <v>77.37</v>
      </c>
      <c r="AU8" s="63"/>
      <c r="AV8" s="63"/>
      <c r="AW8" s="63"/>
      <c r="AX8" s="63"/>
      <c r="AY8" s="63"/>
      <c r="AZ8" s="63"/>
      <c r="BA8" s="63"/>
      <c r="BB8" s="63">
        <f>データ!T6</f>
        <v>6.11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89.57</v>
      </c>
      <c r="Q10" s="63"/>
      <c r="R10" s="63"/>
      <c r="S10" s="63"/>
      <c r="T10" s="63"/>
      <c r="U10" s="63"/>
      <c r="V10" s="63"/>
      <c r="W10" s="63">
        <f>データ!P6</f>
        <v>99.51</v>
      </c>
      <c r="X10" s="63"/>
      <c r="Y10" s="63"/>
      <c r="Z10" s="63"/>
      <c r="AA10" s="63"/>
      <c r="AB10" s="63"/>
      <c r="AC10" s="63"/>
      <c r="AD10" s="64">
        <f>データ!Q6</f>
        <v>3800</v>
      </c>
      <c r="AE10" s="64"/>
      <c r="AF10" s="64"/>
      <c r="AG10" s="64"/>
      <c r="AH10" s="64"/>
      <c r="AI10" s="64"/>
      <c r="AJ10" s="64"/>
      <c r="AK10" s="2"/>
      <c r="AL10" s="64">
        <f>データ!U6</f>
        <v>412</v>
      </c>
      <c r="AM10" s="64"/>
      <c r="AN10" s="64"/>
      <c r="AO10" s="64"/>
      <c r="AP10" s="64"/>
      <c r="AQ10" s="64"/>
      <c r="AR10" s="64"/>
      <c r="AS10" s="64"/>
      <c r="AT10" s="63">
        <f>データ!V6</f>
        <v>0.43</v>
      </c>
      <c r="AU10" s="63"/>
      <c r="AV10" s="63"/>
      <c r="AW10" s="63"/>
      <c r="AX10" s="63"/>
      <c r="AY10" s="63"/>
      <c r="AZ10" s="63"/>
      <c r="BA10" s="63"/>
      <c r="BB10" s="63">
        <f>データ!W6</f>
        <v>958.14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204099</v>
      </c>
      <c r="D6" s="31">
        <f t="shared" si="3"/>
        <v>47</v>
      </c>
      <c r="E6" s="31">
        <f t="shared" si="3"/>
        <v>17</v>
      </c>
      <c r="F6" s="31">
        <f t="shared" si="3"/>
        <v>5</v>
      </c>
      <c r="G6" s="31">
        <f t="shared" si="3"/>
        <v>0</v>
      </c>
      <c r="H6" s="31" t="str">
        <f t="shared" si="3"/>
        <v>長野県　平谷村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89.57</v>
      </c>
      <c r="P6" s="32">
        <f t="shared" si="3"/>
        <v>99.51</v>
      </c>
      <c r="Q6" s="32">
        <f t="shared" si="3"/>
        <v>3800</v>
      </c>
      <c r="R6" s="32">
        <f t="shared" si="3"/>
        <v>473</v>
      </c>
      <c r="S6" s="32">
        <f t="shared" si="3"/>
        <v>77.37</v>
      </c>
      <c r="T6" s="32">
        <f t="shared" si="3"/>
        <v>6.11</v>
      </c>
      <c r="U6" s="32">
        <f t="shared" si="3"/>
        <v>412</v>
      </c>
      <c r="V6" s="32">
        <f t="shared" si="3"/>
        <v>0.43</v>
      </c>
      <c r="W6" s="32">
        <f t="shared" si="3"/>
        <v>958.14</v>
      </c>
      <c r="X6" s="33">
        <f>IF(X7="",NA(),X7)</f>
        <v>67.84</v>
      </c>
      <c r="Y6" s="33">
        <f t="shared" ref="Y6:AG6" si="4">IF(Y7="",NA(),Y7)</f>
        <v>67.38</v>
      </c>
      <c r="Z6" s="33">
        <f t="shared" si="4"/>
        <v>24.7</v>
      </c>
      <c r="AA6" s="33">
        <f t="shared" si="4"/>
        <v>76.7</v>
      </c>
      <c r="AB6" s="33">
        <f t="shared" si="4"/>
        <v>74.08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829.96</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41.73</v>
      </c>
      <c r="BQ6" s="33">
        <f t="shared" ref="BQ6:BY6" si="8">IF(BQ7="",NA(),BQ7)</f>
        <v>79.510000000000005</v>
      </c>
      <c r="BR6" s="33">
        <f t="shared" si="8"/>
        <v>53.35</v>
      </c>
      <c r="BS6" s="33">
        <f t="shared" si="8"/>
        <v>74.69</v>
      </c>
      <c r="BT6" s="33">
        <f t="shared" si="8"/>
        <v>77.52</v>
      </c>
      <c r="BU6" s="33">
        <f t="shared" si="8"/>
        <v>42.13</v>
      </c>
      <c r="BV6" s="33">
        <f t="shared" si="8"/>
        <v>42.48</v>
      </c>
      <c r="BW6" s="33">
        <f t="shared" si="8"/>
        <v>41.04</v>
      </c>
      <c r="BX6" s="33">
        <f t="shared" si="8"/>
        <v>41.08</v>
      </c>
      <c r="BY6" s="33">
        <f t="shared" si="8"/>
        <v>52.19</v>
      </c>
      <c r="BZ6" s="32" t="str">
        <f>IF(BZ7="","",IF(BZ7="-","【-】","【"&amp;SUBSTITUTE(TEXT(BZ7,"#,##0.00"),"-","△")&amp;"】"))</f>
        <v>【52.78】</v>
      </c>
      <c r="CA6" s="33">
        <f>IF(CA7="",NA(),CA7)</f>
        <v>411.87</v>
      </c>
      <c r="CB6" s="33">
        <f t="shared" ref="CB6:CJ6" si="9">IF(CB7="",NA(),CB7)</f>
        <v>231.69</v>
      </c>
      <c r="CC6" s="33">
        <f t="shared" si="9"/>
        <v>318.51</v>
      </c>
      <c r="CD6" s="33">
        <f t="shared" si="9"/>
        <v>212.79</v>
      </c>
      <c r="CE6" s="33">
        <f t="shared" si="9"/>
        <v>202.86</v>
      </c>
      <c r="CF6" s="33">
        <f t="shared" si="9"/>
        <v>348.41</v>
      </c>
      <c r="CG6" s="33">
        <f t="shared" si="9"/>
        <v>343.8</v>
      </c>
      <c r="CH6" s="33">
        <f t="shared" si="9"/>
        <v>357.08</v>
      </c>
      <c r="CI6" s="33">
        <f t="shared" si="9"/>
        <v>378.08</v>
      </c>
      <c r="CJ6" s="33">
        <f t="shared" si="9"/>
        <v>296.14</v>
      </c>
      <c r="CK6" s="32" t="str">
        <f>IF(CK7="","",IF(CK7="-","【-】","【"&amp;SUBSTITUTE(TEXT(CK7,"#,##0.00"),"-","△")&amp;"】"))</f>
        <v>【289.81】</v>
      </c>
      <c r="CL6" s="33">
        <f>IF(CL7="",NA(),CL7)</f>
        <v>39.700000000000003</v>
      </c>
      <c r="CM6" s="33">
        <f t="shared" ref="CM6:CU6" si="10">IF(CM7="",NA(),CM7)</f>
        <v>39.700000000000003</v>
      </c>
      <c r="CN6" s="33">
        <f t="shared" si="10"/>
        <v>39.700000000000003</v>
      </c>
      <c r="CO6" s="33">
        <f t="shared" si="10"/>
        <v>39.700000000000003</v>
      </c>
      <c r="CP6" s="33">
        <f t="shared" si="10"/>
        <v>39.700000000000003</v>
      </c>
      <c r="CQ6" s="33">
        <f t="shared" si="10"/>
        <v>46.85</v>
      </c>
      <c r="CR6" s="33">
        <f t="shared" si="10"/>
        <v>46.06</v>
      </c>
      <c r="CS6" s="33">
        <f t="shared" si="10"/>
        <v>45.95</v>
      </c>
      <c r="CT6" s="33">
        <f t="shared" si="10"/>
        <v>44.69</v>
      </c>
      <c r="CU6" s="33">
        <f t="shared" si="10"/>
        <v>52.31</v>
      </c>
      <c r="CV6" s="32" t="str">
        <f>IF(CV7="","",IF(CV7="-","【-】","【"&amp;SUBSTITUTE(TEXT(CV7,"#,##0.00"),"-","△")&amp;"】"))</f>
        <v>【52.74】</v>
      </c>
      <c r="CW6" s="33">
        <f>IF(CW7="",NA(),CW7)</f>
        <v>97.18</v>
      </c>
      <c r="CX6" s="33">
        <f t="shared" ref="CX6:DF6" si="11">IF(CX7="",NA(),CX7)</f>
        <v>99.32</v>
      </c>
      <c r="CY6" s="33">
        <f t="shared" si="11"/>
        <v>97.07</v>
      </c>
      <c r="CZ6" s="33">
        <f t="shared" si="11"/>
        <v>96.72</v>
      </c>
      <c r="DA6" s="33">
        <f t="shared" si="11"/>
        <v>98.79</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c r="A7" s="26"/>
      <c r="B7" s="35">
        <v>2015</v>
      </c>
      <c r="C7" s="35">
        <v>204099</v>
      </c>
      <c r="D7" s="35">
        <v>47</v>
      </c>
      <c r="E7" s="35">
        <v>17</v>
      </c>
      <c r="F7" s="35">
        <v>5</v>
      </c>
      <c r="G7" s="35">
        <v>0</v>
      </c>
      <c r="H7" s="35" t="s">
        <v>96</v>
      </c>
      <c r="I7" s="35" t="s">
        <v>97</v>
      </c>
      <c r="J7" s="35" t="s">
        <v>98</v>
      </c>
      <c r="K7" s="35" t="s">
        <v>99</v>
      </c>
      <c r="L7" s="35" t="s">
        <v>100</v>
      </c>
      <c r="M7" s="36" t="s">
        <v>101</v>
      </c>
      <c r="N7" s="36" t="s">
        <v>102</v>
      </c>
      <c r="O7" s="36">
        <v>89.57</v>
      </c>
      <c r="P7" s="36">
        <v>99.51</v>
      </c>
      <c r="Q7" s="36">
        <v>3800</v>
      </c>
      <c r="R7" s="36">
        <v>473</v>
      </c>
      <c r="S7" s="36">
        <v>77.37</v>
      </c>
      <c r="T7" s="36">
        <v>6.11</v>
      </c>
      <c r="U7" s="36">
        <v>412</v>
      </c>
      <c r="V7" s="36">
        <v>0.43</v>
      </c>
      <c r="W7" s="36">
        <v>958.14</v>
      </c>
      <c r="X7" s="36">
        <v>67.84</v>
      </c>
      <c r="Y7" s="36">
        <v>67.38</v>
      </c>
      <c r="Z7" s="36">
        <v>24.7</v>
      </c>
      <c r="AA7" s="36">
        <v>76.7</v>
      </c>
      <c r="AB7" s="36">
        <v>74.08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829.96</v>
      </c>
      <c r="BF7" s="36">
        <v>0</v>
      </c>
      <c r="BG7" s="36">
        <v>0</v>
      </c>
      <c r="BH7" s="36">
        <v>0</v>
      </c>
      <c r="BI7" s="36">
        <v>0</v>
      </c>
      <c r="BJ7" s="36">
        <v>1224.75</v>
      </c>
      <c r="BK7" s="36">
        <v>1144.05</v>
      </c>
      <c r="BL7" s="36">
        <v>1117.1099999999999</v>
      </c>
      <c r="BM7" s="36">
        <v>1161.05</v>
      </c>
      <c r="BN7" s="36">
        <v>1081.8</v>
      </c>
      <c r="BO7" s="36">
        <v>1015.77</v>
      </c>
      <c r="BP7" s="36">
        <v>41.73</v>
      </c>
      <c r="BQ7" s="36">
        <v>79.510000000000005</v>
      </c>
      <c r="BR7" s="36">
        <v>53.35</v>
      </c>
      <c r="BS7" s="36">
        <v>74.69</v>
      </c>
      <c r="BT7" s="36">
        <v>77.52</v>
      </c>
      <c r="BU7" s="36">
        <v>42.13</v>
      </c>
      <c r="BV7" s="36">
        <v>42.48</v>
      </c>
      <c r="BW7" s="36">
        <v>41.04</v>
      </c>
      <c r="BX7" s="36">
        <v>41.08</v>
      </c>
      <c r="BY7" s="36">
        <v>52.19</v>
      </c>
      <c r="BZ7" s="36">
        <v>52.78</v>
      </c>
      <c r="CA7" s="36">
        <v>411.87</v>
      </c>
      <c r="CB7" s="36">
        <v>231.69</v>
      </c>
      <c r="CC7" s="36">
        <v>318.51</v>
      </c>
      <c r="CD7" s="36">
        <v>212.79</v>
      </c>
      <c r="CE7" s="36">
        <v>202.86</v>
      </c>
      <c r="CF7" s="36">
        <v>348.41</v>
      </c>
      <c r="CG7" s="36">
        <v>343.8</v>
      </c>
      <c r="CH7" s="36">
        <v>357.08</v>
      </c>
      <c r="CI7" s="36">
        <v>378.08</v>
      </c>
      <c r="CJ7" s="36">
        <v>296.14</v>
      </c>
      <c r="CK7" s="36">
        <v>289.81</v>
      </c>
      <c r="CL7" s="36">
        <v>39.700000000000003</v>
      </c>
      <c r="CM7" s="36">
        <v>39.700000000000003</v>
      </c>
      <c r="CN7" s="36">
        <v>39.700000000000003</v>
      </c>
      <c r="CO7" s="36">
        <v>39.700000000000003</v>
      </c>
      <c r="CP7" s="36">
        <v>39.700000000000003</v>
      </c>
      <c r="CQ7" s="36">
        <v>46.85</v>
      </c>
      <c r="CR7" s="36">
        <v>46.06</v>
      </c>
      <c r="CS7" s="36">
        <v>45.95</v>
      </c>
      <c r="CT7" s="36">
        <v>44.69</v>
      </c>
      <c r="CU7" s="36">
        <v>52.31</v>
      </c>
      <c r="CV7" s="36">
        <v>52.74</v>
      </c>
      <c r="CW7" s="36">
        <v>97.18</v>
      </c>
      <c r="CX7" s="36">
        <v>99.32</v>
      </c>
      <c r="CY7" s="36">
        <v>97.07</v>
      </c>
      <c r="CZ7" s="36">
        <v>96.72</v>
      </c>
      <c r="DA7" s="36">
        <v>98.79</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JWS13001</cp:lastModifiedBy>
  <dcterms:created xsi:type="dcterms:W3CDTF">2017-02-08T03:11:04Z</dcterms:created>
  <dcterms:modified xsi:type="dcterms:W3CDTF">2017-02-14T06:51:10Z</dcterms:modified>
  <cp:category/>
</cp:coreProperties>
</file>