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3\redirects$\suido11\Desktop\"/>
    </mc:Choice>
  </mc:AlternateContent>
  <workbookProtection workbookPassword="864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<sst xmlns="http://schemas.openxmlformats.org/spreadsheetml/2006/main" count="217" uniqueCount="107">
  <si>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</si>
  <si>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</si>
  <si>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</si>
  <si>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</si>
  <si>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</si>
  <si>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</si>
  <si>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</si>
  <si>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</si>
  <si>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</si>
  <si>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</si>
  <si>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</si>
  <si>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</si>
  <si>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</si>
  <si>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</si>
  <si>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</si>
  <si>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</si>
  <si>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</si>
  <si>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</si>
  <si>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</si>
  <si>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</si>
  <si>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</si>
  <si>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</si>
  <si>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</si>
  <si>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</si>
  <si>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</si>
  <si>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</si>
  <si>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</si>
  <si>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</si>
  <si>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</si>
  <si>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</si>
  <si>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</si>
  <si>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</si>
  <si>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</si>
  <si>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</si>
  <si>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</si>
  <si>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</si>
  <si>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</si>
  <si>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</si>
  <si>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</si>
  <si>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</si>
  <si>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</si>
  <si>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</si>
  <si>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</si>
  <si>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</si>
  <si>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</si>
  <si>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</si>
  <si>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</si>
  <si>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</si>
  <si>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</si>
  <si>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</si>
  <si>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</si>
  <si>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</si>
  <si>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</si>
  <si>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</si>
  <si>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</si>
  <si>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</si>
  <si>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</si>
  <si>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</si>
  <si>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</si>
  <si>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</si>
  <si>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</si>
  <si>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</si>
  <si>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</si>
  <si>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</si>
  <si>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</si>
  <si>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</si>
  <si>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</si>
  <si>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</si>
  <si>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</si>
  <si>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</si>
  <si>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</si>
  <si>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</si>
  <si>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</si>
  <si>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</si>
  <si>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</si>
  <si>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</si>
  <si>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</si>
  <si>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</si>
  <si>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</si>
  <si>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</si>
  <si>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</si>
  <si>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</si>
  <si>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</si>
  <si>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</si>
  <si>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</si>
  <si>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</si>
  <si>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</si>
  <si>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</si>
  <si>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</si>
  <si>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</si>
  <si>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</si>
  <si>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</si>
  <si>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</si>
  <si>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原村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</si>
  <si>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</si>
  <si>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</si>
  <si>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</si>
  <si>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</si>
  <si>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</si>
  <si>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</si>
  <si>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</si>
  <si>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</si>
  <si>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</si>
  <si>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</si>
  <si>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当村は、①経常収支比率、③流動比率及び⑤料金回収率において100％を超えており、②累積欠損金もないことから水道事業の財政状況は健全な水準にあると言えます。
又、新たな企業債の借り入れも行っていないため、企業債未償還金も減少する見込みである。　                 但し、⑧有収率について平均値を大幅に下回っており、無収水量の要因の多くが漏水であることを踏まえると、今後も引き続き老朽管の更新や維持管理により、漏水防止対策を進めていく必要がある。　　　　　　　　　　　　　</t>
    <phoneticPr fontId="4"/>
  </si>
  <si>
    <t>①有形固定資産減価償却率において平均値を上回っており、他の事業体と比べて施設の老朽化が進んでいる状態となっている。　　　　　　　　　　　　　　　　今後の更新・修繕費の発生見込みを推測し、設備投資計画を進める必要がある。</t>
    <phoneticPr fontId="4"/>
  </si>
  <si>
    <t xml:space="preserve">現状、財政状況は健全な水準にあると言えるが、今後、人口減少や節水意識の高まりによる水道料金収入の減少や施設や管路の老朽化が進み修繕・更新費用が増加することが予想されるため、今後の給水人口や水需要の動向に注視し経営状況等を総合的に分析し、健全経営が継続できるよう計画的に経営を行う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</si>
</sst>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1.99</c:v>
                </c:pt>
                <c:pt idx="1">
                  <c:v>0.48</c:v>
                </c:pt>
                <c:pt idx="2">
                  <c:v>0.56000000000000005</c:v>
                </c:pt>
                <c:pt idx="3">
                  <c:v>0.32</c:v>
                </c:pt>
                <c:pt idx="4">
                  <c:v>1.4</c:v>
                </c:pt>
              </c:numCache>
            </c:numRef>
          </c:val>
          <c:extLst>
            <c:ext xmlns:c16="http://schemas.microsoft.com/office/drawing/2014/chart" uri="{C3380CC4-5D6E-409C-BE32-E72D297353CC}">
              <c16:uniqueId val="{00000000-AF4F-4EFD-A854-4C5AE910A41F}"/>
            </c:ext>
          </c:extLst>
        </c:ser>
        <c:dLbls>
          <c:showLegendKey val="0"/>
          <c:showVal val="0"/>
          <c:showCatName val="0"/>
          <c:showSerName val="0"/>
          <c:showPercent val="0"/>
          <c:showBubbleSize val="0"/>
        </c:dLbls>
        <c:gapWidth val="150"/>
        <c:axId val="153404160"/>
        <c:axId val="1534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AF4F-4EFD-A854-4C5AE910A41F}"/>
            </c:ext>
          </c:extLst>
        </c:ser>
        <c:dLbls>
          <c:showLegendKey val="0"/>
          <c:showVal val="0"/>
          <c:showCatName val="0"/>
          <c:showSerName val="0"/>
          <c:showPercent val="0"/>
          <c:showBubbleSize val="0"/>
        </c:dLbls>
        <c:marker val="1"/>
        <c:smooth val="0"/>
        <c:axId val="153404160"/>
        <c:axId val="153406080"/>
      </c:lineChart>
      <c:dateAx>
        <c:axId val="153404160"/>
        <c:scaling>
          <c:orientation val="minMax"/>
        </c:scaling>
        <c:delete val="1"/>
        <c:axPos val="b"/>
        <c:numFmt formatCode="ge" sourceLinked="1"/>
        <c:majorTickMark val="none"/>
        <c:minorTickMark val="none"/>
        <c:tickLblPos val="none"/>
        <c:crossAx val="153406080"/>
        <c:crosses val="autoZero"/>
        <c:auto val="1"/>
        <c:lblOffset val="100"/>
        <c:baseTimeUnit val="years"/>
      </c:dateAx>
      <c:valAx>
        <c:axId val="1534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48.6</c:v>
                </c:pt>
                <c:pt idx="1">
                  <c:v>46.61</c:v>
                </c:pt>
                <c:pt idx="2">
                  <c:v>90.92</c:v>
                </c:pt>
                <c:pt idx="3">
                  <c:v>95.55</c:v>
                </c:pt>
                <c:pt idx="4">
                  <c:v>103.46</c:v>
                </c:pt>
              </c:numCache>
            </c:numRef>
          </c:val>
          <c:extLst>
            <c:ext xmlns:c16="http://schemas.microsoft.com/office/drawing/2014/chart" uri="{C3380CC4-5D6E-409C-BE32-E72D297353CC}">
              <c16:uniqueId val="{00000000-F9E4-4C85-805D-FE8AAE2AB460}"/>
            </c:ext>
          </c:extLst>
        </c:ser>
        <c:dLbls>
          <c:showLegendKey val="0"/>
          <c:showVal val="0"/>
          <c:showCatName val="0"/>
          <c:showSerName val="0"/>
          <c:showPercent val="0"/>
          <c:showBubbleSize val="0"/>
        </c:dLbls>
        <c:gapWidth val="150"/>
        <c:axId val="153786240"/>
        <c:axId val="1537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F9E4-4C85-805D-FE8AAE2AB460}"/>
            </c:ext>
          </c:extLst>
        </c:ser>
        <c:dLbls>
          <c:showLegendKey val="0"/>
          <c:showVal val="0"/>
          <c:showCatName val="0"/>
          <c:showSerName val="0"/>
          <c:showPercent val="0"/>
          <c:showBubbleSize val="0"/>
        </c:dLbls>
        <c:marker val="1"/>
        <c:smooth val="0"/>
        <c:axId val="153786240"/>
        <c:axId val="153788416"/>
      </c:lineChart>
      <c:dateAx>
        <c:axId val="153786240"/>
        <c:scaling>
          <c:orientation val="minMax"/>
        </c:scaling>
        <c:delete val="1"/>
        <c:axPos val="b"/>
        <c:numFmt formatCode="ge" sourceLinked="1"/>
        <c:majorTickMark val="none"/>
        <c:minorTickMark val="none"/>
        <c:tickLblPos val="none"/>
        <c:crossAx val="153788416"/>
        <c:crosses val="autoZero"/>
        <c:auto val="1"/>
        <c:lblOffset val="100"/>
        <c:baseTimeUnit val="years"/>
      </c:dateAx>
      <c:valAx>
        <c:axId val="1537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60.98</c:v>
                </c:pt>
                <c:pt idx="1">
                  <c:v>63.62</c:v>
                </c:pt>
                <c:pt idx="2">
                  <c:v>61.03</c:v>
                </c:pt>
                <c:pt idx="3">
                  <c:v>59.05</c:v>
                </c:pt>
                <c:pt idx="4">
                  <c:v>52.69</c:v>
                </c:pt>
              </c:numCache>
            </c:numRef>
          </c:val>
          <c:extLst>
            <c:ext xmlns:c16="http://schemas.microsoft.com/office/drawing/2014/chart" uri="{C3380CC4-5D6E-409C-BE32-E72D297353CC}">
              <c16:uniqueId val="{00000000-C858-4198-AFF2-7CE015F8A3D8}"/>
            </c:ext>
          </c:extLst>
        </c:ser>
        <c:dLbls>
          <c:showLegendKey val="0"/>
          <c:showVal val="0"/>
          <c:showCatName val="0"/>
          <c:showSerName val="0"/>
          <c:showPercent val="0"/>
          <c:showBubbleSize val="0"/>
        </c:dLbls>
        <c:gapWidth val="150"/>
        <c:axId val="153843200"/>
        <c:axId val="1538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C858-4198-AFF2-7CE015F8A3D8}"/>
            </c:ext>
          </c:extLst>
        </c:ser>
        <c:dLbls>
          <c:showLegendKey val="0"/>
          <c:showVal val="0"/>
          <c:showCatName val="0"/>
          <c:showSerName val="0"/>
          <c:showPercent val="0"/>
          <c:showBubbleSize val="0"/>
        </c:dLbls>
        <c:marker val="1"/>
        <c:smooth val="0"/>
        <c:axId val="153843200"/>
        <c:axId val="153845120"/>
      </c:lineChart>
      <c:dateAx>
        <c:axId val="153843200"/>
        <c:scaling>
          <c:orientation val="minMax"/>
        </c:scaling>
        <c:delete val="1"/>
        <c:axPos val="b"/>
        <c:numFmt formatCode="ge" sourceLinked="1"/>
        <c:majorTickMark val="none"/>
        <c:minorTickMark val="none"/>
        <c:tickLblPos val="none"/>
        <c:crossAx val="153845120"/>
        <c:crosses val="autoZero"/>
        <c:auto val="1"/>
        <c:lblOffset val="100"/>
        <c:baseTimeUnit val="years"/>
      </c:dateAx>
      <c:valAx>
        <c:axId val="1538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133.16</c:v>
                </c:pt>
                <c:pt idx="1">
                  <c:v>126.36</c:v>
                </c:pt>
                <c:pt idx="2">
                  <c:v>114.7</c:v>
                </c:pt>
                <c:pt idx="3">
                  <c:v>132.72</c:v>
                </c:pt>
                <c:pt idx="4">
                  <c:v>142.72999999999999</c:v>
                </c:pt>
              </c:numCache>
            </c:numRef>
          </c:val>
          <c:extLst>
            <c:ext xmlns:c16="http://schemas.microsoft.com/office/drawing/2014/chart" uri="{C3380CC4-5D6E-409C-BE32-E72D297353CC}">
              <c16:uniqueId val="{00000000-821B-45EF-BCC4-886CB78FBE9E}"/>
            </c:ext>
          </c:extLst>
        </c:ser>
        <c:dLbls>
          <c:showLegendKey val="0"/>
          <c:showVal val="0"/>
          <c:showCatName val="0"/>
          <c:showSerName val="0"/>
          <c:showPercent val="0"/>
          <c:showBubbleSize val="0"/>
        </c:dLbls>
        <c:gapWidth val="150"/>
        <c:axId val="153428352"/>
        <c:axId val="1534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821B-45EF-BCC4-886CB78FBE9E}"/>
            </c:ext>
          </c:extLst>
        </c:ser>
        <c:dLbls>
          <c:showLegendKey val="0"/>
          <c:showVal val="0"/>
          <c:showCatName val="0"/>
          <c:showSerName val="0"/>
          <c:showPercent val="0"/>
          <c:showBubbleSize val="0"/>
        </c:dLbls>
        <c:marker val="1"/>
        <c:smooth val="0"/>
        <c:axId val="153428352"/>
        <c:axId val="153430272"/>
      </c:lineChart>
      <c:dateAx>
        <c:axId val="153428352"/>
        <c:scaling>
          <c:orientation val="minMax"/>
        </c:scaling>
        <c:delete val="1"/>
        <c:axPos val="b"/>
        <c:numFmt formatCode="ge" sourceLinked="1"/>
        <c:majorTickMark val="none"/>
        <c:minorTickMark val="none"/>
        <c:tickLblPos val="none"/>
        <c:crossAx val="153430272"/>
        <c:crosses val="autoZero"/>
        <c:auto val="1"/>
        <c:lblOffset val="100"/>
        <c:baseTimeUnit val="years"/>
      </c:dateAx>
      <c:valAx>
        <c:axId val="15343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44.33</c:v>
                </c:pt>
                <c:pt idx="1">
                  <c:v>46.09</c:v>
                </c:pt>
                <c:pt idx="2">
                  <c:v>47.7</c:v>
                </c:pt>
                <c:pt idx="3">
                  <c:v>59.62</c:v>
                </c:pt>
                <c:pt idx="4">
                  <c:v>52.71</c:v>
                </c:pt>
              </c:numCache>
            </c:numRef>
          </c:val>
          <c:extLst>
            <c:ext xmlns:c16="http://schemas.microsoft.com/office/drawing/2014/chart" uri="{C3380CC4-5D6E-409C-BE32-E72D297353CC}">
              <c16:uniqueId val="{00000000-D16B-4EA7-B11A-2E198E4692CE}"/>
            </c:ext>
          </c:extLst>
        </c:ser>
        <c:dLbls>
          <c:showLegendKey val="0"/>
          <c:showVal val="0"/>
          <c:showCatName val="0"/>
          <c:showSerName val="0"/>
          <c:showPercent val="0"/>
          <c:showBubbleSize val="0"/>
        </c:dLbls>
        <c:gapWidth val="150"/>
        <c:axId val="153460736"/>
        <c:axId val="1534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D16B-4EA7-B11A-2E198E4692CE}"/>
            </c:ext>
          </c:extLst>
        </c:ser>
        <c:dLbls>
          <c:showLegendKey val="0"/>
          <c:showVal val="0"/>
          <c:showCatName val="0"/>
          <c:showSerName val="0"/>
          <c:showPercent val="0"/>
          <c:showBubbleSize val="0"/>
        </c:dLbls>
        <c:marker val="1"/>
        <c:smooth val="0"/>
        <c:axId val="153460736"/>
        <c:axId val="153462656"/>
      </c:lineChart>
      <c:dateAx>
        <c:axId val="153460736"/>
        <c:scaling>
          <c:orientation val="minMax"/>
        </c:scaling>
        <c:delete val="1"/>
        <c:axPos val="b"/>
        <c:numFmt formatCode="ge" sourceLinked="1"/>
        <c:majorTickMark val="none"/>
        <c:minorTickMark val="none"/>
        <c:tickLblPos val="none"/>
        <c:crossAx val="153462656"/>
        <c:crosses val="autoZero"/>
        <c:auto val="1"/>
        <c:lblOffset val="100"/>
        <c:baseTimeUnit val="years"/>
      </c:dateAx>
      <c:valAx>
        <c:axId val="153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81-4331-BCAA-430EFF08B37C}"/>
            </c:ext>
          </c:extLst>
        </c:ser>
        <c:dLbls>
          <c:showLegendKey val="0"/>
          <c:showVal val="0"/>
          <c:showCatName val="0"/>
          <c:showSerName val="0"/>
          <c:showPercent val="0"/>
          <c:showBubbleSize val="0"/>
        </c:dLbls>
        <c:gapWidth val="150"/>
        <c:axId val="153484672"/>
        <c:axId val="1535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3F81-4331-BCAA-430EFF08B37C}"/>
            </c:ext>
          </c:extLst>
        </c:ser>
        <c:dLbls>
          <c:showLegendKey val="0"/>
          <c:showVal val="0"/>
          <c:showCatName val="0"/>
          <c:showSerName val="0"/>
          <c:showPercent val="0"/>
          <c:showBubbleSize val="0"/>
        </c:dLbls>
        <c:marker val="1"/>
        <c:smooth val="0"/>
        <c:axId val="153484672"/>
        <c:axId val="153568768"/>
      </c:lineChart>
      <c:dateAx>
        <c:axId val="153484672"/>
        <c:scaling>
          <c:orientation val="minMax"/>
        </c:scaling>
        <c:delete val="1"/>
        <c:axPos val="b"/>
        <c:numFmt formatCode="ge" sourceLinked="1"/>
        <c:majorTickMark val="none"/>
        <c:minorTickMark val="none"/>
        <c:tickLblPos val="none"/>
        <c:crossAx val="153568768"/>
        <c:crosses val="autoZero"/>
        <c:auto val="1"/>
        <c:lblOffset val="100"/>
        <c:baseTimeUnit val="years"/>
      </c:dateAx>
      <c:valAx>
        <c:axId val="1535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8B-4FBE-A452-9F6E9C1835F7}"/>
            </c:ext>
          </c:extLst>
        </c:ser>
        <c:dLbls>
          <c:showLegendKey val="0"/>
          <c:showVal val="0"/>
          <c:showCatName val="0"/>
          <c:showSerName val="0"/>
          <c:showPercent val="0"/>
          <c:showBubbleSize val="0"/>
        </c:dLbls>
        <c:gapWidth val="150"/>
        <c:axId val="153480576"/>
        <c:axId val="1536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3A8B-4FBE-A452-9F6E9C1835F7}"/>
            </c:ext>
          </c:extLst>
        </c:ser>
        <c:dLbls>
          <c:showLegendKey val="0"/>
          <c:showVal val="0"/>
          <c:showCatName val="0"/>
          <c:showSerName val="0"/>
          <c:showPercent val="0"/>
          <c:showBubbleSize val="0"/>
        </c:dLbls>
        <c:marker val="1"/>
        <c:smooth val="0"/>
        <c:axId val="153480576"/>
        <c:axId val="153605632"/>
      </c:lineChart>
      <c:dateAx>
        <c:axId val="153480576"/>
        <c:scaling>
          <c:orientation val="minMax"/>
        </c:scaling>
        <c:delete val="1"/>
        <c:axPos val="b"/>
        <c:numFmt formatCode="ge" sourceLinked="1"/>
        <c:majorTickMark val="none"/>
        <c:minorTickMark val="none"/>
        <c:tickLblPos val="none"/>
        <c:crossAx val="153605632"/>
        <c:crosses val="autoZero"/>
        <c:auto val="1"/>
        <c:lblOffset val="100"/>
        <c:baseTimeUnit val="years"/>
      </c:dateAx>
      <c:valAx>
        <c:axId val="15360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149.72</c:v>
                </c:pt>
                <c:pt idx="1">
                  <c:v>224.17</c:v>
                </c:pt>
                <c:pt idx="2">
                  <c:v>249.82</c:v>
                </c:pt>
                <c:pt idx="3">
                  <c:v>1411.66</c:v>
                </c:pt>
                <c:pt idx="4">
                  <c:v>3657.45</c:v>
                </c:pt>
              </c:numCache>
            </c:numRef>
          </c:val>
          <c:extLst>
            <c:ext xmlns:c16="http://schemas.microsoft.com/office/drawing/2014/chart" uri="{C3380CC4-5D6E-409C-BE32-E72D297353CC}">
              <c16:uniqueId val="{00000000-A34C-467B-BB5B-B1C1551B57CB}"/>
            </c:ext>
          </c:extLst>
        </c:ser>
        <c:dLbls>
          <c:showLegendKey val="0"/>
          <c:showVal val="0"/>
          <c:showCatName val="0"/>
          <c:showSerName val="0"/>
          <c:showPercent val="0"/>
          <c:showBubbleSize val="0"/>
        </c:dLbls>
        <c:gapWidth val="150"/>
        <c:axId val="153615360"/>
        <c:axId val="1536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A34C-467B-BB5B-B1C1551B57CB}"/>
            </c:ext>
          </c:extLst>
        </c:ser>
        <c:dLbls>
          <c:showLegendKey val="0"/>
          <c:showVal val="0"/>
          <c:showCatName val="0"/>
          <c:showSerName val="0"/>
          <c:showPercent val="0"/>
          <c:showBubbleSize val="0"/>
        </c:dLbls>
        <c:marker val="1"/>
        <c:smooth val="0"/>
        <c:axId val="153615360"/>
        <c:axId val="153625728"/>
      </c:lineChart>
      <c:dateAx>
        <c:axId val="153615360"/>
        <c:scaling>
          <c:orientation val="minMax"/>
        </c:scaling>
        <c:delete val="1"/>
        <c:axPos val="b"/>
        <c:numFmt formatCode="ge" sourceLinked="1"/>
        <c:majorTickMark val="none"/>
        <c:minorTickMark val="none"/>
        <c:tickLblPos val="none"/>
        <c:crossAx val="153625728"/>
        <c:crosses val="autoZero"/>
        <c:auto val="1"/>
        <c:lblOffset val="100"/>
        <c:baseTimeUnit val="years"/>
      </c:dateAx>
      <c:valAx>
        <c:axId val="15362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78.02</c:v>
                </c:pt>
                <c:pt idx="1">
                  <c:v>71.34</c:v>
                </c:pt>
                <c:pt idx="2">
                  <c:v>66.17</c:v>
                </c:pt>
                <c:pt idx="3">
                  <c:v>58.96</c:v>
                </c:pt>
                <c:pt idx="4">
                  <c:v>51.34</c:v>
                </c:pt>
              </c:numCache>
            </c:numRef>
          </c:val>
          <c:extLst>
            <c:ext xmlns:c16="http://schemas.microsoft.com/office/drawing/2014/chart" uri="{C3380CC4-5D6E-409C-BE32-E72D297353CC}">
              <c16:uniqueId val="{00000000-6514-4054-8094-EDF4BB0D440C}"/>
            </c:ext>
          </c:extLst>
        </c:ser>
        <c:dLbls>
          <c:showLegendKey val="0"/>
          <c:showVal val="0"/>
          <c:showCatName val="0"/>
          <c:showSerName val="0"/>
          <c:showPercent val="0"/>
          <c:showBubbleSize val="0"/>
        </c:dLbls>
        <c:gapWidth val="150"/>
        <c:axId val="153647744"/>
        <c:axId val="1536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6514-4054-8094-EDF4BB0D440C}"/>
            </c:ext>
          </c:extLst>
        </c:ser>
        <c:dLbls>
          <c:showLegendKey val="0"/>
          <c:showVal val="0"/>
          <c:showCatName val="0"/>
          <c:showSerName val="0"/>
          <c:showPercent val="0"/>
          <c:showBubbleSize val="0"/>
        </c:dLbls>
        <c:marker val="1"/>
        <c:smooth val="0"/>
        <c:axId val="153647744"/>
        <c:axId val="153666304"/>
      </c:lineChart>
      <c:dateAx>
        <c:axId val="153647744"/>
        <c:scaling>
          <c:orientation val="minMax"/>
        </c:scaling>
        <c:delete val="1"/>
        <c:axPos val="b"/>
        <c:numFmt formatCode="ge" sourceLinked="1"/>
        <c:majorTickMark val="none"/>
        <c:minorTickMark val="none"/>
        <c:tickLblPos val="none"/>
        <c:crossAx val="153666304"/>
        <c:crosses val="autoZero"/>
        <c:auto val="1"/>
        <c:lblOffset val="100"/>
        <c:baseTimeUnit val="years"/>
      </c:dateAx>
      <c:valAx>
        <c:axId val="1536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96.67</c:v>
                </c:pt>
                <c:pt idx="1">
                  <c:v>100.06</c:v>
                </c:pt>
                <c:pt idx="2">
                  <c:v>98.86</c:v>
                </c:pt>
                <c:pt idx="3">
                  <c:v>127.83</c:v>
                </c:pt>
                <c:pt idx="4">
                  <c:v>140.27000000000001</c:v>
                </c:pt>
              </c:numCache>
            </c:numRef>
          </c:val>
          <c:extLst>
            <c:ext xmlns:c16="http://schemas.microsoft.com/office/drawing/2014/chart" uri="{C3380CC4-5D6E-409C-BE32-E72D297353CC}">
              <c16:uniqueId val="{00000000-9505-4193-9836-E44F03BFDFB4}"/>
            </c:ext>
          </c:extLst>
        </c:ser>
        <c:dLbls>
          <c:showLegendKey val="0"/>
          <c:showVal val="0"/>
          <c:showCatName val="0"/>
          <c:showSerName val="0"/>
          <c:showPercent val="0"/>
          <c:showBubbleSize val="0"/>
        </c:dLbls>
        <c:gapWidth val="150"/>
        <c:axId val="153696512"/>
        <c:axId val="153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9505-4193-9836-E44F03BFDFB4}"/>
            </c:ext>
          </c:extLst>
        </c:ser>
        <c:dLbls>
          <c:showLegendKey val="0"/>
          <c:showVal val="0"/>
          <c:showCatName val="0"/>
          <c:showSerName val="0"/>
          <c:showPercent val="0"/>
          <c:showBubbleSize val="0"/>
        </c:dLbls>
        <c:marker val="1"/>
        <c:smooth val="0"/>
        <c:axId val="153696512"/>
        <c:axId val="153702784"/>
      </c:lineChart>
      <c:dateAx>
        <c:axId val="153696512"/>
        <c:scaling>
          <c:orientation val="minMax"/>
        </c:scaling>
        <c:delete val="1"/>
        <c:axPos val="b"/>
        <c:numFmt formatCode="ge" sourceLinked="1"/>
        <c:majorTickMark val="none"/>
        <c:minorTickMark val="none"/>
        <c:tickLblPos val="none"/>
        <c:crossAx val="153702784"/>
        <c:crosses val="autoZero"/>
        <c:auto val="1"/>
        <c:lblOffset val="100"/>
        <c:baseTimeUnit val="years"/>
      </c:dateAx>
      <c:valAx>
        <c:axId val="153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171.82</c:v>
                </c:pt>
                <c:pt idx="1">
                  <c:v>166.44</c:v>
                </c:pt>
                <c:pt idx="2">
                  <c:v>168.21</c:v>
                </c:pt>
                <c:pt idx="3">
                  <c:v>127.46</c:v>
                </c:pt>
                <c:pt idx="4">
                  <c:v>119.54</c:v>
                </c:pt>
              </c:numCache>
            </c:numRef>
          </c:val>
          <c:extLst>
            <c:ext xmlns:c16="http://schemas.microsoft.com/office/drawing/2014/chart" uri="{C3380CC4-5D6E-409C-BE32-E72D297353CC}">
              <c16:uniqueId val="{00000000-FB20-4C88-9AFC-1BC8725F3947}"/>
            </c:ext>
          </c:extLst>
        </c:ser>
        <c:dLbls>
          <c:showLegendKey val="0"/>
          <c:showVal val="0"/>
          <c:showCatName val="0"/>
          <c:showSerName val="0"/>
          <c:showPercent val="0"/>
          <c:showBubbleSize val="0"/>
        </c:dLbls>
        <c:gapWidth val="150"/>
        <c:axId val="153721088"/>
        <c:axId val="1537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FB20-4C88-9AFC-1BC8725F3947}"/>
            </c:ext>
          </c:extLst>
        </c:ser>
        <c:dLbls>
          <c:showLegendKey val="0"/>
          <c:showVal val="0"/>
          <c:showCatName val="0"/>
          <c:showSerName val="0"/>
          <c:showPercent val="0"/>
          <c:showBubbleSize val="0"/>
        </c:dLbls>
        <c:marker val="1"/>
        <c:smooth val="0"/>
        <c:axId val="153721088"/>
        <c:axId val="153764224"/>
      </c:lineChart>
      <c:dateAx>
        <c:axId val="153721088"/>
        <c:scaling>
          <c:orientation val="minMax"/>
        </c:scaling>
        <c:delete val="1"/>
        <c:axPos val="b"/>
        <c:numFmt formatCode="ge" sourceLinked="1"/>
        <c:majorTickMark val="none"/>
        <c:minorTickMark val="none"/>
        <c:tickLblPos val="none"/>
        <c:crossAx val="153764224"/>
        <c:crosses val="autoZero"/>
        <c:auto val="1"/>
        <c:lblOffset val="100"/>
        <c:baseTimeUnit val="years"/>
      </c:dateAx>
      <c:valAx>
        <c:axId val="1537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6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原村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7900</v>
      </c>
      <c r="AJ8" s="75"/>
      <c r="AK8" s="75"/>
      <c r="AL8" s="75"/>
      <c r="AM8" s="75"/>
      <c r="AN8" s="75"/>
      <c r="AO8" s="75"/>
      <c r="AP8" s="76"/>
      <c r="AQ8" s="57">
        <f>データ!R6</f>
        <v>43.26</v>
      </c>
      <c r="AR8" s="57"/>
      <c r="AS8" s="57"/>
      <c r="AT8" s="57"/>
      <c r="AU8" s="57"/>
      <c r="AV8" s="57"/>
      <c r="AW8" s="57"/>
      <c r="AX8" s="57"/>
      <c r="AY8" s="57">
        <f>データ!S6</f>
        <v>182.62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97.46</v>
      </c>
      <c r="K10" s="57"/>
      <c r="L10" s="57"/>
      <c r="M10" s="57"/>
      <c r="N10" s="57"/>
      <c r="O10" s="57"/>
      <c r="P10" s="57"/>
      <c r="Q10" s="57"/>
      <c r="R10" s="57">
        <f>データ!O6</f>
        <v>99.68</v>
      </c>
      <c r="S10" s="57"/>
      <c r="T10" s="57"/>
      <c r="U10" s="57"/>
      <c r="V10" s="57"/>
      <c r="W10" s="57"/>
      <c r="X10" s="57"/>
      <c r="Y10" s="57"/>
      <c r="Z10" s="65">
        <f>データ!P6</f>
        <v>2592</v>
      </c>
      <c r="AA10" s="65"/>
      <c r="AB10" s="65"/>
      <c r="AC10" s="65"/>
      <c r="AD10" s="65"/>
      <c r="AE10" s="65"/>
      <c r="AF10" s="65"/>
      <c r="AG10" s="65"/>
      <c r="AH10" s="2"/>
      <c r="AI10" s="65">
        <f>データ!T6</f>
        <v>7829</v>
      </c>
      <c r="AJ10" s="65"/>
      <c r="AK10" s="65"/>
      <c r="AL10" s="65"/>
      <c r="AM10" s="65"/>
      <c r="AN10" s="65"/>
      <c r="AO10" s="65"/>
      <c r="AP10" s="65"/>
      <c r="AQ10" s="57">
        <f>データ!U6</f>
        <v>34.86</v>
      </c>
      <c r="AR10" s="57"/>
      <c r="AS10" s="57"/>
      <c r="AT10" s="57"/>
      <c r="AU10" s="57"/>
      <c r="AV10" s="57"/>
      <c r="AW10" s="57"/>
      <c r="AX10" s="57"/>
      <c r="AY10" s="57">
        <f>データ!V6</f>
        <v>224.58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203637</v>
      </c>
      <c r="D6" s="31">
        <f t="shared" si="3"/>
        <v>46</v>
      </c>
      <c r="E6" s="31">
        <f t="shared" si="3"/>
        <v>1</v>
      </c>
      <c r="F6" s="31">
        <f t="shared" si="3"/>
        <v>0</v>
      </c>
      <c r="G6" s="31">
        <f t="shared" si="3"/>
        <v>1</v>
      </c>
      <c r="H6" s="31" t="str">
        <f t="shared" si="3"/>
        <v>長野県　原村</v>
      </c>
      <c r="I6" s="31" t="str">
        <f t="shared" si="3"/>
        <v>法適用</v>
      </c>
      <c r="J6" s="31" t="str">
        <f t="shared" si="3"/>
        <v>水道事業</v>
      </c>
      <c r="K6" s="31" t="str">
        <f t="shared" si="3"/>
        <v>末端給水事業</v>
      </c>
      <c r="L6" s="31" t="str">
        <f t="shared" si="3"/>
        <v>A8</v>
      </c>
      <c r="M6" s="32" t="str">
        <f t="shared" si="3"/>
        <v>-</v>
      </c>
      <c r="N6" s="32">
        <f t="shared" si="3"/>
        <v>97.46</v>
      </c>
      <c r="O6" s="32">
        <f t="shared" si="3"/>
        <v>99.68</v>
      </c>
      <c r="P6" s="32">
        <f t="shared" si="3"/>
        <v>2592</v>
      </c>
      <c r="Q6" s="32">
        <f t="shared" si="3"/>
        <v>7900</v>
      </c>
      <c r="R6" s="32">
        <f t="shared" si="3"/>
        <v>43.26</v>
      </c>
      <c r="S6" s="32">
        <f t="shared" si="3"/>
        <v>182.62</v>
      </c>
      <c r="T6" s="32">
        <f t="shared" si="3"/>
        <v>7829</v>
      </c>
      <c r="U6" s="32">
        <f t="shared" si="3"/>
        <v>34.86</v>
      </c>
      <c r="V6" s="32">
        <f t="shared" si="3"/>
        <v>224.58</v>
      </c>
      <c r="W6" s="33">
        <f>IF(W7="",NA(),W7)</f>
        <v>133.16</v>
      </c>
      <c r="X6" s="33">
        <f t="shared" ref="X6:AF6" si="4">IF(X7="",NA(),X7)</f>
        <v>126.36</v>
      </c>
      <c r="Y6" s="33">
        <f t="shared" si="4"/>
        <v>114.7</v>
      </c>
      <c r="Z6" s="33">
        <f t="shared" si="4"/>
        <v>132.72</v>
      </c>
      <c r="AA6" s="33">
        <f t="shared" si="4"/>
        <v>142.72999999999999</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149.72</v>
      </c>
      <c r="AT6" s="33">
        <f t="shared" ref="AT6:BB6" si="6">IF(AT7="",NA(),AT7)</f>
        <v>224.17</v>
      </c>
      <c r="AU6" s="33">
        <f t="shared" si="6"/>
        <v>249.82</v>
      </c>
      <c r="AV6" s="33">
        <f t="shared" si="6"/>
        <v>1411.66</v>
      </c>
      <c r="AW6" s="33">
        <f t="shared" si="6"/>
        <v>3657.45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78.02</v>
      </c>
      <c r="BE6" s="33">
        <f t="shared" ref="BE6:BM6" si="7">IF(BE7="",NA(),BE7)</f>
        <v>71.34</v>
      </c>
      <c r="BF6" s="33">
        <f t="shared" si="7"/>
        <v>66.17</v>
      </c>
      <c r="BG6" s="33">
        <f t="shared" si="7"/>
        <v>58.96</v>
      </c>
      <c r="BH6" s="33">
        <f t="shared" si="7"/>
        <v>51.34</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96.67</v>
      </c>
      <c r="BP6" s="33">
        <f t="shared" ref="BP6:BX6" si="8">IF(BP7="",NA(),BP7)</f>
        <v>100.06</v>
      </c>
      <c r="BQ6" s="33">
        <f t="shared" si="8"/>
        <v>98.86</v>
      </c>
      <c r="BR6" s="33">
        <f t="shared" si="8"/>
        <v>127.83</v>
      </c>
      <c r="BS6" s="33">
        <f t="shared" si="8"/>
        <v>140.27000000000001</v>
      </c>
      <c r="BT6" s="33">
        <f t="shared" si="8"/>
        <v>90.17</v>
      </c>
      <c r="BU6" s="33">
        <f t="shared" si="8"/>
        <v>90.69</v>
      </c>
      <c r="BV6" s="33">
        <f t="shared" si="8"/>
        <v>90.64</v>
      </c>
      <c r="BW6" s="33">
        <f t="shared" si="8"/>
        <v>93.66</v>
      </c>
      <c r="BX6" s="33">
        <f t="shared" si="8"/>
        <v>92.76</v>
      </c>
      <c r="BY6" s="32" t="str">
        <f>IF(BY7="","",IF(BY7="-","【-】","【"&amp;SUBSTITUTE(TEXT(BY7,"#,##0.00"),"-","△")&amp;"】"))</f>
        <v>【104.99】</v>
      </c>
      <c r="BZ6" s="33">
        <f>IF(BZ7="",NA(),BZ7)</f>
        <v>171.82</v>
      </c>
      <c r="CA6" s="33">
        <f t="shared" ref="CA6:CI6" si="9">IF(CA7="",NA(),CA7)</f>
        <v>166.44</v>
      </c>
      <c r="CB6" s="33">
        <f t="shared" si="9"/>
        <v>168.21</v>
      </c>
      <c r="CC6" s="33">
        <f t="shared" si="9"/>
        <v>127.46</v>
      </c>
      <c r="CD6" s="33">
        <f t="shared" si="9"/>
        <v>119.54</v>
      </c>
      <c r="CE6" s="33">
        <f t="shared" si="9"/>
        <v>210.28</v>
      </c>
      <c r="CF6" s="33">
        <f t="shared" si="9"/>
        <v>211.08</v>
      </c>
      <c r="CG6" s="33">
        <f t="shared" si="9"/>
        <v>213.52</v>
      </c>
      <c r="CH6" s="33">
        <f t="shared" si="9"/>
        <v>208.21</v>
      </c>
      <c r="CI6" s="33">
        <f t="shared" si="9"/>
        <v>208.67</v>
      </c>
      <c r="CJ6" s="32" t="str">
        <f>IF(CJ7="","",IF(CJ7="-","【-】","【"&amp;SUBSTITUTE(TEXT(CJ7,"#,##0.00"),"-","△")&amp;"】"))</f>
        <v>【163.72】</v>
      </c>
      <c r="CK6" s="33">
        <f>IF(CK7="",NA(),CK7)</f>
        <v>48.6</v>
      </c>
      <c r="CL6" s="33">
        <f t="shared" ref="CL6:CT6" si="10">IF(CL7="",NA(),CL7)</f>
        <v>46.61</v>
      </c>
      <c r="CM6" s="33">
        <f t="shared" si="10"/>
        <v>90.92</v>
      </c>
      <c r="CN6" s="33">
        <f t="shared" si="10"/>
        <v>95.55</v>
      </c>
      <c r="CO6" s="33">
        <f t="shared" si="10"/>
        <v>103.46</v>
      </c>
      <c r="CP6" s="33">
        <f t="shared" si="10"/>
        <v>50.49</v>
      </c>
      <c r="CQ6" s="33">
        <f t="shared" si="10"/>
        <v>49.69</v>
      </c>
      <c r="CR6" s="33">
        <f t="shared" si="10"/>
        <v>49.77</v>
      </c>
      <c r="CS6" s="33">
        <f t="shared" si="10"/>
        <v>49.22</v>
      </c>
      <c r="CT6" s="33">
        <f t="shared" si="10"/>
        <v>49.08</v>
      </c>
      <c r="CU6" s="32" t="str">
        <f>IF(CU7="","",IF(CU7="-","【-】","【"&amp;SUBSTITUTE(TEXT(CU7,"#,##0.00"),"-","△")&amp;"】"))</f>
        <v>【59.76】</v>
      </c>
      <c r="CV6" s="33">
        <f>IF(CV7="",NA(),CV7)</f>
        <v>60.98</v>
      </c>
      <c r="CW6" s="33">
        <f t="shared" ref="CW6:DE6" si="11">IF(CW7="",NA(),CW7)</f>
        <v>63.62</v>
      </c>
      <c r="CX6" s="33">
        <f t="shared" si="11"/>
        <v>61.03</v>
      </c>
      <c r="CY6" s="33">
        <f t="shared" si="11"/>
        <v>59.05</v>
      </c>
      <c r="CZ6" s="33">
        <f t="shared" si="11"/>
        <v>52.69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44.33</v>
      </c>
      <c r="DH6" s="33">
        <f t="shared" ref="DH6:DP6" si="12">IF(DH7="",NA(),DH7)</f>
        <v>46.09</v>
      </c>
      <c r="DI6" s="33">
        <f t="shared" si="12"/>
        <v>47.7</v>
      </c>
      <c r="DJ6" s="33">
        <f t="shared" si="12"/>
        <v>59.62</v>
      </c>
      <c r="DK6" s="33">
        <f t="shared" si="12"/>
        <v>52.71</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1.99</v>
      </c>
      <c r="ED6" s="33">
        <f t="shared" ref="ED6:EL6" si="14">IF(ED7="",NA(),ED7)</f>
        <v>0.48</v>
      </c>
      <c r="EE6" s="33">
        <f t="shared" si="14"/>
        <v>0.56000000000000005</v>
      </c>
      <c r="EF6" s="33">
        <f t="shared" si="14"/>
        <v>0.32</v>
      </c>
      <c r="EG6" s="33">
        <f t="shared" si="14"/>
        <v>1.4</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203637</v>
      </c>
      <c r="D7" s="35">
        <v>46</v>
      </c>
      <c r="E7" s="35">
        <v>1</v>
      </c>
      <c r="F7" s="35">
        <v>0</v>
      </c>
      <c r="G7" s="35">
        <v>1</v>
      </c>
      <c r="H7" s="35" t="s">
        <v>93</v>
      </c>
      <c r="I7" s="35" t="s">
        <v>94</v>
      </c>
      <c r="J7" s="35" t="s">
        <v>95</v>
      </c>
      <c r="K7" s="35" t="s">
        <v>96</v>
      </c>
      <c r="L7" s="35" t="s">
        <v>97</v>
      </c>
      <c r="M7" s="36" t="s">
        <v>98</v>
      </c>
      <c r="N7" s="36">
        <v>97.46</v>
      </c>
      <c r="O7" s="36">
        <v>99.68</v>
      </c>
      <c r="P7" s="36">
        <v>2592</v>
      </c>
      <c r="Q7" s="36">
        <v>7900</v>
      </c>
      <c r="R7" s="36">
        <v>43.26</v>
      </c>
      <c r="S7" s="36">
        <v>182.62</v>
      </c>
      <c r="T7" s="36">
        <v>7829</v>
      </c>
      <c r="U7" s="36">
        <v>34.86</v>
      </c>
      <c r="V7" s="36">
        <v>224.58</v>
      </c>
      <c r="W7" s="36">
        <v>133.16</v>
      </c>
      <c r="X7" s="36">
        <v>126.36</v>
      </c>
      <c r="Y7" s="36">
        <v>114.7</v>
      </c>
      <c r="Z7" s="36">
        <v>132.72</v>
      </c>
      <c r="AA7" s="36">
        <v>142.72999999999999</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149.72</v>
      </c>
      <c r="AT7" s="36">
        <v>224.17</v>
      </c>
      <c r="AU7" s="36">
        <v>249.82</v>
      </c>
      <c r="AV7" s="36">
        <v>1411.66</v>
      </c>
      <c r="AW7" s="36">
        <v>3657.45</v>
      </c>
      <c r="AX7" s="36">
        <v>1197.1099999999999</v>
      </c>
      <c r="AY7" s="36">
        <v>1002.64</v>
      </c>
      <c r="AZ7" s="36">
        <v>1164.51</v>
      </c>
      <c r="BA7" s="36">
        <v>434.72</v>
      </c>
      <c r="BB7" s="36">
        <v>416.14</v>
      </c>
      <c r="BC7" s="36">
        <v>262.74</v>
      </c>
      <c r="BD7" s="36">
        <v>78.02</v>
      </c>
      <c r="BE7" s="36">
        <v>71.34</v>
      </c>
      <c r="BF7" s="36">
        <v>66.17</v>
      </c>
      <c r="BG7" s="36">
        <v>58.96</v>
      </c>
      <c r="BH7" s="36">
        <v>51.34</v>
      </c>
      <c r="BI7" s="36">
        <v>532.29999999999995</v>
      </c>
      <c r="BJ7" s="36">
        <v>520.29999999999995</v>
      </c>
      <c r="BK7" s="36">
        <v>498.27</v>
      </c>
      <c r="BL7" s="36">
        <v>495.76</v>
      </c>
      <c r="BM7" s="36">
        <v>487.22</v>
      </c>
      <c r="BN7" s="36">
        <v>276.38</v>
      </c>
      <c r="BO7" s="36">
        <v>96.67</v>
      </c>
      <c r="BP7" s="36">
        <v>100.06</v>
      </c>
      <c r="BQ7" s="36">
        <v>98.86</v>
      </c>
      <c r="BR7" s="36">
        <v>127.83</v>
      </c>
      <c r="BS7" s="36">
        <v>140.27000000000001</v>
      </c>
      <c r="BT7" s="36">
        <v>90.17</v>
      </c>
      <c r="BU7" s="36">
        <v>90.69</v>
      </c>
      <c r="BV7" s="36">
        <v>90.64</v>
      </c>
      <c r="BW7" s="36">
        <v>93.66</v>
      </c>
      <c r="BX7" s="36">
        <v>92.76</v>
      </c>
      <c r="BY7" s="36">
        <v>104.99</v>
      </c>
      <c r="BZ7" s="36">
        <v>171.82</v>
      </c>
      <c r="CA7" s="36">
        <v>166.44</v>
      </c>
      <c r="CB7" s="36">
        <v>168.21</v>
      </c>
      <c r="CC7" s="36">
        <v>127.46</v>
      </c>
      <c r="CD7" s="36">
        <v>119.54</v>
      </c>
      <c r="CE7" s="36">
        <v>210.28</v>
      </c>
      <c r="CF7" s="36">
        <v>211.08</v>
      </c>
      <c r="CG7" s="36">
        <v>213.52</v>
      </c>
      <c r="CH7" s="36">
        <v>208.21</v>
      </c>
      <c r="CI7" s="36">
        <v>208.67</v>
      </c>
      <c r="CJ7" s="36">
        <v>163.72</v>
      </c>
      <c r="CK7" s="36">
        <v>48.6</v>
      </c>
      <c r="CL7" s="36">
        <v>46.61</v>
      </c>
      <c r="CM7" s="36">
        <v>90.92</v>
      </c>
      <c r="CN7" s="36">
        <v>95.55</v>
      </c>
      <c r="CO7" s="36">
        <v>103.46</v>
      </c>
      <c r="CP7" s="36">
        <v>50.49</v>
      </c>
      <c r="CQ7" s="36">
        <v>49.69</v>
      </c>
      <c r="CR7" s="36">
        <v>49.77</v>
      </c>
      <c r="CS7" s="36">
        <v>49.22</v>
      </c>
      <c r="CT7" s="36">
        <v>49.08</v>
      </c>
      <c r="CU7" s="36">
        <v>59.76</v>
      </c>
      <c r="CV7" s="36">
        <v>60.98</v>
      </c>
      <c r="CW7" s="36">
        <v>63.62</v>
      </c>
      <c r="CX7" s="36">
        <v>61.03</v>
      </c>
      <c r="CY7" s="36">
        <v>59.05</v>
      </c>
      <c r="CZ7" s="36">
        <v>52.69</v>
      </c>
      <c r="DA7" s="36">
        <v>78.7</v>
      </c>
      <c r="DB7" s="36">
        <v>80.010000000000005</v>
      </c>
      <c r="DC7" s="36">
        <v>79.98</v>
      </c>
      <c r="DD7" s="36">
        <v>79.48</v>
      </c>
      <c r="DE7" s="36">
        <v>79.3</v>
      </c>
      <c r="DF7" s="36">
        <v>89.95</v>
      </c>
      <c r="DG7" s="36">
        <v>44.33</v>
      </c>
      <c r="DH7" s="36">
        <v>46.09</v>
      </c>
      <c r="DI7" s="36">
        <v>47.7</v>
      </c>
      <c r="DJ7" s="36">
        <v>59.62</v>
      </c>
      <c r="DK7" s="36">
        <v>52.71</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1.99</v>
      </c>
      <c r="ED7" s="36">
        <v>0.48</v>
      </c>
      <c r="EE7" s="36">
        <v>0.56000000000000005</v>
      </c>
      <c r="EF7" s="36">
        <v>0.32</v>
      </c>
      <c r="EG7" s="36">
        <v>1.4</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2017-02-01T08:41:19Z</dcterms:created>
  <dcterms:modified xsi:type="dcterms:W3CDTF">2017-02-03T02:27:08Z</dcterms:modified>
  <cp:category/>
</cp:coreProperties>
</file>