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s="1"/>
  <c r="BE35" i="9" s="1"/>
  <c r="BE36"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<sst xmlns="http://schemas.openxmlformats.org/spreadsheetml/2006/main" count="1093" uniqueCount="576">
  <si>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</si>
  <si>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</si>
  <si>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</si>
  <si>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</si>
  <si>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</si>
  <si>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</si>
  <si>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</si>
  <si>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</si>
  <si>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</si>
  <si>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</si>
  <si>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</si>
  <si>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</si>
  <si>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</si>
  <si>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</si>
  <si>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</si>
  <si>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</si>
  <si>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</si>
  <si>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</si>
  <si>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</si>
  <si>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</si>
  <si>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</si>
  <si>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</si>
  <si>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</si>
  <si>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</si>
  <si>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</si>
  <si>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</si>
  <si>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</si>
  <si>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</si>
  <si>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</si>
  <si>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</si>
  <si>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</si>
  <si>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</si>
  <si>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</si>
  <si>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</si>
  <si>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</si>
  <si>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</si>
  <si>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</si>
  <si>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</si>
  <si>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</si>
  <si>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</si>
  <si>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</si>
  <si>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</si>
  <si>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</si>
  <si>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</si>
  <si>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</si>
  <si>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</si>
  <si>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</si>
  <si>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</si>
  <si>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</si>
  <si>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</si>
  <si>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</si>
  <si>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</si>
  <si>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</si>
  <si>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</si>
  <si>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</si>
  <si>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</si>
  <si>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</si>
  <si>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</si>
  <si>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</si>
  <si>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</si>
  <si>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</si>
  <si>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</si>
  <si>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</si>
  <si>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</si>
  <si>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</si>
  <si>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</si>
  <si>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</si>
  <si>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</si>
  <si>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</si>
  <si>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</si>
  <si>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</si>
  <si>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</si>
  <si>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</si>
  <si>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</si>
  <si>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</si>
  <si>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</si>
  <si>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</si>
  <si>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</si>
  <si>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</si>
  <si>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</si>
  <si>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</si>
  <si>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</si>
  <si>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</si>
  <si>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</si>
  <si>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</si>
  <si>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</si>
  <si>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</si>
  <si>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</si>
  <si>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</si>
  <si>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</si>
  <si>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</si>
  <si>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</si>
  <si>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</si>
  <si>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</si>
  <si>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</si>
  <si>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</si>
  <si>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</si>
  <si>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</si>
  <si>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</si>
  <si>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</si>
  <si>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</si>
  <si>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</si>
  <si>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</si>
  <si>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</si>
  <si>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</si>
  <si>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</si>
  <si>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</si>
  <si>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</si>
  <si>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</si>
  <si>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</si>
  <si>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</si>
  <si>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</si>
  <si>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</si>
  <si>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</si>
  <si>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</si>
  <si>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</si>
  <si>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</si>
  <si>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</si>
  <si>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</si>
  <si>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</si>
  <si>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</si>
  <si>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</si>
  <si>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</si>
  <si>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</si>
  <si>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</si>
  <si>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</si>
  <si>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</si>
  <si>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</si>
  <si>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</si>
  <si>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</si>
  <si>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</si>
  <si>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</si>
  <si>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</si>
  <si>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</si>
  <si>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</si>
  <si>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</si>
  <si>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</si>
  <si>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</si>
  <si>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</si>
  <si>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</si>
  <si>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</si>
  <si>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</si>
  <si>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</si>
  <si>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</si>
  <si>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</si>
  <si>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</si>
  <si>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</si>
  <si>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</si>
  <si>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</si>
  <si>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</si>
  <si>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</si>
  <si>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</si>
  <si>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</si>
  <si>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</si>
  <si>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</si>
  <si>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</si>
  <si>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</si>
  <si>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</si>
  <si>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</si>
  <si>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</si>
  <si>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</si>
  <si>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</si>
  <si>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</si>
  <si>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</si>
  <si>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</si>
  <si>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</si>
  <si>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</si>
  <si>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</si>
  <si>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</si>
  <si>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</si>
  <si>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</si>
  <si>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</si>
  <si>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</si>
  <si>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</si>
  <si>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</si>
  <si>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</si>
  <si>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</si>
  <si>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</si>
  <si>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</si>
  <si>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</si>
  <si>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</si>
  <si>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</si>
  <si>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</si>
  <si>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</si>
  <si>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</si>
  <si>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</si>
  <si>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</si>
  <si>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</si>
  <si>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</si>
  <si>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</si>
  <si>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</si>
  <si>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</si>
  <si>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</si>
  <si>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長野県朝日村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</si>
  <si>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</si>
  <si>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</si>
  <si>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</si>
  <si>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</si>
  <si>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</si>
  <si>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</si>
  <si>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</si>
  <si>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</si>
  <si>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</si>
  <si>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</si>
  <si>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</si>
  <si>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</si>
  <si>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</si>
  <si>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</si>
  <si>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</si>
  <si>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</si>
  <si>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</si>
  <si>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</si>
  <si>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</si>
  <si>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</si>
  <si>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</si>
  <si>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</si>
  <si>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</si>
  <si>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</si>
  <si>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</si>
  <si>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</si>
  <si>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</si>
  <si>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</si>
  <si>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</si>
  <si>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</si>
  <si>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</si>
  <si>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</si>
  <si>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</si>
  <si>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</si>
  <si>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</si>
  <si>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</si>
  <si>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</si>
  <si>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</si>
  <si>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</si>
  <si>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</si>
  <si>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</si>
  <si>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</si>
  <si>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</si>
  <si>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</si>
  <si>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</si>
  <si>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</si>
  <si>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</si>
  <si>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</si>
  <si>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</si>
  <si>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</si>
  <si>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</si>
  <si>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</si>
  <si>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</si>
  <si>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</si>
  <si>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</si>
  <si>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</si>
  <si>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</si>
  <si>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</si>
  <si>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</si>
  <si>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</si>
  <si>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</si>
  <si>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</si>
  <si>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</si>
  <si>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</si>
  <si>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</si>
  <si>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</si>
  <si>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</si>
  <si>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</si>
  <si>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</si>
  <si>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</si>
  <si>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</si>
  <si>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</si>
  <si>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</si>
  <si>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</si>
  <si>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</si>
  <si>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</si>
  <si>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</si>
  <si>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</si>
  <si>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</si>
  <si>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</si>
  <si>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</si>
  <si>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</si>
  <si>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</si>
  <si>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</si>
  <si>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</si>
  <si>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</si>
  <si>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</si>
  <si>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</si>
  <si>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</si>
  <si>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</si>
  <si>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</si>
  <si>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</si>
  <si>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</si>
  <si>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</si>
  <si>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</si>
  <si>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</si>
  <si>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</si>
  <si>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</si>
  <si>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</si>
  <si>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</si>
  <si>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</si>
  <si>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</si>
  <si>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</si>
  <si>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</si>
  <si>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</si>
  <si>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</si>
  <si>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</si>
  <si>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</si>
  <si>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</si>
  <si>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</si>
  <si>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</si>
  <si>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</si>
  <si>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</si>
  <si>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</si>
  <si>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</si>
  <si>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</si>
  <si>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</si>
  <si>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</si>
  <si>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</si>
  <si>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</si>
  <si>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</si>
  <si>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</si>
  <si>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</si>
  <si>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</si>
  <si>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</si>
  <si>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</si>
  <si>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</si>
  <si>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</si>
  <si>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</si>
  <si>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</si>
  <si>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</si>
  <si>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</si>
  <si>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</si>
  <si>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</si>
  <si>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</si>
  <si>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</si>
  <si>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</si>
  <si>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</si>
  <si>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</si>
  <si>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</si>
  <si>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</si>
  <si>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</si>
  <si>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</si>
  <si>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</si>
  <si>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</si>
  <si>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</si>
  <si>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</si>
  <si>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長野県朝日村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</si>
  <si>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</si>
  <si>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</si>
  <si>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</si>
  <si>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</si>
  <si>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</si>
  <si>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</si>
  <si>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</si>
  <si>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</si>
  <si>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</si>
  <si>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</si>
  <si>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</si>
  <si>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</si>
  <si>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</si>
  <si>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</si>
  <si>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</si>
  <si>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</si>
  <si>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</si>
  <si>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</si>
  <si>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</si>
  <si>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</si>
  <si>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</si>
  <si>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</si>
  <si>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</si>
  <si>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</si>
  <si>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</si>
  <si>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</si>
  <si>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</si>
  <si>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</si>
  <si>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</si>
  <si>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</si>
  <si>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</si>
  <si>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</si>
  <si>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</si>
  <si>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</si>
  <si>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</si>
  <si>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</si>
  <si>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</si>
  <si>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朝日村簡易水道特別会計</t>
    <phoneticPr fontId="5"/>
  </si>
  <si>
    <t>法非適用企業</t>
    <phoneticPr fontId="5"/>
  </si>
  <si>
    <t>朝日村下水道特別会計</t>
    <phoneticPr fontId="5"/>
  </si>
  <si>
    <t>あさひプライムスキー場事業特別会計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</si>
  <si>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</si>
  <si>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</si>
  <si>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</si>
  <si>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</si>
  <si>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</si>
  <si>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</si>
  <si>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</si>
  <si>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</si>
  <si>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</si>
  <si>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</si>
  <si>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</si>
  <si>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</si>
  <si>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</si>
  <si>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</si>
  <si>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</si>
  <si>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</si>
  <si>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</si>
  <si>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</si>
  <si>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</si>
  <si>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</si>
  <si>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</si>
  <si>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</si>
  <si>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</si>
  <si>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</si>
  <si>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</si>
  <si>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</si>
  <si>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</si>
  <si>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</si>
  <si>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</si>
  <si>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</si>
  <si>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</si>
  <si>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</si>
  <si>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</si>
  <si>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</si>
  <si>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</si>
  <si>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</si>
  <si>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</si>
  <si>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</si>
  <si>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</si>
  <si>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</si>
  <si>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</si>
  <si>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</si>
  <si>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</si>
  <si>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</si>
  <si>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</si>
  <si>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</si>
  <si>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</si>
  <si>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</si>
  <si>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</si>
  <si>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</si>
  <si>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</si>
  <si>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</si>
  <si>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</si>
  <si>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</si>
  <si>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</si>
  <si>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</si>
  <si>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</si>
  <si>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朝日村下水道特別会計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</si>
  <si>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</si>
  <si>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</si>
  <si>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朝日村簡易水道特別会計</t>
    <phoneticPr fontId="5"/>
  </si>
  <si>
    <t>(Ｆ)</t>
    <phoneticPr fontId="5"/>
  </si>
  <si>
    <t>あさひプライムスキー場事業特別会計</t>
    <phoneticPr fontId="5"/>
  </si>
  <si>
    <t>将来負担比率（(Ｅ)－(Ｆ)）／（(Ｃ)－(Ｄ)）×１００</t>
    <rPh sb="0" eb="2">
      <t>ショウライ</t>
    </rPh>
    <rPh sb="2" eb="4">
      <t>フタン</t>
    </rPh>
    <rPh sb="4" eb="6">
      <t>ヒリツ</t>
    </rPh>
    <phoneticPr fontId="5"/>
  </si>
  <si>
    <t>朝日村介護保険特別会計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</si>
  <si>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</si>
  <si>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</si>
  <si>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</si>
  <si>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</si>
  <si>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</si>
  <si>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</si>
  <si>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</si>
  <si>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</si>
  <si>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</si>
  <si>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</si>
  <si>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</si>
  <si>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</si>
  <si>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</si>
  <si>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</si>
  <si>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</si>
  <si>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</si>
  <si>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</si>
  <si>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</si>
  <si>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</si>
  <si>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</si>
  <si>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</si>
  <si>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</si>
  <si>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</si>
  <si>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</si>
  <si>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</si>
  <si>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</si>
  <si>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</si>
  <si>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</si>
  <si>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</si>
  <si>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</si>
  <si>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</si>
  <si>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</si>
  <si>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</si>
  <si>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</si>
  <si>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</si>
  <si>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</si>
  <si>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</si>
  <si>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</si>
  <si>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</si>
  <si>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</si>
  <si>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</si>
  <si>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</si>
  <si>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</si>
  <si>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</si>
  <si>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</si>
  <si>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</si>
  <si>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</si>
  <si>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</si>
  <si>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</si>
  <si>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</si>
  <si>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</si>
  <si>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</si>
  <si>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</si>
  <si>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</si>
  <si>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</si>
  <si>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</si>
  <si>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</si>
  <si>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</si>
  <si>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</si>
  <si>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</si>
  <si>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</si>
  <si>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</si>
  <si>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</si>
  <si>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</si>
  <si>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</si>
  <si>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</si>
  <si>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</si>
  <si>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</si>
  <si>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</si>
  <si>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</si>
  <si>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</si>
  <si>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</si>
  <si>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</si>
  <si>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</si>
  <si>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</si>
  <si>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</si>
  <si>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</si>
  <si>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</si>
  <si>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</si>
  <si>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</si>
  <si>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</si>
  <si>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</si>
  <si>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</si>
  <si>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28.95</t>
  </si>
  <si>
    <t>一般会計</t>
  </si>
  <si>
    <t>朝日村国民健康保険特別会計</t>
  </si>
  <si>
    <t>朝日村介護保険特別会計</t>
  </si>
  <si>
    <t>朝日村下水道特別会計</t>
  </si>
  <si>
    <t>朝日村簡易水道特別会計</t>
  </si>
  <si>
    <t>後期高齢者医療特別会計</t>
  </si>
  <si>
    <t>あさひプライムスキー場事業特別会計</t>
  </si>
  <si>
    <t>その他会計（赤字）</t>
  </si>
  <si>
    <t>その他会計（黒字）</t>
  </si>
  <si>
    <t>朝日村土地開発公社</t>
    <rPh sb="0" eb="3">
      <t>アサヒムラ</t>
    </rPh>
    <rPh sb="3" eb="5">
      <t>トチ</t>
    </rPh>
    <rPh sb="5" eb="7">
      <t>カイハツ</t>
    </rPh>
    <rPh sb="7" eb="9">
      <t>コウシャ</t>
    </rPh>
    <phoneticPr fontId="2"/>
  </si>
  <si>
    <t>松本広域連合（一般会計）</t>
    <rPh sb="0" eb="2">
      <t>マツモト</t>
    </rPh>
    <rPh sb="2" eb="4">
      <t>コウイキ</t>
    </rPh>
    <rPh sb="4" eb="6">
      <t>レンゴウ</t>
    </rPh>
    <rPh sb="7" eb="9">
      <t>イッパン</t>
    </rPh>
    <rPh sb="9" eb="11">
      <t>カイケイ</t>
    </rPh>
    <phoneticPr fontId="22"/>
  </si>
  <si>
    <t>-</t>
    <phoneticPr fontId="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</si>
  <si>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</si>
  <si>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</si>
  <si>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</si>
  <si>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</si>
  <si>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長野県市町村総合事務組合（一般会計）</t>
    <rPh sb="0" eb="3">
      <t>ナガノケン</t>
    </rPh>
    <rPh sb="3" eb="6">
      <t>シチョウソン</t>
    </rPh>
    <rPh sb="6" eb="8">
      <t>ソウゴウ</t>
    </rPh>
    <rPh sb="8" eb="10">
      <t>ジム</t>
    </rPh>
    <rPh sb="10" eb="12">
      <t>クミアイ</t>
    </rPh>
    <rPh sb="13" eb="17">
      <t>イッパンカイケイ</t>
    </rPh>
    <phoneticPr fontId="24"/>
  </si>
  <si>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</si>
  <si>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</si>
  <si>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</si>
  <si>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松塩筑木曽老人福祉施設組合</t>
    <rPh sb="0" eb="1">
      <t>マツ</t>
    </rPh>
    <rPh sb="1" eb="2">
      <t>シオ</t>
    </rPh>
    <rPh sb="2" eb="3">
      <t>チク</t>
    </rPh>
    <rPh sb="3" eb="5">
      <t>キソ</t>
    </rPh>
    <rPh sb="5" eb="13">
      <t>ロウジンフクシシセツクミアイ</t>
    </rPh>
    <phoneticPr fontId="24"/>
  </si>
  <si>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4"/>
  </si>
  <si>
    <t>松塩地区広域施設組合（一般会計）</t>
    <rPh sb="0" eb="1">
      <t>マツ</t>
    </rPh>
    <rPh sb="1" eb="2">
      <t>シオ</t>
    </rPh>
    <rPh sb="2" eb="4">
      <t>チク</t>
    </rPh>
    <rPh sb="4" eb="6">
      <t>コウイキ</t>
    </rPh>
    <rPh sb="6" eb="10">
      <t>シセツクミアイ</t>
    </rPh>
    <rPh sb="11" eb="15">
      <t>イッパンカイケイ</t>
    </rPh>
    <phoneticPr fontId="24"/>
  </si>
  <si>
    <t>松塩地区広域施設組合（電気事業特別会計）</t>
    <rPh sb="0" eb="1">
      <t>マツ</t>
    </rPh>
    <rPh sb="1" eb="2">
      <t>シオ</t>
    </rPh>
    <rPh sb="2" eb="4">
      <t>チク</t>
    </rPh>
    <rPh sb="4" eb="6">
      <t>コウイキ</t>
    </rPh>
    <rPh sb="6" eb="10">
      <t>シセツクミアイ</t>
    </rPh>
    <rPh sb="11" eb="13">
      <t>デンキ</t>
    </rPh>
    <rPh sb="13" eb="15">
      <t>ジギョウ</t>
    </rPh>
    <rPh sb="15" eb="17">
      <t>トクベツ</t>
    </rPh>
    <rPh sb="17" eb="19">
      <t>カイケイ</t>
    </rPh>
    <phoneticPr fontId="24"/>
  </si>
  <si>
    <t>長野県地方税滞納整理機構</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</si>
  <si>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</si>
  <si>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</si>
  <si>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</si>
  <si>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</si>
  <si>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</si>
  <si>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</si>
  <si>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</si>
  <si>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</si>
  <si>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</si>
  <si>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</si>
  <si>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</si>
  <si>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</si>
  <si>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</si>
  <si>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</si>
  <si>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</si>
  <si>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</si>
  <si>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</si>
  <si>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</si>
  <si>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実質公債費比率については、地方債等の繰上償還により、年々減少してきており25年度以降は類似団体内平均を下回っている。
将来負担比率については、将来負担すべき額を基金及び基準財政需要額に算入される額が上回っているため、２３年度以降算定されていない。
今後、大型施設の更新が予定されているため、基金の取り崩し及び地方債の新規借入による指標の悪化が懸念されるが、基金等の財源確保と地方債の新規借入の削減、及び、既借入の地方債の繰上償還による元利償還金の削減により、実質公債費比率及び将来負担比率の改善に努める。</t>
    <rPh sb="0" eb="2">
      <t>ジッシツ</t>
    </rPh>
    <rPh sb="2" eb="4">
      <t>コウサイ</t>
    </rPh>
    <rPh sb="4" eb="5">
      <t>ヒ</t>
    </rPh>
    <rPh sb="5" eb="7">
      <t>ヒリツ</t>
    </rPh>
    <rPh sb="13" eb="16">
      <t>チホウサイ</t>
    </rPh>
    <rPh sb="16" eb="17">
      <t>トウ</t>
    </rPh>
    <rPh sb="18" eb="20">
      <t>クリアゲ</t>
    </rPh>
    <rPh sb="20" eb="22">
      <t>ショウカン</t>
    </rPh>
    <rPh sb="26" eb="28">
      <t>ネンネン</t>
    </rPh>
    <rPh sb="28" eb="30">
      <t>ゲンショウ</t>
    </rPh>
    <rPh sb="38" eb="40">
      <t>ネンド</t>
    </rPh>
    <rPh sb="40" eb="42">
      <t>イコウ</t>
    </rPh>
    <rPh sb="43" eb="45">
      <t>ルイジ</t>
    </rPh>
    <rPh sb="45" eb="47">
      <t>ダンタイ</t>
    </rPh>
    <rPh sb="47" eb="48">
      <t>ナイ</t>
    </rPh>
    <rPh sb="48" eb="50">
      <t>ヘイキン</t>
    </rPh>
    <rPh sb="59" eb="61">
      <t>ショウライ</t>
    </rPh>
    <rPh sb="61" eb="63">
      <t>フタン</t>
    </rPh>
    <rPh sb="63" eb="65">
      <t>ヒリツ</t>
    </rPh>
    <rPh sb="71" eb="73">
      <t>ショウライ</t>
    </rPh>
    <rPh sb="73" eb="75">
      <t>フタン</t>
    </rPh>
    <rPh sb="78" eb="79">
      <t>ガク</t>
    </rPh>
    <rPh sb="80" eb="82">
      <t>キキン</t>
    </rPh>
    <rPh sb="82" eb="83">
      <t>オヨ</t>
    </rPh>
    <rPh sb="84" eb="86">
      <t>キジュン</t>
    </rPh>
    <rPh sb="86" eb="88">
      <t>ザイセイ</t>
    </rPh>
    <rPh sb="88" eb="90">
      <t>ジュヨウ</t>
    </rPh>
    <rPh sb="90" eb="91">
      <t>ガク</t>
    </rPh>
    <rPh sb="92" eb="94">
      <t>サンニュウ</t>
    </rPh>
    <rPh sb="97" eb="98">
      <t>ガク</t>
    </rPh>
    <rPh sb="99" eb="101">
      <t>ウワマワ</t>
    </rPh>
    <rPh sb="110" eb="112">
      <t>ネンド</t>
    </rPh>
    <rPh sb="112" eb="114">
      <t>イコウ</t>
    </rPh>
    <rPh sb="114" eb="116">
      <t>サンテイ</t>
    </rPh>
    <rPh sb="124" eb="126">
      <t>コンゴ</t>
    </rPh>
    <rPh sb="127" eb="129">
      <t>オオガタ</t>
    </rPh>
    <rPh sb="129" eb="131">
      <t>シセツ</t>
    </rPh>
    <rPh sb="132" eb="134">
      <t>コウシン</t>
    </rPh>
    <rPh sb="135" eb="137">
      <t>ヨテイ</t>
    </rPh>
    <rPh sb="145" eb="147">
      <t>キキン</t>
    </rPh>
    <rPh sb="148" eb="149">
      <t>ト</t>
    </rPh>
    <rPh sb="150" eb="151">
      <t>クズ</t>
    </rPh>
    <rPh sb="152" eb="153">
      <t>オヨ</t>
    </rPh>
    <rPh sb="154" eb="157">
      <t>チホウサイ</t>
    </rPh>
    <rPh sb="158" eb="160">
      <t>シンキ</t>
    </rPh>
    <rPh sb="160" eb="162">
      <t>カリイレ</t>
    </rPh>
    <rPh sb="165" eb="167">
      <t>シヒョウ</t>
    </rPh>
    <rPh sb="168" eb="170">
      <t>アッカ</t>
    </rPh>
    <rPh sb="171" eb="173">
      <t>ケネン</t>
    </rPh>
    <rPh sb="178" eb="181">
      <t>キキントウ</t>
    </rPh>
    <rPh sb="182" eb="184">
      <t>ザイゲン</t>
    </rPh>
    <rPh sb="184" eb="186">
      <t>カクホ</t>
    </rPh>
    <rPh sb="187" eb="190">
      <t>チホウサイ</t>
    </rPh>
    <rPh sb="191" eb="193">
      <t>シンキ</t>
    </rPh>
    <rPh sb="193" eb="195">
      <t>カリイレ</t>
    </rPh>
    <rPh sb="196" eb="198">
      <t>サクゲン</t>
    </rPh>
    <rPh sb="199" eb="200">
      <t>オヨ</t>
    </rPh>
    <rPh sb="202" eb="203">
      <t>キ</t>
    </rPh>
    <rPh sb="203" eb="205">
      <t>カリイレ</t>
    </rPh>
    <rPh sb="206" eb="209">
      <t>チホウサイ</t>
    </rPh>
    <rPh sb="210" eb="212">
      <t>クリアゲ</t>
    </rPh>
    <rPh sb="212" eb="214">
      <t>ショウカン</t>
    </rPh>
    <rPh sb="217" eb="219">
      <t>ガンリ</t>
    </rPh>
    <rPh sb="219" eb="222">
      <t>ショウカンキン</t>
    </rPh>
    <rPh sb="223" eb="225">
      <t>サクゲン</t>
    </rPh>
    <rPh sb="229" eb="231">
      <t>ジッシツ</t>
    </rPh>
    <rPh sb="231" eb="233">
      <t>コウサイ</t>
    </rPh>
    <rPh sb="233" eb="234">
      <t>ヒ</t>
    </rPh>
    <rPh sb="234" eb="236">
      <t>ヒリツ</t>
    </rPh>
    <rPh sb="236" eb="237">
      <t>オヨ</t>
    </rPh>
    <rPh sb="238" eb="240">
      <t>ショウライ</t>
    </rPh>
    <rPh sb="240" eb="242">
      <t>フタン</t>
    </rPh>
    <rPh sb="242" eb="244">
      <t>ヒリツ</t>
    </rPh>
    <rPh sb="245" eb="247">
      <t>カイゼン</t>
    </rPh>
    <rPh sb="248" eb="24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</si>
</sst>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44278</c:v>
                </c:pt>
                <c:pt idx="1">
                  <c:v>35526</c:v>
                </c:pt>
                <c:pt idx="2">
                  <c:v>88093</c:v>
                </c:pt>
                <c:pt idx="3">
                  <c:v>271966</c:v>
                </c:pt>
                <c:pt idx="4">
                  <c:v>156995</c:v>
                </c:pt>
              </c:numCache>
            </c:numRef>
          </c:val>
          <c:smooth val="0"/>
        </c:ser>
        <c:dLbls>
          <c:showLegendKey val="0"/>
          <c:showVal val="0"/>
          <c:showCatName val="0"/>
          <c:showSerName val="0"/>
          <c:showPercent val="0"/>
          <c:showBubbleSize val="0"/>
        </c:dLbls>
        <c:marker val="1"/>
        <c:smooth val="0"/>
        <c:axId val="79737984"/>
        <c:axId val="79739520"/>
      </c:lineChart>
      <c:catAx>
        <c:axId val="7973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39520"/>
        <c:crosses val="autoZero"/>
        <c:auto val="1"/>
        <c:lblAlgn val="ctr"/>
        <c:lblOffset val="100"/>
        <c:tickLblSkip val="1"/>
        <c:tickMarkSkip val="1"/>
        <c:noMultiLvlLbl val="0"/>
      </c:catAx>
      <c:valAx>
        <c:axId val="797395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3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5.08</c:v>
                </c:pt>
                <c:pt idx="1">
                  <c:v>5.0199999999999996</c:v>
                </c:pt>
                <c:pt idx="2">
                  <c:v>6.52</c:v>
                </c:pt>
                <c:pt idx="3">
                  <c:v>6.39</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60.71</c:v>
                </c:pt>
                <c:pt idx="1">
                  <c:v>82.01</c:v>
                </c:pt>
                <c:pt idx="2">
                  <c:v>52.01</c:v>
                </c:pt>
                <c:pt idx="3">
                  <c:v>52.68</c:v>
                </c:pt>
                <c:pt idx="4">
                  <c:v>51.09</c:v>
                </c:pt>
              </c:numCache>
            </c:numRef>
          </c:val>
        </c:ser>
        <c:dLbls>
          <c:showLegendKey val="0"/>
          <c:showVal val="0"/>
          <c:showCatName val="0"/>
          <c:showSerName val="0"/>
          <c:showPercent val="0"/>
          <c:showBubbleSize val="0"/>
        </c:dLbls>
        <c:gapWidth val="250"/>
        <c:overlap val="100"/>
        <c:axId val="105812736"/>
        <c:axId val="10581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23.19</c:v>
                </c:pt>
                <c:pt idx="1">
                  <c:v>22.13</c:v>
                </c:pt>
                <c:pt idx="2">
                  <c:v>-28.95</c:v>
                </c:pt>
                <c:pt idx="3">
                  <c:v>10.38</c:v>
                </c:pt>
                <c:pt idx="4">
                  <c:v>3.35</c:v>
                </c:pt>
              </c:numCache>
            </c:numRef>
          </c:val>
          <c:smooth val="0"/>
        </c:ser>
        <c:dLbls>
          <c:showLegendKey val="0"/>
          <c:showVal val="0"/>
          <c:showCatName val="0"/>
          <c:showSerName val="0"/>
          <c:showPercent val="0"/>
          <c:showBubbleSize val="0"/>
        </c:dLbls>
        <c:marker val="1"/>
        <c:smooth val="0"/>
        <c:axId val="105812736"/>
        <c:axId val="105814272"/>
      </c:lineChart>
      <c:catAx>
        <c:axId val="1058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14272"/>
        <c:crosses val="autoZero"/>
        <c:auto val="1"/>
        <c:lblAlgn val="ctr"/>
        <c:lblOffset val="100"/>
        <c:tickLblSkip val="1"/>
        <c:tickMarkSkip val="1"/>
        <c:noMultiLvlLbl val="0"/>
      </c:catAx>
      <c:valAx>
        <c:axId val="10581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ser>
        <c:ser>
          <c:idx val="5"/>
          <c:order val="5"/>
          <c:tx>
            <c:strRef>
              <c:f>データシート!$A$32</c:f>
              <c:strCache>
                <c:ptCount val="1"/>
                <c:pt idx="0">
                  <c:v>朝日村簡易水道特別会計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0.23</c:v>
                </c:pt>
                <c:pt idx="4">
                  <c:v>#N/A</c:v>
                </c:pt>
                <c:pt idx="5">
                  <c:v>0.1</c:v>
                </c:pt>
                <c:pt idx="6">
                  <c:v>#N/A</c:v>
                </c:pt>
                <c:pt idx="7">
                  <c:v>0.24</c:v>
                </c:pt>
                <c:pt idx="8">
                  <c:v>#N/A</c:v>
                </c:pt>
                <c:pt idx="9">
                  <c:v>0.19</c:v>
                </c:pt>
              </c:numCache>
            </c:numRef>
          </c:val>
        </c:ser>
        <c:ser>
          <c:idx val="6"/>
          <c:order val="6"/>
          <c:tx>
            <c:strRef>
              <c:f>データシート!$A$33</c:f>
              <c:strCache>
                <c:ptCount val="1"/>
                <c:pt idx="0">
                  <c:v>朝日村下水道特別会計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0.33</c:v>
                </c:pt>
                <c:pt idx="4">
                  <c:v>#N/A</c:v>
                </c:pt>
                <c:pt idx="5">
                  <c:v>0.13</c:v>
                </c:pt>
                <c:pt idx="6">
                  <c:v>#N/A</c:v>
                </c:pt>
                <c:pt idx="7">
                  <c:v>0.32</c:v>
                </c:pt>
                <c:pt idx="8">
                  <c:v>#N/A</c:v>
                </c:pt>
                <c:pt idx="9">
                  <c:v>0.25</c:v>
                </c:pt>
              </c:numCache>
            </c:numRef>
          </c:val>
        </c:ser>
        <c:ser>
          <c:idx val="7"/>
          <c:order val="7"/>
          <c:tx>
            <c:strRef>
              <c:f>データシート!$A$34</c:f>
              <c:strCache>
                <c:ptCount val="1"/>
                <c:pt idx="0">
                  <c:v>朝日村介護保険特別会計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0.65</c:v>
                </c:pt>
                <c:pt idx="4">
                  <c:v>#N/A</c:v>
                </c:pt>
                <c:pt idx="5">
                  <c:v>0.84</c:v>
                </c:pt>
                <c:pt idx="6">
                  <c:v>#N/A</c:v>
                </c:pt>
                <c:pt idx="7">
                  <c:v>0.6</c:v>
                </c:pt>
                <c:pt idx="8">
                  <c:v>#N/A</c:v>
                </c:pt>
                <c:pt idx="9">
                  <c:v>0.59</c:v>
                </c:pt>
              </c:numCache>
            </c:numRef>
          </c:val>
        </c:ser>
        <c:ser>
          <c:idx val="8"/>
          <c:order val="8"/>
          <c:tx>
            <c:strRef>
              <c:f>データシート!$A$35</c:f>
              <c:strCache>
                <c:ptCount val="1"/>
                <c:pt idx="0">
                  <c:v>朝日村国民健康保険特別会計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1.1399999999999999</c:v>
                </c:pt>
                <c:pt idx="2">
                  <c:v>#N/A</c:v>
                </c:pt>
                <c:pt idx="3">
                  <c:v>1.35</c:v>
                </c:pt>
                <c:pt idx="4">
                  <c:v>#N/A</c:v>
                </c:pt>
                <c:pt idx="5">
                  <c:v>1.43</c:v>
                </c:pt>
                <c:pt idx="6">
                  <c:v>#N/A</c:v>
                </c:pt>
                <c:pt idx="7">
                  <c:v>2.92</c:v>
                </c:pt>
                <c:pt idx="8">
                  <c:v>#N/A</c:v>
                </c:pt>
                <c:pt idx="9">
                  <c:v>3.42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5.08</c:v>
                </c:pt>
                <c:pt idx="2">
                  <c:v>#N/A</c:v>
                </c:pt>
                <c:pt idx="3">
                  <c:v>5.01</c:v>
                </c:pt>
                <c:pt idx="4">
                  <c:v>#N/A</c:v>
                </c:pt>
                <c:pt idx="5">
                  <c:v>6.51</c:v>
                </c:pt>
                <c:pt idx="6">
                  <c:v>#N/A</c:v>
                </c:pt>
                <c:pt idx="7">
                  <c:v>6.38</c:v>
                </c:pt>
                <c:pt idx="8">
                  <c:v>#N/A</c:v>
                </c:pt>
                <c:pt idx="9">
                  <c:v>6.07</c:v>
                </c:pt>
              </c:numCache>
            </c:numRef>
          </c:val>
        </c:ser>
        <c:dLbls>
          <c:showLegendKey val="0"/>
          <c:showVal val="0"/>
          <c:showCatName val="0"/>
          <c:showSerName val="0"/>
          <c:showPercent val="0"/>
          <c:showBubbleSize val="0"/>
        </c:dLbls>
        <c:gapWidth val="150"/>
        <c:overlap val="100"/>
        <c:axId val="106616704"/>
        <c:axId val="106618240"/>
      </c:barChart>
      <c:catAx>
        <c:axId val="1066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18240"/>
        <c:crosses val="autoZero"/>
        <c:auto val="1"/>
        <c:lblAlgn val="ctr"/>
        <c:lblOffset val="100"/>
        <c:tickLblSkip val="1"/>
        <c:tickMarkSkip val="1"/>
        <c:noMultiLvlLbl val="0"/>
      </c:catAx>
      <c:valAx>
        <c:axId val="10661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1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432</c:v>
                </c:pt>
                <c:pt idx="5">
                  <c:v>458</c:v>
                </c:pt>
                <c:pt idx="8">
                  <c:v>441</c:v>
                </c:pt>
                <c:pt idx="11">
                  <c:v>436</c:v>
                </c:pt>
                <c:pt idx="14">
                  <c:v>431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26</c:v>
                </c:pt>
                <c:pt idx="6">
                  <c:v>26</c:v>
                </c:pt>
                <c:pt idx="9">
                  <c:v>25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38</c:v>
                </c:pt>
                <c:pt idx="6">
                  <c:v>34</c:v>
                </c:pt>
                <c:pt idx="9">
                  <c:v>33</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260</c:v>
                </c:pt>
                <c:pt idx="3">
                  <c:v>270</c:v>
                </c:pt>
                <c:pt idx="6">
                  <c:v>299</c:v>
                </c:pt>
                <c:pt idx="9">
                  <c:v>280</c:v>
                </c:pt>
                <c:pt idx="12">
                  <c:v>289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295</c:v>
                </c:pt>
                <c:pt idx="3">
                  <c:v>250</c:v>
                </c:pt>
                <c:pt idx="6">
                  <c:v>229</c:v>
                </c:pt>
                <c:pt idx="9">
                  <c:v>219</c:v>
                </c:pt>
                <c:pt idx="12">
                  <c:v>223</c:v>
                </c:pt>
              </c:numCache>
            </c:numRef>
          </c:val>
        </c:ser>
        <c:dLbls>
          <c:showLegendKey val="0"/>
          <c:showVal val="0"/>
          <c:showCatName val="0"/>
          <c:showSerName val="0"/>
          <c:showPercent val="0"/>
          <c:showBubbleSize val="0"/>
        </c:dLbls>
        <c:gapWidth val="100"/>
        <c:overlap val="100"/>
        <c:axId val="18179200"/>
        <c:axId val="1818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196</c:v>
                </c:pt>
                <c:pt idx="2">
                  <c:v>#N/A</c:v>
                </c:pt>
                <c:pt idx="3">
                  <c:v>#N/A</c:v>
                </c:pt>
                <c:pt idx="4">
                  <c:v>126</c:v>
                </c:pt>
                <c:pt idx="5">
                  <c:v>#N/A</c:v>
                </c:pt>
                <c:pt idx="6">
                  <c:v>#N/A</c:v>
                </c:pt>
                <c:pt idx="7">
                  <c:v>147</c:v>
                </c:pt>
                <c:pt idx="8">
                  <c:v>#N/A</c:v>
                </c:pt>
                <c:pt idx="9">
                  <c:v>#N/A</c:v>
                </c:pt>
                <c:pt idx="10">
                  <c:v>121</c:v>
                </c:pt>
                <c:pt idx="11">
                  <c:v>#N/A</c:v>
                </c:pt>
                <c:pt idx="12">
                  <c:v>#N/A</c:v>
                </c:pt>
                <c:pt idx="13">
                  <c:v>114</c:v>
                </c:pt>
                <c:pt idx="14">
                  <c:v>#N/A</c:v>
                </c:pt>
              </c:numCache>
            </c:numRef>
          </c:val>
          <c:smooth val="0"/>
        </c:ser>
        <c:dLbls>
          <c:showLegendKey val="0"/>
          <c:showVal val="0"/>
          <c:showCatName val="0"/>
          <c:showSerName val="0"/>
          <c:showPercent val="0"/>
          <c:showBubbleSize val="0"/>
        </c:dLbls>
        <c:marker val="1"/>
        <c:smooth val="0"/>
        <c:axId val="18179200"/>
        <c:axId val="18180736"/>
      </c:lineChart>
      <c:catAx>
        <c:axId val="181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80736"/>
        <c:crosses val="autoZero"/>
        <c:auto val="1"/>
        <c:lblAlgn val="ctr"/>
        <c:lblOffset val="100"/>
        <c:tickLblSkip val="1"/>
        <c:tickMarkSkip val="1"/>
        <c:noMultiLvlLbl val="0"/>
      </c:catAx>
      <c:valAx>
        <c:axId val="1818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4122</c:v>
                </c:pt>
                <c:pt idx="5">
                  <c:v>3914</c:v>
                </c:pt>
                <c:pt idx="8">
                  <c:v>3867</c:v>
                </c:pt>
                <c:pt idx="11">
                  <c:v>3870</c:v>
                </c:pt>
                <c:pt idx="14">
                  <c:v>3693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2224</c:v>
                </c:pt>
                <c:pt idx="5">
                  <c:v>2699</c:v>
                </c:pt>
                <c:pt idx="8">
                  <c:v>2894</c:v>
                </c:pt>
                <c:pt idx="11">
                  <c:v>3079</c:v>
                </c:pt>
                <c:pt idx="14">
                  <c:v>3068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356</c:v>
                </c:pt>
                <c:pt idx="3">
                  <c:v>390</c:v>
                </c:pt>
                <c:pt idx="6">
                  <c:v>424</c:v>
                </c:pt>
                <c:pt idx="9">
                  <c:v>473</c:v>
                </c:pt>
                <c:pt idx="12">
                  <c:v>464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253</c:v>
                </c:pt>
                <c:pt idx="3">
                  <c:v>242</c:v>
                </c:pt>
                <c:pt idx="6">
                  <c:v>208</c:v>
                </c:pt>
                <c:pt idx="9">
                  <c:v>186</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3041</c:v>
                </c:pt>
                <c:pt idx="3">
                  <c:v>2766</c:v>
                </c:pt>
                <c:pt idx="6">
                  <c:v>2679</c:v>
                </c:pt>
                <c:pt idx="9">
                  <c:v>2515</c:v>
                </c:pt>
                <c:pt idx="12">
                  <c:v>2409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166</c:v>
                </c:pt>
                <c:pt idx="3">
                  <c:v>143</c:v>
                </c:pt>
                <c:pt idx="6">
                  <c:v>120</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2035</c:v>
                </c:pt>
                <c:pt idx="3">
                  <c:v>1991</c:v>
                </c:pt>
                <c:pt idx="6">
                  <c:v>2056</c:v>
                </c:pt>
                <c:pt idx="9">
                  <c:v>2209</c:v>
                </c:pt>
                <c:pt idx="12">
                  <c:v>2375</c:v>
                </c:pt>
              </c:numCache>
            </c:numRef>
          </c:val>
        </c:ser>
        <c:dLbls>
          <c:showLegendKey val="0"/>
          <c:showVal val="0"/>
          <c:showCatName val="0"/>
          <c:showSerName val="0"/>
          <c:showPercent val="0"/>
          <c:showBubbleSize val="0"/>
        </c:dLbls>
        <c:gapWidth val="100"/>
        <c:overlap val="100"/>
        <c:axId val="99279232"/>
        <c:axId val="9928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279232"/>
        <c:axId val="99280768"/>
      </c:lineChart>
      <c:catAx>
        <c:axId val="992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280768"/>
        <c:crosses val="autoZero"/>
        <c:auto val="1"/>
        <c:lblAlgn val="ctr"/>
        <c:lblOffset val="100"/>
        <c:tickLblSkip val="1"/>
        <c:tickMarkSkip val="1"/>
        <c:noMultiLvlLbl val="0"/>
      </c:catAx>
      <c:valAx>
        <c:axId val="9928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364736"/>
        <c:axId val="107366656"/>
      </c:scatterChart>
      <c:valAx>
        <c:axId val="107364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366656"/>
        <c:crosses val="autoZero"/>
        <c:crossBetween val="midCat"/>
      </c:valAx>
      <c:valAx>
        <c:axId val="107366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36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10.4</c:v>
                </c:pt>
                <c:pt idx="2">
                  <c:v>9</c:v>
                </c:pt>
                <c:pt idx="3">
                  <c:v>7.6</c:v>
                </c:pt>
                <c:pt idx="4">
                  <c:v>7.3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7404288"/>
        <c:axId val="37512320"/>
      </c:scatterChart>
      <c:valAx>
        <c:axId val="10740428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512320"/>
        <c:crosses val="autoZero"/>
        <c:crossBetween val="midCat"/>
      </c:valAx>
      <c:valAx>
        <c:axId val="375123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042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実質公債費比率の構造のうち、普通会計の元利償還金と公営企業債の元利償還金が大きな割合を占めている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普通会計分についてはこれまでの繰上償還などの公債費対策により、年々減少してきて</a:t>
          </a:r>
          <a:r>
            <a:rPr kumimoji="1" lang="ja-JP" altLang="en-US" sz="1400">
              <a:solidFill>
                <a:schemeClr val="dk1"/>
              </a:solidFill>
              <a:effectLst/>
              <a:latin typeface="+mn-lt"/>
              <a:ea typeface="+mn-ea"/>
              <a:cs typeface="+mn-cs"/>
            </a:rPr>
            <a:t>いたが、施設の更新等のため２７年度は増加した</a:t>
          </a:r>
          <a:r>
            <a:rPr kumimoji="1" lang="ja-JP" altLang="ja-JP" sz="1400">
              <a:solidFill>
                <a:schemeClr val="dk1"/>
              </a:solidFill>
              <a:effectLst/>
              <a:latin typeface="+mn-lt"/>
              <a:ea typeface="+mn-ea"/>
              <a:cs typeface="+mn-cs"/>
            </a:rPr>
            <a:t>。公営企業債については設備更新</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償還</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増額と</a:t>
          </a:r>
          <a:r>
            <a:rPr kumimoji="1" lang="ja-JP" altLang="en-US" sz="1400">
              <a:solidFill>
                <a:schemeClr val="dk1"/>
              </a:solidFill>
              <a:effectLst/>
              <a:latin typeface="+mn-lt"/>
              <a:ea typeface="+mn-ea"/>
              <a:cs typeface="+mn-cs"/>
            </a:rPr>
            <a:t>なっている。今後も設備更新が予定されており、財源の確保・事業費の削減により償還額の抑制を図る。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一般会計の地方債残高が施設更新により２５年度から増加しているが、繰上償還により債務負担が大きく減少し、充当可能基金</a:t>
          </a:r>
          <a:r>
            <a:rPr kumimoji="1" lang="ja-JP" altLang="en-US" sz="1400">
              <a:solidFill>
                <a:schemeClr val="dk1"/>
              </a:solidFill>
              <a:effectLst/>
              <a:latin typeface="+mn-lt"/>
              <a:ea typeface="+mn-ea"/>
              <a:cs typeface="+mn-cs"/>
            </a:rPr>
            <a:t>が確保されているため</a:t>
          </a: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年度決算における将来負担比率は引続き０ポイントとなった。</a:t>
          </a:r>
          <a:endParaRPr lang="ja-JP" altLang="ja-JP" sz="1400">
            <a:effectLst/>
          </a:endParaRPr>
        </a:p>
        <a:p>
          <a:r>
            <a:rPr kumimoji="1" lang="ja-JP" altLang="ja-JP" sz="1400">
              <a:solidFill>
                <a:schemeClr val="dk1"/>
              </a:solidFill>
              <a:effectLst/>
              <a:latin typeface="+mn-lt"/>
              <a:ea typeface="+mn-ea"/>
              <a:cs typeface="+mn-cs"/>
            </a:rPr>
            <a:t>今後も大型事業が予定されているが、後世への負担軽減のため、起債の抑制・繰上償還・基金等の財源確保により、財政の健全化に努める。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4,664
4,637
70.62
3,523,559
3,271,466
134,294
2,210,987
2,374,689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4,664
4,637
70.62
3,523,559
3,271,466
134,294
2,210,987
2,374,689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4,664
4,637
70.62
3,523,559
3,271,466
134,294
2,210,987
2,374,689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4,664
4,637
70.62
3,523,559
3,271,466
134,294
2,210,987
2,374,689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前年度と同様であり、類似団体を</a:t>
          </a:r>
          <a:r>
            <a:rPr kumimoji="1" lang="en-US" altLang="ja-JP" sz="1300">
              <a:latin typeface="ＭＳ Ｐゴシック"/>
            </a:rPr>
            <a:t>0.12</a:t>
          </a:r>
          <a:r>
            <a:rPr kumimoji="1" lang="ja-JP" altLang="en-US" sz="1300">
              <a:latin typeface="ＭＳ Ｐゴシック"/>
            </a:rPr>
            <a:t>ポイント上回っている。２７年実施の国勢調査により、今後人口減少の影響が出てくると思われる。企業誘致や住宅団地造成事業などに取り組み、人口確保・税収確保に努め、財政基盤の強化を図る。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146050</xdr:rowOff>
    </xdr:to>
    <xdr:cxnSp macro="">
      <xdr:nvCxnSpPr>
        <xdr:cNvPr id="72" name="直線コネクタ 71"/>
        <xdr:cNvCxnSpPr/>
      </xdr:nvCxnSpPr>
      <xdr:spPr>
        <a:xfrm>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146050</xdr:rowOff>
    </xdr:to>
    <xdr:cxnSp macro="">
      <xdr:nvCxnSpPr>
        <xdr:cNvPr id="78" name="直線コネクタ 77"/>
        <xdr:cNvCxnSpPr/>
      </xdr:nvCxnSpPr>
      <xdr:spPr>
        <a:xfrm flipV="1">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1.2</a:t>
          </a:r>
          <a:r>
            <a:rPr kumimoji="1" lang="ja-JP" altLang="en-US" sz="1300">
              <a:latin typeface="ＭＳ Ｐゴシック"/>
            </a:rPr>
            <a:t>％下がっており、類似団体の平均を</a:t>
          </a:r>
          <a:r>
            <a:rPr kumimoji="1" lang="en-US" altLang="ja-JP" sz="1300">
              <a:latin typeface="ＭＳ Ｐゴシック"/>
            </a:rPr>
            <a:t>9.2</a:t>
          </a:r>
          <a:r>
            <a:rPr kumimoji="1" lang="ja-JP" altLang="en-US" sz="1300">
              <a:latin typeface="ＭＳ Ｐゴシック"/>
            </a:rPr>
            <a:t>％下回っている。人件費の削減とこれまでの地方債の繰上償還による公債費負担軽減を図っている。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113877</xdr:rowOff>
    </xdr:from>
    <xdr:to>
      <xdr:col>7</xdr:col>
      <xdr:colOff>152400</xdr:colOff>
      <xdr:row>60</xdr:row>
      <xdr:rowOff>162137</xdr:rowOff>
    </xdr:to>
    <xdr:cxnSp macro="">
      <xdr:nvCxnSpPr>
        <xdr:cNvPr id="132" name="直線コネクタ 131"/>
        <xdr:cNvCxnSpPr/>
      </xdr:nvCxnSpPr>
      <xdr:spPr>
        <a:xfrm flipV="1">
          <a:off x="4114800" y="104008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61</xdr:row>
      <xdr:rowOff>34925</xdr:rowOff>
    </xdr:to>
    <xdr:cxnSp macro="">
      <xdr:nvCxnSpPr>
        <xdr:cNvPr id="135" name="直線コネクタ 134"/>
        <xdr:cNvCxnSpPr/>
      </xdr:nvCxnSpPr>
      <xdr:spPr>
        <a:xfrm flipV="1">
          <a:off x="3225800" y="1044913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34925</xdr:rowOff>
    </xdr:to>
    <xdr:cxnSp macro="">
      <xdr:nvCxnSpPr>
        <xdr:cNvPr id="138" name="直線コネクタ 137"/>
        <xdr:cNvCxnSpPr/>
      </xdr:nvCxnSpPr>
      <xdr:spPr>
        <a:xfrm>
          <a:off x="2336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143510</xdr:rowOff>
    </xdr:to>
    <xdr:cxnSp macro="">
      <xdr:nvCxnSpPr>
        <xdr:cNvPr id="141" name="直線コネクタ 140"/>
        <xdr:cNvCxnSpPr/>
      </xdr:nvCxnSpPr>
      <xdr:spPr>
        <a:xfrm flipV="1">
          <a:off x="1447800" y="104813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63077</xdr:rowOff>
    </xdr:from>
    <xdr:to>
      <xdr:col>7</xdr:col>
      <xdr:colOff>203200</xdr:colOff>
      <xdr:row>60</xdr:row>
      <xdr:rowOff>164677</xdr:rowOff>
    </xdr:to>
    <xdr:sp macro="" textlink="">
      <xdr:nvSpPr>
        <xdr:cNvPr id="151" name="円/楕円 150"/>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79604</xdr:rowOff>
    </xdr:from>
    <xdr:ext cx="762000" cy="259045"/>
    <xdr:sp macro="" textlink="">
      <xdr:nvSpPr>
        <xdr:cNvPr id="152"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3" name="円/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155575</xdr:rowOff>
    </xdr:from>
    <xdr:to>
      <xdr:col>4</xdr:col>
      <xdr:colOff>533400</xdr:colOff>
      <xdr:row>61</xdr:row>
      <xdr:rowOff>85725</xdr:rowOff>
    </xdr:to>
    <xdr:sp macro="" textlink="">
      <xdr:nvSpPr>
        <xdr:cNvPr id="155" name="円/楕円 154"/>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95902</xdr:rowOff>
    </xdr:from>
    <xdr:ext cx="762000" cy="259045"/>
    <xdr:sp macro="" textlink="">
      <xdr:nvSpPr>
        <xdr:cNvPr id="156" name="テキスト ボックス 155"/>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7" name="円/楕円 156"/>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8" name="テキスト ボックス 157"/>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9" name="円/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[183,747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昨年度より若干増加しているが、類似団体内では最も低く、職員の新規採用抑制、特別職・議員等の報酬削減、副村長空席などの取り組みによるものである。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51708</xdr:rowOff>
    </xdr:from>
    <xdr:to>
      <xdr:col>7</xdr:col>
      <xdr:colOff>152400</xdr:colOff>
      <xdr:row>81</xdr:row>
      <xdr:rowOff>66898</xdr:rowOff>
    </xdr:to>
    <xdr:cxnSp macro="">
      <xdr:nvCxnSpPr>
        <xdr:cNvPr id="196" name="直線コネクタ 195"/>
        <xdr:cNvCxnSpPr/>
      </xdr:nvCxnSpPr>
      <xdr:spPr>
        <a:xfrm>
          <a:off x="4114800" y="13939158"/>
          <a:ext cx="8382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46631</xdr:rowOff>
    </xdr:from>
    <xdr:to>
      <xdr:col>6</xdr:col>
      <xdr:colOff>0</xdr:colOff>
      <xdr:row>81</xdr:row>
      <xdr:rowOff>51708</xdr:rowOff>
    </xdr:to>
    <xdr:cxnSp macro="">
      <xdr:nvCxnSpPr>
        <xdr:cNvPr id="199" name="直線コネクタ 198"/>
        <xdr:cNvCxnSpPr/>
      </xdr:nvCxnSpPr>
      <xdr:spPr>
        <a:xfrm>
          <a:off x="3225800" y="13934081"/>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46631</xdr:rowOff>
    </xdr:from>
    <xdr:to>
      <xdr:col>4</xdr:col>
      <xdr:colOff>482600</xdr:colOff>
      <xdr:row>81</xdr:row>
      <xdr:rowOff>47672</xdr:rowOff>
    </xdr:to>
    <xdr:cxnSp macro="">
      <xdr:nvCxnSpPr>
        <xdr:cNvPr id="202" name="直線コネクタ 201"/>
        <xdr:cNvCxnSpPr/>
      </xdr:nvCxnSpPr>
      <xdr:spPr>
        <a:xfrm flipV="1">
          <a:off x="2336800" y="13934081"/>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38399</xdr:rowOff>
    </xdr:from>
    <xdr:to>
      <xdr:col>3</xdr:col>
      <xdr:colOff>279400</xdr:colOff>
      <xdr:row>81</xdr:row>
      <xdr:rowOff>47672</xdr:rowOff>
    </xdr:to>
    <xdr:cxnSp macro="">
      <xdr:nvCxnSpPr>
        <xdr:cNvPr id="205" name="直線コネクタ 204"/>
        <xdr:cNvCxnSpPr/>
      </xdr:nvCxnSpPr>
      <xdr:spPr>
        <a:xfrm>
          <a:off x="1447800" y="13925849"/>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16098</xdr:rowOff>
    </xdr:from>
    <xdr:to>
      <xdr:col>7</xdr:col>
      <xdr:colOff>203200</xdr:colOff>
      <xdr:row>81</xdr:row>
      <xdr:rowOff>117698</xdr:rowOff>
    </xdr:to>
    <xdr:sp macro="" textlink="">
      <xdr:nvSpPr>
        <xdr:cNvPr id="215" name="円/楕円 214"/>
        <xdr:cNvSpPr/>
      </xdr:nvSpPr>
      <xdr:spPr>
        <a:xfrm>
          <a:off x="4902200" y="139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108825</xdr:rowOff>
    </xdr:from>
    <xdr:ext cx="762000" cy="259045"/>
    <xdr:sp macro="" textlink="">
      <xdr:nvSpPr>
        <xdr:cNvPr id="216" name="人件費・物件費等の状況該当値テキスト"/>
        <xdr:cNvSpPr txBox="1"/>
      </xdr:nvSpPr>
      <xdr:spPr>
        <a:xfrm>
          <a:off x="5041900" y="1382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183,747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908</xdr:rowOff>
    </xdr:from>
    <xdr:to>
      <xdr:col>6</xdr:col>
      <xdr:colOff>50800</xdr:colOff>
      <xdr:row>81</xdr:row>
      <xdr:rowOff>102508</xdr:rowOff>
    </xdr:to>
    <xdr:sp macro="" textlink="">
      <xdr:nvSpPr>
        <xdr:cNvPr id="217" name="円/楕円 216"/>
        <xdr:cNvSpPr/>
      </xdr:nvSpPr>
      <xdr:spPr>
        <a:xfrm>
          <a:off x="4064000" y="138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112685</xdr:rowOff>
    </xdr:from>
    <xdr:ext cx="736600" cy="259045"/>
    <xdr:sp macro="" textlink="">
      <xdr:nvSpPr>
        <xdr:cNvPr id="218" name="テキスト ボックス 217"/>
        <xdr:cNvSpPr txBox="1"/>
      </xdr:nvSpPr>
      <xdr:spPr>
        <a:xfrm>
          <a:off x="3733800" y="1365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167281</xdr:rowOff>
    </xdr:from>
    <xdr:to>
      <xdr:col>4</xdr:col>
      <xdr:colOff>533400</xdr:colOff>
      <xdr:row>81</xdr:row>
      <xdr:rowOff>97431</xdr:rowOff>
    </xdr:to>
    <xdr:sp macro="" textlink="">
      <xdr:nvSpPr>
        <xdr:cNvPr id="219" name="円/楕円 218"/>
        <xdr:cNvSpPr/>
      </xdr:nvSpPr>
      <xdr:spPr>
        <a:xfrm>
          <a:off x="3175000" y="138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107608</xdr:rowOff>
    </xdr:from>
    <xdr:ext cx="762000" cy="259045"/>
    <xdr:sp macro="" textlink="">
      <xdr:nvSpPr>
        <xdr:cNvPr id="220" name="テキスト ボックス 219"/>
        <xdr:cNvSpPr txBox="1"/>
      </xdr:nvSpPr>
      <xdr:spPr>
        <a:xfrm>
          <a:off x="2844800" y="1365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168322</xdr:rowOff>
    </xdr:from>
    <xdr:to>
      <xdr:col>3</xdr:col>
      <xdr:colOff>330200</xdr:colOff>
      <xdr:row>81</xdr:row>
      <xdr:rowOff>98472</xdr:rowOff>
    </xdr:to>
    <xdr:sp macro="" textlink="">
      <xdr:nvSpPr>
        <xdr:cNvPr id="221" name="円/楕円 220"/>
        <xdr:cNvSpPr/>
      </xdr:nvSpPr>
      <xdr:spPr>
        <a:xfrm>
          <a:off x="2286000" y="138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108649</xdr:rowOff>
    </xdr:from>
    <xdr:ext cx="762000" cy="259045"/>
    <xdr:sp macro="" textlink="">
      <xdr:nvSpPr>
        <xdr:cNvPr id="222" name="テキスト ボックス 221"/>
        <xdr:cNvSpPr txBox="1"/>
      </xdr:nvSpPr>
      <xdr:spPr>
        <a:xfrm>
          <a:off x="1955800" y="136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159049</xdr:rowOff>
    </xdr:from>
    <xdr:to>
      <xdr:col>2</xdr:col>
      <xdr:colOff>127000</xdr:colOff>
      <xdr:row>81</xdr:row>
      <xdr:rowOff>89199</xdr:rowOff>
    </xdr:to>
    <xdr:sp macro="" textlink="">
      <xdr:nvSpPr>
        <xdr:cNvPr id="223" name="円/楕円 222"/>
        <xdr:cNvSpPr/>
      </xdr:nvSpPr>
      <xdr:spPr>
        <a:xfrm>
          <a:off x="1397000" y="138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99376</xdr:rowOff>
    </xdr:from>
    <xdr:ext cx="762000" cy="259045"/>
    <xdr:sp macro="" textlink="">
      <xdr:nvSpPr>
        <xdr:cNvPr id="224" name="テキスト ボックス 223"/>
        <xdr:cNvSpPr txBox="1"/>
      </xdr:nvSpPr>
      <xdr:spPr>
        <a:xfrm>
          <a:off x="1066800" y="1364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これまでの給与体系により、類似団体の平均を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ポイント下回っており、今後も引続き給与の適正化に努める。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55626</xdr:rowOff>
    </xdr:from>
    <xdr:to>
      <xdr:col>24</xdr:col>
      <xdr:colOff>558800</xdr:colOff>
      <xdr:row>87</xdr:row>
      <xdr:rowOff>89408</xdr:rowOff>
    </xdr:to>
    <xdr:cxnSp macro="">
      <xdr:nvCxnSpPr>
        <xdr:cNvPr id="256" name="直線コネクタ 255"/>
        <xdr:cNvCxnSpPr/>
      </xdr:nvCxnSpPr>
      <xdr:spPr>
        <a:xfrm flipV="1">
          <a:off x="16179800" y="1497177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89408</xdr:rowOff>
    </xdr:from>
    <xdr:to>
      <xdr:col>23</xdr:col>
      <xdr:colOff>406400</xdr:colOff>
      <xdr:row>87</xdr:row>
      <xdr:rowOff>103887</xdr:rowOff>
    </xdr:to>
    <xdr:cxnSp macro="">
      <xdr:nvCxnSpPr>
        <xdr:cNvPr id="259" name="直線コネクタ 258"/>
        <xdr:cNvCxnSpPr/>
      </xdr:nvCxnSpPr>
      <xdr:spPr>
        <a:xfrm flipV="1">
          <a:off x="15290800" y="150055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103887</xdr:rowOff>
    </xdr:from>
    <xdr:to>
      <xdr:col>22</xdr:col>
      <xdr:colOff>203200</xdr:colOff>
      <xdr:row>89</xdr:row>
      <xdr:rowOff>74676</xdr:rowOff>
    </xdr:to>
    <xdr:cxnSp macro="">
      <xdr:nvCxnSpPr>
        <xdr:cNvPr id="262" name="直線コネクタ 261"/>
        <xdr:cNvCxnSpPr/>
      </xdr:nvCxnSpPr>
      <xdr:spPr>
        <a:xfrm flipV="1">
          <a:off x="14401800" y="1502003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74676</xdr:rowOff>
    </xdr:to>
    <xdr:cxnSp macro="">
      <xdr:nvCxnSpPr>
        <xdr:cNvPr id="265" name="直線コネクタ 264"/>
        <xdr:cNvCxnSpPr/>
      </xdr:nvCxnSpPr>
      <xdr:spPr>
        <a:xfrm>
          <a:off x="13512800" y="153192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4826</xdr:rowOff>
    </xdr:from>
    <xdr:to>
      <xdr:col>24</xdr:col>
      <xdr:colOff>609600</xdr:colOff>
      <xdr:row>87</xdr:row>
      <xdr:rowOff>106426</xdr:rowOff>
    </xdr:to>
    <xdr:sp macro="" textlink="">
      <xdr:nvSpPr>
        <xdr:cNvPr id="275" name="円/楕円 274"/>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21353</xdr:rowOff>
    </xdr:from>
    <xdr:ext cx="762000" cy="259045"/>
    <xdr:sp macro="" textlink="">
      <xdr:nvSpPr>
        <xdr:cNvPr id="276" name="給与水準   （国との比較）該当値テキスト"/>
        <xdr:cNvSpPr txBox="1"/>
      </xdr:nvSpPr>
      <xdr:spPr>
        <a:xfrm>
          <a:off x="171069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38608</xdr:rowOff>
    </xdr:from>
    <xdr:to>
      <xdr:col>23</xdr:col>
      <xdr:colOff>457200</xdr:colOff>
      <xdr:row>87</xdr:row>
      <xdr:rowOff>140208</xdr:rowOff>
    </xdr:to>
    <xdr:sp macro="" textlink="">
      <xdr:nvSpPr>
        <xdr:cNvPr id="277" name="円/楕円 276"/>
        <xdr:cNvSpPr/>
      </xdr:nvSpPr>
      <xdr:spPr>
        <a:xfrm>
          <a:off x="16129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78" name="テキスト ボックス 277"/>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53087</xdr:rowOff>
    </xdr:from>
    <xdr:to>
      <xdr:col>22</xdr:col>
      <xdr:colOff>254000</xdr:colOff>
      <xdr:row>87</xdr:row>
      <xdr:rowOff>154687</xdr:rowOff>
    </xdr:to>
    <xdr:sp macro="" textlink="">
      <xdr:nvSpPr>
        <xdr:cNvPr id="279" name="円/楕円 278"/>
        <xdr:cNvSpPr/>
      </xdr:nvSpPr>
      <xdr:spPr>
        <a:xfrm>
          <a:off x="15240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164864</xdr:rowOff>
    </xdr:from>
    <xdr:ext cx="762000" cy="259045"/>
    <xdr:sp macro="" textlink="">
      <xdr:nvSpPr>
        <xdr:cNvPr id="280" name="テキスト ボックス 279"/>
        <xdr:cNvSpPr txBox="1"/>
      </xdr:nvSpPr>
      <xdr:spPr>
        <a:xfrm>
          <a:off x="14909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23876</xdr:rowOff>
    </xdr:from>
    <xdr:to>
      <xdr:col>21</xdr:col>
      <xdr:colOff>50800</xdr:colOff>
      <xdr:row>89</xdr:row>
      <xdr:rowOff>125476</xdr:rowOff>
    </xdr:to>
    <xdr:sp macro="" textlink="">
      <xdr:nvSpPr>
        <xdr:cNvPr id="281" name="円/楕円 280"/>
        <xdr:cNvSpPr/>
      </xdr:nvSpPr>
      <xdr:spPr>
        <a:xfrm>
          <a:off x="14351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135653</xdr:rowOff>
    </xdr:from>
    <xdr:ext cx="762000" cy="259045"/>
    <xdr:sp macro="" textlink="">
      <xdr:nvSpPr>
        <xdr:cNvPr id="282" name="テキスト ボックス 281"/>
        <xdr:cNvSpPr txBox="1"/>
      </xdr:nvSpPr>
      <xdr:spPr>
        <a:xfrm>
          <a:off x="14020800" y="150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3" name="円/楕円 282"/>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121175</xdr:rowOff>
    </xdr:from>
    <xdr:ext cx="762000" cy="259045"/>
    <xdr:sp macro="" textlink="">
      <xdr:nvSpPr>
        <xdr:cNvPr id="284" name="テキスト ボックス 283"/>
        <xdr:cNvSpPr txBox="1"/>
      </xdr:nvSpPr>
      <xdr:spPr>
        <a:xfrm>
          <a:off x="13131800" y="1503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これまでの新規採用抑制、退職者不補充等により、類似団体の平均を</a:t>
          </a:r>
          <a:r>
            <a:rPr kumimoji="1" lang="en-US" altLang="ja-JP" sz="1100">
              <a:solidFill>
                <a:schemeClr val="dk1"/>
              </a:solidFill>
              <a:effectLst/>
              <a:latin typeface="+mn-lt"/>
              <a:ea typeface="+mn-ea"/>
              <a:cs typeface="+mn-cs"/>
            </a:rPr>
            <a:t>10.92</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下回っている。今後も適正な定員管理に努める。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20091</xdr:rowOff>
    </xdr:from>
    <xdr:to>
      <xdr:col>24</xdr:col>
      <xdr:colOff>558800</xdr:colOff>
      <xdr:row>60</xdr:row>
      <xdr:rowOff>32398</xdr:rowOff>
    </xdr:to>
    <xdr:cxnSp macro="">
      <xdr:nvCxnSpPr>
        <xdr:cNvPr id="316" name="直線コネクタ 315"/>
        <xdr:cNvCxnSpPr/>
      </xdr:nvCxnSpPr>
      <xdr:spPr>
        <a:xfrm>
          <a:off x="16179800" y="10307091"/>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17437</xdr:rowOff>
    </xdr:from>
    <xdr:to>
      <xdr:col>23</xdr:col>
      <xdr:colOff>406400</xdr:colOff>
      <xdr:row>60</xdr:row>
      <xdr:rowOff>20091</xdr:rowOff>
    </xdr:to>
    <xdr:cxnSp macro="">
      <xdr:nvCxnSpPr>
        <xdr:cNvPr id="319" name="直線コネクタ 318"/>
        <xdr:cNvCxnSpPr/>
      </xdr:nvCxnSpPr>
      <xdr:spPr>
        <a:xfrm>
          <a:off x="15290800" y="10304437"/>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17437</xdr:rowOff>
    </xdr:from>
    <xdr:to>
      <xdr:col>22</xdr:col>
      <xdr:colOff>203200</xdr:colOff>
      <xdr:row>60</xdr:row>
      <xdr:rowOff>25400</xdr:rowOff>
    </xdr:to>
    <xdr:cxnSp macro="">
      <xdr:nvCxnSpPr>
        <xdr:cNvPr id="322" name="直線コネクタ 321"/>
        <xdr:cNvCxnSpPr/>
      </xdr:nvCxnSpPr>
      <xdr:spPr>
        <a:xfrm flipV="1">
          <a:off x="14401800" y="1030443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39395</xdr:rowOff>
    </xdr:to>
    <xdr:cxnSp macro="">
      <xdr:nvCxnSpPr>
        <xdr:cNvPr id="325" name="直線コネクタ 324"/>
        <xdr:cNvCxnSpPr/>
      </xdr:nvCxnSpPr>
      <xdr:spPr>
        <a:xfrm flipV="1">
          <a:off x="13512800" y="10312400"/>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153048</xdr:rowOff>
    </xdr:from>
    <xdr:to>
      <xdr:col>24</xdr:col>
      <xdr:colOff>609600</xdr:colOff>
      <xdr:row>60</xdr:row>
      <xdr:rowOff>83198</xdr:rowOff>
    </xdr:to>
    <xdr:sp macro="" textlink="">
      <xdr:nvSpPr>
        <xdr:cNvPr id="335" name="円/楕円 334"/>
        <xdr:cNvSpPr/>
      </xdr:nvSpPr>
      <xdr:spPr>
        <a:xfrm>
          <a:off x="16967200" y="10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74325</xdr:rowOff>
    </xdr:from>
    <xdr:ext cx="762000" cy="259045"/>
    <xdr:sp macro="" textlink="">
      <xdr:nvSpPr>
        <xdr:cNvPr id="336" name="定員管理の状況該当値テキスト"/>
        <xdr:cNvSpPr txBox="1"/>
      </xdr:nvSpPr>
      <xdr:spPr>
        <a:xfrm>
          <a:off x="17106900" y="1018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140741</xdr:rowOff>
    </xdr:from>
    <xdr:to>
      <xdr:col>23</xdr:col>
      <xdr:colOff>457200</xdr:colOff>
      <xdr:row>60</xdr:row>
      <xdr:rowOff>70891</xdr:rowOff>
    </xdr:to>
    <xdr:sp macro="" textlink="">
      <xdr:nvSpPr>
        <xdr:cNvPr id="337" name="円/楕円 336"/>
        <xdr:cNvSpPr/>
      </xdr:nvSpPr>
      <xdr:spPr>
        <a:xfrm>
          <a:off x="16129000" y="10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81068</xdr:rowOff>
    </xdr:from>
    <xdr:ext cx="736600" cy="259045"/>
    <xdr:sp macro="" textlink="">
      <xdr:nvSpPr>
        <xdr:cNvPr id="338" name="テキスト ボックス 337"/>
        <xdr:cNvSpPr txBox="1"/>
      </xdr:nvSpPr>
      <xdr:spPr>
        <a:xfrm>
          <a:off x="15798800" y="1002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138087</xdr:rowOff>
    </xdr:from>
    <xdr:to>
      <xdr:col>22</xdr:col>
      <xdr:colOff>254000</xdr:colOff>
      <xdr:row>60</xdr:row>
      <xdr:rowOff>68237</xdr:rowOff>
    </xdr:to>
    <xdr:sp macro="" textlink="">
      <xdr:nvSpPr>
        <xdr:cNvPr id="339" name="円/楕円 338"/>
        <xdr:cNvSpPr/>
      </xdr:nvSpPr>
      <xdr:spPr>
        <a:xfrm>
          <a:off x="15240000" y="10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78414</xdr:rowOff>
    </xdr:from>
    <xdr:ext cx="762000" cy="259045"/>
    <xdr:sp macro="" textlink="">
      <xdr:nvSpPr>
        <xdr:cNvPr id="340" name="テキスト ボックス 339"/>
        <xdr:cNvSpPr txBox="1"/>
      </xdr:nvSpPr>
      <xdr:spPr>
        <a:xfrm>
          <a:off x="14909800" y="1002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41" name="円/楕円 340"/>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86377</xdr:rowOff>
    </xdr:from>
    <xdr:ext cx="762000" cy="259045"/>
    <xdr:sp macro="" textlink="">
      <xdr:nvSpPr>
        <xdr:cNvPr id="342" name="テキスト ボックス 341"/>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160045</xdr:rowOff>
    </xdr:from>
    <xdr:to>
      <xdr:col>19</xdr:col>
      <xdr:colOff>533400</xdr:colOff>
      <xdr:row>60</xdr:row>
      <xdr:rowOff>90195</xdr:rowOff>
    </xdr:to>
    <xdr:sp macro="" textlink="">
      <xdr:nvSpPr>
        <xdr:cNvPr id="343" name="円/楕円 342"/>
        <xdr:cNvSpPr/>
      </xdr:nvSpPr>
      <xdr:spPr>
        <a:xfrm>
          <a:off x="13462000" y="102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100372</xdr:rowOff>
    </xdr:from>
    <xdr:ext cx="762000" cy="259045"/>
    <xdr:sp macro="" textlink="">
      <xdr:nvSpPr>
        <xdr:cNvPr id="344" name="テキスト ボックス 343"/>
        <xdr:cNvSpPr txBox="1"/>
      </xdr:nvSpPr>
      <xdr:spPr>
        <a:xfrm>
          <a:off x="13131800" y="1004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下がり、類似団体の平均を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下回っている。国の交付金活用などにより、起債抑制を図っているが、依然として下水道特別会計の地方債償還に対する一般会計の負担が多額である。今後の施設更新も予定されているため、下水道特別会計で歳出削減と受益者負担の適正化を図り、一般会計の負担を軽減するよう努め、実質公債費比率の低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66548</xdr:rowOff>
    </xdr:from>
    <xdr:to>
      <xdr:col>24</xdr:col>
      <xdr:colOff>558800</xdr:colOff>
      <xdr:row>41</xdr:row>
      <xdr:rowOff>81026</xdr:rowOff>
    </xdr:to>
    <xdr:cxnSp macro="">
      <xdr:nvCxnSpPr>
        <xdr:cNvPr id="375" name="直線コネクタ 374"/>
        <xdr:cNvCxnSpPr/>
      </xdr:nvCxnSpPr>
      <xdr:spPr>
        <a:xfrm flipV="1">
          <a:off x="16179800" y="70959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148590</xdr:rowOff>
    </xdr:to>
    <xdr:cxnSp macro="">
      <xdr:nvCxnSpPr>
        <xdr:cNvPr id="378" name="直線コネクタ 377"/>
        <xdr:cNvCxnSpPr/>
      </xdr:nvCxnSpPr>
      <xdr:spPr>
        <a:xfrm flipV="1">
          <a:off x="15290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44704</xdr:rowOff>
    </xdr:to>
    <xdr:cxnSp macro="">
      <xdr:nvCxnSpPr>
        <xdr:cNvPr id="381" name="直線コネクタ 380"/>
        <xdr:cNvCxnSpPr/>
      </xdr:nvCxnSpPr>
      <xdr:spPr>
        <a:xfrm flipV="1">
          <a:off x="14401800" y="71780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44704</xdr:rowOff>
    </xdr:from>
    <xdr:to>
      <xdr:col>21</xdr:col>
      <xdr:colOff>0</xdr:colOff>
      <xdr:row>42</xdr:row>
      <xdr:rowOff>170180</xdr:rowOff>
    </xdr:to>
    <xdr:cxnSp macro="">
      <xdr:nvCxnSpPr>
        <xdr:cNvPr id="384" name="直線コネクタ 383"/>
        <xdr:cNvCxnSpPr/>
      </xdr:nvCxnSpPr>
      <xdr:spPr>
        <a:xfrm flipV="1">
          <a:off x="13512800" y="72456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15748</xdr:rowOff>
    </xdr:from>
    <xdr:to>
      <xdr:col>24</xdr:col>
      <xdr:colOff>609600</xdr:colOff>
      <xdr:row>41</xdr:row>
      <xdr:rowOff>117348</xdr:rowOff>
    </xdr:to>
    <xdr:sp macro="" textlink="">
      <xdr:nvSpPr>
        <xdr:cNvPr id="394" name="円/楕円 393"/>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32275</xdr:rowOff>
    </xdr:from>
    <xdr:ext cx="762000" cy="259045"/>
    <xdr:sp macro="" textlink="">
      <xdr:nvSpPr>
        <xdr:cNvPr id="395" name="公債費負担の状況該当値テキスト"/>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6" name="円/楕円 395"/>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7" name="テキスト ボックス 39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398" name="円/楕円 39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9" name="テキスト ボックス 39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165354</xdr:rowOff>
    </xdr:from>
    <xdr:to>
      <xdr:col>21</xdr:col>
      <xdr:colOff>50800</xdr:colOff>
      <xdr:row>42</xdr:row>
      <xdr:rowOff>95504</xdr:rowOff>
    </xdr:to>
    <xdr:sp macro="" textlink="">
      <xdr:nvSpPr>
        <xdr:cNvPr id="400" name="円/楕円 399"/>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401" name="テキスト ボックス 400"/>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2" name="円/楕円 401"/>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3" name="テキスト ボックス 402"/>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は増加しているが、債務に充当可能な基金がそれ以上に増加しているため、２３年度以降０ポイントとなっている。今後予定されている大型事業の財源として新たな借入や基金の取り崩しにより影響が出る可能性がある。後世への負担軽減のため、実施・財源についてしっかり検討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4,664
4,637
70.62
3,523,559
3,271,466
134,294
2,210,987
2,374,689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、類似団体の平均と比較し</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ポイント下回っている。これまでの新規採用抑制や退職者不補充の実施、大型の普通建設事業実施による事業費支弁などによるものである。今後も適正な職員数の維持に努める。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83566</xdr:rowOff>
    </xdr:to>
    <xdr:cxnSp macro="">
      <xdr:nvCxnSpPr>
        <xdr:cNvPr id="64" name="直線コネクタ 63"/>
        <xdr:cNvCxnSpPr/>
      </xdr:nvCxnSpPr>
      <xdr:spPr>
        <a:xfrm>
          <a:off x="3987800" y="60706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161290</xdr:rowOff>
    </xdr:to>
    <xdr:cxnSp macro="">
      <xdr:nvCxnSpPr>
        <xdr:cNvPr id="67" name="直線コネクタ 66"/>
        <xdr:cNvCxnSpPr/>
      </xdr:nvCxnSpPr>
      <xdr:spPr>
        <a:xfrm flipV="1">
          <a:off x="3098800" y="607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35560</xdr:rowOff>
    </xdr:to>
    <xdr:cxnSp macro="">
      <xdr:nvCxnSpPr>
        <xdr:cNvPr id="70" name="直線コネクタ 69"/>
        <xdr:cNvCxnSpPr/>
      </xdr:nvCxnSpPr>
      <xdr:spPr>
        <a:xfrm flipV="1">
          <a:off x="2209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170434</xdr:rowOff>
    </xdr:from>
    <xdr:to>
      <xdr:col>3</xdr:col>
      <xdr:colOff>142875</xdr:colOff>
      <xdr:row>36</xdr:row>
      <xdr:rowOff>35560</xdr:rowOff>
    </xdr:to>
    <xdr:cxnSp macro="">
      <xdr:nvCxnSpPr>
        <xdr:cNvPr id="73" name="直線コネクタ 72"/>
        <xdr:cNvCxnSpPr/>
      </xdr:nvCxnSpPr>
      <xdr:spPr>
        <a:xfrm>
          <a:off x="1320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3" name="円/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49293</xdr:rowOff>
    </xdr:from>
    <xdr:ext cx="762000" cy="259045"/>
    <xdr:sp macro="" textlink="">
      <xdr:nvSpPr>
        <xdr:cNvPr id="84" name="人件費該当値テキスト"/>
        <xdr:cNvSpPr txBox="1"/>
      </xdr:nvSpPr>
      <xdr:spPr>
        <a:xfrm>
          <a:off x="4914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5" name="円/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119634</xdr:rowOff>
    </xdr:from>
    <xdr:to>
      <xdr:col>1</xdr:col>
      <xdr:colOff>676275</xdr:colOff>
      <xdr:row>36</xdr:row>
      <xdr:rowOff>49784</xdr:rowOff>
    </xdr:to>
    <xdr:sp macro="" textlink="">
      <xdr:nvSpPr>
        <xdr:cNvPr id="91" name="円/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、類似団体の平均を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今後人件費から委託料への移行などによる増</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見込まれるが、歳出削減に努めていく。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39370</xdr:rowOff>
    </xdr:from>
    <xdr:to>
      <xdr:col>24</xdr:col>
      <xdr:colOff>31750</xdr:colOff>
      <xdr:row>15</xdr:row>
      <xdr:rowOff>69850</xdr:rowOff>
    </xdr:to>
    <xdr:cxnSp macro="">
      <xdr:nvCxnSpPr>
        <xdr:cNvPr id="125" name="直線コネクタ 124"/>
        <xdr:cNvCxnSpPr/>
      </xdr:nvCxnSpPr>
      <xdr:spPr>
        <a:xfrm flipV="1">
          <a:off x="15671800" y="261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69850</xdr:rowOff>
    </xdr:to>
    <xdr:cxnSp macro="">
      <xdr:nvCxnSpPr>
        <xdr:cNvPr id="128" name="直線コネクタ 127"/>
        <xdr:cNvCxnSpPr/>
      </xdr:nvCxnSpPr>
      <xdr:spPr>
        <a:xfrm>
          <a:off x="14782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165100</xdr:rowOff>
    </xdr:to>
    <xdr:cxnSp macro="">
      <xdr:nvCxnSpPr>
        <xdr:cNvPr id="131" name="直線コネクタ 130"/>
        <xdr:cNvCxnSpPr/>
      </xdr:nvCxnSpPr>
      <xdr:spPr>
        <a:xfrm>
          <a:off x="13893800" y="250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104140</xdr:rowOff>
    </xdr:to>
    <xdr:cxnSp macro="">
      <xdr:nvCxnSpPr>
        <xdr:cNvPr id="134" name="直線コネクタ 133"/>
        <xdr:cNvCxnSpPr/>
      </xdr:nvCxnSpPr>
      <xdr:spPr>
        <a:xfrm>
          <a:off x="13004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4" name="円/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6" name="円/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8"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49" name="テキスト ボックス 148"/>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0" name="円/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2" name="円/楕円 151"/>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3" name="テキスト ボックス 152"/>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と同様で</a:t>
          </a:r>
          <a:r>
            <a:rPr kumimoji="1" lang="ja-JP" altLang="ja-JP" sz="1100">
              <a:solidFill>
                <a:schemeClr val="dk1"/>
              </a:solidFill>
              <a:effectLst/>
              <a:latin typeface="+mn-lt"/>
              <a:ea typeface="+mn-ea"/>
              <a:cs typeface="+mn-cs"/>
            </a:rPr>
            <a:t>、類似団体の平均と比較して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ポイント上回っている。障害者自立支援費などの、社会保障費は増加傾向にあり、今後も増加が予想される。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55</xdr:row>
      <xdr:rowOff>167822</xdr:rowOff>
    </xdr:to>
    <xdr:cxnSp macro="">
      <xdr:nvCxnSpPr>
        <xdr:cNvPr id="187" name="直線コネクタ 186"/>
        <xdr:cNvCxnSpPr/>
      </xdr:nvCxnSpPr>
      <xdr:spPr>
        <a:xfrm>
          <a:off x="3987800" y="9597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55</xdr:row>
      <xdr:rowOff>167822</xdr:rowOff>
    </xdr:to>
    <xdr:cxnSp macro="">
      <xdr:nvCxnSpPr>
        <xdr:cNvPr id="190" name="直線コネクタ 189"/>
        <xdr:cNvCxnSpPr/>
      </xdr:nvCxnSpPr>
      <xdr:spPr>
        <a:xfrm>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151493</xdr:rowOff>
    </xdr:to>
    <xdr:cxnSp macro="">
      <xdr:nvCxnSpPr>
        <xdr:cNvPr id="193" name="直線コネクタ 192"/>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118835</xdr:rowOff>
    </xdr:to>
    <xdr:cxnSp macro="">
      <xdr:nvCxnSpPr>
        <xdr:cNvPr id="196" name="直線コネクタ 195"/>
        <xdr:cNvCxnSpPr/>
      </xdr:nvCxnSpPr>
      <xdr:spPr>
        <a:xfrm>
          <a:off x="1320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07"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9" name="テキスト ボックス 20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0" name="円/楕円 209"/>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1" name="テキスト ボックス 210"/>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2" name="円/楕円 211"/>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3" name="テキスト ボックス 21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4" name="円/楕円 213"/>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5" name="テキスト ボックス 21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0.1</a:t>
          </a:r>
          <a:r>
            <a:rPr kumimoji="1" lang="ja-JP" altLang="en-US" sz="1300">
              <a:latin typeface="ＭＳ Ｐゴシック"/>
            </a:rPr>
            <a:t>ポイント増加しており、類似団体平均値を</a:t>
          </a:r>
          <a:r>
            <a:rPr kumimoji="1" lang="en-US" altLang="ja-JP" sz="1300">
              <a:latin typeface="ＭＳ Ｐゴシック"/>
            </a:rPr>
            <a:t>8.0</a:t>
          </a:r>
          <a:r>
            <a:rPr kumimoji="1" lang="ja-JP" altLang="en-US" sz="1300">
              <a:latin typeface="ＭＳ Ｐゴシック"/>
            </a:rPr>
            <a:t>ポイント上回っている。特に下水道特別会計への繰出金は増加しており、一般会計からの繰出金の多くを占めている。料金体系・歳出削減など検討し、一般会計からの繰出削減に努める。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62992</xdr:rowOff>
    </xdr:from>
    <xdr:to>
      <xdr:col>24</xdr:col>
      <xdr:colOff>31750</xdr:colOff>
      <xdr:row>58</xdr:row>
      <xdr:rowOff>67564</xdr:rowOff>
    </xdr:to>
    <xdr:cxnSp macro="">
      <xdr:nvCxnSpPr>
        <xdr:cNvPr id="245" name="直線コネクタ 244"/>
        <xdr:cNvCxnSpPr/>
      </xdr:nvCxnSpPr>
      <xdr:spPr>
        <a:xfrm>
          <a:off x="15671800" y="100070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62992</xdr:rowOff>
    </xdr:from>
    <xdr:to>
      <xdr:col>22</xdr:col>
      <xdr:colOff>565150</xdr:colOff>
      <xdr:row>58</xdr:row>
      <xdr:rowOff>72136</xdr:rowOff>
    </xdr:to>
    <xdr:cxnSp macro="">
      <xdr:nvCxnSpPr>
        <xdr:cNvPr id="248" name="直線コネクタ 247"/>
        <xdr:cNvCxnSpPr/>
      </xdr:nvCxnSpPr>
      <xdr:spPr>
        <a:xfrm flipV="1">
          <a:off x="14782800" y="10007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72136</xdr:rowOff>
    </xdr:to>
    <xdr:cxnSp macro="">
      <xdr:nvCxnSpPr>
        <xdr:cNvPr id="251" name="直線コネクタ 250"/>
        <xdr:cNvCxnSpPr/>
      </xdr:nvCxnSpPr>
      <xdr:spPr>
        <a:xfrm>
          <a:off x="13893800" y="9938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165862</xdr:rowOff>
    </xdr:from>
    <xdr:to>
      <xdr:col>20</xdr:col>
      <xdr:colOff>158750</xdr:colOff>
      <xdr:row>58</xdr:row>
      <xdr:rowOff>21844</xdr:rowOff>
    </xdr:to>
    <xdr:cxnSp macro="">
      <xdr:nvCxnSpPr>
        <xdr:cNvPr id="254" name="直線コネクタ 253"/>
        <xdr:cNvCxnSpPr/>
      </xdr:nvCxnSpPr>
      <xdr:spPr>
        <a:xfrm flipV="1">
          <a:off x="13004800" y="9938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16764</xdr:rowOff>
    </xdr:from>
    <xdr:to>
      <xdr:col>24</xdr:col>
      <xdr:colOff>82550</xdr:colOff>
      <xdr:row>58</xdr:row>
      <xdr:rowOff>118364</xdr:rowOff>
    </xdr:to>
    <xdr:sp macro="" textlink="">
      <xdr:nvSpPr>
        <xdr:cNvPr id="264" name="円/楕円 263"/>
        <xdr:cNvSpPr/>
      </xdr:nvSpPr>
      <xdr:spPr>
        <a:xfrm>
          <a:off x="164592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160291</xdr:rowOff>
    </xdr:from>
    <xdr:ext cx="762000" cy="259045"/>
    <xdr:sp macro="" textlink="">
      <xdr:nvSpPr>
        <xdr:cNvPr id="265" name="その他該当値テキスト"/>
        <xdr:cNvSpPr txBox="1"/>
      </xdr:nvSpPr>
      <xdr:spPr>
        <a:xfrm>
          <a:off x="165989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xdr:rowOff>
    </xdr:from>
    <xdr:to>
      <xdr:col>22</xdr:col>
      <xdr:colOff>615950</xdr:colOff>
      <xdr:row>58</xdr:row>
      <xdr:rowOff>113792</xdr:rowOff>
    </xdr:to>
    <xdr:sp macro="" textlink="">
      <xdr:nvSpPr>
        <xdr:cNvPr id="266" name="円/楕円 265"/>
        <xdr:cNvSpPr/>
      </xdr:nvSpPr>
      <xdr:spPr>
        <a:xfrm>
          <a:off x="15621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98569</xdr:rowOff>
    </xdr:from>
    <xdr:ext cx="736600" cy="259045"/>
    <xdr:sp macro="" textlink="">
      <xdr:nvSpPr>
        <xdr:cNvPr id="267" name="テキスト ボックス 266"/>
        <xdr:cNvSpPr txBox="1"/>
      </xdr:nvSpPr>
      <xdr:spPr>
        <a:xfrm>
          <a:off x="15290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21336</xdr:rowOff>
    </xdr:from>
    <xdr:to>
      <xdr:col>21</xdr:col>
      <xdr:colOff>412750</xdr:colOff>
      <xdr:row>58</xdr:row>
      <xdr:rowOff>122936</xdr:rowOff>
    </xdr:to>
    <xdr:sp macro="" textlink="">
      <xdr:nvSpPr>
        <xdr:cNvPr id="268" name="円/楕円 267"/>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107713</xdr:rowOff>
    </xdr:from>
    <xdr:ext cx="762000" cy="259045"/>
    <xdr:sp macro="" textlink="">
      <xdr:nvSpPr>
        <xdr:cNvPr id="269" name="テキスト ボックス 268"/>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115062</xdr:rowOff>
    </xdr:from>
    <xdr:to>
      <xdr:col>20</xdr:col>
      <xdr:colOff>209550</xdr:colOff>
      <xdr:row>58</xdr:row>
      <xdr:rowOff>45212</xdr:rowOff>
    </xdr:to>
    <xdr:sp macro="" textlink="">
      <xdr:nvSpPr>
        <xdr:cNvPr id="270" name="円/楕円 269"/>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29989</xdr:rowOff>
    </xdr:from>
    <xdr:ext cx="762000" cy="259045"/>
    <xdr:sp macro="" textlink="">
      <xdr:nvSpPr>
        <xdr:cNvPr id="271" name="テキスト ボックス 270"/>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142494</xdr:rowOff>
    </xdr:from>
    <xdr:to>
      <xdr:col>19</xdr:col>
      <xdr:colOff>6350</xdr:colOff>
      <xdr:row>58</xdr:row>
      <xdr:rowOff>72644</xdr:rowOff>
    </xdr:to>
    <xdr:sp macro="" textlink="">
      <xdr:nvSpPr>
        <xdr:cNvPr id="272" name="円/楕円 271"/>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57421</xdr:rowOff>
    </xdr:from>
    <xdr:ext cx="762000" cy="259045"/>
    <xdr:sp macro="" textlink="">
      <xdr:nvSpPr>
        <xdr:cNvPr id="273" name="テキスト ボックス 272"/>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1.3</a:t>
          </a:r>
          <a:r>
            <a:rPr kumimoji="1" lang="ja-JP" altLang="en-US" sz="1300">
              <a:latin typeface="ＭＳ Ｐゴシック"/>
            </a:rPr>
            <a:t>ポイント減少し、類似団体平均値を</a:t>
          </a:r>
          <a:r>
            <a:rPr kumimoji="1" lang="en-US" altLang="ja-JP" sz="1300">
              <a:latin typeface="ＭＳ Ｐゴシック"/>
            </a:rPr>
            <a:t>1.4</a:t>
          </a:r>
          <a:r>
            <a:rPr kumimoji="1" lang="ja-JP" altLang="en-US" sz="1300">
              <a:latin typeface="ＭＳ Ｐゴシック"/>
            </a:rPr>
            <a:t>ポイント下回っている。土地改良事業に係る交付金の減などによるものである。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76708</xdr:rowOff>
    </xdr:to>
    <xdr:cxnSp macro="">
      <xdr:nvCxnSpPr>
        <xdr:cNvPr id="303" name="直線コネクタ 302"/>
        <xdr:cNvCxnSpPr/>
      </xdr:nvCxnSpPr>
      <xdr:spPr>
        <a:xfrm flipV="1">
          <a:off x="15671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76708</xdr:rowOff>
    </xdr:to>
    <xdr:cxnSp macro="">
      <xdr:nvCxnSpPr>
        <xdr:cNvPr id="306" name="直線コネクタ 305"/>
        <xdr:cNvCxnSpPr/>
      </xdr:nvCxnSpPr>
      <xdr:spPr>
        <a:xfrm>
          <a:off x="14782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67564</xdr:rowOff>
    </xdr:to>
    <xdr:cxnSp macro="">
      <xdr:nvCxnSpPr>
        <xdr:cNvPr id="309" name="直線コネクタ 308"/>
        <xdr:cNvCxnSpPr/>
      </xdr:nvCxnSpPr>
      <xdr:spPr>
        <a:xfrm flipV="1">
          <a:off x="13893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154432</xdr:rowOff>
    </xdr:to>
    <xdr:cxnSp macro="">
      <xdr:nvCxnSpPr>
        <xdr:cNvPr id="312" name="直線コネクタ 311"/>
        <xdr:cNvCxnSpPr/>
      </xdr:nvCxnSpPr>
      <xdr:spPr>
        <a:xfrm flipV="1">
          <a:off x="13004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2" name="円/楕円 32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4" name="円/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6" name="円/楕円 32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7" name="テキスト ボックス 32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0" name="円/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1" name="テキスト ボックス 33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、類似団体の平均と比較し</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ポイント下回っている。これまで繰上償還等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後年度の地方債償還負担を軽減してきた。今後、住宅団地造成ほか大型事業を予定している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起債抑制・繰上償還などの実施に努めていく。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31750</xdr:rowOff>
    </xdr:to>
    <xdr:cxnSp macro="">
      <xdr:nvCxnSpPr>
        <xdr:cNvPr id="363" name="直線コネクタ 362"/>
        <xdr:cNvCxnSpPr/>
      </xdr:nvCxnSpPr>
      <xdr:spPr>
        <a:xfrm>
          <a:off x="3987800" y="12886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54610</xdr:rowOff>
    </xdr:to>
    <xdr:cxnSp macro="">
      <xdr:nvCxnSpPr>
        <xdr:cNvPr id="366" name="直線コネクタ 365"/>
        <xdr:cNvCxnSpPr/>
      </xdr:nvCxnSpPr>
      <xdr:spPr>
        <a:xfrm flipV="1">
          <a:off x="3098800" y="12886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88900</xdr:rowOff>
    </xdr:to>
    <xdr:cxnSp macro="">
      <xdr:nvCxnSpPr>
        <xdr:cNvPr id="369" name="直線コネクタ 368"/>
        <xdr:cNvCxnSpPr/>
      </xdr:nvCxnSpPr>
      <xdr:spPr>
        <a:xfrm flipV="1">
          <a:off x="2209800" y="12913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75</xdr:row>
      <xdr:rowOff>168911</xdr:rowOff>
    </xdr:to>
    <xdr:cxnSp macro="">
      <xdr:nvCxnSpPr>
        <xdr:cNvPr id="372" name="直線コネクタ 371"/>
        <xdr:cNvCxnSpPr/>
      </xdr:nvCxnSpPr>
      <xdr:spPr>
        <a:xfrm flipV="1">
          <a:off x="1320800" y="129476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2" name="円/楕円 381"/>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83"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148590</xdr:rowOff>
    </xdr:from>
    <xdr:to>
      <xdr:col>5</xdr:col>
      <xdr:colOff>600075</xdr:colOff>
      <xdr:row>75</xdr:row>
      <xdr:rowOff>78740</xdr:rowOff>
    </xdr:to>
    <xdr:sp macro="" textlink="">
      <xdr:nvSpPr>
        <xdr:cNvPr id="384" name="円/楕円 383"/>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85" name="テキスト ボックス 384"/>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86" name="円/楕円 385"/>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115587</xdr:rowOff>
    </xdr:from>
    <xdr:ext cx="762000" cy="259045"/>
    <xdr:sp macro="" textlink="">
      <xdr:nvSpPr>
        <xdr:cNvPr id="387" name="テキスト ボックス 386"/>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38100</xdr:rowOff>
    </xdr:from>
    <xdr:to>
      <xdr:col>3</xdr:col>
      <xdr:colOff>193675</xdr:colOff>
      <xdr:row>75</xdr:row>
      <xdr:rowOff>139700</xdr:rowOff>
    </xdr:to>
    <xdr:sp macro="" textlink="">
      <xdr:nvSpPr>
        <xdr:cNvPr id="388" name="円/楕円 387"/>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149877</xdr:rowOff>
    </xdr:from>
    <xdr:ext cx="762000" cy="259045"/>
    <xdr:sp macro="" textlink="">
      <xdr:nvSpPr>
        <xdr:cNvPr id="389" name="テキスト ボックス 388"/>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90" name="円/楕円 389"/>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391" name="テキスト ボックス 390"/>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1.3</a:t>
          </a:r>
          <a:r>
            <a:rPr kumimoji="1" lang="ja-JP" altLang="en-US" sz="1300">
              <a:latin typeface="ＭＳ Ｐゴシック"/>
            </a:rPr>
            <a:t>ポイント下がり、類似団体平均値を</a:t>
          </a:r>
          <a:r>
            <a:rPr kumimoji="1" lang="en-US" altLang="ja-JP" sz="1300">
              <a:latin typeface="ＭＳ Ｐゴシック"/>
            </a:rPr>
            <a:t>1.6</a:t>
          </a:r>
          <a:r>
            <a:rPr kumimoji="1" lang="ja-JP" altLang="en-US" sz="1300">
              <a:latin typeface="ＭＳ Ｐゴシック"/>
            </a:rPr>
            <a:t>ポイント下回っている。繰出金が大きく増えているが、補助費等が減少していることなどによるものである。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127000</xdr:rowOff>
    </xdr:to>
    <xdr:cxnSp macro="">
      <xdr:nvCxnSpPr>
        <xdr:cNvPr id="424" name="直線コネクタ 423"/>
        <xdr:cNvCxnSpPr/>
      </xdr:nvCxnSpPr>
      <xdr:spPr>
        <a:xfrm flipV="1">
          <a:off x="15671800" y="132791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142239</xdr:rowOff>
    </xdr:to>
    <xdr:cxnSp macro="">
      <xdr:nvCxnSpPr>
        <xdr:cNvPr id="427" name="直線コネクタ 426"/>
        <xdr:cNvCxnSpPr/>
      </xdr:nvCxnSpPr>
      <xdr:spPr>
        <a:xfrm flipV="1">
          <a:off x="14782800" y="13328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77</xdr:row>
      <xdr:rowOff>142239</xdr:rowOff>
    </xdr:to>
    <xdr:cxnSp macro="">
      <xdr:nvCxnSpPr>
        <xdr:cNvPr id="430" name="直線コネクタ 429"/>
        <xdr:cNvCxnSpPr/>
      </xdr:nvCxnSpPr>
      <xdr:spPr>
        <a:xfrm>
          <a:off x="13893800" y="13298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96520</xdr:rowOff>
    </xdr:from>
    <xdr:to>
      <xdr:col>20</xdr:col>
      <xdr:colOff>158750</xdr:colOff>
      <xdr:row>77</xdr:row>
      <xdr:rowOff>130811</xdr:rowOff>
    </xdr:to>
    <xdr:cxnSp macro="">
      <xdr:nvCxnSpPr>
        <xdr:cNvPr id="433" name="直線コネクタ 432"/>
        <xdr:cNvCxnSpPr/>
      </xdr:nvCxnSpPr>
      <xdr:spPr>
        <a:xfrm flipV="1">
          <a:off x="13004800" y="13298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43" name="円/楕円 442"/>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43197</xdr:rowOff>
    </xdr:from>
    <xdr:ext cx="762000" cy="259045"/>
    <xdr:sp macro="" textlink="">
      <xdr:nvSpPr>
        <xdr:cNvPr id="444"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5" name="円/楕円 444"/>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6" name="テキスト ボックス 44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7" name="円/楕円 446"/>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8" name="テキスト ボックス 447"/>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49" name="円/楕円 448"/>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50" name="テキスト ボックス 449"/>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1" name="円/楕円 450"/>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52" name="テキスト ボックス 451"/>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長野県朝日村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16248</xdr:rowOff>
    </xdr:from>
    <xdr:ext cx="762000" cy="259045"/>
    <xdr:sp macro="" textlink="">
      <xdr:nvSpPr>
        <xdr:cNvPr id="45" name="人口1人当たり決算額の推移最小値テキスト130"/>
        <xdr:cNvSpPr txBox="1"/>
      </xdr:nvSpPr>
      <xdr:spPr>
        <a:xfrm>
          <a:off x="5740400" y="332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6071</xdr:rowOff>
    </xdr:from>
    <xdr:to>
      <xdr:col>4</xdr:col>
      <xdr:colOff>1117600</xdr:colOff>
      <xdr:row>19</xdr:row>
      <xdr:rowOff>18036</xdr:rowOff>
    </xdr:to>
    <xdr:cxnSp macro="">
      <xdr:nvCxnSpPr>
        <xdr:cNvPr id="49" name="直線コネクタ 48"/>
        <xdr:cNvCxnSpPr/>
      </xdr:nvCxnSpPr>
      <xdr:spPr bwMode="auto">
        <a:xfrm flipV="1">
          <a:off x="5003800" y="3311246"/>
          <a:ext cx="647700" cy="1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18036</xdr:rowOff>
    </xdr:from>
    <xdr:to>
      <xdr:col>4</xdr:col>
      <xdr:colOff>469900</xdr:colOff>
      <xdr:row>19</xdr:row>
      <xdr:rowOff>22858</xdr:rowOff>
    </xdr:to>
    <xdr:cxnSp macro="">
      <xdr:nvCxnSpPr>
        <xdr:cNvPr id="52" name="直線コネクタ 51"/>
        <xdr:cNvCxnSpPr/>
      </xdr:nvCxnSpPr>
      <xdr:spPr bwMode="auto">
        <a:xfrm flipV="1">
          <a:off x="4305300" y="3323211"/>
          <a:ext cx="698500" cy="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8181</xdr:rowOff>
    </xdr:from>
    <xdr:to>
      <xdr:col>3</xdr:col>
      <xdr:colOff>904875</xdr:colOff>
      <xdr:row>19</xdr:row>
      <xdr:rowOff>22858</xdr:rowOff>
    </xdr:to>
    <xdr:cxnSp macro="">
      <xdr:nvCxnSpPr>
        <xdr:cNvPr id="55" name="直線コネクタ 54"/>
        <xdr:cNvCxnSpPr/>
      </xdr:nvCxnSpPr>
      <xdr:spPr bwMode="auto">
        <a:xfrm>
          <a:off x="3606800" y="3313356"/>
          <a:ext cx="6985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8181</xdr:rowOff>
    </xdr:from>
    <xdr:to>
      <xdr:col>3</xdr:col>
      <xdr:colOff>206375</xdr:colOff>
      <xdr:row>19</xdr:row>
      <xdr:rowOff>11972</xdr:rowOff>
    </xdr:to>
    <xdr:cxnSp macro="">
      <xdr:nvCxnSpPr>
        <xdr:cNvPr id="58" name="直線コネクタ 57"/>
        <xdr:cNvCxnSpPr/>
      </xdr:nvCxnSpPr>
      <xdr:spPr bwMode="auto">
        <a:xfrm flipV="1">
          <a:off x="2908300" y="3313356"/>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126721</xdr:rowOff>
    </xdr:from>
    <xdr:to>
      <xdr:col>5</xdr:col>
      <xdr:colOff>34925</xdr:colOff>
      <xdr:row>19</xdr:row>
      <xdr:rowOff>56871</xdr:rowOff>
    </xdr:to>
    <xdr:sp macro="" textlink="">
      <xdr:nvSpPr>
        <xdr:cNvPr id="68" name="円/楕円 67"/>
        <xdr:cNvSpPr/>
      </xdr:nvSpPr>
      <xdr:spPr bwMode="auto">
        <a:xfrm>
          <a:off x="5600700" y="326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35298</xdr:rowOff>
    </xdr:from>
    <xdr:ext cx="762000" cy="259045"/>
    <xdr:sp macro="" textlink="">
      <xdr:nvSpPr>
        <xdr:cNvPr id="69" name="人口1人当たり決算額の推移該当値テキスト130"/>
        <xdr:cNvSpPr txBox="1"/>
      </xdr:nvSpPr>
      <xdr:spPr>
        <a:xfrm>
          <a:off x="5740400" y="316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128,480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138686</xdr:rowOff>
    </xdr:from>
    <xdr:to>
      <xdr:col>4</xdr:col>
      <xdr:colOff>520700</xdr:colOff>
      <xdr:row>19</xdr:row>
      <xdr:rowOff>68836</xdr:rowOff>
    </xdr:to>
    <xdr:sp macro="" textlink="">
      <xdr:nvSpPr>
        <xdr:cNvPr id="70" name="円/楕円 69"/>
        <xdr:cNvSpPr/>
      </xdr:nvSpPr>
      <xdr:spPr bwMode="auto">
        <a:xfrm>
          <a:off x="4953000" y="327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53613</xdr:rowOff>
    </xdr:from>
    <xdr:ext cx="736600" cy="259045"/>
    <xdr:sp macro="" textlink="">
      <xdr:nvSpPr>
        <xdr:cNvPr id="71" name="テキスト ボックス 70"/>
        <xdr:cNvSpPr txBox="1"/>
      </xdr:nvSpPr>
      <xdr:spPr>
        <a:xfrm>
          <a:off x="4622800" y="3358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143508</xdr:rowOff>
    </xdr:from>
    <xdr:to>
      <xdr:col>3</xdr:col>
      <xdr:colOff>955675</xdr:colOff>
      <xdr:row>19</xdr:row>
      <xdr:rowOff>73658</xdr:rowOff>
    </xdr:to>
    <xdr:sp macro="" textlink="">
      <xdr:nvSpPr>
        <xdr:cNvPr id="72" name="円/楕円 71"/>
        <xdr:cNvSpPr/>
      </xdr:nvSpPr>
      <xdr:spPr bwMode="auto">
        <a:xfrm>
          <a:off x="4254500" y="327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58435</xdr:rowOff>
    </xdr:from>
    <xdr:ext cx="762000" cy="259045"/>
    <xdr:sp macro="" textlink="">
      <xdr:nvSpPr>
        <xdr:cNvPr id="73" name="テキスト ボックス 72"/>
        <xdr:cNvSpPr txBox="1"/>
      </xdr:nvSpPr>
      <xdr:spPr>
        <a:xfrm>
          <a:off x="3924300" y="33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128831</xdr:rowOff>
    </xdr:from>
    <xdr:to>
      <xdr:col>3</xdr:col>
      <xdr:colOff>257175</xdr:colOff>
      <xdr:row>19</xdr:row>
      <xdr:rowOff>58981</xdr:rowOff>
    </xdr:to>
    <xdr:sp macro="" textlink="">
      <xdr:nvSpPr>
        <xdr:cNvPr id="74" name="円/楕円 73"/>
        <xdr:cNvSpPr/>
      </xdr:nvSpPr>
      <xdr:spPr bwMode="auto">
        <a:xfrm>
          <a:off x="3556000" y="326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43758</xdr:rowOff>
    </xdr:from>
    <xdr:ext cx="762000" cy="259045"/>
    <xdr:sp macro="" textlink="">
      <xdr:nvSpPr>
        <xdr:cNvPr id="75" name="テキスト ボックス 74"/>
        <xdr:cNvSpPr txBox="1"/>
      </xdr:nvSpPr>
      <xdr:spPr>
        <a:xfrm>
          <a:off x="3225800" y="334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132622</xdr:rowOff>
    </xdr:from>
    <xdr:to>
      <xdr:col>2</xdr:col>
      <xdr:colOff>692150</xdr:colOff>
      <xdr:row>19</xdr:row>
      <xdr:rowOff>62772</xdr:rowOff>
    </xdr:to>
    <xdr:sp macro="" textlink="">
      <xdr:nvSpPr>
        <xdr:cNvPr id="76" name="円/楕円 75"/>
        <xdr:cNvSpPr/>
      </xdr:nvSpPr>
      <xdr:spPr bwMode="auto">
        <a:xfrm>
          <a:off x="2857500" y="326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47549</xdr:rowOff>
    </xdr:from>
    <xdr:ext cx="762000" cy="259045"/>
    <xdr:sp macro="" textlink="">
      <xdr:nvSpPr>
        <xdr:cNvPr id="77" name="テキスト ボックス 76"/>
        <xdr:cNvSpPr txBox="1"/>
      </xdr:nvSpPr>
      <xdr:spPr>
        <a:xfrm>
          <a:off x="2527300" y="335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26462</xdr:rowOff>
    </xdr:from>
    <xdr:to>
      <xdr:col>4</xdr:col>
      <xdr:colOff>1117600</xdr:colOff>
      <xdr:row>36</xdr:row>
      <xdr:rowOff>35050</xdr:rowOff>
    </xdr:to>
    <xdr:cxnSp macro="">
      <xdr:nvCxnSpPr>
        <xdr:cNvPr id="110" name="直線コネクタ 109"/>
        <xdr:cNvCxnSpPr/>
      </xdr:nvCxnSpPr>
      <xdr:spPr bwMode="auto">
        <a:xfrm>
          <a:off x="5003800" y="6979712"/>
          <a:ext cx="647700" cy="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330439</xdr:rowOff>
    </xdr:from>
    <xdr:to>
      <xdr:col>4</xdr:col>
      <xdr:colOff>469900</xdr:colOff>
      <xdr:row>36</xdr:row>
      <xdr:rowOff>26462</xdr:rowOff>
    </xdr:to>
    <xdr:cxnSp macro="">
      <xdr:nvCxnSpPr>
        <xdr:cNvPr id="113" name="直線コネクタ 112"/>
        <xdr:cNvCxnSpPr/>
      </xdr:nvCxnSpPr>
      <xdr:spPr bwMode="auto">
        <a:xfrm>
          <a:off x="4305300" y="6940789"/>
          <a:ext cx="698500" cy="3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330439</xdr:rowOff>
    </xdr:from>
    <xdr:to>
      <xdr:col>3</xdr:col>
      <xdr:colOff>904875</xdr:colOff>
      <xdr:row>36</xdr:row>
      <xdr:rowOff>24519</xdr:rowOff>
    </xdr:to>
    <xdr:cxnSp macro="">
      <xdr:nvCxnSpPr>
        <xdr:cNvPr id="116" name="直線コネクタ 115"/>
        <xdr:cNvCxnSpPr/>
      </xdr:nvCxnSpPr>
      <xdr:spPr bwMode="auto">
        <a:xfrm flipV="1">
          <a:off x="3606800" y="6940789"/>
          <a:ext cx="698500" cy="3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255709</xdr:rowOff>
    </xdr:from>
    <xdr:to>
      <xdr:col>3</xdr:col>
      <xdr:colOff>206375</xdr:colOff>
      <xdr:row>36</xdr:row>
      <xdr:rowOff>24519</xdr:rowOff>
    </xdr:to>
    <xdr:cxnSp macro="">
      <xdr:nvCxnSpPr>
        <xdr:cNvPr id="119" name="直線コネクタ 118"/>
        <xdr:cNvCxnSpPr/>
      </xdr:nvCxnSpPr>
      <xdr:spPr bwMode="auto">
        <a:xfrm>
          <a:off x="2908300" y="6866059"/>
          <a:ext cx="698500" cy="11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327150</xdr:rowOff>
    </xdr:from>
    <xdr:to>
      <xdr:col>5</xdr:col>
      <xdr:colOff>34925</xdr:colOff>
      <xdr:row>36</xdr:row>
      <xdr:rowOff>85850</xdr:rowOff>
    </xdr:to>
    <xdr:sp macro="" textlink="">
      <xdr:nvSpPr>
        <xdr:cNvPr id="129" name="円/楕円 128"/>
        <xdr:cNvSpPr/>
      </xdr:nvSpPr>
      <xdr:spPr bwMode="auto">
        <a:xfrm>
          <a:off x="5600700" y="693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299227</xdr:rowOff>
    </xdr:from>
    <xdr:ext cx="762000" cy="259045"/>
    <xdr:sp macro="" textlink="">
      <xdr:nvSpPr>
        <xdr:cNvPr id="130" name="人口1人当たり決算額の推移該当値テキスト445"/>
        <xdr:cNvSpPr txBox="1"/>
      </xdr:nvSpPr>
      <xdr:spPr>
        <a:xfrm>
          <a:off x="5740400" y="690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318562</xdr:rowOff>
    </xdr:from>
    <xdr:to>
      <xdr:col>4</xdr:col>
      <xdr:colOff>520700</xdr:colOff>
      <xdr:row>36</xdr:row>
      <xdr:rowOff>77262</xdr:rowOff>
    </xdr:to>
    <xdr:sp macro="" textlink="">
      <xdr:nvSpPr>
        <xdr:cNvPr id="131" name="円/楕円 130"/>
        <xdr:cNvSpPr/>
      </xdr:nvSpPr>
      <xdr:spPr bwMode="auto">
        <a:xfrm>
          <a:off x="4953000" y="692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62039</xdr:rowOff>
    </xdr:from>
    <xdr:ext cx="736600" cy="259045"/>
    <xdr:sp macro="" textlink="">
      <xdr:nvSpPr>
        <xdr:cNvPr id="132" name="テキスト ボックス 131"/>
        <xdr:cNvSpPr txBox="1"/>
      </xdr:nvSpPr>
      <xdr:spPr>
        <a:xfrm>
          <a:off x="4622800" y="701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279639</xdr:rowOff>
    </xdr:from>
    <xdr:to>
      <xdr:col>3</xdr:col>
      <xdr:colOff>955675</xdr:colOff>
      <xdr:row>36</xdr:row>
      <xdr:rowOff>38339</xdr:rowOff>
    </xdr:to>
    <xdr:sp macro="" textlink="">
      <xdr:nvSpPr>
        <xdr:cNvPr id="133" name="円/楕円 132"/>
        <xdr:cNvSpPr/>
      </xdr:nvSpPr>
      <xdr:spPr bwMode="auto">
        <a:xfrm>
          <a:off x="4254500" y="688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23116</xdr:rowOff>
    </xdr:from>
    <xdr:ext cx="762000" cy="259045"/>
    <xdr:sp macro="" textlink="">
      <xdr:nvSpPr>
        <xdr:cNvPr id="134" name="テキスト ボックス 133"/>
        <xdr:cNvSpPr txBox="1"/>
      </xdr:nvSpPr>
      <xdr:spPr>
        <a:xfrm>
          <a:off x="3924300" y="69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316619</xdr:rowOff>
    </xdr:from>
    <xdr:to>
      <xdr:col>3</xdr:col>
      <xdr:colOff>257175</xdr:colOff>
      <xdr:row>36</xdr:row>
      <xdr:rowOff>75319</xdr:rowOff>
    </xdr:to>
    <xdr:sp macro="" textlink="">
      <xdr:nvSpPr>
        <xdr:cNvPr id="135" name="円/楕円 134"/>
        <xdr:cNvSpPr/>
      </xdr:nvSpPr>
      <xdr:spPr bwMode="auto">
        <a:xfrm>
          <a:off x="3556000" y="692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60096</xdr:rowOff>
    </xdr:from>
    <xdr:ext cx="762000" cy="259045"/>
    <xdr:sp macro="" textlink="">
      <xdr:nvSpPr>
        <xdr:cNvPr id="136" name="テキスト ボックス 135"/>
        <xdr:cNvSpPr txBox="1"/>
      </xdr:nvSpPr>
      <xdr:spPr>
        <a:xfrm>
          <a:off x="3225800" y="701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204909</xdr:rowOff>
    </xdr:from>
    <xdr:to>
      <xdr:col>2</xdr:col>
      <xdr:colOff>692150</xdr:colOff>
      <xdr:row>35</xdr:row>
      <xdr:rowOff>306509</xdr:rowOff>
    </xdr:to>
    <xdr:sp macro="" textlink="">
      <xdr:nvSpPr>
        <xdr:cNvPr id="137" name="円/楕円 136"/>
        <xdr:cNvSpPr/>
      </xdr:nvSpPr>
      <xdr:spPr bwMode="auto">
        <a:xfrm>
          <a:off x="2857500" y="681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291286</xdr:rowOff>
    </xdr:from>
    <xdr:ext cx="762000" cy="259045"/>
    <xdr:sp macro="" textlink="">
      <xdr:nvSpPr>
        <xdr:cNvPr id="138" name="テキスト ボックス 137"/>
        <xdr:cNvSpPr txBox="1"/>
      </xdr:nvSpPr>
      <xdr:spPr>
        <a:xfrm>
          <a:off x="2527300" y="690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4,664
4,637
70.62
3,523,559
3,271,466
134,294
2,210,987
2,374,689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127568</xdr:rowOff>
    </xdr:from>
    <xdr:to>
      <xdr:col>6</xdr:col>
      <xdr:colOff>511175</xdr:colOff>
      <xdr:row>39</xdr:row>
      <xdr:rowOff>133332</xdr:rowOff>
    </xdr:to>
    <xdr:cxnSp macro="">
      <xdr:nvCxnSpPr>
        <xdr:cNvPr id="63" name="直線コネクタ 62"/>
        <xdr:cNvCxnSpPr/>
      </xdr:nvCxnSpPr>
      <xdr:spPr>
        <a:xfrm flipV="1">
          <a:off x="3797300" y="6814118"/>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118992</xdr:rowOff>
    </xdr:from>
    <xdr:to>
      <xdr:col>5</xdr:col>
      <xdr:colOff>358775</xdr:colOff>
      <xdr:row>39</xdr:row>
      <xdr:rowOff>133332</xdr:rowOff>
    </xdr:to>
    <xdr:cxnSp macro="">
      <xdr:nvCxnSpPr>
        <xdr:cNvPr id="66" name="直線コネクタ 65"/>
        <xdr:cNvCxnSpPr/>
      </xdr:nvCxnSpPr>
      <xdr:spPr>
        <a:xfrm>
          <a:off x="2908300" y="6805542"/>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105504</xdr:rowOff>
    </xdr:from>
    <xdr:to>
      <xdr:col>4</xdr:col>
      <xdr:colOff>155575</xdr:colOff>
      <xdr:row>39</xdr:row>
      <xdr:rowOff>118992</xdr:rowOff>
    </xdr:to>
    <xdr:cxnSp macro="">
      <xdr:nvCxnSpPr>
        <xdr:cNvPr id="69" name="直線コネクタ 68"/>
        <xdr:cNvCxnSpPr/>
      </xdr:nvCxnSpPr>
      <xdr:spPr>
        <a:xfrm>
          <a:off x="2019300" y="6792054"/>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105504</xdr:rowOff>
    </xdr:from>
    <xdr:to>
      <xdr:col>2</xdr:col>
      <xdr:colOff>638175</xdr:colOff>
      <xdr:row>39</xdr:row>
      <xdr:rowOff>112242</xdr:rowOff>
    </xdr:to>
    <xdr:cxnSp macro="">
      <xdr:nvCxnSpPr>
        <xdr:cNvPr id="72" name="直線コネクタ 71"/>
        <xdr:cNvCxnSpPr/>
      </xdr:nvCxnSpPr>
      <xdr:spPr>
        <a:xfrm flipV="1">
          <a:off x="1130300" y="6792054"/>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76768</xdr:rowOff>
    </xdr:from>
    <xdr:to>
      <xdr:col>6</xdr:col>
      <xdr:colOff>561975</xdr:colOff>
      <xdr:row>40</xdr:row>
      <xdr:rowOff>6918</xdr:rowOff>
    </xdr:to>
    <xdr:sp macro="" textlink="">
      <xdr:nvSpPr>
        <xdr:cNvPr id="82" name="円/楕円 81"/>
        <xdr:cNvSpPr/>
      </xdr:nvSpPr>
      <xdr:spPr>
        <a:xfrm>
          <a:off x="4584700" y="67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163145</xdr:rowOff>
    </xdr:from>
    <xdr:ext cx="534377" cy="259045"/>
    <xdr:sp macro="" textlink="">
      <xdr:nvSpPr>
        <xdr:cNvPr id="83" name="人件費該当値テキスト"/>
        <xdr:cNvSpPr txBox="1"/>
      </xdr:nvSpPr>
      <xdr:spPr>
        <a:xfrm>
          <a:off x="4686300" y="667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91,215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82532</xdr:rowOff>
    </xdr:from>
    <xdr:to>
      <xdr:col>5</xdr:col>
      <xdr:colOff>409575</xdr:colOff>
      <xdr:row>40</xdr:row>
      <xdr:rowOff>12682</xdr:rowOff>
    </xdr:to>
    <xdr:sp macro="" textlink="">
      <xdr:nvSpPr>
        <xdr:cNvPr id="84" name="円/楕円 83"/>
        <xdr:cNvSpPr/>
      </xdr:nvSpPr>
      <xdr:spPr>
        <a:xfrm>
          <a:off x="3746500" y="67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40</xdr:row>
      <xdr:rowOff>3809</xdr:rowOff>
    </xdr:from>
    <xdr:ext cx="534377" cy="259045"/>
    <xdr:sp macro="" textlink="">
      <xdr:nvSpPr>
        <xdr:cNvPr id="85" name="テキスト ボックス 84"/>
        <xdr:cNvSpPr txBox="1"/>
      </xdr:nvSpPr>
      <xdr:spPr>
        <a:xfrm>
          <a:off x="3530111" y="68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89,450</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68192</xdr:rowOff>
    </xdr:from>
    <xdr:to>
      <xdr:col>4</xdr:col>
      <xdr:colOff>206375</xdr:colOff>
      <xdr:row>39</xdr:row>
      <xdr:rowOff>169792</xdr:rowOff>
    </xdr:to>
    <xdr:sp macro="" textlink="">
      <xdr:nvSpPr>
        <xdr:cNvPr id="86" name="円/楕円 85"/>
        <xdr:cNvSpPr/>
      </xdr:nvSpPr>
      <xdr:spPr>
        <a:xfrm>
          <a:off x="2857500" y="67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160919</xdr:rowOff>
    </xdr:from>
    <xdr:ext cx="534377" cy="259045"/>
    <xdr:sp macro="" textlink="">
      <xdr:nvSpPr>
        <xdr:cNvPr id="87" name="テキスト ボックス 86"/>
        <xdr:cNvSpPr txBox="1"/>
      </xdr:nvSpPr>
      <xdr:spPr>
        <a:xfrm>
          <a:off x="2641111" y="68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93,841</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54704</xdr:rowOff>
    </xdr:from>
    <xdr:to>
      <xdr:col>3</xdr:col>
      <xdr:colOff>3175</xdr:colOff>
      <xdr:row>39</xdr:row>
      <xdr:rowOff>156304</xdr:rowOff>
    </xdr:to>
    <xdr:sp macro="" textlink="">
      <xdr:nvSpPr>
        <xdr:cNvPr id="88" name="円/楕円 87"/>
        <xdr:cNvSpPr/>
      </xdr:nvSpPr>
      <xdr:spPr>
        <a:xfrm>
          <a:off x="1968500" y="67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147431</xdr:rowOff>
    </xdr:from>
    <xdr:ext cx="534377" cy="259045"/>
    <xdr:sp macro="" textlink="">
      <xdr:nvSpPr>
        <xdr:cNvPr id="89" name="テキスト ボックス 88"/>
        <xdr:cNvSpPr txBox="1"/>
      </xdr:nvSpPr>
      <xdr:spPr>
        <a:xfrm>
          <a:off x="1752111" y="68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97,971</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61442</xdr:rowOff>
    </xdr:from>
    <xdr:to>
      <xdr:col>1</xdr:col>
      <xdr:colOff>485775</xdr:colOff>
      <xdr:row>39</xdr:row>
      <xdr:rowOff>163042</xdr:rowOff>
    </xdr:to>
    <xdr:sp macro="" textlink="">
      <xdr:nvSpPr>
        <xdr:cNvPr id="90" name="円/楕円 89"/>
        <xdr:cNvSpPr/>
      </xdr:nvSpPr>
      <xdr:spPr>
        <a:xfrm>
          <a:off x="1079500" y="67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154169</xdr:rowOff>
    </xdr:from>
    <xdr:ext cx="534377" cy="259045"/>
    <xdr:sp macro="" textlink="">
      <xdr:nvSpPr>
        <xdr:cNvPr id="91" name="テキスト ボックス 90"/>
        <xdr:cNvSpPr txBox="1"/>
      </xdr:nvSpPr>
      <xdr:spPr>
        <a:xfrm>
          <a:off x="863111" y="68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120550</xdr:rowOff>
    </xdr:from>
    <xdr:to>
      <xdr:col>6</xdr:col>
      <xdr:colOff>511175</xdr:colOff>
      <xdr:row>58</xdr:row>
      <xdr:rowOff>141403</xdr:rowOff>
    </xdr:to>
    <xdr:cxnSp macro="">
      <xdr:nvCxnSpPr>
        <xdr:cNvPr id="122" name="直線コネクタ 121"/>
        <xdr:cNvCxnSpPr/>
      </xdr:nvCxnSpPr>
      <xdr:spPr>
        <a:xfrm flipV="1">
          <a:off x="3797300" y="10064650"/>
          <a:ext cx="8382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141403</xdr:rowOff>
    </xdr:from>
    <xdr:to>
      <xdr:col>5</xdr:col>
      <xdr:colOff>358775</xdr:colOff>
      <xdr:row>58</xdr:row>
      <xdr:rowOff>149806</xdr:rowOff>
    </xdr:to>
    <xdr:cxnSp macro="">
      <xdr:nvCxnSpPr>
        <xdr:cNvPr id="125" name="直線コネクタ 124"/>
        <xdr:cNvCxnSpPr/>
      </xdr:nvCxnSpPr>
      <xdr:spPr>
        <a:xfrm flipV="1">
          <a:off x="2908300" y="10085503"/>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149806</xdr:rowOff>
    </xdr:from>
    <xdr:to>
      <xdr:col>4</xdr:col>
      <xdr:colOff>155575</xdr:colOff>
      <xdr:row>58</xdr:row>
      <xdr:rowOff>152312</xdr:rowOff>
    </xdr:to>
    <xdr:cxnSp macro="">
      <xdr:nvCxnSpPr>
        <xdr:cNvPr id="128" name="直線コネクタ 127"/>
        <xdr:cNvCxnSpPr/>
      </xdr:nvCxnSpPr>
      <xdr:spPr>
        <a:xfrm flipV="1">
          <a:off x="2019300" y="10093906"/>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152312</xdr:rowOff>
    </xdr:from>
    <xdr:to>
      <xdr:col>2</xdr:col>
      <xdr:colOff>638175</xdr:colOff>
      <xdr:row>58</xdr:row>
      <xdr:rowOff>163027</xdr:rowOff>
    </xdr:to>
    <xdr:cxnSp macro="">
      <xdr:nvCxnSpPr>
        <xdr:cNvPr id="131" name="直線コネクタ 130"/>
        <xdr:cNvCxnSpPr/>
      </xdr:nvCxnSpPr>
      <xdr:spPr>
        <a:xfrm flipV="1">
          <a:off x="1130300" y="10096412"/>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69750</xdr:rowOff>
    </xdr:from>
    <xdr:to>
      <xdr:col>6</xdr:col>
      <xdr:colOff>561975</xdr:colOff>
      <xdr:row>58</xdr:row>
      <xdr:rowOff>171350</xdr:rowOff>
    </xdr:to>
    <xdr:sp macro="" textlink="">
      <xdr:nvSpPr>
        <xdr:cNvPr id="141" name="円/楕円 140"/>
        <xdr:cNvSpPr/>
      </xdr:nvSpPr>
      <xdr:spPr>
        <a:xfrm>
          <a:off x="4584700" y="100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156127</xdr:rowOff>
    </xdr:from>
    <xdr:ext cx="534377" cy="259045"/>
    <xdr:sp macro="" textlink="">
      <xdr:nvSpPr>
        <xdr:cNvPr id="142" name="物件費該当値テキスト"/>
        <xdr:cNvSpPr txBox="1"/>
      </xdr:nvSpPr>
      <xdr:spPr>
        <a:xfrm>
          <a:off x="4686300" y="99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90603</xdr:rowOff>
    </xdr:from>
    <xdr:to>
      <xdr:col>5</xdr:col>
      <xdr:colOff>409575</xdr:colOff>
      <xdr:row>59</xdr:row>
      <xdr:rowOff>20753</xdr:rowOff>
    </xdr:to>
    <xdr:sp macro="" textlink="">
      <xdr:nvSpPr>
        <xdr:cNvPr id="143" name="円/楕円 142"/>
        <xdr:cNvSpPr/>
      </xdr:nvSpPr>
      <xdr:spPr>
        <a:xfrm>
          <a:off x="3746500" y="100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11880</xdr:rowOff>
    </xdr:from>
    <xdr:ext cx="534377" cy="259045"/>
    <xdr:sp macro="" textlink="">
      <xdr:nvSpPr>
        <xdr:cNvPr id="144" name="テキスト ボックス 143"/>
        <xdr:cNvSpPr txBox="1"/>
      </xdr:nvSpPr>
      <xdr:spPr>
        <a:xfrm>
          <a:off x="3530111" y="101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99006</xdr:rowOff>
    </xdr:from>
    <xdr:to>
      <xdr:col>4</xdr:col>
      <xdr:colOff>206375</xdr:colOff>
      <xdr:row>59</xdr:row>
      <xdr:rowOff>29156</xdr:rowOff>
    </xdr:to>
    <xdr:sp macro="" textlink="">
      <xdr:nvSpPr>
        <xdr:cNvPr id="145" name="円/楕円 144"/>
        <xdr:cNvSpPr/>
      </xdr:nvSpPr>
      <xdr:spPr>
        <a:xfrm>
          <a:off x="2857500" y="100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20283</xdr:rowOff>
    </xdr:from>
    <xdr:ext cx="534377" cy="259045"/>
    <xdr:sp macro="" textlink="">
      <xdr:nvSpPr>
        <xdr:cNvPr id="146" name="テキスト ボックス 145"/>
        <xdr:cNvSpPr txBox="1"/>
      </xdr:nvSpPr>
      <xdr:spPr>
        <a:xfrm>
          <a:off x="2641111" y="101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101512</xdr:rowOff>
    </xdr:from>
    <xdr:to>
      <xdr:col>3</xdr:col>
      <xdr:colOff>3175</xdr:colOff>
      <xdr:row>59</xdr:row>
      <xdr:rowOff>31662</xdr:rowOff>
    </xdr:to>
    <xdr:sp macro="" textlink="">
      <xdr:nvSpPr>
        <xdr:cNvPr id="147" name="円/楕円 146"/>
        <xdr:cNvSpPr/>
      </xdr:nvSpPr>
      <xdr:spPr>
        <a:xfrm>
          <a:off x="1968500" y="10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22789</xdr:rowOff>
    </xdr:from>
    <xdr:ext cx="534377" cy="259045"/>
    <xdr:sp macro="" textlink="">
      <xdr:nvSpPr>
        <xdr:cNvPr id="148" name="テキスト ボックス 147"/>
        <xdr:cNvSpPr txBox="1"/>
      </xdr:nvSpPr>
      <xdr:spPr>
        <a:xfrm>
          <a:off x="1752111" y="101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112227</xdr:rowOff>
    </xdr:from>
    <xdr:to>
      <xdr:col>1</xdr:col>
      <xdr:colOff>485775</xdr:colOff>
      <xdr:row>59</xdr:row>
      <xdr:rowOff>42377</xdr:rowOff>
    </xdr:to>
    <xdr:sp macro="" textlink="">
      <xdr:nvSpPr>
        <xdr:cNvPr id="149" name="円/楕円 148"/>
        <xdr:cNvSpPr/>
      </xdr:nvSpPr>
      <xdr:spPr>
        <a:xfrm>
          <a:off x="1079500" y="100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33504</xdr:rowOff>
    </xdr:from>
    <xdr:ext cx="534377" cy="259045"/>
    <xdr:sp macro="" textlink="">
      <xdr:nvSpPr>
        <xdr:cNvPr id="150" name="テキスト ボックス 149"/>
        <xdr:cNvSpPr txBox="1"/>
      </xdr:nvSpPr>
      <xdr:spPr>
        <a:xfrm>
          <a:off x="863111" y="1014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159220</xdr:rowOff>
    </xdr:from>
    <xdr:to>
      <xdr:col>6</xdr:col>
      <xdr:colOff>511175</xdr:colOff>
      <xdr:row>78</xdr:row>
      <xdr:rowOff>162624</xdr:rowOff>
    </xdr:to>
    <xdr:cxnSp macro="">
      <xdr:nvCxnSpPr>
        <xdr:cNvPr id="179" name="直線コネクタ 178"/>
        <xdr:cNvCxnSpPr/>
      </xdr:nvCxnSpPr>
      <xdr:spPr>
        <a:xfrm flipV="1">
          <a:off x="3797300" y="13532320"/>
          <a:ext cx="8382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159614</xdr:rowOff>
    </xdr:from>
    <xdr:to>
      <xdr:col>5</xdr:col>
      <xdr:colOff>358775</xdr:colOff>
      <xdr:row>78</xdr:row>
      <xdr:rowOff>162624</xdr:rowOff>
    </xdr:to>
    <xdr:cxnSp macro="">
      <xdr:nvCxnSpPr>
        <xdr:cNvPr id="182" name="直線コネクタ 181"/>
        <xdr:cNvCxnSpPr/>
      </xdr:nvCxnSpPr>
      <xdr:spPr>
        <a:xfrm>
          <a:off x="2908300" y="1353271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159614</xdr:rowOff>
    </xdr:from>
    <xdr:to>
      <xdr:col>4</xdr:col>
      <xdr:colOff>155575</xdr:colOff>
      <xdr:row>78</xdr:row>
      <xdr:rowOff>162522</xdr:rowOff>
    </xdr:to>
    <xdr:cxnSp macro="">
      <xdr:nvCxnSpPr>
        <xdr:cNvPr id="185" name="直線コネクタ 184"/>
        <xdr:cNvCxnSpPr/>
      </xdr:nvCxnSpPr>
      <xdr:spPr>
        <a:xfrm flipV="1">
          <a:off x="2019300" y="1353271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162522</xdr:rowOff>
    </xdr:from>
    <xdr:to>
      <xdr:col>2</xdr:col>
      <xdr:colOff>638175</xdr:colOff>
      <xdr:row>78</xdr:row>
      <xdr:rowOff>164885</xdr:rowOff>
    </xdr:to>
    <xdr:cxnSp macro="">
      <xdr:nvCxnSpPr>
        <xdr:cNvPr id="188" name="直線コネクタ 187"/>
        <xdr:cNvCxnSpPr/>
      </xdr:nvCxnSpPr>
      <xdr:spPr>
        <a:xfrm flipV="1">
          <a:off x="1130300" y="13535622"/>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108420</xdr:rowOff>
    </xdr:from>
    <xdr:to>
      <xdr:col>6</xdr:col>
      <xdr:colOff>561975</xdr:colOff>
      <xdr:row>79</xdr:row>
      <xdr:rowOff>38570</xdr:rowOff>
    </xdr:to>
    <xdr:sp macro="" textlink="">
      <xdr:nvSpPr>
        <xdr:cNvPr id="198" name="円/楕円 197"/>
        <xdr:cNvSpPr/>
      </xdr:nvSpPr>
      <xdr:spPr>
        <a:xfrm>
          <a:off x="4584700" y="134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23347</xdr:rowOff>
    </xdr:from>
    <xdr:ext cx="469744" cy="259045"/>
    <xdr:sp macro="" textlink="">
      <xdr:nvSpPr>
        <xdr:cNvPr id="199" name="維持補修費該当値テキスト"/>
        <xdr:cNvSpPr txBox="1"/>
      </xdr:nvSpPr>
      <xdr:spPr>
        <a:xfrm>
          <a:off x="4686300" y="133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111824</xdr:rowOff>
    </xdr:from>
    <xdr:to>
      <xdr:col>5</xdr:col>
      <xdr:colOff>409575</xdr:colOff>
      <xdr:row>79</xdr:row>
      <xdr:rowOff>41974</xdr:rowOff>
    </xdr:to>
    <xdr:sp macro="" textlink="">
      <xdr:nvSpPr>
        <xdr:cNvPr id="200" name="円/楕円 199"/>
        <xdr:cNvSpPr/>
      </xdr:nvSpPr>
      <xdr:spPr>
        <a:xfrm>
          <a:off x="3746500" y="134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33101</xdr:rowOff>
    </xdr:from>
    <xdr:ext cx="469744" cy="259045"/>
    <xdr:sp macro="" textlink="">
      <xdr:nvSpPr>
        <xdr:cNvPr id="201" name="テキスト ボックス 200"/>
        <xdr:cNvSpPr txBox="1"/>
      </xdr:nvSpPr>
      <xdr:spPr>
        <a:xfrm>
          <a:off x="3562427" y="1357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108814</xdr:rowOff>
    </xdr:from>
    <xdr:to>
      <xdr:col>4</xdr:col>
      <xdr:colOff>206375</xdr:colOff>
      <xdr:row>79</xdr:row>
      <xdr:rowOff>38964</xdr:rowOff>
    </xdr:to>
    <xdr:sp macro="" textlink="">
      <xdr:nvSpPr>
        <xdr:cNvPr id="202" name="円/楕円 201"/>
        <xdr:cNvSpPr/>
      </xdr:nvSpPr>
      <xdr:spPr>
        <a:xfrm>
          <a:off x="2857500" y="134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30091</xdr:rowOff>
    </xdr:from>
    <xdr:ext cx="469744" cy="259045"/>
    <xdr:sp macro="" textlink="">
      <xdr:nvSpPr>
        <xdr:cNvPr id="203" name="テキスト ボックス 202"/>
        <xdr:cNvSpPr txBox="1"/>
      </xdr:nvSpPr>
      <xdr:spPr>
        <a:xfrm>
          <a:off x="2673427" y="135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111722</xdr:rowOff>
    </xdr:from>
    <xdr:to>
      <xdr:col>3</xdr:col>
      <xdr:colOff>3175</xdr:colOff>
      <xdr:row>79</xdr:row>
      <xdr:rowOff>41872</xdr:rowOff>
    </xdr:to>
    <xdr:sp macro="" textlink="">
      <xdr:nvSpPr>
        <xdr:cNvPr id="204" name="円/楕円 203"/>
        <xdr:cNvSpPr/>
      </xdr:nvSpPr>
      <xdr:spPr>
        <a:xfrm>
          <a:off x="1968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32999</xdr:rowOff>
    </xdr:from>
    <xdr:ext cx="469744" cy="259045"/>
    <xdr:sp macro="" textlink="">
      <xdr:nvSpPr>
        <xdr:cNvPr id="205" name="テキスト ボックス 204"/>
        <xdr:cNvSpPr txBox="1"/>
      </xdr:nvSpPr>
      <xdr:spPr>
        <a:xfrm>
          <a:off x="1784427"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114085</xdr:rowOff>
    </xdr:from>
    <xdr:to>
      <xdr:col>1</xdr:col>
      <xdr:colOff>485775</xdr:colOff>
      <xdr:row>79</xdr:row>
      <xdr:rowOff>44235</xdr:rowOff>
    </xdr:to>
    <xdr:sp macro="" textlink="">
      <xdr:nvSpPr>
        <xdr:cNvPr id="206" name="円/楕円 205"/>
        <xdr:cNvSpPr/>
      </xdr:nvSpPr>
      <xdr:spPr>
        <a:xfrm>
          <a:off x="1079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35362</xdr:rowOff>
    </xdr:from>
    <xdr:ext cx="469744" cy="259045"/>
    <xdr:sp macro="" textlink="">
      <xdr:nvSpPr>
        <xdr:cNvPr id="207" name="テキスト ボックス 206"/>
        <xdr:cNvSpPr txBox="1"/>
      </xdr:nvSpPr>
      <xdr:spPr>
        <a:xfrm>
          <a:off x="895427"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158635</xdr:rowOff>
    </xdr:from>
    <xdr:to>
      <xdr:col>6</xdr:col>
      <xdr:colOff>511175</xdr:colOff>
      <xdr:row>97</xdr:row>
      <xdr:rowOff>166839</xdr:rowOff>
    </xdr:to>
    <xdr:cxnSp macro="">
      <xdr:nvCxnSpPr>
        <xdr:cNvPr id="237" name="直線コネクタ 236"/>
        <xdr:cNvCxnSpPr/>
      </xdr:nvCxnSpPr>
      <xdr:spPr>
        <a:xfrm flipV="1">
          <a:off x="3797300" y="16789285"/>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166839</xdr:rowOff>
    </xdr:from>
    <xdr:to>
      <xdr:col>5</xdr:col>
      <xdr:colOff>358775</xdr:colOff>
      <xdr:row>98</xdr:row>
      <xdr:rowOff>25285</xdr:rowOff>
    </xdr:to>
    <xdr:cxnSp macro="">
      <xdr:nvCxnSpPr>
        <xdr:cNvPr id="240" name="直線コネクタ 239"/>
        <xdr:cNvCxnSpPr/>
      </xdr:nvCxnSpPr>
      <xdr:spPr>
        <a:xfrm flipV="1">
          <a:off x="2908300" y="16797489"/>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25285</xdr:rowOff>
    </xdr:from>
    <xdr:to>
      <xdr:col>4</xdr:col>
      <xdr:colOff>155575</xdr:colOff>
      <xdr:row>98</xdr:row>
      <xdr:rowOff>53239</xdr:rowOff>
    </xdr:to>
    <xdr:cxnSp macro="">
      <xdr:nvCxnSpPr>
        <xdr:cNvPr id="243" name="直線コネクタ 242"/>
        <xdr:cNvCxnSpPr/>
      </xdr:nvCxnSpPr>
      <xdr:spPr>
        <a:xfrm flipV="1">
          <a:off x="2019300" y="16827385"/>
          <a:ext cx="889000" cy="2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43853</xdr:rowOff>
    </xdr:from>
    <xdr:to>
      <xdr:col>2</xdr:col>
      <xdr:colOff>638175</xdr:colOff>
      <xdr:row>98</xdr:row>
      <xdr:rowOff>53239</xdr:rowOff>
    </xdr:to>
    <xdr:cxnSp macro="">
      <xdr:nvCxnSpPr>
        <xdr:cNvPr id="246" name="直線コネクタ 245"/>
        <xdr:cNvCxnSpPr/>
      </xdr:nvCxnSpPr>
      <xdr:spPr>
        <a:xfrm>
          <a:off x="1130300" y="16845953"/>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107835</xdr:rowOff>
    </xdr:from>
    <xdr:to>
      <xdr:col>6</xdr:col>
      <xdr:colOff>561975</xdr:colOff>
      <xdr:row>98</xdr:row>
      <xdr:rowOff>37985</xdr:rowOff>
    </xdr:to>
    <xdr:sp macro="" textlink="">
      <xdr:nvSpPr>
        <xdr:cNvPr id="256" name="円/楕円 255"/>
        <xdr:cNvSpPr/>
      </xdr:nvSpPr>
      <xdr:spPr>
        <a:xfrm>
          <a:off x="4584700" y="167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86262</xdr:rowOff>
    </xdr:from>
    <xdr:ext cx="534377" cy="259045"/>
    <xdr:sp macro="" textlink="">
      <xdr:nvSpPr>
        <xdr:cNvPr id="257" name="扶助費該当値テキスト"/>
        <xdr:cNvSpPr txBox="1"/>
      </xdr:nvSpPr>
      <xdr:spPr>
        <a:xfrm>
          <a:off x="4686300" y="167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116039</xdr:rowOff>
    </xdr:from>
    <xdr:to>
      <xdr:col>5</xdr:col>
      <xdr:colOff>409575</xdr:colOff>
      <xdr:row>98</xdr:row>
      <xdr:rowOff>46189</xdr:rowOff>
    </xdr:to>
    <xdr:sp macro="" textlink="">
      <xdr:nvSpPr>
        <xdr:cNvPr id="258" name="円/楕円 257"/>
        <xdr:cNvSpPr/>
      </xdr:nvSpPr>
      <xdr:spPr>
        <a:xfrm>
          <a:off x="3746500" y="167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37316</xdr:rowOff>
    </xdr:from>
    <xdr:ext cx="534377" cy="259045"/>
    <xdr:sp macro="" textlink="">
      <xdr:nvSpPr>
        <xdr:cNvPr id="259" name="テキスト ボックス 258"/>
        <xdr:cNvSpPr txBox="1"/>
      </xdr:nvSpPr>
      <xdr:spPr>
        <a:xfrm>
          <a:off x="3530111" y="168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145935</xdr:rowOff>
    </xdr:from>
    <xdr:to>
      <xdr:col>4</xdr:col>
      <xdr:colOff>206375</xdr:colOff>
      <xdr:row>98</xdr:row>
      <xdr:rowOff>76085</xdr:rowOff>
    </xdr:to>
    <xdr:sp macro="" textlink="">
      <xdr:nvSpPr>
        <xdr:cNvPr id="260" name="円/楕円 259"/>
        <xdr:cNvSpPr/>
      </xdr:nvSpPr>
      <xdr:spPr>
        <a:xfrm>
          <a:off x="28575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67212</xdr:rowOff>
    </xdr:from>
    <xdr:ext cx="534377" cy="259045"/>
    <xdr:sp macro="" textlink="">
      <xdr:nvSpPr>
        <xdr:cNvPr id="261" name="テキスト ボックス 260"/>
        <xdr:cNvSpPr txBox="1"/>
      </xdr:nvSpPr>
      <xdr:spPr>
        <a:xfrm>
          <a:off x="2641111" y="168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2439</xdr:rowOff>
    </xdr:from>
    <xdr:to>
      <xdr:col>3</xdr:col>
      <xdr:colOff>3175</xdr:colOff>
      <xdr:row>98</xdr:row>
      <xdr:rowOff>104039</xdr:rowOff>
    </xdr:to>
    <xdr:sp macro="" textlink="">
      <xdr:nvSpPr>
        <xdr:cNvPr id="262" name="円/楕円 261"/>
        <xdr:cNvSpPr/>
      </xdr:nvSpPr>
      <xdr:spPr>
        <a:xfrm>
          <a:off x="1968500" y="168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95166</xdr:rowOff>
    </xdr:from>
    <xdr:ext cx="534377" cy="259045"/>
    <xdr:sp macro="" textlink="">
      <xdr:nvSpPr>
        <xdr:cNvPr id="263" name="テキスト ボックス 262"/>
        <xdr:cNvSpPr txBox="1"/>
      </xdr:nvSpPr>
      <xdr:spPr>
        <a:xfrm>
          <a:off x="1752111" y="168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164503</xdr:rowOff>
    </xdr:from>
    <xdr:to>
      <xdr:col>1</xdr:col>
      <xdr:colOff>485775</xdr:colOff>
      <xdr:row>98</xdr:row>
      <xdr:rowOff>94653</xdr:rowOff>
    </xdr:to>
    <xdr:sp macro="" textlink="">
      <xdr:nvSpPr>
        <xdr:cNvPr id="264" name="円/楕円 263"/>
        <xdr:cNvSpPr/>
      </xdr:nvSpPr>
      <xdr:spPr>
        <a:xfrm>
          <a:off x="1079500" y="167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85780</xdr:rowOff>
    </xdr:from>
    <xdr:ext cx="534377" cy="259045"/>
    <xdr:sp macro="" textlink="">
      <xdr:nvSpPr>
        <xdr:cNvPr id="265" name="テキスト ボックス 264"/>
        <xdr:cNvSpPr txBox="1"/>
      </xdr:nvSpPr>
      <xdr:spPr>
        <a:xfrm>
          <a:off x="863111" y="168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33060</xdr:rowOff>
    </xdr:from>
    <xdr:to>
      <xdr:col>15</xdr:col>
      <xdr:colOff>180975</xdr:colOff>
      <xdr:row>38</xdr:row>
      <xdr:rowOff>79885</xdr:rowOff>
    </xdr:to>
    <xdr:cxnSp macro="">
      <xdr:nvCxnSpPr>
        <xdr:cNvPr id="294" name="直線コネクタ 293"/>
        <xdr:cNvCxnSpPr/>
      </xdr:nvCxnSpPr>
      <xdr:spPr>
        <a:xfrm>
          <a:off x="9639300" y="6548160"/>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33060</xdr:rowOff>
    </xdr:from>
    <xdr:to>
      <xdr:col>14</xdr:col>
      <xdr:colOff>28575</xdr:colOff>
      <xdr:row>38</xdr:row>
      <xdr:rowOff>81649</xdr:rowOff>
    </xdr:to>
    <xdr:cxnSp macro="">
      <xdr:nvCxnSpPr>
        <xdr:cNvPr id="297" name="直線コネクタ 296"/>
        <xdr:cNvCxnSpPr/>
      </xdr:nvCxnSpPr>
      <xdr:spPr>
        <a:xfrm flipV="1">
          <a:off x="8750300" y="6548160"/>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72851</xdr:rowOff>
    </xdr:from>
    <xdr:to>
      <xdr:col>12</xdr:col>
      <xdr:colOff>511175</xdr:colOff>
      <xdr:row>38</xdr:row>
      <xdr:rowOff>81649</xdr:rowOff>
    </xdr:to>
    <xdr:cxnSp macro="">
      <xdr:nvCxnSpPr>
        <xdr:cNvPr id="300" name="直線コネクタ 299"/>
        <xdr:cNvCxnSpPr/>
      </xdr:nvCxnSpPr>
      <xdr:spPr>
        <a:xfrm>
          <a:off x="7861300" y="6587951"/>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163396</xdr:rowOff>
    </xdr:from>
    <xdr:to>
      <xdr:col>11</xdr:col>
      <xdr:colOff>307975</xdr:colOff>
      <xdr:row>38</xdr:row>
      <xdr:rowOff>72851</xdr:rowOff>
    </xdr:to>
    <xdr:cxnSp macro="">
      <xdr:nvCxnSpPr>
        <xdr:cNvPr id="303" name="直線コネクタ 302"/>
        <xdr:cNvCxnSpPr/>
      </xdr:nvCxnSpPr>
      <xdr:spPr>
        <a:xfrm>
          <a:off x="6972300" y="6507046"/>
          <a:ext cx="889000" cy="8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29085</xdr:rowOff>
    </xdr:from>
    <xdr:to>
      <xdr:col>15</xdr:col>
      <xdr:colOff>231775</xdr:colOff>
      <xdr:row>38</xdr:row>
      <xdr:rowOff>130685</xdr:rowOff>
    </xdr:to>
    <xdr:sp macro="" textlink="">
      <xdr:nvSpPr>
        <xdr:cNvPr id="313" name="円/楕円 312"/>
        <xdr:cNvSpPr/>
      </xdr:nvSpPr>
      <xdr:spPr>
        <a:xfrm>
          <a:off x="10426700" y="65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115462</xdr:rowOff>
    </xdr:from>
    <xdr:ext cx="534377" cy="259045"/>
    <xdr:sp macro="" textlink="">
      <xdr:nvSpPr>
        <xdr:cNvPr id="314" name="補助費等該当値テキスト"/>
        <xdr:cNvSpPr txBox="1"/>
      </xdr:nvSpPr>
      <xdr:spPr>
        <a:xfrm>
          <a:off x="10528300" y="645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153710</xdr:rowOff>
    </xdr:from>
    <xdr:to>
      <xdr:col>14</xdr:col>
      <xdr:colOff>79375</xdr:colOff>
      <xdr:row>38</xdr:row>
      <xdr:rowOff>83860</xdr:rowOff>
    </xdr:to>
    <xdr:sp macro="" textlink="">
      <xdr:nvSpPr>
        <xdr:cNvPr id="315" name="円/楕円 314"/>
        <xdr:cNvSpPr/>
      </xdr:nvSpPr>
      <xdr:spPr>
        <a:xfrm>
          <a:off x="9588500" y="64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74987</xdr:rowOff>
    </xdr:from>
    <xdr:ext cx="534377" cy="259045"/>
    <xdr:sp macro="" textlink="">
      <xdr:nvSpPr>
        <xdr:cNvPr id="316" name="テキスト ボックス 315"/>
        <xdr:cNvSpPr txBox="1"/>
      </xdr:nvSpPr>
      <xdr:spPr>
        <a:xfrm>
          <a:off x="9372111" y="65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30849</xdr:rowOff>
    </xdr:from>
    <xdr:to>
      <xdr:col>12</xdr:col>
      <xdr:colOff>561975</xdr:colOff>
      <xdr:row>38</xdr:row>
      <xdr:rowOff>132449</xdr:rowOff>
    </xdr:to>
    <xdr:sp macro="" textlink="">
      <xdr:nvSpPr>
        <xdr:cNvPr id="317" name="円/楕円 316"/>
        <xdr:cNvSpPr/>
      </xdr:nvSpPr>
      <xdr:spPr>
        <a:xfrm>
          <a:off x="8699500" y="65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123576</xdr:rowOff>
    </xdr:from>
    <xdr:ext cx="534377" cy="259045"/>
    <xdr:sp macro="" textlink="">
      <xdr:nvSpPr>
        <xdr:cNvPr id="318" name="テキスト ボックス 317"/>
        <xdr:cNvSpPr txBox="1"/>
      </xdr:nvSpPr>
      <xdr:spPr>
        <a:xfrm>
          <a:off x="8483111" y="66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22051</xdr:rowOff>
    </xdr:from>
    <xdr:to>
      <xdr:col>11</xdr:col>
      <xdr:colOff>358775</xdr:colOff>
      <xdr:row>38</xdr:row>
      <xdr:rowOff>123651</xdr:rowOff>
    </xdr:to>
    <xdr:sp macro="" textlink="">
      <xdr:nvSpPr>
        <xdr:cNvPr id="319" name="円/楕円 318"/>
        <xdr:cNvSpPr/>
      </xdr:nvSpPr>
      <xdr:spPr>
        <a:xfrm>
          <a:off x="7810500" y="65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114778</xdr:rowOff>
    </xdr:from>
    <xdr:ext cx="534377" cy="259045"/>
    <xdr:sp macro="" textlink="">
      <xdr:nvSpPr>
        <xdr:cNvPr id="320" name="テキスト ボックス 319"/>
        <xdr:cNvSpPr txBox="1"/>
      </xdr:nvSpPr>
      <xdr:spPr>
        <a:xfrm>
          <a:off x="7594111" y="66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112596</xdr:rowOff>
    </xdr:from>
    <xdr:to>
      <xdr:col>10</xdr:col>
      <xdr:colOff>155575</xdr:colOff>
      <xdr:row>38</xdr:row>
      <xdr:rowOff>42746</xdr:rowOff>
    </xdr:to>
    <xdr:sp macro="" textlink="">
      <xdr:nvSpPr>
        <xdr:cNvPr id="321" name="円/楕円 320"/>
        <xdr:cNvSpPr/>
      </xdr:nvSpPr>
      <xdr:spPr>
        <a:xfrm>
          <a:off x="6921500" y="64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33873</xdr:rowOff>
    </xdr:from>
    <xdr:ext cx="599010" cy="259045"/>
    <xdr:sp macro="" textlink="">
      <xdr:nvSpPr>
        <xdr:cNvPr id="322" name="テキスト ボックス 321"/>
        <xdr:cNvSpPr txBox="1"/>
      </xdr:nvSpPr>
      <xdr:spPr>
        <a:xfrm>
          <a:off x="6672794" y="654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8662</xdr:rowOff>
    </xdr:from>
    <xdr:to>
      <xdr:col>15</xdr:col>
      <xdr:colOff>180975</xdr:colOff>
      <xdr:row>58</xdr:row>
      <xdr:rowOff>96270</xdr:rowOff>
    </xdr:to>
    <xdr:cxnSp macro="">
      <xdr:nvCxnSpPr>
        <xdr:cNvPr id="351" name="直線コネクタ 350"/>
        <xdr:cNvCxnSpPr/>
      </xdr:nvCxnSpPr>
      <xdr:spPr>
        <a:xfrm>
          <a:off x="9639300" y="9952762"/>
          <a:ext cx="838200" cy="8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8662</xdr:rowOff>
    </xdr:from>
    <xdr:to>
      <xdr:col>14</xdr:col>
      <xdr:colOff>28575</xdr:colOff>
      <xdr:row>58</xdr:row>
      <xdr:rowOff>148773</xdr:rowOff>
    </xdr:to>
    <xdr:cxnSp macro="">
      <xdr:nvCxnSpPr>
        <xdr:cNvPr id="354" name="直線コネクタ 353"/>
        <xdr:cNvCxnSpPr/>
      </xdr:nvCxnSpPr>
      <xdr:spPr>
        <a:xfrm flipV="1">
          <a:off x="8750300" y="9952762"/>
          <a:ext cx="889000" cy="14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148773</xdr:rowOff>
    </xdr:from>
    <xdr:to>
      <xdr:col>12</xdr:col>
      <xdr:colOff>511175</xdr:colOff>
      <xdr:row>59</xdr:row>
      <xdr:rowOff>17380</xdr:rowOff>
    </xdr:to>
    <xdr:cxnSp macro="">
      <xdr:nvCxnSpPr>
        <xdr:cNvPr id="357" name="直線コネクタ 356"/>
        <xdr:cNvCxnSpPr/>
      </xdr:nvCxnSpPr>
      <xdr:spPr>
        <a:xfrm flipV="1">
          <a:off x="7861300" y="10092873"/>
          <a:ext cx="889000" cy="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10710</xdr:rowOff>
    </xdr:from>
    <xdr:to>
      <xdr:col>11</xdr:col>
      <xdr:colOff>307975</xdr:colOff>
      <xdr:row>59</xdr:row>
      <xdr:rowOff>17380</xdr:rowOff>
    </xdr:to>
    <xdr:cxnSp macro="">
      <xdr:nvCxnSpPr>
        <xdr:cNvPr id="360" name="直線コネクタ 359"/>
        <xdr:cNvCxnSpPr/>
      </xdr:nvCxnSpPr>
      <xdr:spPr>
        <a:xfrm>
          <a:off x="6972300" y="10126260"/>
          <a:ext cx="889000" cy="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45470</xdr:rowOff>
    </xdr:from>
    <xdr:to>
      <xdr:col>15</xdr:col>
      <xdr:colOff>231775</xdr:colOff>
      <xdr:row>58</xdr:row>
      <xdr:rowOff>147070</xdr:rowOff>
    </xdr:to>
    <xdr:sp macro="" textlink="">
      <xdr:nvSpPr>
        <xdr:cNvPr id="370" name="円/楕円 369"/>
        <xdr:cNvSpPr/>
      </xdr:nvSpPr>
      <xdr:spPr>
        <a:xfrm>
          <a:off x="10426700" y="99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131847</xdr:rowOff>
    </xdr:from>
    <xdr:ext cx="599010" cy="259045"/>
    <xdr:sp macro="" textlink="">
      <xdr:nvSpPr>
        <xdr:cNvPr id="371" name="普通建設事業費該当値テキスト"/>
        <xdr:cNvSpPr txBox="1"/>
      </xdr:nvSpPr>
      <xdr:spPr>
        <a:xfrm>
          <a:off x="10528300" y="990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129312</xdr:rowOff>
    </xdr:from>
    <xdr:to>
      <xdr:col>14</xdr:col>
      <xdr:colOff>79375</xdr:colOff>
      <xdr:row>58</xdr:row>
      <xdr:rowOff>59462</xdr:rowOff>
    </xdr:to>
    <xdr:sp macro="" textlink="">
      <xdr:nvSpPr>
        <xdr:cNvPr id="372" name="円/楕円 371"/>
        <xdr:cNvSpPr/>
      </xdr:nvSpPr>
      <xdr:spPr>
        <a:xfrm>
          <a:off x="9588500" y="99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50589</xdr:rowOff>
    </xdr:from>
    <xdr:ext cx="599010" cy="259045"/>
    <xdr:sp macro="" textlink="">
      <xdr:nvSpPr>
        <xdr:cNvPr id="373" name="テキスト ボックス 372"/>
        <xdr:cNvSpPr txBox="1"/>
      </xdr:nvSpPr>
      <xdr:spPr>
        <a:xfrm>
          <a:off x="9339794" y="999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97973</xdr:rowOff>
    </xdr:from>
    <xdr:to>
      <xdr:col>12</xdr:col>
      <xdr:colOff>561975</xdr:colOff>
      <xdr:row>59</xdr:row>
      <xdr:rowOff>28123</xdr:rowOff>
    </xdr:to>
    <xdr:sp macro="" textlink="">
      <xdr:nvSpPr>
        <xdr:cNvPr id="374" name="円/楕円 373"/>
        <xdr:cNvSpPr/>
      </xdr:nvSpPr>
      <xdr:spPr>
        <a:xfrm>
          <a:off x="8699500" y="100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19250</xdr:rowOff>
    </xdr:from>
    <xdr:ext cx="534377" cy="259045"/>
    <xdr:sp macro="" textlink="">
      <xdr:nvSpPr>
        <xdr:cNvPr id="375" name="テキスト ボックス 374"/>
        <xdr:cNvSpPr txBox="1"/>
      </xdr:nvSpPr>
      <xdr:spPr>
        <a:xfrm>
          <a:off x="8483111" y="1013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138030</xdr:rowOff>
    </xdr:from>
    <xdr:to>
      <xdr:col>11</xdr:col>
      <xdr:colOff>358775</xdr:colOff>
      <xdr:row>59</xdr:row>
      <xdr:rowOff>68180</xdr:rowOff>
    </xdr:to>
    <xdr:sp macro="" textlink="">
      <xdr:nvSpPr>
        <xdr:cNvPr id="376" name="円/楕円 375"/>
        <xdr:cNvSpPr/>
      </xdr:nvSpPr>
      <xdr:spPr>
        <a:xfrm>
          <a:off x="7810500" y="100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59307</xdr:rowOff>
    </xdr:from>
    <xdr:ext cx="534377" cy="259045"/>
    <xdr:sp macro="" textlink="">
      <xdr:nvSpPr>
        <xdr:cNvPr id="377" name="テキスト ボックス 376"/>
        <xdr:cNvSpPr txBox="1"/>
      </xdr:nvSpPr>
      <xdr:spPr>
        <a:xfrm>
          <a:off x="7594111" y="1017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131360</xdr:rowOff>
    </xdr:from>
    <xdr:to>
      <xdr:col>10</xdr:col>
      <xdr:colOff>155575</xdr:colOff>
      <xdr:row>59</xdr:row>
      <xdr:rowOff>61510</xdr:rowOff>
    </xdr:to>
    <xdr:sp macro="" textlink="">
      <xdr:nvSpPr>
        <xdr:cNvPr id="378" name="円/楕円 377"/>
        <xdr:cNvSpPr/>
      </xdr:nvSpPr>
      <xdr:spPr>
        <a:xfrm>
          <a:off x="6921500" y="100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52637</xdr:rowOff>
    </xdr:from>
    <xdr:ext cx="534377" cy="259045"/>
    <xdr:sp macro="" textlink="">
      <xdr:nvSpPr>
        <xdr:cNvPr id="379" name="テキスト ボックス 378"/>
        <xdr:cNvSpPr txBox="1"/>
      </xdr:nvSpPr>
      <xdr:spPr>
        <a:xfrm>
          <a:off x="6705111" y="1016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24747</xdr:rowOff>
    </xdr:from>
    <xdr:to>
      <xdr:col>15</xdr:col>
      <xdr:colOff>180975</xdr:colOff>
      <xdr:row>79</xdr:row>
      <xdr:rowOff>44450</xdr:rowOff>
    </xdr:to>
    <xdr:cxnSp macro="">
      <xdr:nvCxnSpPr>
        <xdr:cNvPr id="408" name="直線コネクタ 407"/>
        <xdr:cNvCxnSpPr/>
      </xdr:nvCxnSpPr>
      <xdr:spPr>
        <a:xfrm>
          <a:off x="9639300" y="13397847"/>
          <a:ext cx="838200" cy="19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145397</xdr:rowOff>
    </xdr:from>
    <xdr:to>
      <xdr:col>14</xdr:col>
      <xdr:colOff>79375</xdr:colOff>
      <xdr:row>78</xdr:row>
      <xdr:rowOff>75547</xdr:rowOff>
    </xdr:to>
    <xdr:sp macro="" textlink="">
      <xdr:nvSpPr>
        <xdr:cNvPr id="420" name="円/楕円 419"/>
        <xdr:cNvSpPr/>
      </xdr:nvSpPr>
      <xdr:spPr>
        <a:xfrm>
          <a:off x="9588500" y="133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66674</xdr:rowOff>
    </xdr:from>
    <xdr:ext cx="599010" cy="259045"/>
    <xdr:sp macro="" textlink="">
      <xdr:nvSpPr>
        <xdr:cNvPr id="421" name="テキスト ボックス 420"/>
        <xdr:cNvSpPr txBox="1"/>
      </xdr:nvSpPr>
      <xdr:spPr>
        <a:xfrm>
          <a:off x="9339794" y="134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10199</xdr:rowOff>
    </xdr:from>
    <xdr:to>
      <xdr:col>15</xdr:col>
      <xdr:colOff>180975</xdr:colOff>
      <xdr:row>98</xdr:row>
      <xdr:rowOff>37981</xdr:rowOff>
    </xdr:to>
    <xdr:cxnSp macro="">
      <xdr:nvCxnSpPr>
        <xdr:cNvPr id="448" name="直線コネクタ 447"/>
        <xdr:cNvCxnSpPr/>
      </xdr:nvCxnSpPr>
      <xdr:spPr>
        <a:xfrm flipV="1">
          <a:off x="9639300" y="16812299"/>
          <a:ext cx="838200" cy="2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130849</xdr:rowOff>
    </xdr:from>
    <xdr:to>
      <xdr:col>15</xdr:col>
      <xdr:colOff>231775</xdr:colOff>
      <xdr:row>98</xdr:row>
      <xdr:rowOff>60999</xdr:rowOff>
    </xdr:to>
    <xdr:sp macro="" textlink="">
      <xdr:nvSpPr>
        <xdr:cNvPr id="458" name="円/楕円 457"/>
        <xdr:cNvSpPr/>
      </xdr:nvSpPr>
      <xdr:spPr>
        <a:xfrm>
          <a:off x="10426700" y="167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153726</xdr:rowOff>
    </xdr:from>
    <xdr:ext cx="599010" cy="259045"/>
    <xdr:sp macro="" textlink="">
      <xdr:nvSpPr>
        <xdr:cNvPr id="459" name="普通建設事業費 （ うち更新整備　）該当値テキスト"/>
        <xdr:cNvSpPr txBox="1"/>
      </xdr:nvSpPr>
      <xdr:spPr>
        <a:xfrm>
          <a:off x="10528300" y="166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158631</xdr:rowOff>
    </xdr:from>
    <xdr:to>
      <xdr:col>14</xdr:col>
      <xdr:colOff>79375</xdr:colOff>
      <xdr:row>98</xdr:row>
      <xdr:rowOff>88781</xdr:rowOff>
    </xdr:to>
    <xdr:sp macro="" textlink="">
      <xdr:nvSpPr>
        <xdr:cNvPr id="460" name="円/楕円 459"/>
        <xdr:cNvSpPr/>
      </xdr:nvSpPr>
      <xdr:spPr>
        <a:xfrm>
          <a:off x="9588500" y="167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79908</xdr:rowOff>
    </xdr:from>
    <xdr:ext cx="599010" cy="259045"/>
    <xdr:sp macro="" textlink="">
      <xdr:nvSpPr>
        <xdr:cNvPr id="461" name="テキスト ボックス 460"/>
        <xdr:cNvSpPr txBox="1"/>
      </xdr:nvSpPr>
      <xdr:spPr>
        <a:xfrm>
          <a:off x="9339794" y="16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138765</xdr:rowOff>
    </xdr:from>
    <xdr:to>
      <xdr:col>22</xdr:col>
      <xdr:colOff>365125</xdr:colOff>
      <xdr:row>38</xdr:row>
      <xdr:rowOff>139700</xdr:rowOff>
    </xdr:to>
    <xdr:cxnSp macro="">
      <xdr:nvCxnSpPr>
        <xdr:cNvPr id="491" name="直線コネクタ 490"/>
        <xdr:cNvCxnSpPr/>
      </xdr:nvCxnSpPr>
      <xdr:spPr>
        <a:xfrm>
          <a:off x="14592300" y="665386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138765</xdr:rowOff>
    </xdr:from>
    <xdr:to>
      <xdr:col>21</xdr:col>
      <xdr:colOff>161925</xdr:colOff>
      <xdr:row>38</xdr:row>
      <xdr:rowOff>139700</xdr:rowOff>
    </xdr:to>
    <xdr:cxnSp macro="">
      <xdr:nvCxnSpPr>
        <xdr:cNvPr id="494" name="直線コネクタ 493"/>
        <xdr:cNvCxnSpPr/>
      </xdr:nvCxnSpPr>
      <xdr:spPr>
        <a:xfrm flipV="1">
          <a:off x="13703300" y="665386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87965</xdr:rowOff>
    </xdr:from>
    <xdr:to>
      <xdr:col>21</xdr:col>
      <xdr:colOff>212725</xdr:colOff>
      <xdr:row>39</xdr:row>
      <xdr:rowOff>18115</xdr:rowOff>
    </xdr:to>
    <xdr:sp macro="" textlink="">
      <xdr:nvSpPr>
        <xdr:cNvPr id="511" name="円/楕円 510"/>
        <xdr:cNvSpPr/>
      </xdr:nvSpPr>
      <xdr:spPr>
        <a:xfrm>
          <a:off x="14541500" y="66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9242</xdr:rowOff>
    </xdr:from>
    <xdr:ext cx="378565" cy="259045"/>
    <xdr:sp macro="" textlink="">
      <xdr:nvSpPr>
        <xdr:cNvPr id="512" name="テキスト ボックス 511"/>
        <xdr:cNvSpPr txBox="1"/>
      </xdr:nvSpPr>
      <xdr:spPr>
        <a:xfrm>
          <a:off x="14403017" y="669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36812</xdr:rowOff>
    </xdr:from>
    <xdr:to>
      <xdr:col>23</xdr:col>
      <xdr:colOff>517525</xdr:colOff>
      <xdr:row>78</xdr:row>
      <xdr:rowOff>94500</xdr:rowOff>
    </xdr:to>
    <xdr:cxnSp macro="">
      <xdr:nvCxnSpPr>
        <xdr:cNvPr id="600" name="直線コネクタ 599"/>
        <xdr:cNvCxnSpPr/>
      </xdr:nvCxnSpPr>
      <xdr:spPr>
        <a:xfrm>
          <a:off x="15481300" y="13409912"/>
          <a:ext cx="8382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36812</xdr:rowOff>
    </xdr:from>
    <xdr:to>
      <xdr:col>22</xdr:col>
      <xdr:colOff>365125</xdr:colOff>
      <xdr:row>78</xdr:row>
      <xdr:rowOff>124330</xdr:rowOff>
    </xdr:to>
    <xdr:cxnSp macro="">
      <xdr:nvCxnSpPr>
        <xdr:cNvPr id="603" name="直線コネクタ 602"/>
        <xdr:cNvCxnSpPr/>
      </xdr:nvCxnSpPr>
      <xdr:spPr>
        <a:xfrm flipV="1">
          <a:off x="14592300" y="13409912"/>
          <a:ext cx="889000" cy="8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116607</xdr:rowOff>
    </xdr:from>
    <xdr:to>
      <xdr:col>21</xdr:col>
      <xdr:colOff>161925</xdr:colOff>
      <xdr:row>78</xdr:row>
      <xdr:rowOff>124330</xdr:rowOff>
    </xdr:to>
    <xdr:cxnSp macro="">
      <xdr:nvCxnSpPr>
        <xdr:cNvPr id="606" name="直線コネクタ 605"/>
        <xdr:cNvCxnSpPr/>
      </xdr:nvCxnSpPr>
      <xdr:spPr>
        <a:xfrm>
          <a:off x="13703300" y="13489707"/>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64106</xdr:rowOff>
    </xdr:from>
    <xdr:to>
      <xdr:col>19</xdr:col>
      <xdr:colOff>644525</xdr:colOff>
      <xdr:row>78</xdr:row>
      <xdr:rowOff>116607</xdr:rowOff>
    </xdr:to>
    <xdr:cxnSp macro="">
      <xdr:nvCxnSpPr>
        <xdr:cNvPr id="609" name="直線コネクタ 608"/>
        <xdr:cNvCxnSpPr/>
      </xdr:nvCxnSpPr>
      <xdr:spPr>
        <a:xfrm>
          <a:off x="12814300" y="13437206"/>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43700</xdr:rowOff>
    </xdr:from>
    <xdr:to>
      <xdr:col>23</xdr:col>
      <xdr:colOff>568325</xdr:colOff>
      <xdr:row>78</xdr:row>
      <xdr:rowOff>145300</xdr:rowOff>
    </xdr:to>
    <xdr:sp macro="" textlink="">
      <xdr:nvSpPr>
        <xdr:cNvPr id="619" name="円/楕円 618"/>
        <xdr:cNvSpPr/>
      </xdr:nvSpPr>
      <xdr:spPr>
        <a:xfrm>
          <a:off x="16268700" y="13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130077</xdr:rowOff>
    </xdr:from>
    <xdr:ext cx="534377" cy="259045"/>
    <xdr:sp macro="" textlink="">
      <xdr:nvSpPr>
        <xdr:cNvPr id="620" name="公債費該当値テキスト"/>
        <xdr:cNvSpPr txBox="1"/>
      </xdr:nvSpPr>
      <xdr:spPr>
        <a:xfrm>
          <a:off x="16370300" y="133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157462</xdr:rowOff>
    </xdr:from>
    <xdr:to>
      <xdr:col>22</xdr:col>
      <xdr:colOff>415925</xdr:colOff>
      <xdr:row>78</xdr:row>
      <xdr:rowOff>87612</xdr:rowOff>
    </xdr:to>
    <xdr:sp macro="" textlink="">
      <xdr:nvSpPr>
        <xdr:cNvPr id="621" name="円/楕円 620"/>
        <xdr:cNvSpPr/>
      </xdr:nvSpPr>
      <xdr:spPr>
        <a:xfrm>
          <a:off x="15430500" y="133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78739</xdr:rowOff>
    </xdr:from>
    <xdr:ext cx="534377" cy="259045"/>
    <xdr:sp macro="" textlink="">
      <xdr:nvSpPr>
        <xdr:cNvPr id="622" name="テキスト ボックス 621"/>
        <xdr:cNvSpPr txBox="1"/>
      </xdr:nvSpPr>
      <xdr:spPr>
        <a:xfrm>
          <a:off x="15214111" y="134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73530</xdr:rowOff>
    </xdr:from>
    <xdr:to>
      <xdr:col>21</xdr:col>
      <xdr:colOff>212725</xdr:colOff>
      <xdr:row>79</xdr:row>
      <xdr:rowOff>3680</xdr:rowOff>
    </xdr:to>
    <xdr:sp macro="" textlink="">
      <xdr:nvSpPr>
        <xdr:cNvPr id="623" name="円/楕円 622"/>
        <xdr:cNvSpPr/>
      </xdr:nvSpPr>
      <xdr:spPr>
        <a:xfrm>
          <a:off x="14541500" y="13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166257</xdr:rowOff>
    </xdr:from>
    <xdr:ext cx="534377" cy="259045"/>
    <xdr:sp macro="" textlink="">
      <xdr:nvSpPr>
        <xdr:cNvPr id="624" name="テキスト ボックス 623"/>
        <xdr:cNvSpPr txBox="1"/>
      </xdr:nvSpPr>
      <xdr:spPr>
        <a:xfrm>
          <a:off x="14325111" y="135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65807</xdr:rowOff>
    </xdr:from>
    <xdr:to>
      <xdr:col>20</xdr:col>
      <xdr:colOff>9525</xdr:colOff>
      <xdr:row>78</xdr:row>
      <xdr:rowOff>167407</xdr:rowOff>
    </xdr:to>
    <xdr:sp macro="" textlink="">
      <xdr:nvSpPr>
        <xdr:cNvPr id="625" name="円/楕円 624"/>
        <xdr:cNvSpPr/>
      </xdr:nvSpPr>
      <xdr:spPr>
        <a:xfrm>
          <a:off x="13652500" y="13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158534</xdr:rowOff>
    </xdr:from>
    <xdr:ext cx="534377" cy="259045"/>
    <xdr:sp macro="" textlink="">
      <xdr:nvSpPr>
        <xdr:cNvPr id="626" name="テキスト ボックス 625"/>
        <xdr:cNvSpPr txBox="1"/>
      </xdr:nvSpPr>
      <xdr:spPr>
        <a:xfrm>
          <a:off x="13436111" y="135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13306</xdr:rowOff>
    </xdr:from>
    <xdr:to>
      <xdr:col>18</xdr:col>
      <xdr:colOff>492125</xdr:colOff>
      <xdr:row>78</xdr:row>
      <xdr:rowOff>114906</xdr:rowOff>
    </xdr:to>
    <xdr:sp macro="" textlink="">
      <xdr:nvSpPr>
        <xdr:cNvPr id="627" name="円/楕円 626"/>
        <xdr:cNvSpPr/>
      </xdr:nvSpPr>
      <xdr:spPr>
        <a:xfrm>
          <a:off x="12763500" y="13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106033</xdr:rowOff>
    </xdr:from>
    <xdr:ext cx="534377" cy="259045"/>
    <xdr:sp macro="" textlink="">
      <xdr:nvSpPr>
        <xdr:cNvPr id="628" name="テキスト ボックス 627"/>
        <xdr:cNvSpPr txBox="1"/>
      </xdr:nvSpPr>
      <xdr:spPr>
        <a:xfrm>
          <a:off x="12547111" y="134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149958</xdr:rowOff>
    </xdr:from>
    <xdr:to>
      <xdr:col>23</xdr:col>
      <xdr:colOff>517525</xdr:colOff>
      <xdr:row>98</xdr:row>
      <xdr:rowOff>152527</xdr:rowOff>
    </xdr:to>
    <xdr:cxnSp macro="">
      <xdr:nvCxnSpPr>
        <xdr:cNvPr id="657" name="直線コネクタ 656"/>
        <xdr:cNvCxnSpPr/>
      </xdr:nvCxnSpPr>
      <xdr:spPr>
        <a:xfrm flipV="1">
          <a:off x="15481300" y="16952058"/>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77925</xdr:rowOff>
    </xdr:from>
    <xdr:to>
      <xdr:col>22</xdr:col>
      <xdr:colOff>365125</xdr:colOff>
      <xdr:row>98</xdr:row>
      <xdr:rowOff>152527</xdr:rowOff>
    </xdr:to>
    <xdr:cxnSp macro="">
      <xdr:nvCxnSpPr>
        <xdr:cNvPr id="660" name="直線コネクタ 659"/>
        <xdr:cNvCxnSpPr/>
      </xdr:nvCxnSpPr>
      <xdr:spPr>
        <a:xfrm>
          <a:off x="14592300" y="16708575"/>
          <a:ext cx="889000" cy="24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77925</xdr:rowOff>
    </xdr:from>
    <xdr:to>
      <xdr:col>21</xdr:col>
      <xdr:colOff>161925</xdr:colOff>
      <xdr:row>98</xdr:row>
      <xdr:rowOff>87995</xdr:rowOff>
    </xdr:to>
    <xdr:cxnSp macro="">
      <xdr:nvCxnSpPr>
        <xdr:cNvPr id="663" name="直線コネクタ 662"/>
        <xdr:cNvCxnSpPr/>
      </xdr:nvCxnSpPr>
      <xdr:spPr>
        <a:xfrm flipV="1">
          <a:off x="13703300" y="16708575"/>
          <a:ext cx="889000" cy="1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87995</xdr:rowOff>
    </xdr:from>
    <xdr:to>
      <xdr:col>19</xdr:col>
      <xdr:colOff>644525</xdr:colOff>
      <xdr:row>98</xdr:row>
      <xdr:rowOff>103933</xdr:rowOff>
    </xdr:to>
    <xdr:cxnSp macro="">
      <xdr:nvCxnSpPr>
        <xdr:cNvPr id="666" name="直線コネクタ 665"/>
        <xdr:cNvCxnSpPr/>
      </xdr:nvCxnSpPr>
      <xdr:spPr>
        <a:xfrm flipV="1">
          <a:off x="12814300" y="16890095"/>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99158</xdr:rowOff>
    </xdr:from>
    <xdr:to>
      <xdr:col>23</xdr:col>
      <xdr:colOff>568325</xdr:colOff>
      <xdr:row>99</xdr:row>
      <xdr:rowOff>29308</xdr:rowOff>
    </xdr:to>
    <xdr:sp macro="" textlink="">
      <xdr:nvSpPr>
        <xdr:cNvPr id="676" name="円/楕円 675"/>
        <xdr:cNvSpPr/>
      </xdr:nvSpPr>
      <xdr:spPr>
        <a:xfrm>
          <a:off x="16268700" y="169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42617</xdr:rowOff>
    </xdr:from>
    <xdr:ext cx="534377" cy="259045"/>
    <xdr:sp macro="" textlink="">
      <xdr:nvSpPr>
        <xdr:cNvPr id="677" name="積立金該当値テキスト"/>
        <xdr:cNvSpPr txBox="1"/>
      </xdr:nvSpPr>
      <xdr:spPr>
        <a:xfrm>
          <a:off x="16370300"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101727</xdr:rowOff>
    </xdr:from>
    <xdr:to>
      <xdr:col>22</xdr:col>
      <xdr:colOff>415925</xdr:colOff>
      <xdr:row>99</xdr:row>
      <xdr:rowOff>31877</xdr:rowOff>
    </xdr:to>
    <xdr:sp macro="" textlink="">
      <xdr:nvSpPr>
        <xdr:cNvPr id="678" name="円/楕円 677"/>
        <xdr:cNvSpPr/>
      </xdr:nvSpPr>
      <xdr:spPr>
        <a:xfrm>
          <a:off x="15430500" y="169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23004</xdr:rowOff>
    </xdr:from>
    <xdr:ext cx="534377" cy="259045"/>
    <xdr:sp macro="" textlink="">
      <xdr:nvSpPr>
        <xdr:cNvPr id="679" name="テキスト ボックス 678"/>
        <xdr:cNvSpPr txBox="1"/>
      </xdr:nvSpPr>
      <xdr:spPr>
        <a:xfrm>
          <a:off x="15214111" y="169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27125</xdr:rowOff>
    </xdr:from>
    <xdr:to>
      <xdr:col>21</xdr:col>
      <xdr:colOff>212725</xdr:colOff>
      <xdr:row>97</xdr:row>
      <xdr:rowOff>128725</xdr:rowOff>
    </xdr:to>
    <xdr:sp macro="" textlink="">
      <xdr:nvSpPr>
        <xdr:cNvPr id="680" name="円/楕円 679"/>
        <xdr:cNvSpPr/>
      </xdr:nvSpPr>
      <xdr:spPr>
        <a:xfrm>
          <a:off x="14541500" y="1665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145252</xdr:rowOff>
    </xdr:from>
    <xdr:ext cx="599010" cy="259045"/>
    <xdr:sp macro="" textlink="">
      <xdr:nvSpPr>
        <xdr:cNvPr id="681" name="テキスト ボックス 680"/>
        <xdr:cNvSpPr txBox="1"/>
      </xdr:nvSpPr>
      <xdr:spPr>
        <a:xfrm>
          <a:off x="14292794" y="1643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37195</xdr:rowOff>
    </xdr:from>
    <xdr:to>
      <xdr:col>20</xdr:col>
      <xdr:colOff>9525</xdr:colOff>
      <xdr:row>98</xdr:row>
      <xdr:rowOff>138795</xdr:rowOff>
    </xdr:to>
    <xdr:sp macro="" textlink="">
      <xdr:nvSpPr>
        <xdr:cNvPr id="682" name="円/楕円 681"/>
        <xdr:cNvSpPr/>
      </xdr:nvSpPr>
      <xdr:spPr>
        <a:xfrm>
          <a:off x="13652500" y="168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129922</xdr:rowOff>
    </xdr:from>
    <xdr:ext cx="599010" cy="259045"/>
    <xdr:sp macro="" textlink="">
      <xdr:nvSpPr>
        <xdr:cNvPr id="683" name="テキスト ボックス 682"/>
        <xdr:cNvSpPr txBox="1"/>
      </xdr:nvSpPr>
      <xdr:spPr>
        <a:xfrm>
          <a:off x="13403794" y="1693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53133</xdr:rowOff>
    </xdr:from>
    <xdr:to>
      <xdr:col>18</xdr:col>
      <xdr:colOff>492125</xdr:colOff>
      <xdr:row>98</xdr:row>
      <xdr:rowOff>154733</xdr:rowOff>
    </xdr:to>
    <xdr:sp macro="" textlink="">
      <xdr:nvSpPr>
        <xdr:cNvPr id="684" name="円/楕円 683"/>
        <xdr:cNvSpPr/>
      </xdr:nvSpPr>
      <xdr:spPr>
        <a:xfrm>
          <a:off x="12763500" y="168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145860</xdr:rowOff>
    </xdr:from>
    <xdr:ext cx="534377" cy="259045"/>
    <xdr:sp macro="" textlink="">
      <xdr:nvSpPr>
        <xdr:cNvPr id="685" name="テキスト ボックス 684"/>
        <xdr:cNvSpPr txBox="1"/>
      </xdr:nvSpPr>
      <xdr:spPr>
        <a:xfrm>
          <a:off x="12547111" y="169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61831</xdr:rowOff>
    </xdr:from>
    <xdr:to>
      <xdr:col>32</xdr:col>
      <xdr:colOff>187325</xdr:colOff>
      <xdr:row>59</xdr:row>
      <xdr:rowOff>11226</xdr:rowOff>
    </xdr:to>
    <xdr:cxnSp macro="">
      <xdr:nvCxnSpPr>
        <xdr:cNvPr id="771" name="直線コネクタ 770"/>
        <xdr:cNvCxnSpPr/>
      </xdr:nvCxnSpPr>
      <xdr:spPr>
        <a:xfrm flipV="1">
          <a:off x="21323300" y="10005931"/>
          <a:ext cx="838200" cy="12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98118</xdr:rowOff>
    </xdr:from>
    <xdr:to>
      <xdr:col>31</xdr:col>
      <xdr:colOff>34925</xdr:colOff>
      <xdr:row>59</xdr:row>
      <xdr:rowOff>11226</xdr:rowOff>
    </xdr:to>
    <xdr:cxnSp macro="">
      <xdr:nvCxnSpPr>
        <xdr:cNvPr id="774" name="直線コネクタ 773"/>
        <xdr:cNvCxnSpPr/>
      </xdr:nvCxnSpPr>
      <xdr:spPr>
        <a:xfrm>
          <a:off x="20434300" y="10042218"/>
          <a:ext cx="889000" cy="8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98118</xdr:rowOff>
    </xdr:from>
    <xdr:to>
      <xdr:col>29</xdr:col>
      <xdr:colOff>517525</xdr:colOff>
      <xdr:row>59</xdr:row>
      <xdr:rowOff>11890</xdr:rowOff>
    </xdr:to>
    <xdr:cxnSp macro="">
      <xdr:nvCxnSpPr>
        <xdr:cNvPr id="777" name="直線コネクタ 776"/>
        <xdr:cNvCxnSpPr/>
      </xdr:nvCxnSpPr>
      <xdr:spPr>
        <a:xfrm flipV="1">
          <a:off x="19545300" y="10042218"/>
          <a:ext cx="8890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153027</xdr:rowOff>
    </xdr:from>
    <xdr:to>
      <xdr:col>28</xdr:col>
      <xdr:colOff>314325</xdr:colOff>
      <xdr:row>59</xdr:row>
      <xdr:rowOff>11890</xdr:rowOff>
    </xdr:to>
    <xdr:cxnSp macro="">
      <xdr:nvCxnSpPr>
        <xdr:cNvPr id="780" name="直線コネクタ 779"/>
        <xdr:cNvCxnSpPr/>
      </xdr:nvCxnSpPr>
      <xdr:spPr>
        <a:xfrm>
          <a:off x="18656300" y="10097127"/>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11031</xdr:rowOff>
    </xdr:from>
    <xdr:to>
      <xdr:col>32</xdr:col>
      <xdr:colOff>238125</xdr:colOff>
      <xdr:row>58</xdr:row>
      <xdr:rowOff>112631</xdr:rowOff>
    </xdr:to>
    <xdr:sp macro="" textlink="">
      <xdr:nvSpPr>
        <xdr:cNvPr id="790" name="円/楕円 789"/>
        <xdr:cNvSpPr/>
      </xdr:nvSpPr>
      <xdr:spPr>
        <a:xfrm>
          <a:off x="22110700" y="99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33908</xdr:rowOff>
    </xdr:from>
    <xdr:ext cx="534377" cy="259045"/>
    <xdr:sp macro="" textlink="">
      <xdr:nvSpPr>
        <xdr:cNvPr id="791" name="貸付金該当値テキスト"/>
        <xdr:cNvSpPr txBox="1"/>
      </xdr:nvSpPr>
      <xdr:spPr>
        <a:xfrm>
          <a:off x="22212300" y="98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131876</xdr:rowOff>
    </xdr:from>
    <xdr:to>
      <xdr:col>31</xdr:col>
      <xdr:colOff>85725</xdr:colOff>
      <xdr:row>59</xdr:row>
      <xdr:rowOff>62026</xdr:rowOff>
    </xdr:to>
    <xdr:sp macro="" textlink="">
      <xdr:nvSpPr>
        <xdr:cNvPr id="792" name="円/楕円 791"/>
        <xdr:cNvSpPr/>
      </xdr:nvSpPr>
      <xdr:spPr>
        <a:xfrm>
          <a:off x="21272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53153</xdr:rowOff>
    </xdr:from>
    <xdr:ext cx="469744" cy="259045"/>
    <xdr:sp macro="" textlink="">
      <xdr:nvSpPr>
        <xdr:cNvPr id="793" name="テキスト ボックス 792"/>
        <xdr:cNvSpPr txBox="1"/>
      </xdr:nvSpPr>
      <xdr:spPr>
        <a:xfrm>
          <a:off x="21088427" y="1016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47318</xdr:rowOff>
    </xdr:from>
    <xdr:to>
      <xdr:col>29</xdr:col>
      <xdr:colOff>568325</xdr:colOff>
      <xdr:row>58</xdr:row>
      <xdr:rowOff>148918</xdr:rowOff>
    </xdr:to>
    <xdr:sp macro="" textlink="">
      <xdr:nvSpPr>
        <xdr:cNvPr id="794" name="円/楕円 793"/>
        <xdr:cNvSpPr/>
      </xdr:nvSpPr>
      <xdr:spPr>
        <a:xfrm>
          <a:off x="20383500" y="99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165445</xdr:rowOff>
    </xdr:from>
    <xdr:ext cx="534377" cy="259045"/>
    <xdr:sp macro="" textlink="">
      <xdr:nvSpPr>
        <xdr:cNvPr id="795" name="テキスト ボックス 794"/>
        <xdr:cNvSpPr txBox="1"/>
      </xdr:nvSpPr>
      <xdr:spPr>
        <a:xfrm>
          <a:off x="20167111" y="976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132540</xdr:rowOff>
    </xdr:from>
    <xdr:to>
      <xdr:col>28</xdr:col>
      <xdr:colOff>365125</xdr:colOff>
      <xdr:row>59</xdr:row>
      <xdr:rowOff>62690</xdr:rowOff>
    </xdr:to>
    <xdr:sp macro="" textlink="">
      <xdr:nvSpPr>
        <xdr:cNvPr id="796" name="円/楕円 795"/>
        <xdr:cNvSpPr/>
      </xdr:nvSpPr>
      <xdr:spPr>
        <a:xfrm>
          <a:off x="19494500" y="100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53817</xdr:rowOff>
    </xdr:from>
    <xdr:ext cx="469744" cy="259045"/>
    <xdr:sp macro="" textlink="">
      <xdr:nvSpPr>
        <xdr:cNvPr id="797" name="テキスト ボックス 796"/>
        <xdr:cNvSpPr txBox="1"/>
      </xdr:nvSpPr>
      <xdr:spPr>
        <a:xfrm>
          <a:off x="19310427" y="1016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102227</xdr:rowOff>
    </xdr:from>
    <xdr:to>
      <xdr:col>27</xdr:col>
      <xdr:colOff>161925</xdr:colOff>
      <xdr:row>59</xdr:row>
      <xdr:rowOff>32377</xdr:rowOff>
    </xdr:to>
    <xdr:sp macro="" textlink="">
      <xdr:nvSpPr>
        <xdr:cNvPr id="798" name="円/楕円 797"/>
        <xdr:cNvSpPr/>
      </xdr:nvSpPr>
      <xdr:spPr>
        <a:xfrm>
          <a:off x="18605500" y="100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48904</xdr:rowOff>
    </xdr:from>
    <xdr:ext cx="469744" cy="259045"/>
    <xdr:sp macro="" textlink="">
      <xdr:nvSpPr>
        <xdr:cNvPr id="799" name="テキスト ボックス 798"/>
        <xdr:cNvSpPr txBox="1"/>
      </xdr:nvSpPr>
      <xdr:spPr>
        <a:xfrm>
          <a:off x="18421427" y="98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171124</xdr:rowOff>
    </xdr:from>
    <xdr:to>
      <xdr:col>32</xdr:col>
      <xdr:colOff>187325</xdr:colOff>
      <xdr:row>77</xdr:row>
      <xdr:rowOff>30855</xdr:rowOff>
    </xdr:to>
    <xdr:cxnSp macro="">
      <xdr:nvCxnSpPr>
        <xdr:cNvPr id="828" name="直線コネクタ 827"/>
        <xdr:cNvCxnSpPr/>
      </xdr:nvCxnSpPr>
      <xdr:spPr>
        <a:xfrm flipV="1">
          <a:off x="21323300" y="13201324"/>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24744</xdr:rowOff>
    </xdr:from>
    <xdr:to>
      <xdr:col>31</xdr:col>
      <xdr:colOff>34925</xdr:colOff>
      <xdr:row>77</xdr:row>
      <xdr:rowOff>30855</xdr:rowOff>
    </xdr:to>
    <xdr:cxnSp macro="">
      <xdr:nvCxnSpPr>
        <xdr:cNvPr id="831" name="直線コネクタ 830"/>
        <xdr:cNvCxnSpPr/>
      </xdr:nvCxnSpPr>
      <xdr:spPr>
        <a:xfrm>
          <a:off x="20434300" y="13226394"/>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24744</xdr:rowOff>
    </xdr:from>
    <xdr:to>
      <xdr:col>29</xdr:col>
      <xdr:colOff>517525</xdr:colOff>
      <xdr:row>77</xdr:row>
      <xdr:rowOff>44489</xdr:rowOff>
    </xdr:to>
    <xdr:cxnSp macro="">
      <xdr:nvCxnSpPr>
        <xdr:cNvPr id="834" name="直線コネクタ 833"/>
        <xdr:cNvCxnSpPr/>
      </xdr:nvCxnSpPr>
      <xdr:spPr>
        <a:xfrm flipV="1">
          <a:off x="19545300" y="13226394"/>
          <a:ext cx="889000" cy="1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44489</xdr:rowOff>
    </xdr:from>
    <xdr:to>
      <xdr:col>28</xdr:col>
      <xdr:colOff>314325</xdr:colOff>
      <xdr:row>77</xdr:row>
      <xdr:rowOff>46599</xdr:rowOff>
    </xdr:to>
    <xdr:cxnSp macro="">
      <xdr:nvCxnSpPr>
        <xdr:cNvPr id="837" name="直線コネクタ 836"/>
        <xdr:cNvCxnSpPr/>
      </xdr:nvCxnSpPr>
      <xdr:spPr>
        <a:xfrm flipV="1">
          <a:off x="18656300" y="13246139"/>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120324</xdr:rowOff>
    </xdr:from>
    <xdr:to>
      <xdr:col>32</xdr:col>
      <xdr:colOff>238125</xdr:colOff>
      <xdr:row>77</xdr:row>
      <xdr:rowOff>50474</xdr:rowOff>
    </xdr:to>
    <xdr:sp macro="" textlink="">
      <xdr:nvSpPr>
        <xdr:cNvPr id="847" name="円/楕円 846"/>
        <xdr:cNvSpPr/>
      </xdr:nvSpPr>
      <xdr:spPr>
        <a:xfrm>
          <a:off x="22110700" y="131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98751</xdr:rowOff>
    </xdr:from>
    <xdr:ext cx="599010" cy="259045"/>
    <xdr:sp macro="" textlink="">
      <xdr:nvSpPr>
        <xdr:cNvPr id="848" name="繰出金該当値テキスト"/>
        <xdr:cNvSpPr txBox="1"/>
      </xdr:nvSpPr>
      <xdr:spPr>
        <a:xfrm>
          <a:off x="22212300" y="131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101,752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151505</xdr:rowOff>
    </xdr:from>
    <xdr:to>
      <xdr:col>31</xdr:col>
      <xdr:colOff>85725</xdr:colOff>
      <xdr:row>77</xdr:row>
      <xdr:rowOff>81655</xdr:rowOff>
    </xdr:to>
    <xdr:sp macro="" textlink="">
      <xdr:nvSpPr>
        <xdr:cNvPr id="849" name="円/楕円 848"/>
        <xdr:cNvSpPr/>
      </xdr:nvSpPr>
      <xdr:spPr>
        <a:xfrm>
          <a:off x="21272500" y="131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72782</xdr:rowOff>
    </xdr:from>
    <xdr:ext cx="534377" cy="259045"/>
    <xdr:sp macro="" textlink="">
      <xdr:nvSpPr>
        <xdr:cNvPr id="850" name="テキスト ボックス 849"/>
        <xdr:cNvSpPr txBox="1"/>
      </xdr:nvSpPr>
      <xdr:spPr>
        <a:xfrm>
          <a:off x="21056111" y="132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145394</xdr:rowOff>
    </xdr:from>
    <xdr:to>
      <xdr:col>29</xdr:col>
      <xdr:colOff>568325</xdr:colOff>
      <xdr:row>77</xdr:row>
      <xdr:rowOff>75544</xdr:rowOff>
    </xdr:to>
    <xdr:sp macro="" textlink="">
      <xdr:nvSpPr>
        <xdr:cNvPr id="851" name="円/楕円 850"/>
        <xdr:cNvSpPr/>
      </xdr:nvSpPr>
      <xdr:spPr>
        <a:xfrm>
          <a:off x="20383500" y="1317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66671</xdr:rowOff>
    </xdr:from>
    <xdr:ext cx="534377" cy="259045"/>
    <xdr:sp macro="" textlink="">
      <xdr:nvSpPr>
        <xdr:cNvPr id="852" name="テキスト ボックス 851"/>
        <xdr:cNvSpPr txBox="1"/>
      </xdr:nvSpPr>
      <xdr:spPr>
        <a:xfrm>
          <a:off x="20167111" y="1326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165139</xdr:rowOff>
    </xdr:from>
    <xdr:to>
      <xdr:col>28</xdr:col>
      <xdr:colOff>365125</xdr:colOff>
      <xdr:row>77</xdr:row>
      <xdr:rowOff>95289</xdr:rowOff>
    </xdr:to>
    <xdr:sp macro="" textlink="">
      <xdr:nvSpPr>
        <xdr:cNvPr id="853" name="円/楕円 852"/>
        <xdr:cNvSpPr/>
      </xdr:nvSpPr>
      <xdr:spPr>
        <a:xfrm>
          <a:off x="19494500" y="131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86416</xdr:rowOff>
    </xdr:from>
    <xdr:ext cx="534377" cy="259045"/>
    <xdr:sp macro="" textlink="">
      <xdr:nvSpPr>
        <xdr:cNvPr id="854" name="テキスト ボックス 853"/>
        <xdr:cNvSpPr txBox="1"/>
      </xdr:nvSpPr>
      <xdr:spPr>
        <a:xfrm>
          <a:off x="19278111" y="132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167249</xdr:rowOff>
    </xdr:from>
    <xdr:to>
      <xdr:col>27</xdr:col>
      <xdr:colOff>161925</xdr:colOff>
      <xdr:row>77</xdr:row>
      <xdr:rowOff>97399</xdr:rowOff>
    </xdr:to>
    <xdr:sp macro="" textlink="">
      <xdr:nvSpPr>
        <xdr:cNvPr id="855" name="円/楕円 854"/>
        <xdr:cNvSpPr/>
      </xdr:nvSpPr>
      <xdr:spPr>
        <a:xfrm>
          <a:off x="18605500" y="131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88526</xdr:rowOff>
    </xdr:from>
    <xdr:ext cx="534377" cy="259045"/>
    <xdr:sp macro="" textlink="">
      <xdr:nvSpPr>
        <xdr:cNvPr id="856" name="テキスト ボックス 855"/>
        <xdr:cNvSpPr txBox="1"/>
      </xdr:nvSpPr>
      <xdr:spPr>
        <a:xfrm>
          <a:off x="18389111" y="132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扶助費・補助費等多くの項目で類似団体内平均を下回っている。特に削減するのが難しいとされる人件費・扶助費・公債費で大きく下回っている。ただし、普通建設事業費（うち更新整備）が大きく増加し、類似団体平均を上回っており、今後も更新時期を迎える施設の整備が予定されているため、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4,664
4,637
70.62
3,523,559
3,271,466
134,294
2,210,987
2,374,689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77047</xdr:rowOff>
    </xdr:from>
    <xdr:to>
      <xdr:col>6</xdr:col>
      <xdr:colOff>511175</xdr:colOff>
      <xdr:row>38</xdr:row>
      <xdr:rowOff>89391</xdr:rowOff>
    </xdr:to>
    <xdr:cxnSp macro="">
      <xdr:nvCxnSpPr>
        <xdr:cNvPr id="62" name="直線コネクタ 61"/>
        <xdr:cNvCxnSpPr/>
      </xdr:nvCxnSpPr>
      <xdr:spPr>
        <a:xfrm flipV="1">
          <a:off x="3797300" y="6592147"/>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89391</xdr:rowOff>
    </xdr:from>
    <xdr:to>
      <xdr:col>5</xdr:col>
      <xdr:colOff>358775</xdr:colOff>
      <xdr:row>38</xdr:row>
      <xdr:rowOff>94258</xdr:rowOff>
    </xdr:to>
    <xdr:cxnSp macro="">
      <xdr:nvCxnSpPr>
        <xdr:cNvPr id="65" name="直線コネクタ 64"/>
        <xdr:cNvCxnSpPr/>
      </xdr:nvCxnSpPr>
      <xdr:spPr>
        <a:xfrm flipV="1">
          <a:off x="2908300" y="6604491"/>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92641</xdr:rowOff>
    </xdr:from>
    <xdr:to>
      <xdr:col>4</xdr:col>
      <xdr:colOff>155575</xdr:colOff>
      <xdr:row>38</xdr:row>
      <xdr:rowOff>94258</xdr:rowOff>
    </xdr:to>
    <xdr:cxnSp macro="">
      <xdr:nvCxnSpPr>
        <xdr:cNvPr id="68" name="直線コネクタ 67"/>
        <xdr:cNvCxnSpPr/>
      </xdr:nvCxnSpPr>
      <xdr:spPr>
        <a:xfrm>
          <a:off x="2019300" y="6607741"/>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71904</xdr:rowOff>
    </xdr:from>
    <xdr:to>
      <xdr:col>2</xdr:col>
      <xdr:colOff>638175</xdr:colOff>
      <xdr:row>38</xdr:row>
      <xdr:rowOff>92641</xdr:rowOff>
    </xdr:to>
    <xdr:cxnSp macro="">
      <xdr:nvCxnSpPr>
        <xdr:cNvPr id="71" name="直線コネクタ 70"/>
        <xdr:cNvCxnSpPr/>
      </xdr:nvCxnSpPr>
      <xdr:spPr>
        <a:xfrm>
          <a:off x="1130300" y="6587004"/>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26247</xdr:rowOff>
    </xdr:from>
    <xdr:to>
      <xdr:col>6</xdr:col>
      <xdr:colOff>561975</xdr:colOff>
      <xdr:row>38</xdr:row>
      <xdr:rowOff>127847</xdr:rowOff>
    </xdr:to>
    <xdr:sp macro="" textlink="">
      <xdr:nvSpPr>
        <xdr:cNvPr id="81" name="円/楕円 80"/>
        <xdr:cNvSpPr/>
      </xdr:nvSpPr>
      <xdr:spPr>
        <a:xfrm>
          <a:off x="4584700" y="65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112624</xdr:rowOff>
    </xdr:from>
    <xdr:ext cx="534377" cy="259045"/>
    <xdr:sp macro="" textlink="">
      <xdr:nvSpPr>
        <xdr:cNvPr id="82" name="議会費該当値テキスト"/>
        <xdr:cNvSpPr txBox="1"/>
      </xdr:nvSpPr>
      <xdr:spPr>
        <a:xfrm>
          <a:off x="4686300" y="64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38591</xdr:rowOff>
    </xdr:from>
    <xdr:to>
      <xdr:col>5</xdr:col>
      <xdr:colOff>409575</xdr:colOff>
      <xdr:row>38</xdr:row>
      <xdr:rowOff>140191</xdr:rowOff>
    </xdr:to>
    <xdr:sp macro="" textlink="">
      <xdr:nvSpPr>
        <xdr:cNvPr id="83" name="円/楕円 82"/>
        <xdr:cNvSpPr/>
      </xdr:nvSpPr>
      <xdr:spPr>
        <a:xfrm>
          <a:off x="3746500" y="65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131318</xdr:rowOff>
    </xdr:from>
    <xdr:ext cx="534377" cy="259045"/>
    <xdr:sp macro="" textlink="">
      <xdr:nvSpPr>
        <xdr:cNvPr id="84" name="テキスト ボックス 83"/>
        <xdr:cNvSpPr txBox="1"/>
      </xdr:nvSpPr>
      <xdr:spPr>
        <a:xfrm>
          <a:off x="3530111" y="66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43458</xdr:rowOff>
    </xdr:from>
    <xdr:to>
      <xdr:col>4</xdr:col>
      <xdr:colOff>206375</xdr:colOff>
      <xdr:row>38</xdr:row>
      <xdr:rowOff>145058</xdr:rowOff>
    </xdr:to>
    <xdr:sp macro="" textlink="">
      <xdr:nvSpPr>
        <xdr:cNvPr id="85" name="円/楕円 84"/>
        <xdr:cNvSpPr/>
      </xdr:nvSpPr>
      <xdr:spPr>
        <a:xfrm>
          <a:off x="2857500" y="65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136185</xdr:rowOff>
    </xdr:from>
    <xdr:ext cx="534377" cy="259045"/>
    <xdr:sp macro="" textlink="">
      <xdr:nvSpPr>
        <xdr:cNvPr id="86" name="テキスト ボックス 85"/>
        <xdr:cNvSpPr txBox="1"/>
      </xdr:nvSpPr>
      <xdr:spPr>
        <a:xfrm>
          <a:off x="2641111" y="665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41841</xdr:rowOff>
    </xdr:from>
    <xdr:to>
      <xdr:col>3</xdr:col>
      <xdr:colOff>3175</xdr:colOff>
      <xdr:row>38</xdr:row>
      <xdr:rowOff>143441</xdr:rowOff>
    </xdr:to>
    <xdr:sp macro="" textlink="">
      <xdr:nvSpPr>
        <xdr:cNvPr id="87" name="円/楕円 86"/>
        <xdr:cNvSpPr/>
      </xdr:nvSpPr>
      <xdr:spPr>
        <a:xfrm>
          <a:off x="1968500" y="65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134568</xdr:rowOff>
    </xdr:from>
    <xdr:ext cx="534377" cy="259045"/>
    <xdr:sp macro="" textlink="">
      <xdr:nvSpPr>
        <xdr:cNvPr id="88" name="テキスト ボックス 87"/>
        <xdr:cNvSpPr txBox="1"/>
      </xdr:nvSpPr>
      <xdr:spPr>
        <a:xfrm>
          <a:off x="1752111" y="66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21104</xdr:rowOff>
    </xdr:from>
    <xdr:to>
      <xdr:col>1</xdr:col>
      <xdr:colOff>485775</xdr:colOff>
      <xdr:row>38</xdr:row>
      <xdr:rowOff>122704</xdr:rowOff>
    </xdr:to>
    <xdr:sp macro="" textlink="">
      <xdr:nvSpPr>
        <xdr:cNvPr id="89" name="円/楕円 88"/>
        <xdr:cNvSpPr/>
      </xdr:nvSpPr>
      <xdr:spPr>
        <a:xfrm>
          <a:off x="1079500" y="65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113831</xdr:rowOff>
    </xdr:from>
    <xdr:ext cx="534377" cy="259045"/>
    <xdr:sp macro="" textlink="">
      <xdr:nvSpPr>
        <xdr:cNvPr id="90" name="テキスト ボックス 89"/>
        <xdr:cNvSpPr txBox="1"/>
      </xdr:nvSpPr>
      <xdr:spPr>
        <a:xfrm>
          <a:off x="863111" y="66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104191</xdr:rowOff>
    </xdr:from>
    <xdr:to>
      <xdr:col>6</xdr:col>
      <xdr:colOff>511175</xdr:colOff>
      <xdr:row>58</xdr:row>
      <xdr:rowOff>139000</xdr:rowOff>
    </xdr:to>
    <xdr:cxnSp macro="">
      <xdr:nvCxnSpPr>
        <xdr:cNvPr id="121" name="直線コネクタ 120"/>
        <xdr:cNvCxnSpPr/>
      </xdr:nvCxnSpPr>
      <xdr:spPr>
        <a:xfrm flipV="1">
          <a:off x="3797300" y="10048291"/>
          <a:ext cx="838200" cy="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139000</xdr:rowOff>
    </xdr:from>
    <xdr:to>
      <xdr:col>5</xdr:col>
      <xdr:colOff>358775</xdr:colOff>
      <xdr:row>58</xdr:row>
      <xdr:rowOff>143654</xdr:rowOff>
    </xdr:to>
    <xdr:cxnSp macro="">
      <xdr:nvCxnSpPr>
        <xdr:cNvPr id="124" name="直線コネクタ 123"/>
        <xdr:cNvCxnSpPr/>
      </xdr:nvCxnSpPr>
      <xdr:spPr>
        <a:xfrm flipV="1">
          <a:off x="2908300" y="10083100"/>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91311</xdr:rowOff>
    </xdr:from>
    <xdr:to>
      <xdr:col>4</xdr:col>
      <xdr:colOff>155575</xdr:colOff>
      <xdr:row>58</xdr:row>
      <xdr:rowOff>143654</xdr:rowOff>
    </xdr:to>
    <xdr:cxnSp macro="">
      <xdr:nvCxnSpPr>
        <xdr:cNvPr id="127" name="直線コネクタ 126"/>
        <xdr:cNvCxnSpPr/>
      </xdr:nvCxnSpPr>
      <xdr:spPr>
        <a:xfrm>
          <a:off x="2019300" y="10035411"/>
          <a:ext cx="889000" cy="5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61109</xdr:rowOff>
    </xdr:from>
    <xdr:to>
      <xdr:col>2</xdr:col>
      <xdr:colOff>638175</xdr:colOff>
      <xdr:row>58</xdr:row>
      <xdr:rowOff>91311</xdr:rowOff>
    </xdr:to>
    <xdr:cxnSp macro="">
      <xdr:nvCxnSpPr>
        <xdr:cNvPr id="130" name="直線コネクタ 129"/>
        <xdr:cNvCxnSpPr/>
      </xdr:nvCxnSpPr>
      <xdr:spPr>
        <a:xfrm>
          <a:off x="1130300" y="10005209"/>
          <a:ext cx="889000" cy="3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53391</xdr:rowOff>
    </xdr:from>
    <xdr:to>
      <xdr:col>6</xdr:col>
      <xdr:colOff>561975</xdr:colOff>
      <xdr:row>58</xdr:row>
      <xdr:rowOff>154991</xdr:rowOff>
    </xdr:to>
    <xdr:sp macro="" textlink="">
      <xdr:nvSpPr>
        <xdr:cNvPr id="140" name="円/楕円 139"/>
        <xdr:cNvSpPr/>
      </xdr:nvSpPr>
      <xdr:spPr>
        <a:xfrm>
          <a:off x="45847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139768</xdr:rowOff>
    </xdr:from>
    <xdr:ext cx="599010" cy="259045"/>
    <xdr:sp macro="" textlink="">
      <xdr:nvSpPr>
        <xdr:cNvPr id="141" name="総務費該当値テキスト"/>
        <xdr:cNvSpPr txBox="1"/>
      </xdr:nvSpPr>
      <xdr:spPr>
        <a:xfrm>
          <a:off x="4686300" y="991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88200</xdr:rowOff>
    </xdr:from>
    <xdr:to>
      <xdr:col>5</xdr:col>
      <xdr:colOff>409575</xdr:colOff>
      <xdr:row>59</xdr:row>
      <xdr:rowOff>18350</xdr:rowOff>
    </xdr:to>
    <xdr:sp macro="" textlink="">
      <xdr:nvSpPr>
        <xdr:cNvPr id="142" name="円/楕円 141"/>
        <xdr:cNvSpPr/>
      </xdr:nvSpPr>
      <xdr:spPr>
        <a:xfrm>
          <a:off x="3746500" y="100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9477</xdr:rowOff>
    </xdr:from>
    <xdr:ext cx="599010" cy="259045"/>
    <xdr:sp macro="" textlink="">
      <xdr:nvSpPr>
        <xdr:cNvPr id="143" name="テキスト ボックス 142"/>
        <xdr:cNvSpPr txBox="1"/>
      </xdr:nvSpPr>
      <xdr:spPr>
        <a:xfrm>
          <a:off x="3497794" y="1012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92854</xdr:rowOff>
    </xdr:from>
    <xdr:to>
      <xdr:col>4</xdr:col>
      <xdr:colOff>206375</xdr:colOff>
      <xdr:row>59</xdr:row>
      <xdr:rowOff>23004</xdr:rowOff>
    </xdr:to>
    <xdr:sp macro="" textlink="">
      <xdr:nvSpPr>
        <xdr:cNvPr id="144" name="円/楕円 143"/>
        <xdr:cNvSpPr/>
      </xdr:nvSpPr>
      <xdr:spPr>
        <a:xfrm>
          <a:off x="2857500" y="100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14131</xdr:rowOff>
    </xdr:from>
    <xdr:ext cx="599010" cy="259045"/>
    <xdr:sp macro="" textlink="">
      <xdr:nvSpPr>
        <xdr:cNvPr id="145" name="テキスト ボックス 144"/>
        <xdr:cNvSpPr txBox="1"/>
      </xdr:nvSpPr>
      <xdr:spPr>
        <a:xfrm>
          <a:off x="2608794" y="1012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40511</xdr:rowOff>
    </xdr:from>
    <xdr:to>
      <xdr:col>3</xdr:col>
      <xdr:colOff>3175</xdr:colOff>
      <xdr:row>58</xdr:row>
      <xdr:rowOff>142111</xdr:rowOff>
    </xdr:to>
    <xdr:sp macro="" textlink="">
      <xdr:nvSpPr>
        <xdr:cNvPr id="146" name="円/楕円 145"/>
        <xdr:cNvSpPr/>
      </xdr:nvSpPr>
      <xdr:spPr>
        <a:xfrm>
          <a:off x="1968500" y="9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133238</xdr:rowOff>
    </xdr:from>
    <xdr:ext cx="599010" cy="259045"/>
    <xdr:sp macro="" textlink="">
      <xdr:nvSpPr>
        <xdr:cNvPr id="147" name="テキスト ボックス 146"/>
        <xdr:cNvSpPr txBox="1"/>
      </xdr:nvSpPr>
      <xdr:spPr>
        <a:xfrm>
          <a:off x="1719794" y="1007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10309</xdr:rowOff>
    </xdr:from>
    <xdr:to>
      <xdr:col>1</xdr:col>
      <xdr:colOff>485775</xdr:colOff>
      <xdr:row>58</xdr:row>
      <xdr:rowOff>111909</xdr:rowOff>
    </xdr:to>
    <xdr:sp macro="" textlink="">
      <xdr:nvSpPr>
        <xdr:cNvPr id="148" name="円/楕円 147"/>
        <xdr:cNvSpPr/>
      </xdr:nvSpPr>
      <xdr:spPr>
        <a:xfrm>
          <a:off x="1079500" y="99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103036</xdr:rowOff>
    </xdr:from>
    <xdr:ext cx="599010" cy="259045"/>
    <xdr:sp macro="" textlink="">
      <xdr:nvSpPr>
        <xdr:cNvPr id="149" name="テキスト ボックス 148"/>
        <xdr:cNvSpPr txBox="1"/>
      </xdr:nvSpPr>
      <xdr:spPr>
        <a:xfrm>
          <a:off x="830794" y="1004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35523</xdr:rowOff>
    </xdr:from>
    <xdr:to>
      <xdr:col>6</xdr:col>
      <xdr:colOff>511175</xdr:colOff>
      <xdr:row>77</xdr:row>
      <xdr:rowOff>131767</xdr:rowOff>
    </xdr:to>
    <xdr:cxnSp macro="">
      <xdr:nvCxnSpPr>
        <xdr:cNvPr id="178" name="直線コネクタ 177"/>
        <xdr:cNvCxnSpPr/>
      </xdr:nvCxnSpPr>
      <xdr:spPr>
        <a:xfrm>
          <a:off x="3797300" y="13237173"/>
          <a:ext cx="838200" cy="9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9075</xdr:rowOff>
    </xdr:from>
    <xdr:to>
      <xdr:col>5</xdr:col>
      <xdr:colOff>358775</xdr:colOff>
      <xdr:row>77</xdr:row>
      <xdr:rowOff>35523</xdr:rowOff>
    </xdr:to>
    <xdr:cxnSp macro="">
      <xdr:nvCxnSpPr>
        <xdr:cNvPr id="181" name="直線コネクタ 180"/>
        <xdr:cNvCxnSpPr/>
      </xdr:nvCxnSpPr>
      <xdr:spPr>
        <a:xfrm>
          <a:off x="2908300" y="13210725"/>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9075</xdr:rowOff>
    </xdr:from>
    <xdr:to>
      <xdr:col>4</xdr:col>
      <xdr:colOff>155575</xdr:colOff>
      <xdr:row>78</xdr:row>
      <xdr:rowOff>77302</xdr:rowOff>
    </xdr:to>
    <xdr:cxnSp macro="">
      <xdr:nvCxnSpPr>
        <xdr:cNvPr id="184" name="直線コネクタ 183"/>
        <xdr:cNvCxnSpPr/>
      </xdr:nvCxnSpPr>
      <xdr:spPr>
        <a:xfrm flipV="1">
          <a:off x="2019300" y="13210725"/>
          <a:ext cx="889000" cy="2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71087</xdr:rowOff>
    </xdr:from>
    <xdr:to>
      <xdr:col>2</xdr:col>
      <xdr:colOff>638175</xdr:colOff>
      <xdr:row>78</xdr:row>
      <xdr:rowOff>77302</xdr:rowOff>
    </xdr:to>
    <xdr:cxnSp macro="">
      <xdr:nvCxnSpPr>
        <xdr:cNvPr id="187" name="直線コネクタ 186"/>
        <xdr:cNvCxnSpPr/>
      </xdr:nvCxnSpPr>
      <xdr:spPr>
        <a:xfrm>
          <a:off x="1130300" y="13444187"/>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80967</xdr:rowOff>
    </xdr:from>
    <xdr:to>
      <xdr:col>6</xdr:col>
      <xdr:colOff>561975</xdr:colOff>
      <xdr:row>78</xdr:row>
      <xdr:rowOff>11117</xdr:rowOff>
    </xdr:to>
    <xdr:sp macro="" textlink="">
      <xdr:nvSpPr>
        <xdr:cNvPr id="197" name="円/楕円 196"/>
        <xdr:cNvSpPr/>
      </xdr:nvSpPr>
      <xdr:spPr>
        <a:xfrm>
          <a:off x="4584700" y="132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156173</xdr:rowOff>
    </xdr:from>
    <xdr:to>
      <xdr:col>5</xdr:col>
      <xdr:colOff>409575</xdr:colOff>
      <xdr:row>77</xdr:row>
      <xdr:rowOff>86323</xdr:rowOff>
    </xdr:to>
    <xdr:sp macro="" textlink="">
      <xdr:nvSpPr>
        <xdr:cNvPr id="199" name="円/楕円 198"/>
        <xdr:cNvSpPr/>
      </xdr:nvSpPr>
      <xdr:spPr>
        <a:xfrm>
          <a:off x="3746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102850</xdr:rowOff>
    </xdr:from>
    <xdr:ext cx="599010" cy="259045"/>
    <xdr:sp macro="" textlink="">
      <xdr:nvSpPr>
        <xdr:cNvPr id="200" name="テキスト ボックス 199"/>
        <xdr:cNvSpPr txBox="1"/>
      </xdr:nvSpPr>
      <xdr:spPr>
        <a:xfrm>
          <a:off x="3497794" y="129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129725</xdr:rowOff>
    </xdr:from>
    <xdr:to>
      <xdr:col>4</xdr:col>
      <xdr:colOff>206375</xdr:colOff>
      <xdr:row>77</xdr:row>
      <xdr:rowOff>59875</xdr:rowOff>
    </xdr:to>
    <xdr:sp macro="" textlink="">
      <xdr:nvSpPr>
        <xdr:cNvPr id="201" name="円/楕円 200"/>
        <xdr:cNvSpPr/>
      </xdr:nvSpPr>
      <xdr:spPr>
        <a:xfrm>
          <a:off x="2857500" y="131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76402</xdr:rowOff>
    </xdr:from>
    <xdr:ext cx="599010" cy="259045"/>
    <xdr:sp macro="" textlink="">
      <xdr:nvSpPr>
        <xdr:cNvPr id="202" name="テキスト ボックス 201"/>
        <xdr:cNvSpPr txBox="1"/>
      </xdr:nvSpPr>
      <xdr:spPr>
        <a:xfrm>
          <a:off x="2608794" y="1293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26502</xdr:rowOff>
    </xdr:from>
    <xdr:to>
      <xdr:col>3</xdr:col>
      <xdr:colOff>3175</xdr:colOff>
      <xdr:row>78</xdr:row>
      <xdr:rowOff>128102</xdr:rowOff>
    </xdr:to>
    <xdr:sp macro="" textlink="">
      <xdr:nvSpPr>
        <xdr:cNvPr id="203" name="円/楕円 202"/>
        <xdr:cNvSpPr/>
      </xdr:nvSpPr>
      <xdr:spPr>
        <a:xfrm>
          <a:off x="1968500" y="133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119229</xdr:rowOff>
    </xdr:from>
    <xdr:ext cx="599010" cy="259045"/>
    <xdr:sp macro="" textlink="">
      <xdr:nvSpPr>
        <xdr:cNvPr id="204" name="テキスト ボックス 203"/>
        <xdr:cNvSpPr txBox="1"/>
      </xdr:nvSpPr>
      <xdr:spPr>
        <a:xfrm>
          <a:off x="1719794" y="1349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20287</xdr:rowOff>
    </xdr:from>
    <xdr:to>
      <xdr:col>1</xdr:col>
      <xdr:colOff>485775</xdr:colOff>
      <xdr:row>78</xdr:row>
      <xdr:rowOff>121887</xdr:rowOff>
    </xdr:to>
    <xdr:sp macro="" textlink="">
      <xdr:nvSpPr>
        <xdr:cNvPr id="205" name="円/楕円 204"/>
        <xdr:cNvSpPr/>
      </xdr:nvSpPr>
      <xdr:spPr>
        <a:xfrm>
          <a:off x="1079500" y="133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113014</xdr:rowOff>
    </xdr:from>
    <xdr:ext cx="599010" cy="259045"/>
    <xdr:sp macro="" textlink="">
      <xdr:nvSpPr>
        <xdr:cNvPr id="206" name="テキスト ボックス 205"/>
        <xdr:cNvSpPr txBox="1"/>
      </xdr:nvSpPr>
      <xdr:spPr>
        <a:xfrm>
          <a:off x="830794" y="1348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112950</xdr:rowOff>
    </xdr:from>
    <xdr:to>
      <xdr:col>6</xdr:col>
      <xdr:colOff>511175</xdr:colOff>
      <xdr:row>98</xdr:row>
      <xdr:rowOff>119976</xdr:rowOff>
    </xdr:to>
    <xdr:cxnSp macro="">
      <xdr:nvCxnSpPr>
        <xdr:cNvPr id="235" name="直線コネクタ 234"/>
        <xdr:cNvCxnSpPr/>
      </xdr:nvCxnSpPr>
      <xdr:spPr>
        <a:xfrm flipV="1">
          <a:off x="3797300" y="16915050"/>
          <a:ext cx="8382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119976</xdr:rowOff>
    </xdr:from>
    <xdr:to>
      <xdr:col>5</xdr:col>
      <xdr:colOff>358775</xdr:colOff>
      <xdr:row>98</xdr:row>
      <xdr:rowOff>125282</xdr:rowOff>
    </xdr:to>
    <xdr:cxnSp macro="">
      <xdr:nvCxnSpPr>
        <xdr:cNvPr id="238" name="直線コネクタ 237"/>
        <xdr:cNvCxnSpPr/>
      </xdr:nvCxnSpPr>
      <xdr:spPr>
        <a:xfrm flipV="1">
          <a:off x="2908300" y="1692207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117461</xdr:rowOff>
    </xdr:from>
    <xdr:to>
      <xdr:col>4</xdr:col>
      <xdr:colOff>155575</xdr:colOff>
      <xdr:row>98</xdr:row>
      <xdr:rowOff>125282</xdr:rowOff>
    </xdr:to>
    <xdr:cxnSp macro="">
      <xdr:nvCxnSpPr>
        <xdr:cNvPr id="241" name="直線コネクタ 240"/>
        <xdr:cNvCxnSpPr/>
      </xdr:nvCxnSpPr>
      <xdr:spPr>
        <a:xfrm>
          <a:off x="2019300" y="16919561"/>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107505</xdr:rowOff>
    </xdr:from>
    <xdr:to>
      <xdr:col>2</xdr:col>
      <xdr:colOff>638175</xdr:colOff>
      <xdr:row>98</xdr:row>
      <xdr:rowOff>117461</xdr:rowOff>
    </xdr:to>
    <xdr:cxnSp macro="">
      <xdr:nvCxnSpPr>
        <xdr:cNvPr id="244" name="直線コネクタ 243"/>
        <xdr:cNvCxnSpPr/>
      </xdr:nvCxnSpPr>
      <xdr:spPr>
        <a:xfrm>
          <a:off x="1130300" y="16909605"/>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62150</xdr:rowOff>
    </xdr:from>
    <xdr:to>
      <xdr:col>6</xdr:col>
      <xdr:colOff>561975</xdr:colOff>
      <xdr:row>98</xdr:row>
      <xdr:rowOff>163750</xdr:rowOff>
    </xdr:to>
    <xdr:sp macro="" textlink="">
      <xdr:nvSpPr>
        <xdr:cNvPr id="254" name="円/楕円 253"/>
        <xdr:cNvSpPr/>
      </xdr:nvSpPr>
      <xdr:spPr>
        <a:xfrm>
          <a:off x="4584700" y="168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148527</xdr:rowOff>
    </xdr:from>
    <xdr:ext cx="534377" cy="259045"/>
    <xdr:sp macro="" textlink="">
      <xdr:nvSpPr>
        <xdr:cNvPr id="255" name="衛生費該当値テキスト"/>
        <xdr:cNvSpPr txBox="1"/>
      </xdr:nvSpPr>
      <xdr:spPr>
        <a:xfrm>
          <a:off x="4686300" y="167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69176</xdr:rowOff>
    </xdr:from>
    <xdr:to>
      <xdr:col>5</xdr:col>
      <xdr:colOff>409575</xdr:colOff>
      <xdr:row>98</xdr:row>
      <xdr:rowOff>170776</xdr:rowOff>
    </xdr:to>
    <xdr:sp macro="" textlink="">
      <xdr:nvSpPr>
        <xdr:cNvPr id="256" name="円/楕円 255"/>
        <xdr:cNvSpPr/>
      </xdr:nvSpPr>
      <xdr:spPr>
        <a:xfrm>
          <a:off x="3746500" y="1687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161903</xdr:rowOff>
    </xdr:from>
    <xdr:ext cx="534377" cy="259045"/>
    <xdr:sp macro="" textlink="">
      <xdr:nvSpPr>
        <xdr:cNvPr id="257" name="テキスト ボックス 256"/>
        <xdr:cNvSpPr txBox="1"/>
      </xdr:nvSpPr>
      <xdr:spPr>
        <a:xfrm>
          <a:off x="3530111" y="1696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74482</xdr:rowOff>
    </xdr:from>
    <xdr:to>
      <xdr:col>4</xdr:col>
      <xdr:colOff>206375</xdr:colOff>
      <xdr:row>99</xdr:row>
      <xdr:rowOff>4632</xdr:rowOff>
    </xdr:to>
    <xdr:sp macro="" textlink="">
      <xdr:nvSpPr>
        <xdr:cNvPr id="258" name="円/楕円 257"/>
        <xdr:cNvSpPr/>
      </xdr:nvSpPr>
      <xdr:spPr>
        <a:xfrm>
          <a:off x="2857500" y="16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167209</xdr:rowOff>
    </xdr:from>
    <xdr:ext cx="534377" cy="259045"/>
    <xdr:sp macro="" textlink="">
      <xdr:nvSpPr>
        <xdr:cNvPr id="259" name="テキスト ボックス 258"/>
        <xdr:cNvSpPr txBox="1"/>
      </xdr:nvSpPr>
      <xdr:spPr>
        <a:xfrm>
          <a:off x="2641111" y="16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66661</xdr:rowOff>
    </xdr:from>
    <xdr:to>
      <xdr:col>3</xdr:col>
      <xdr:colOff>3175</xdr:colOff>
      <xdr:row>98</xdr:row>
      <xdr:rowOff>168261</xdr:rowOff>
    </xdr:to>
    <xdr:sp macro="" textlink="">
      <xdr:nvSpPr>
        <xdr:cNvPr id="260" name="円/楕円 259"/>
        <xdr:cNvSpPr/>
      </xdr:nvSpPr>
      <xdr:spPr>
        <a:xfrm>
          <a:off x="1968500" y="1686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159388</xdr:rowOff>
    </xdr:from>
    <xdr:ext cx="534377" cy="259045"/>
    <xdr:sp macro="" textlink="">
      <xdr:nvSpPr>
        <xdr:cNvPr id="261" name="テキスト ボックス 260"/>
        <xdr:cNvSpPr txBox="1"/>
      </xdr:nvSpPr>
      <xdr:spPr>
        <a:xfrm>
          <a:off x="1752111" y="1696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56705</xdr:rowOff>
    </xdr:from>
    <xdr:to>
      <xdr:col>1</xdr:col>
      <xdr:colOff>485775</xdr:colOff>
      <xdr:row>98</xdr:row>
      <xdr:rowOff>158305</xdr:rowOff>
    </xdr:to>
    <xdr:sp macro="" textlink="">
      <xdr:nvSpPr>
        <xdr:cNvPr id="262" name="円/楕円 261"/>
        <xdr:cNvSpPr/>
      </xdr:nvSpPr>
      <xdr:spPr>
        <a:xfrm>
          <a:off x="1079500" y="168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149432</xdr:rowOff>
    </xdr:from>
    <xdr:ext cx="534377" cy="259045"/>
    <xdr:sp macro="" textlink="">
      <xdr:nvSpPr>
        <xdr:cNvPr id="263" name="テキスト ボックス 262"/>
        <xdr:cNvSpPr txBox="1"/>
      </xdr:nvSpPr>
      <xdr:spPr>
        <a:xfrm>
          <a:off x="863111" y="169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60213</xdr:rowOff>
    </xdr:from>
    <xdr:to>
      <xdr:col>15</xdr:col>
      <xdr:colOff>180975</xdr:colOff>
      <xdr:row>39</xdr:row>
      <xdr:rowOff>60523</xdr:rowOff>
    </xdr:to>
    <xdr:cxnSp macro="">
      <xdr:nvCxnSpPr>
        <xdr:cNvPr id="294" name="直線コネクタ 293"/>
        <xdr:cNvCxnSpPr/>
      </xdr:nvCxnSpPr>
      <xdr:spPr>
        <a:xfrm flipV="1">
          <a:off x="9639300" y="6746763"/>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3749</xdr:rowOff>
    </xdr:from>
    <xdr:to>
      <xdr:col>14</xdr:col>
      <xdr:colOff>28575</xdr:colOff>
      <xdr:row>39</xdr:row>
      <xdr:rowOff>60523</xdr:rowOff>
    </xdr:to>
    <xdr:cxnSp macro="">
      <xdr:nvCxnSpPr>
        <xdr:cNvPr id="297" name="直線コネクタ 296"/>
        <xdr:cNvCxnSpPr/>
      </xdr:nvCxnSpPr>
      <xdr:spPr>
        <a:xfrm>
          <a:off x="8750300" y="6690299"/>
          <a:ext cx="889000" cy="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3749</xdr:rowOff>
    </xdr:from>
    <xdr:to>
      <xdr:col>12</xdr:col>
      <xdr:colOff>511175</xdr:colOff>
      <xdr:row>39</xdr:row>
      <xdr:rowOff>42708</xdr:rowOff>
    </xdr:to>
    <xdr:cxnSp macro="">
      <xdr:nvCxnSpPr>
        <xdr:cNvPr id="300" name="直線コネクタ 299"/>
        <xdr:cNvCxnSpPr/>
      </xdr:nvCxnSpPr>
      <xdr:spPr>
        <a:xfrm flipV="1">
          <a:off x="7861300" y="6690299"/>
          <a:ext cx="889000" cy="3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42708</xdr:rowOff>
    </xdr:from>
    <xdr:to>
      <xdr:col>11</xdr:col>
      <xdr:colOff>307975</xdr:colOff>
      <xdr:row>39</xdr:row>
      <xdr:rowOff>56097</xdr:rowOff>
    </xdr:to>
    <xdr:cxnSp macro="">
      <xdr:nvCxnSpPr>
        <xdr:cNvPr id="303" name="直線コネクタ 302"/>
        <xdr:cNvCxnSpPr/>
      </xdr:nvCxnSpPr>
      <xdr:spPr>
        <a:xfrm flipV="1">
          <a:off x="6972300" y="672925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9413</xdr:rowOff>
    </xdr:from>
    <xdr:to>
      <xdr:col>15</xdr:col>
      <xdr:colOff>231775</xdr:colOff>
      <xdr:row>39</xdr:row>
      <xdr:rowOff>111013</xdr:rowOff>
    </xdr:to>
    <xdr:sp macro="" textlink="">
      <xdr:nvSpPr>
        <xdr:cNvPr id="313" name="円/楕円 312"/>
        <xdr:cNvSpPr/>
      </xdr:nvSpPr>
      <xdr:spPr>
        <a:xfrm>
          <a:off x="10426700" y="669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140240</xdr:rowOff>
    </xdr:from>
    <xdr:ext cx="469744" cy="259045"/>
    <xdr:sp macro="" textlink="">
      <xdr:nvSpPr>
        <xdr:cNvPr id="314" name="労働費該当値テキスト"/>
        <xdr:cNvSpPr txBox="1"/>
      </xdr:nvSpPr>
      <xdr:spPr>
        <a:xfrm>
          <a:off x="10528300" y="648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9723</xdr:rowOff>
    </xdr:from>
    <xdr:to>
      <xdr:col>14</xdr:col>
      <xdr:colOff>79375</xdr:colOff>
      <xdr:row>39</xdr:row>
      <xdr:rowOff>111323</xdr:rowOff>
    </xdr:to>
    <xdr:sp macro="" textlink="">
      <xdr:nvSpPr>
        <xdr:cNvPr id="315" name="円/楕円 314"/>
        <xdr:cNvSpPr/>
      </xdr:nvSpPr>
      <xdr:spPr>
        <a:xfrm>
          <a:off x="9588500" y="66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102450</xdr:rowOff>
    </xdr:from>
    <xdr:ext cx="469744" cy="259045"/>
    <xdr:sp macro="" textlink="">
      <xdr:nvSpPr>
        <xdr:cNvPr id="316" name="テキスト ボックス 315"/>
        <xdr:cNvSpPr txBox="1"/>
      </xdr:nvSpPr>
      <xdr:spPr>
        <a:xfrm>
          <a:off x="9404427" y="678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124399</xdr:rowOff>
    </xdr:from>
    <xdr:to>
      <xdr:col>12</xdr:col>
      <xdr:colOff>561975</xdr:colOff>
      <xdr:row>39</xdr:row>
      <xdr:rowOff>54549</xdr:rowOff>
    </xdr:to>
    <xdr:sp macro="" textlink="">
      <xdr:nvSpPr>
        <xdr:cNvPr id="317" name="円/楕円 316"/>
        <xdr:cNvSpPr/>
      </xdr:nvSpPr>
      <xdr:spPr>
        <a:xfrm>
          <a:off x="8699500" y="66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71075</xdr:rowOff>
    </xdr:from>
    <xdr:ext cx="469744" cy="259045"/>
    <xdr:sp macro="" textlink="">
      <xdr:nvSpPr>
        <xdr:cNvPr id="318" name="テキスト ボックス 317"/>
        <xdr:cNvSpPr txBox="1"/>
      </xdr:nvSpPr>
      <xdr:spPr>
        <a:xfrm>
          <a:off x="8515427" y="64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163358</xdr:rowOff>
    </xdr:from>
    <xdr:to>
      <xdr:col>11</xdr:col>
      <xdr:colOff>358775</xdr:colOff>
      <xdr:row>39</xdr:row>
      <xdr:rowOff>93508</xdr:rowOff>
    </xdr:to>
    <xdr:sp macro="" textlink="">
      <xdr:nvSpPr>
        <xdr:cNvPr id="319" name="円/楕円 318"/>
        <xdr:cNvSpPr/>
      </xdr:nvSpPr>
      <xdr:spPr>
        <a:xfrm>
          <a:off x="7810500" y="66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84635</xdr:rowOff>
    </xdr:from>
    <xdr:ext cx="469744" cy="259045"/>
    <xdr:sp macro="" textlink="">
      <xdr:nvSpPr>
        <xdr:cNvPr id="320" name="テキスト ボックス 319"/>
        <xdr:cNvSpPr txBox="1"/>
      </xdr:nvSpPr>
      <xdr:spPr>
        <a:xfrm>
          <a:off x="7626427" y="67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5297</xdr:rowOff>
    </xdr:from>
    <xdr:to>
      <xdr:col>10</xdr:col>
      <xdr:colOff>155575</xdr:colOff>
      <xdr:row>39</xdr:row>
      <xdr:rowOff>106897</xdr:rowOff>
    </xdr:to>
    <xdr:sp macro="" textlink="">
      <xdr:nvSpPr>
        <xdr:cNvPr id="321" name="円/楕円 320"/>
        <xdr:cNvSpPr/>
      </xdr:nvSpPr>
      <xdr:spPr>
        <a:xfrm>
          <a:off x="6921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98024</xdr:rowOff>
    </xdr:from>
    <xdr:ext cx="469744" cy="259045"/>
    <xdr:sp macro="" textlink="">
      <xdr:nvSpPr>
        <xdr:cNvPr id="322" name="テキスト ボックス 321"/>
        <xdr:cNvSpPr txBox="1"/>
      </xdr:nvSpPr>
      <xdr:spPr>
        <a:xfrm>
          <a:off x="6737427" y="67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41615</xdr:rowOff>
    </xdr:from>
    <xdr:to>
      <xdr:col>15</xdr:col>
      <xdr:colOff>180975</xdr:colOff>
      <xdr:row>59</xdr:row>
      <xdr:rowOff>63155</xdr:rowOff>
    </xdr:to>
    <xdr:cxnSp macro="">
      <xdr:nvCxnSpPr>
        <xdr:cNvPr id="353" name="直線コネクタ 352"/>
        <xdr:cNvCxnSpPr/>
      </xdr:nvCxnSpPr>
      <xdr:spPr>
        <a:xfrm>
          <a:off x="9639300" y="10157165"/>
          <a:ext cx="8382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41615</xdr:rowOff>
    </xdr:from>
    <xdr:to>
      <xdr:col>14</xdr:col>
      <xdr:colOff>28575</xdr:colOff>
      <xdr:row>59</xdr:row>
      <xdr:rowOff>42097</xdr:rowOff>
    </xdr:to>
    <xdr:cxnSp macro="">
      <xdr:nvCxnSpPr>
        <xdr:cNvPr id="356" name="直線コネクタ 355"/>
        <xdr:cNvCxnSpPr/>
      </xdr:nvCxnSpPr>
      <xdr:spPr>
        <a:xfrm flipV="1">
          <a:off x="8750300" y="1015716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39940</xdr:rowOff>
    </xdr:from>
    <xdr:to>
      <xdr:col>12</xdr:col>
      <xdr:colOff>511175</xdr:colOff>
      <xdr:row>59</xdr:row>
      <xdr:rowOff>42097</xdr:rowOff>
    </xdr:to>
    <xdr:cxnSp macro="">
      <xdr:nvCxnSpPr>
        <xdr:cNvPr id="359" name="直線コネクタ 358"/>
        <xdr:cNvCxnSpPr/>
      </xdr:nvCxnSpPr>
      <xdr:spPr>
        <a:xfrm>
          <a:off x="7861300" y="10155490"/>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38166</xdr:rowOff>
    </xdr:from>
    <xdr:to>
      <xdr:col>11</xdr:col>
      <xdr:colOff>307975</xdr:colOff>
      <xdr:row>59</xdr:row>
      <xdr:rowOff>39940</xdr:rowOff>
    </xdr:to>
    <xdr:cxnSp macro="">
      <xdr:nvCxnSpPr>
        <xdr:cNvPr id="362" name="直線コネクタ 361"/>
        <xdr:cNvCxnSpPr/>
      </xdr:nvCxnSpPr>
      <xdr:spPr>
        <a:xfrm>
          <a:off x="6972300" y="10153716"/>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12355</xdr:rowOff>
    </xdr:from>
    <xdr:to>
      <xdr:col>15</xdr:col>
      <xdr:colOff>231775</xdr:colOff>
      <xdr:row>59</xdr:row>
      <xdr:rowOff>113955</xdr:rowOff>
    </xdr:to>
    <xdr:sp macro="" textlink="">
      <xdr:nvSpPr>
        <xdr:cNvPr id="372" name="円/楕円 371"/>
        <xdr:cNvSpPr/>
      </xdr:nvSpPr>
      <xdr:spPr>
        <a:xfrm>
          <a:off x="10426700" y="1012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98732</xdr:rowOff>
    </xdr:from>
    <xdr:ext cx="534377" cy="259045"/>
    <xdr:sp macro="" textlink="">
      <xdr:nvSpPr>
        <xdr:cNvPr id="373" name="農林水産業費該当値テキスト"/>
        <xdr:cNvSpPr txBox="1"/>
      </xdr:nvSpPr>
      <xdr:spPr>
        <a:xfrm>
          <a:off x="10528300" y="100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162265</xdr:rowOff>
    </xdr:from>
    <xdr:to>
      <xdr:col>14</xdr:col>
      <xdr:colOff>79375</xdr:colOff>
      <xdr:row>59</xdr:row>
      <xdr:rowOff>92415</xdr:rowOff>
    </xdr:to>
    <xdr:sp macro="" textlink="">
      <xdr:nvSpPr>
        <xdr:cNvPr id="374" name="円/楕円 373"/>
        <xdr:cNvSpPr/>
      </xdr:nvSpPr>
      <xdr:spPr>
        <a:xfrm>
          <a:off x="9588500" y="101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83542</xdr:rowOff>
    </xdr:from>
    <xdr:ext cx="534377" cy="259045"/>
    <xdr:sp macro="" textlink="">
      <xdr:nvSpPr>
        <xdr:cNvPr id="375" name="テキスト ボックス 374"/>
        <xdr:cNvSpPr txBox="1"/>
      </xdr:nvSpPr>
      <xdr:spPr>
        <a:xfrm>
          <a:off x="9372111" y="1019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162747</xdr:rowOff>
    </xdr:from>
    <xdr:to>
      <xdr:col>12</xdr:col>
      <xdr:colOff>561975</xdr:colOff>
      <xdr:row>59</xdr:row>
      <xdr:rowOff>92897</xdr:rowOff>
    </xdr:to>
    <xdr:sp macro="" textlink="">
      <xdr:nvSpPr>
        <xdr:cNvPr id="376" name="円/楕円 375"/>
        <xdr:cNvSpPr/>
      </xdr:nvSpPr>
      <xdr:spPr>
        <a:xfrm>
          <a:off x="8699500" y="101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84024</xdr:rowOff>
    </xdr:from>
    <xdr:ext cx="534377" cy="259045"/>
    <xdr:sp macro="" textlink="">
      <xdr:nvSpPr>
        <xdr:cNvPr id="377" name="テキスト ボックス 376"/>
        <xdr:cNvSpPr txBox="1"/>
      </xdr:nvSpPr>
      <xdr:spPr>
        <a:xfrm>
          <a:off x="8483111" y="1019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160590</xdr:rowOff>
    </xdr:from>
    <xdr:to>
      <xdr:col>11</xdr:col>
      <xdr:colOff>358775</xdr:colOff>
      <xdr:row>59</xdr:row>
      <xdr:rowOff>90740</xdr:rowOff>
    </xdr:to>
    <xdr:sp macro="" textlink="">
      <xdr:nvSpPr>
        <xdr:cNvPr id="378" name="円/楕円 377"/>
        <xdr:cNvSpPr/>
      </xdr:nvSpPr>
      <xdr:spPr>
        <a:xfrm>
          <a:off x="7810500" y="101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81867</xdr:rowOff>
    </xdr:from>
    <xdr:ext cx="534377" cy="259045"/>
    <xdr:sp macro="" textlink="">
      <xdr:nvSpPr>
        <xdr:cNvPr id="379" name="テキスト ボックス 378"/>
        <xdr:cNvSpPr txBox="1"/>
      </xdr:nvSpPr>
      <xdr:spPr>
        <a:xfrm>
          <a:off x="7594111" y="101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158816</xdr:rowOff>
    </xdr:from>
    <xdr:to>
      <xdr:col>10</xdr:col>
      <xdr:colOff>155575</xdr:colOff>
      <xdr:row>59</xdr:row>
      <xdr:rowOff>88966</xdr:rowOff>
    </xdr:to>
    <xdr:sp macro="" textlink="">
      <xdr:nvSpPr>
        <xdr:cNvPr id="380" name="円/楕円 379"/>
        <xdr:cNvSpPr/>
      </xdr:nvSpPr>
      <xdr:spPr>
        <a:xfrm>
          <a:off x="6921500" y="101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80093</xdr:rowOff>
    </xdr:from>
    <xdr:ext cx="534377" cy="259045"/>
    <xdr:sp macro="" textlink="">
      <xdr:nvSpPr>
        <xdr:cNvPr id="381" name="テキスト ボックス 380"/>
        <xdr:cNvSpPr txBox="1"/>
      </xdr:nvSpPr>
      <xdr:spPr>
        <a:xfrm>
          <a:off x="6705111" y="101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80713</xdr:rowOff>
    </xdr:from>
    <xdr:to>
      <xdr:col>15</xdr:col>
      <xdr:colOff>180975</xdr:colOff>
      <xdr:row>78</xdr:row>
      <xdr:rowOff>97805</xdr:rowOff>
    </xdr:to>
    <xdr:cxnSp macro="">
      <xdr:nvCxnSpPr>
        <xdr:cNvPr id="410" name="直線コネクタ 409"/>
        <xdr:cNvCxnSpPr/>
      </xdr:nvCxnSpPr>
      <xdr:spPr>
        <a:xfrm>
          <a:off x="9639300" y="13282363"/>
          <a:ext cx="838200" cy="18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80713</xdr:rowOff>
    </xdr:from>
    <xdr:to>
      <xdr:col>14</xdr:col>
      <xdr:colOff>28575</xdr:colOff>
      <xdr:row>78</xdr:row>
      <xdr:rowOff>126468</xdr:rowOff>
    </xdr:to>
    <xdr:cxnSp macro="">
      <xdr:nvCxnSpPr>
        <xdr:cNvPr id="413" name="直線コネクタ 412"/>
        <xdr:cNvCxnSpPr/>
      </xdr:nvCxnSpPr>
      <xdr:spPr>
        <a:xfrm flipV="1">
          <a:off x="8750300" y="13282363"/>
          <a:ext cx="889000" cy="2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126468</xdr:rowOff>
    </xdr:from>
    <xdr:to>
      <xdr:col>12</xdr:col>
      <xdr:colOff>511175</xdr:colOff>
      <xdr:row>78</xdr:row>
      <xdr:rowOff>142042</xdr:rowOff>
    </xdr:to>
    <xdr:cxnSp macro="">
      <xdr:nvCxnSpPr>
        <xdr:cNvPr id="416" name="直線コネクタ 415"/>
        <xdr:cNvCxnSpPr/>
      </xdr:nvCxnSpPr>
      <xdr:spPr>
        <a:xfrm flipV="1">
          <a:off x="7861300" y="13499568"/>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142042</xdr:rowOff>
    </xdr:from>
    <xdr:to>
      <xdr:col>11</xdr:col>
      <xdr:colOff>307975</xdr:colOff>
      <xdr:row>79</xdr:row>
      <xdr:rowOff>3386</xdr:rowOff>
    </xdr:to>
    <xdr:cxnSp macro="">
      <xdr:nvCxnSpPr>
        <xdr:cNvPr id="419" name="直線コネクタ 418"/>
        <xdr:cNvCxnSpPr/>
      </xdr:nvCxnSpPr>
      <xdr:spPr>
        <a:xfrm flipV="1">
          <a:off x="6972300" y="13515142"/>
          <a:ext cx="889000" cy="3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47005</xdr:rowOff>
    </xdr:from>
    <xdr:to>
      <xdr:col>15</xdr:col>
      <xdr:colOff>231775</xdr:colOff>
      <xdr:row>78</xdr:row>
      <xdr:rowOff>148605</xdr:rowOff>
    </xdr:to>
    <xdr:sp macro="" textlink="">
      <xdr:nvSpPr>
        <xdr:cNvPr id="429" name="円/楕円 428"/>
        <xdr:cNvSpPr/>
      </xdr:nvSpPr>
      <xdr:spPr>
        <a:xfrm>
          <a:off x="10426700" y="134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133382</xdr:rowOff>
    </xdr:from>
    <xdr:ext cx="534377" cy="259045"/>
    <xdr:sp macro="" textlink="">
      <xdr:nvSpPr>
        <xdr:cNvPr id="430" name="商工費該当値テキスト"/>
        <xdr:cNvSpPr txBox="1"/>
      </xdr:nvSpPr>
      <xdr:spPr>
        <a:xfrm>
          <a:off x="10528300" y="133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29913</xdr:rowOff>
    </xdr:from>
    <xdr:to>
      <xdr:col>14</xdr:col>
      <xdr:colOff>79375</xdr:colOff>
      <xdr:row>77</xdr:row>
      <xdr:rowOff>131513</xdr:rowOff>
    </xdr:to>
    <xdr:sp macro="" textlink="">
      <xdr:nvSpPr>
        <xdr:cNvPr id="431" name="円/楕円 430"/>
        <xdr:cNvSpPr/>
      </xdr:nvSpPr>
      <xdr:spPr>
        <a:xfrm>
          <a:off x="9588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148040</xdr:rowOff>
    </xdr:from>
    <xdr:ext cx="534377" cy="259045"/>
    <xdr:sp macro="" textlink="">
      <xdr:nvSpPr>
        <xdr:cNvPr id="432" name="テキスト ボックス 431"/>
        <xdr:cNvSpPr txBox="1"/>
      </xdr:nvSpPr>
      <xdr:spPr>
        <a:xfrm>
          <a:off x="9372111" y="130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75668</xdr:rowOff>
    </xdr:from>
    <xdr:to>
      <xdr:col>12</xdr:col>
      <xdr:colOff>561975</xdr:colOff>
      <xdr:row>79</xdr:row>
      <xdr:rowOff>5818</xdr:rowOff>
    </xdr:to>
    <xdr:sp macro="" textlink="">
      <xdr:nvSpPr>
        <xdr:cNvPr id="433" name="円/楕円 432"/>
        <xdr:cNvSpPr/>
      </xdr:nvSpPr>
      <xdr:spPr>
        <a:xfrm>
          <a:off x="8699500" y="134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168395</xdr:rowOff>
    </xdr:from>
    <xdr:ext cx="534377" cy="259045"/>
    <xdr:sp macro="" textlink="">
      <xdr:nvSpPr>
        <xdr:cNvPr id="434" name="テキスト ボックス 433"/>
        <xdr:cNvSpPr txBox="1"/>
      </xdr:nvSpPr>
      <xdr:spPr>
        <a:xfrm>
          <a:off x="8483111" y="135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91242</xdr:rowOff>
    </xdr:from>
    <xdr:to>
      <xdr:col>11</xdr:col>
      <xdr:colOff>358775</xdr:colOff>
      <xdr:row>79</xdr:row>
      <xdr:rowOff>21392</xdr:rowOff>
    </xdr:to>
    <xdr:sp macro="" textlink="">
      <xdr:nvSpPr>
        <xdr:cNvPr id="435" name="円/楕円 434"/>
        <xdr:cNvSpPr/>
      </xdr:nvSpPr>
      <xdr:spPr>
        <a:xfrm>
          <a:off x="7810500" y="134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12519</xdr:rowOff>
    </xdr:from>
    <xdr:ext cx="534377" cy="259045"/>
    <xdr:sp macro="" textlink="">
      <xdr:nvSpPr>
        <xdr:cNvPr id="436" name="テキスト ボックス 435"/>
        <xdr:cNvSpPr txBox="1"/>
      </xdr:nvSpPr>
      <xdr:spPr>
        <a:xfrm>
          <a:off x="7594111" y="135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124036</xdr:rowOff>
    </xdr:from>
    <xdr:to>
      <xdr:col>10</xdr:col>
      <xdr:colOff>155575</xdr:colOff>
      <xdr:row>79</xdr:row>
      <xdr:rowOff>54186</xdr:rowOff>
    </xdr:to>
    <xdr:sp macro="" textlink="">
      <xdr:nvSpPr>
        <xdr:cNvPr id="437" name="円/楕円 436"/>
        <xdr:cNvSpPr/>
      </xdr:nvSpPr>
      <xdr:spPr>
        <a:xfrm>
          <a:off x="6921500" y="134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45313</xdr:rowOff>
    </xdr:from>
    <xdr:ext cx="534377" cy="259045"/>
    <xdr:sp macro="" textlink="">
      <xdr:nvSpPr>
        <xdr:cNvPr id="438" name="テキスト ボックス 437"/>
        <xdr:cNvSpPr txBox="1"/>
      </xdr:nvSpPr>
      <xdr:spPr>
        <a:xfrm>
          <a:off x="6705111" y="135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146932</xdr:rowOff>
    </xdr:from>
    <xdr:to>
      <xdr:col>15</xdr:col>
      <xdr:colOff>180975</xdr:colOff>
      <xdr:row>98</xdr:row>
      <xdr:rowOff>152355</xdr:rowOff>
    </xdr:to>
    <xdr:cxnSp macro="">
      <xdr:nvCxnSpPr>
        <xdr:cNvPr id="467" name="直線コネクタ 466"/>
        <xdr:cNvCxnSpPr/>
      </xdr:nvCxnSpPr>
      <xdr:spPr>
        <a:xfrm flipV="1">
          <a:off x="9639300" y="16949032"/>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152355</xdr:rowOff>
    </xdr:from>
    <xdr:to>
      <xdr:col>14</xdr:col>
      <xdr:colOff>28575</xdr:colOff>
      <xdr:row>98</xdr:row>
      <xdr:rowOff>154389</xdr:rowOff>
    </xdr:to>
    <xdr:cxnSp macro="">
      <xdr:nvCxnSpPr>
        <xdr:cNvPr id="470" name="直線コネクタ 469"/>
        <xdr:cNvCxnSpPr/>
      </xdr:nvCxnSpPr>
      <xdr:spPr>
        <a:xfrm flipV="1">
          <a:off x="8750300" y="16954455"/>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154389</xdr:rowOff>
    </xdr:from>
    <xdr:to>
      <xdr:col>12</xdr:col>
      <xdr:colOff>511175</xdr:colOff>
      <xdr:row>99</xdr:row>
      <xdr:rowOff>1273</xdr:rowOff>
    </xdr:to>
    <xdr:cxnSp macro="">
      <xdr:nvCxnSpPr>
        <xdr:cNvPr id="473" name="直線コネクタ 472"/>
        <xdr:cNvCxnSpPr/>
      </xdr:nvCxnSpPr>
      <xdr:spPr>
        <a:xfrm flipV="1">
          <a:off x="7861300" y="1695648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166205</xdr:rowOff>
    </xdr:from>
    <xdr:to>
      <xdr:col>11</xdr:col>
      <xdr:colOff>307975</xdr:colOff>
      <xdr:row>99</xdr:row>
      <xdr:rowOff>1273</xdr:rowOff>
    </xdr:to>
    <xdr:cxnSp macro="">
      <xdr:nvCxnSpPr>
        <xdr:cNvPr id="476" name="直線コネクタ 475"/>
        <xdr:cNvCxnSpPr/>
      </xdr:nvCxnSpPr>
      <xdr:spPr>
        <a:xfrm>
          <a:off x="6972300" y="16968305"/>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96132</xdr:rowOff>
    </xdr:from>
    <xdr:to>
      <xdr:col>15</xdr:col>
      <xdr:colOff>231775</xdr:colOff>
      <xdr:row>99</xdr:row>
      <xdr:rowOff>26282</xdr:rowOff>
    </xdr:to>
    <xdr:sp macro="" textlink="">
      <xdr:nvSpPr>
        <xdr:cNvPr id="486" name="円/楕円 485"/>
        <xdr:cNvSpPr/>
      </xdr:nvSpPr>
      <xdr:spPr>
        <a:xfrm>
          <a:off x="10426700" y="168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101555</xdr:rowOff>
    </xdr:from>
    <xdr:to>
      <xdr:col>14</xdr:col>
      <xdr:colOff>79375</xdr:colOff>
      <xdr:row>99</xdr:row>
      <xdr:rowOff>31705</xdr:rowOff>
    </xdr:to>
    <xdr:sp macro="" textlink="">
      <xdr:nvSpPr>
        <xdr:cNvPr id="488" name="円/楕円 487"/>
        <xdr:cNvSpPr/>
      </xdr:nvSpPr>
      <xdr:spPr>
        <a:xfrm>
          <a:off x="9588500" y="169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22832</xdr:rowOff>
    </xdr:from>
    <xdr:ext cx="534377" cy="259045"/>
    <xdr:sp macro="" textlink="">
      <xdr:nvSpPr>
        <xdr:cNvPr id="489" name="テキスト ボックス 488"/>
        <xdr:cNvSpPr txBox="1"/>
      </xdr:nvSpPr>
      <xdr:spPr>
        <a:xfrm>
          <a:off x="9372111" y="1699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103589</xdr:rowOff>
    </xdr:from>
    <xdr:to>
      <xdr:col>12</xdr:col>
      <xdr:colOff>561975</xdr:colOff>
      <xdr:row>99</xdr:row>
      <xdr:rowOff>33739</xdr:rowOff>
    </xdr:to>
    <xdr:sp macro="" textlink="">
      <xdr:nvSpPr>
        <xdr:cNvPr id="490" name="円/楕円 489"/>
        <xdr:cNvSpPr/>
      </xdr:nvSpPr>
      <xdr:spPr>
        <a:xfrm>
          <a:off x="8699500" y="169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24866</xdr:rowOff>
    </xdr:from>
    <xdr:ext cx="534377" cy="259045"/>
    <xdr:sp macro="" textlink="">
      <xdr:nvSpPr>
        <xdr:cNvPr id="491" name="テキスト ボックス 490"/>
        <xdr:cNvSpPr txBox="1"/>
      </xdr:nvSpPr>
      <xdr:spPr>
        <a:xfrm>
          <a:off x="8483111" y="169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121923</xdr:rowOff>
    </xdr:from>
    <xdr:to>
      <xdr:col>11</xdr:col>
      <xdr:colOff>358775</xdr:colOff>
      <xdr:row>99</xdr:row>
      <xdr:rowOff>52073</xdr:rowOff>
    </xdr:to>
    <xdr:sp macro="" textlink="">
      <xdr:nvSpPr>
        <xdr:cNvPr id="492" name="円/楕円 491"/>
        <xdr:cNvSpPr/>
      </xdr:nvSpPr>
      <xdr:spPr>
        <a:xfrm>
          <a:off x="7810500" y="169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43200</xdr:rowOff>
    </xdr:from>
    <xdr:ext cx="534377" cy="259045"/>
    <xdr:sp macro="" textlink="">
      <xdr:nvSpPr>
        <xdr:cNvPr id="493" name="テキスト ボックス 492"/>
        <xdr:cNvSpPr txBox="1"/>
      </xdr:nvSpPr>
      <xdr:spPr>
        <a:xfrm>
          <a:off x="7594111" y="170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115405</xdr:rowOff>
    </xdr:from>
    <xdr:to>
      <xdr:col>10</xdr:col>
      <xdr:colOff>155575</xdr:colOff>
      <xdr:row>99</xdr:row>
      <xdr:rowOff>45555</xdr:rowOff>
    </xdr:to>
    <xdr:sp macro="" textlink="">
      <xdr:nvSpPr>
        <xdr:cNvPr id="494" name="円/楕円 493"/>
        <xdr:cNvSpPr/>
      </xdr:nvSpPr>
      <xdr:spPr>
        <a:xfrm>
          <a:off x="6921500" y="169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36682</xdr:rowOff>
    </xdr:from>
    <xdr:ext cx="534377" cy="259045"/>
    <xdr:sp macro="" textlink="">
      <xdr:nvSpPr>
        <xdr:cNvPr id="495" name="テキスト ボックス 494"/>
        <xdr:cNvSpPr txBox="1"/>
      </xdr:nvSpPr>
      <xdr:spPr>
        <a:xfrm>
          <a:off x="6705111" y="170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87755</xdr:rowOff>
    </xdr:from>
    <xdr:to>
      <xdr:col>23</xdr:col>
      <xdr:colOff>517525</xdr:colOff>
      <xdr:row>38</xdr:row>
      <xdr:rowOff>88487</xdr:rowOff>
    </xdr:to>
    <xdr:cxnSp macro="">
      <xdr:nvCxnSpPr>
        <xdr:cNvPr id="522" name="直線コネクタ 521"/>
        <xdr:cNvCxnSpPr/>
      </xdr:nvCxnSpPr>
      <xdr:spPr>
        <a:xfrm>
          <a:off x="15481300" y="6602855"/>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79281</xdr:rowOff>
    </xdr:from>
    <xdr:to>
      <xdr:col>22</xdr:col>
      <xdr:colOff>365125</xdr:colOff>
      <xdr:row>38</xdr:row>
      <xdr:rowOff>87755</xdr:rowOff>
    </xdr:to>
    <xdr:cxnSp macro="">
      <xdr:nvCxnSpPr>
        <xdr:cNvPr id="525" name="直線コネクタ 524"/>
        <xdr:cNvCxnSpPr/>
      </xdr:nvCxnSpPr>
      <xdr:spPr>
        <a:xfrm>
          <a:off x="14592300" y="6594381"/>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79281</xdr:rowOff>
    </xdr:from>
    <xdr:to>
      <xdr:col>21</xdr:col>
      <xdr:colOff>161925</xdr:colOff>
      <xdr:row>38</xdr:row>
      <xdr:rowOff>83108</xdr:rowOff>
    </xdr:to>
    <xdr:cxnSp macro="">
      <xdr:nvCxnSpPr>
        <xdr:cNvPr id="528" name="直線コネクタ 527"/>
        <xdr:cNvCxnSpPr/>
      </xdr:nvCxnSpPr>
      <xdr:spPr>
        <a:xfrm flipV="1">
          <a:off x="13703300" y="6594381"/>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83108</xdr:rowOff>
    </xdr:from>
    <xdr:to>
      <xdr:col>19</xdr:col>
      <xdr:colOff>644525</xdr:colOff>
      <xdr:row>38</xdr:row>
      <xdr:rowOff>87673</xdr:rowOff>
    </xdr:to>
    <xdr:cxnSp macro="">
      <xdr:nvCxnSpPr>
        <xdr:cNvPr id="531" name="直線コネクタ 530"/>
        <xdr:cNvCxnSpPr/>
      </xdr:nvCxnSpPr>
      <xdr:spPr>
        <a:xfrm flipV="1">
          <a:off x="12814300" y="6598208"/>
          <a:ext cx="88900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37687</xdr:rowOff>
    </xdr:from>
    <xdr:to>
      <xdr:col>23</xdr:col>
      <xdr:colOff>568325</xdr:colOff>
      <xdr:row>38</xdr:row>
      <xdr:rowOff>139287</xdr:rowOff>
    </xdr:to>
    <xdr:sp macro="" textlink="">
      <xdr:nvSpPr>
        <xdr:cNvPr id="541" name="円/楕円 540"/>
        <xdr:cNvSpPr/>
      </xdr:nvSpPr>
      <xdr:spPr>
        <a:xfrm>
          <a:off x="16268700" y="65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124064</xdr:rowOff>
    </xdr:from>
    <xdr:ext cx="534377" cy="259045"/>
    <xdr:sp macro="" textlink="">
      <xdr:nvSpPr>
        <xdr:cNvPr id="542" name="消防費該当値テキスト"/>
        <xdr:cNvSpPr txBox="1"/>
      </xdr:nvSpPr>
      <xdr:spPr>
        <a:xfrm>
          <a:off x="16370300" y="64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36955</xdr:rowOff>
    </xdr:from>
    <xdr:to>
      <xdr:col>22</xdr:col>
      <xdr:colOff>415925</xdr:colOff>
      <xdr:row>38</xdr:row>
      <xdr:rowOff>138555</xdr:rowOff>
    </xdr:to>
    <xdr:sp macro="" textlink="">
      <xdr:nvSpPr>
        <xdr:cNvPr id="543" name="円/楕円 542"/>
        <xdr:cNvSpPr/>
      </xdr:nvSpPr>
      <xdr:spPr>
        <a:xfrm>
          <a:off x="15430500" y="65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129682</xdr:rowOff>
    </xdr:from>
    <xdr:ext cx="534377" cy="259045"/>
    <xdr:sp macro="" textlink="">
      <xdr:nvSpPr>
        <xdr:cNvPr id="544" name="テキスト ボックス 543"/>
        <xdr:cNvSpPr txBox="1"/>
      </xdr:nvSpPr>
      <xdr:spPr>
        <a:xfrm>
          <a:off x="15214111" y="66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28481</xdr:rowOff>
    </xdr:from>
    <xdr:to>
      <xdr:col>21</xdr:col>
      <xdr:colOff>212725</xdr:colOff>
      <xdr:row>38</xdr:row>
      <xdr:rowOff>130081</xdr:rowOff>
    </xdr:to>
    <xdr:sp macro="" textlink="">
      <xdr:nvSpPr>
        <xdr:cNvPr id="545" name="円/楕円 544"/>
        <xdr:cNvSpPr/>
      </xdr:nvSpPr>
      <xdr:spPr>
        <a:xfrm>
          <a:off x="14541500" y="65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121208</xdr:rowOff>
    </xdr:from>
    <xdr:ext cx="534377" cy="259045"/>
    <xdr:sp macro="" textlink="">
      <xdr:nvSpPr>
        <xdr:cNvPr id="546" name="テキスト ボックス 545"/>
        <xdr:cNvSpPr txBox="1"/>
      </xdr:nvSpPr>
      <xdr:spPr>
        <a:xfrm>
          <a:off x="14325111" y="66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32308</xdr:rowOff>
    </xdr:from>
    <xdr:to>
      <xdr:col>20</xdr:col>
      <xdr:colOff>9525</xdr:colOff>
      <xdr:row>38</xdr:row>
      <xdr:rowOff>133908</xdr:rowOff>
    </xdr:to>
    <xdr:sp macro="" textlink="">
      <xdr:nvSpPr>
        <xdr:cNvPr id="547" name="円/楕円 546"/>
        <xdr:cNvSpPr/>
      </xdr:nvSpPr>
      <xdr:spPr>
        <a:xfrm>
          <a:off x="13652500" y="65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125035</xdr:rowOff>
    </xdr:from>
    <xdr:ext cx="534377" cy="259045"/>
    <xdr:sp macro="" textlink="">
      <xdr:nvSpPr>
        <xdr:cNvPr id="548" name="テキスト ボックス 547"/>
        <xdr:cNvSpPr txBox="1"/>
      </xdr:nvSpPr>
      <xdr:spPr>
        <a:xfrm>
          <a:off x="13436111" y="66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36873</xdr:rowOff>
    </xdr:from>
    <xdr:to>
      <xdr:col>18</xdr:col>
      <xdr:colOff>492125</xdr:colOff>
      <xdr:row>38</xdr:row>
      <xdr:rowOff>138473</xdr:rowOff>
    </xdr:to>
    <xdr:sp macro="" textlink="">
      <xdr:nvSpPr>
        <xdr:cNvPr id="549" name="円/楕円 548"/>
        <xdr:cNvSpPr/>
      </xdr:nvSpPr>
      <xdr:spPr>
        <a:xfrm>
          <a:off x="12763500" y="65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129600</xdr:rowOff>
    </xdr:from>
    <xdr:ext cx="534377" cy="259045"/>
    <xdr:sp macro="" textlink="">
      <xdr:nvSpPr>
        <xdr:cNvPr id="550" name="テキスト ボックス 549"/>
        <xdr:cNvSpPr txBox="1"/>
      </xdr:nvSpPr>
      <xdr:spPr>
        <a:xfrm>
          <a:off x="12547111" y="66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90389</xdr:rowOff>
    </xdr:from>
    <xdr:to>
      <xdr:col>23</xdr:col>
      <xdr:colOff>517525</xdr:colOff>
      <xdr:row>58</xdr:row>
      <xdr:rowOff>101114</xdr:rowOff>
    </xdr:to>
    <xdr:cxnSp macro="">
      <xdr:nvCxnSpPr>
        <xdr:cNvPr id="579" name="直線コネクタ 578"/>
        <xdr:cNvCxnSpPr/>
      </xdr:nvCxnSpPr>
      <xdr:spPr>
        <a:xfrm flipV="1">
          <a:off x="15481300" y="10034489"/>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39640</xdr:rowOff>
    </xdr:from>
    <xdr:to>
      <xdr:col>22</xdr:col>
      <xdr:colOff>365125</xdr:colOff>
      <xdr:row>58</xdr:row>
      <xdr:rowOff>101114</xdr:rowOff>
    </xdr:to>
    <xdr:cxnSp macro="">
      <xdr:nvCxnSpPr>
        <xdr:cNvPr id="582" name="直線コネクタ 581"/>
        <xdr:cNvCxnSpPr/>
      </xdr:nvCxnSpPr>
      <xdr:spPr>
        <a:xfrm>
          <a:off x="14592300" y="9983740"/>
          <a:ext cx="889000" cy="6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39640</xdr:rowOff>
    </xdr:from>
    <xdr:to>
      <xdr:col>21</xdr:col>
      <xdr:colOff>161925</xdr:colOff>
      <xdr:row>58</xdr:row>
      <xdr:rowOff>112719</xdr:rowOff>
    </xdr:to>
    <xdr:cxnSp macro="">
      <xdr:nvCxnSpPr>
        <xdr:cNvPr id="585" name="直線コネクタ 584"/>
        <xdr:cNvCxnSpPr/>
      </xdr:nvCxnSpPr>
      <xdr:spPr>
        <a:xfrm flipV="1">
          <a:off x="13703300" y="9983740"/>
          <a:ext cx="889000" cy="7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112719</xdr:rowOff>
    </xdr:from>
    <xdr:to>
      <xdr:col>19</xdr:col>
      <xdr:colOff>644525</xdr:colOff>
      <xdr:row>58</xdr:row>
      <xdr:rowOff>115116</xdr:rowOff>
    </xdr:to>
    <xdr:cxnSp macro="">
      <xdr:nvCxnSpPr>
        <xdr:cNvPr id="588" name="直線コネクタ 587"/>
        <xdr:cNvCxnSpPr/>
      </xdr:nvCxnSpPr>
      <xdr:spPr>
        <a:xfrm flipV="1">
          <a:off x="12814300" y="10056819"/>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39589</xdr:rowOff>
    </xdr:from>
    <xdr:to>
      <xdr:col>23</xdr:col>
      <xdr:colOff>568325</xdr:colOff>
      <xdr:row>58</xdr:row>
      <xdr:rowOff>141189</xdr:rowOff>
    </xdr:to>
    <xdr:sp macro="" textlink="">
      <xdr:nvSpPr>
        <xdr:cNvPr id="598" name="円/楕円 597"/>
        <xdr:cNvSpPr/>
      </xdr:nvSpPr>
      <xdr:spPr>
        <a:xfrm>
          <a:off x="16268700" y="99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125966</xdr:rowOff>
    </xdr:from>
    <xdr:ext cx="534377" cy="259045"/>
    <xdr:sp macro="" textlink="">
      <xdr:nvSpPr>
        <xdr:cNvPr id="599" name="教育費該当値テキスト"/>
        <xdr:cNvSpPr txBox="1"/>
      </xdr:nvSpPr>
      <xdr:spPr>
        <a:xfrm>
          <a:off x="16370300" y="98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50314</xdr:rowOff>
    </xdr:from>
    <xdr:to>
      <xdr:col>22</xdr:col>
      <xdr:colOff>415925</xdr:colOff>
      <xdr:row>58</xdr:row>
      <xdr:rowOff>151914</xdr:rowOff>
    </xdr:to>
    <xdr:sp macro="" textlink="">
      <xdr:nvSpPr>
        <xdr:cNvPr id="600" name="円/楕円 599"/>
        <xdr:cNvSpPr/>
      </xdr:nvSpPr>
      <xdr:spPr>
        <a:xfrm>
          <a:off x="15430500" y="99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143041</xdr:rowOff>
    </xdr:from>
    <xdr:ext cx="534377" cy="259045"/>
    <xdr:sp macro="" textlink="">
      <xdr:nvSpPr>
        <xdr:cNvPr id="601" name="テキスト ボックス 600"/>
        <xdr:cNvSpPr txBox="1"/>
      </xdr:nvSpPr>
      <xdr:spPr>
        <a:xfrm>
          <a:off x="15214111" y="10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160290</xdr:rowOff>
    </xdr:from>
    <xdr:to>
      <xdr:col>21</xdr:col>
      <xdr:colOff>212725</xdr:colOff>
      <xdr:row>58</xdr:row>
      <xdr:rowOff>90440</xdr:rowOff>
    </xdr:to>
    <xdr:sp macro="" textlink="">
      <xdr:nvSpPr>
        <xdr:cNvPr id="602" name="円/楕円 601"/>
        <xdr:cNvSpPr/>
      </xdr:nvSpPr>
      <xdr:spPr>
        <a:xfrm>
          <a:off x="14541500" y="99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81567</xdr:rowOff>
    </xdr:from>
    <xdr:ext cx="534377" cy="259045"/>
    <xdr:sp macro="" textlink="">
      <xdr:nvSpPr>
        <xdr:cNvPr id="603" name="テキスト ボックス 602"/>
        <xdr:cNvSpPr txBox="1"/>
      </xdr:nvSpPr>
      <xdr:spPr>
        <a:xfrm>
          <a:off x="14325111" y="100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61919</xdr:rowOff>
    </xdr:from>
    <xdr:to>
      <xdr:col>20</xdr:col>
      <xdr:colOff>9525</xdr:colOff>
      <xdr:row>58</xdr:row>
      <xdr:rowOff>163519</xdr:rowOff>
    </xdr:to>
    <xdr:sp macro="" textlink="">
      <xdr:nvSpPr>
        <xdr:cNvPr id="604" name="円/楕円 603"/>
        <xdr:cNvSpPr/>
      </xdr:nvSpPr>
      <xdr:spPr>
        <a:xfrm>
          <a:off x="13652500" y="10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154646</xdr:rowOff>
    </xdr:from>
    <xdr:ext cx="534377" cy="259045"/>
    <xdr:sp macro="" textlink="">
      <xdr:nvSpPr>
        <xdr:cNvPr id="605" name="テキスト ボックス 604"/>
        <xdr:cNvSpPr txBox="1"/>
      </xdr:nvSpPr>
      <xdr:spPr>
        <a:xfrm>
          <a:off x="13436111" y="100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64316</xdr:rowOff>
    </xdr:from>
    <xdr:to>
      <xdr:col>18</xdr:col>
      <xdr:colOff>492125</xdr:colOff>
      <xdr:row>58</xdr:row>
      <xdr:rowOff>165916</xdr:rowOff>
    </xdr:to>
    <xdr:sp macro="" textlink="">
      <xdr:nvSpPr>
        <xdr:cNvPr id="606" name="円/楕円 605"/>
        <xdr:cNvSpPr/>
      </xdr:nvSpPr>
      <xdr:spPr>
        <a:xfrm>
          <a:off x="12763500" y="100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157043</xdr:rowOff>
    </xdr:from>
    <xdr:ext cx="534377" cy="259045"/>
    <xdr:sp macro="" textlink="">
      <xdr:nvSpPr>
        <xdr:cNvPr id="607" name="テキスト ボックス 606"/>
        <xdr:cNvSpPr txBox="1"/>
      </xdr:nvSpPr>
      <xdr:spPr>
        <a:xfrm>
          <a:off x="12547111" y="101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138765</xdr:rowOff>
    </xdr:from>
    <xdr:to>
      <xdr:col>22</xdr:col>
      <xdr:colOff>365125</xdr:colOff>
      <xdr:row>78</xdr:row>
      <xdr:rowOff>139700</xdr:rowOff>
    </xdr:to>
    <xdr:cxnSp macro="">
      <xdr:nvCxnSpPr>
        <xdr:cNvPr id="637" name="直線コネクタ 636"/>
        <xdr:cNvCxnSpPr/>
      </xdr:nvCxnSpPr>
      <xdr:spPr>
        <a:xfrm>
          <a:off x="14592300" y="1351186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138765</xdr:rowOff>
    </xdr:from>
    <xdr:to>
      <xdr:col>21</xdr:col>
      <xdr:colOff>161925</xdr:colOff>
      <xdr:row>78</xdr:row>
      <xdr:rowOff>139700</xdr:rowOff>
    </xdr:to>
    <xdr:cxnSp macro="">
      <xdr:nvCxnSpPr>
        <xdr:cNvPr id="640" name="直線コネクタ 639"/>
        <xdr:cNvCxnSpPr/>
      </xdr:nvCxnSpPr>
      <xdr:spPr>
        <a:xfrm flipV="1">
          <a:off x="13703300" y="1351186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87965</xdr:rowOff>
    </xdr:from>
    <xdr:to>
      <xdr:col>21</xdr:col>
      <xdr:colOff>212725</xdr:colOff>
      <xdr:row>79</xdr:row>
      <xdr:rowOff>18115</xdr:rowOff>
    </xdr:to>
    <xdr:sp macro="" textlink="">
      <xdr:nvSpPr>
        <xdr:cNvPr id="657" name="円/楕円 656"/>
        <xdr:cNvSpPr/>
      </xdr:nvSpPr>
      <xdr:spPr>
        <a:xfrm>
          <a:off x="14541500" y="134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9242</xdr:rowOff>
    </xdr:from>
    <xdr:ext cx="378565" cy="259045"/>
    <xdr:sp macro="" textlink="">
      <xdr:nvSpPr>
        <xdr:cNvPr id="658" name="テキスト ボックス 657"/>
        <xdr:cNvSpPr txBox="1"/>
      </xdr:nvSpPr>
      <xdr:spPr>
        <a:xfrm>
          <a:off x="14403017" y="1355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36812</xdr:rowOff>
    </xdr:from>
    <xdr:to>
      <xdr:col>23</xdr:col>
      <xdr:colOff>517525</xdr:colOff>
      <xdr:row>98</xdr:row>
      <xdr:rowOff>94500</xdr:rowOff>
    </xdr:to>
    <xdr:cxnSp macro="">
      <xdr:nvCxnSpPr>
        <xdr:cNvPr id="691" name="直線コネクタ 690"/>
        <xdr:cNvCxnSpPr/>
      </xdr:nvCxnSpPr>
      <xdr:spPr>
        <a:xfrm>
          <a:off x="15481300" y="16838912"/>
          <a:ext cx="8382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36812</xdr:rowOff>
    </xdr:from>
    <xdr:to>
      <xdr:col>22</xdr:col>
      <xdr:colOff>365125</xdr:colOff>
      <xdr:row>98</xdr:row>
      <xdr:rowOff>124330</xdr:rowOff>
    </xdr:to>
    <xdr:cxnSp macro="">
      <xdr:nvCxnSpPr>
        <xdr:cNvPr id="694" name="直線コネクタ 693"/>
        <xdr:cNvCxnSpPr/>
      </xdr:nvCxnSpPr>
      <xdr:spPr>
        <a:xfrm flipV="1">
          <a:off x="14592300" y="16838912"/>
          <a:ext cx="889000" cy="8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116607</xdr:rowOff>
    </xdr:from>
    <xdr:to>
      <xdr:col>21</xdr:col>
      <xdr:colOff>161925</xdr:colOff>
      <xdr:row>98</xdr:row>
      <xdr:rowOff>124330</xdr:rowOff>
    </xdr:to>
    <xdr:cxnSp macro="">
      <xdr:nvCxnSpPr>
        <xdr:cNvPr id="697" name="直線コネクタ 696"/>
        <xdr:cNvCxnSpPr/>
      </xdr:nvCxnSpPr>
      <xdr:spPr>
        <a:xfrm>
          <a:off x="13703300" y="16918707"/>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64106</xdr:rowOff>
    </xdr:from>
    <xdr:to>
      <xdr:col>19</xdr:col>
      <xdr:colOff>644525</xdr:colOff>
      <xdr:row>98</xdr:row>
      <xdr:rowOff>116607</xdr:rowOff>
    </xdr:to>
    <xdr:cxnSp macro="">
      <xdr:nvCxnSpPr>
        <xdr:cNvPr id="700" name="直線コネクタ 699"/>
        <xdr:cNvCxnSpPr/>
      </xdr:nvCxnSpPr>
      <xdr:spPr>
        <a:xfrm>
          <a:off x="12814300" y="16866206"/>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43700</xdr:rowOff>
    </xdr:from>
    <xdr:to>
      <xdr:col>23</xdr:col>
      <xdr:colOff>568325</xdr:colOff>
      <xdr:row>98</xdr:row>
      <xdr:rowOff>145300</xdr:rowOff>
    </xdr:to>
    <xdr:sp macro="" textlink="">
      <xdr:nvSpPr>
        <xdr:cNvPr id="710" name="円/楕円 709"/>
        <xdr:cNvSpPr/>
      </xdr:nvSpPr>
      <xdr:spPr>
        <a:xfrm>
          <a:off x="16268700" y="16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130077</xdr:rowOff>
    </xdr:from>
    <xdr:ext cx="534377" cy="259045"/>
    <xdr:sp macro="" textlink="">
      <xdr:nvSpPr>
        <xdr:cNvPr id="711" name="公債費該当値テキスト"/>
        <xdr:cNvSpPr txBox="1"/>
      </xdr:nvSpPr>
      <xdr:spPr>
        <a:xfrm>
          <a:off x="16370300" y="167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157462</xdr:rowOff>
    </xdr:from>
    <xdr:to>
      <xdr:col>22</xdr:col>
      <xdr:colOff>415925</xdr:colOff>
      <xdr:row>98</xdr:row>
      <xdr:rowOff>87612</xdr:rowOff>
    </xdr:to>
    <xdr:sp macro="" textlink="">
      <xdr:nvSpPr>
        <xdr:cNvPr id="712" name="円/楕円 711"/>
        <xdr:cNvSpPr/>
      </xdr:nvSpPr>
      <xdr:spPr>
        <a:xfrm>
          <a:off x="15430500" y="167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78739</xdr:rowOff>
    </xdr:from>
    <xdr:ext cx="534377" cy="259045"/>
    <xdr:sp macro="" textlink="">
      <xdr:nvSpPr>
        <xdr:cNvPr id="713" name="テキスト ボックス 712"/>
        <xdr:cNvSpPr txBox="1"/>
      </xdr:nvSpPr>
      <xdr:spPr>
        <a:xfrm>
          <a:off x="15214111" y="168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73530</xdr:rowOff>
    </xdr:from>
    <xdr:to>
      <xdr:col>21</xdr:col>
      <xdr:colOff>212725</xdr:colOff>
      <xdr:row>99</xdr:row>
      <xdr:rowOff>3680</xdr:rowOff>
    </xdr:to>
    <xdr:sp macro="" textlink="">
      <xdr:nvSpPr>
        <xdr:cNvPr id="714" name="円/楕円 713"/>
        <xdr:cNvSpPr/>
      </xdr:nvSpPr>
      <xdr:spPr>
        <a:xfrm>
          <a:off x="14541500" y="168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166257</xdr:rowOff>
    </xdr:from>
    <xdr:ext cx="534377" cy="259045"/>
    <xdr:sp macro="" textlink="">
      <xdr:nvSpPr>
        <xdr:cNvPr id="715" name="テキスト ボックス 714"/>
        <xdr:cNvSpPr txBox="1"/>
      </xdr:nvSpPr>
      <xdr:spPr>
        <a:xfrm>
          <a:off x="14325111" y="1696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65807</xdr:rowOff>
    </xdr:from>
    <xdr:to>
      <xdr:col>20</xdr:col>
      <xdr:colOff>9525</xdr:colOff>
      <xdr:row>98</xdr:row>
      <xdr:rowOff>167407</xdr:rowOff>
    </xdr:to>
    <xdr:sp macro="" textlink="">
      <xdr:nvSpPr>
        <xdr:cNvPr id="716" name="円/楕円 715"/>
        <xdr:cNvSpPr/>
      </xdr:nvSpPr>
      <xdr:spPr>
        <a:xfrm>
          <a:off x="13652500" y="168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158534</xdr:rowOff>
    </xdr:from>
    <xdr:ext cx="534377" cy="259045"/>
    <xdr:sp macro="" textlink="">
      <xdr:nvSpPr>
        <xdr:cNvPr id="717" name="テキスト ボックス 716"/>
        <xdr:cNvSpPr txBox="1"/>
      </xdr:nvSpPr>
      <xdr:spPr>
        <a:xfrm>
          <a:off x="13436111" y="1696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13306</xdr:rowOff>
    </xdr:from>
    <xdr:to>
      <xdr:col>18</xdr:col>
      <xdr:colOff>492125</xdr:colOff>
      <xdr:row>98</xdr:row>
      <xdr:rowOff>114906</xdr:rowOff>
    </xdr:to>
    <xdr:sp macro="" textlink="">
      <xdr:nvSpPr>
        <xdr:cNvPr id="718" name="円/楕円 717"/>
        <xdr:cNvSpPr/>
      </xdr:nvSpPr>
      <xdr:spPr>
        <a:xfrm>
          <a:off x="12763500" y="168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106033</xdr:rowOff>
    </xdr:from>
    <xdr:ext cx="534377" cy="259045"/>
    <xdr:sp macro="" textlink="">
      <xdr:nvSpPr>
        <xdr:cNvPr id="719" name="テキスト ボックス 718"/>
        <xdr:cNvSpPr txBox="1"/>
      </xdr:nvSpPr>
      <xdr:spPr>
        <a:xfrm>
          <a:off x="12547111" y="169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総務費・衛生費・農林水産業費・土木費・教育費・公債費など、多くの項目で類似団体平均値を下回っている。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財政調整基金残高及び実質単年度収支については、２５年度の財政調整基金の取り崩しにより大きく減少となったが、２６年度</a:t>
          </a:r>
          <a:r>
            <a:rPr kumimoji="1" lang="ja-JP" altLang="en-US" sz="1400">
              <a:solidFill>
                <a:schemeClr val="dk1"/>
              </a:solidFill>
              <a:effectLst/>
              <a:latin typeface="+mn-lt"/>
              <a:ea typeface="+mn-ea"/>
              <a:cs typeface="+mn-cs"/>
            </a:rPr>
            <a:t>以降は</a:t>
          </a:r>
          <a:r>
            <a:rPr kumimoji="1" lang="ja-JP" altLang="ja-JP" sz="1400">
              <a:solidFill>
                <a:schemeClr val="dk1"/>
              </a:solidFill>
              <a:effectLst/>
              <a:latin typeface="+mn-lt"/>
              <a:ea typeface="+mn-ea"/>
              <a:cs typeface="+mn-cs"/>
            </a:rPr>
            <a:t>財政調整基金は</a:t>
          </a:r>
          <a:r>
            <a:rPr kumimoji="1" lang="ja-JP" altLang="en-US" sz="1400">
              <a:solidFill>
                <a:schemeClr val="dk1"/>
              </a:solidFill>
              <a:effectLst/>
              <a:latin typeface="+mn-lt"/>
              <a:ea typeface="+mn-ea"/>
              <a:cs typeface="+mn-cs"/>
            </a:rPr>
            <a:t>ほぼ同様</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実質収支については適正範囲とされる３～５％を上回っている状況のため、５％以内になるよう決算見込額の把握と適正な予算編成に努める。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全会計とも、毎年度黒字となっている。</a:t>
          </a:r>
          <a:endParaRPr lang="ja-JP" altLang="ja-JP" sz="1400">
            <a:effectLst/>
          </a:endParaRPr>
        </a:p>
        <a:p>
          <a:r>
            <a:rPr kumimoji="1" lang="ja-JP" altLang="ja-JP" sz="1400">
              <a:solidFill>
                <a:schemeClr val="dk1"/>
              </a:solidFill>
              <a:effectLst/>
              <a:latin typeface="+mn-lt"/>
              <a:ea typeface="+mn-ea"/>
              <a:cs typeface="+mn-cs"/>
            </a:rPr>
            <a:t>黒字額については、一般会計で適正範囲とされる３～５％を若干上回っているが、</a:t>
          </a:r>
          <a:r>
            <a:rPr kumimoji="1" lang="ja-JP" altLang="en-US" sz="1400">
              <a:solidFill>
                <a:schemeClr val="dk1"/>
              </a:solidFill>
              <a:effectLst/>
              <a:latin typeface="+mn-lt"/>
              <a:ea typeface="+mn-ea"/>
              <a:cs typeface="+mn-cs"/>
            </a:rPr>
            <a:t>２６年度以降</a:t>
          </a:r>
          <a:r>
            <a:rPr kumimoji="1" lang="ja-JP" altLang="ja-JP" sz="1400">
              <a:solidFill>
                <a:schemeClr val="dk1"/>
              </a:solidFill>
              <a:effectLst/>
              <a:latin typeface="+mn-lt"/>
              <a:ea typeface="+mn-ea"/>
              <a:cs typeface="+mn-cs"/>
            </a:rPr>
            <a:t>減少している。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国民健康保険特別会計で、給付費が落ち着いており黒字額が増となっている。</a:t>
          </a:r>
          <a:endParaRPr lang="ja-JP" altLang="ja-JP" sz="1400">
            <a:effectLst/>
          </a:endParaRPr>
        </a:p>
        <a:p>
          <a:r>
            <a:rPr kumimoji="1" lang="ja-JP" altLang="ja-JP" sz="1400">
              <a:solidFill>
                <a:schemeClr val="dk1"/>
              </a:solidFill>
              <a:effectLst/>
              <a:latin typeface="+mn-lt"/>
              <a:ea typeface="+mn-ea"/>
              <a:cs typeface="+mn-cs"/>
            </a:rPr>
            <a:t>今後も、決算見込額の把握と適正な予算編成により、３～５％の範囲に保てるよう努める。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3523559</v>
      </c>
      <c r="BO4" s="409"/>
      <c r="BP4" s="409"/>
      <c r="BQ4" s="409"/>
      <c r="BR4" s="409"/>
      <c r="BS4" s="409"/>
      <c r="BT4" s="409"/>
      <c r="BU4" s="410"/>
      <c r="BV4" s="408">
        <v>4046660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6.1</v>
      </c>
      <c r="CU4" s="586"/>
      <c r="CV4" s="586"/>
      <c r="CW4" s="586"/>
      <c r="CX4" s="586"/>
      <c r="CY4" s="586"/>
      <c r="CZ4" s="586"/>
      <c r="DA4" s="587"/>
      <c r="DB4" s="585">
        <v>6.4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3271466</v>
      </c>
      <c r="BO5" s="414"/>
      <c r="BP5" s="414"/>
      <c r="BQ5" s="414"/>
      <c r="BR5" s="414"/>
      <c r="BS5" s="414"/>
      <c r="BT5" s="414"/>
      <c r="BU5" s="415"/>
      <c r="BV5" s="413">
        <v>3901472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70.2</v>
      </c>
      <c r="CU5" s="384"/>
      <c r="CV5" s="384"/>
      <c r="CW5" s="384"/>
      <c r="CX5" s="384"/>
      <c r="CY5" s="384"/>
      <c r="CZ5" s="384"/>
      <c r="DA5" s="385"/>
      <c r="DB5" s="383">
        <v>71.400000000000006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252093</v>
      </c>
      <c r="BO6" s="414"/>
      <c r="BP6" s="414"/>
      <c r="BQ6" s="414"/>
      <c r="BR6" s="414"/>
      <c r="BS6" s="414"/>
      <c r="BT6" s="414"/>
      <c r="BU6" s="415"/>
      <c r="BV6" s="413">
        <v>145188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74.099999999999994</v>
      </c>
      <c r="CU6" s="560"/>
      <c r="CV6" s="560"/>
      <c r="CW6" s="560"/>
      <c r="CX6" s="560"/>
      <c r="CY6" s="560"/>
      <c r="CZ6" s="560"/>
      <c r="DA6" s="561"/>
      <c r="DB6" s="559">
        <v>75.7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117799</v>
      </c>
      <c r="BO7" s="414"/>
      <c r="BP7" s="414"/>
      <c r="BQ7" s="414"/>
      <c r="BR7" s="414"/>
      <c r="BS7" s="414"/>
      <c r="BT7" s="414"/>
      <c r="BU7" s="415"/>
      <c r="BV7" s="413">
        <v>8474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2210987</v>
      </c>
      <c r="CU7" s="414"/>
      <c r="CV7" s="414"/>
      <c r="CW7" s="414"/>
      <c r="CX7" s="414"/>
      <c r="CY7" s="414"/>
      <c r="CZ7" s="414"/>
      <c r="DA7" s="415"/>
      <c r="DB7" s="413">
        <v>2139573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134294</v>
      </c>
      <c r="BO8" s="414"/>
      <c r="BP8" s="414"/>
      <c r="BQ8" s="414"/>
      <c r="BR8" s="414"/>
      <c r="BS8" s="414"/>
      <c r="BT8" s="414"/>
      <c r="BU8" s="415"/>
      <c r="BV8" s="413">
        <v>136714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0.28999999999999998</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4462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-2420</v>
      </c>
      <c r="BO9" s="414"/>
      <c r="BP9" s="414"/>
      <c r="BQ9" s="414"/>
      <c r="BR9" s="414"/>
      <c r="BS9" s="414"/>
      <c r="BT9" s="414"/>
      <c r="BU9" s="415"/>
      <c r="BV9" s="413">
        <v>-4168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11.5</v>
      </c>
      <c r="CU9" s="384"/>
      <c r="CV9" s="384"/>
      <c r="CW9" s="384"/>
      <c r="CX9" s="384"/>
      <c r="CY9" s="384"/>
      <c r="CZ9" s="384"/>
      <c r="DA9" s="385"/>
      <c r="DB9" s="383">
        <v>15.6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4741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2612</v>
      </c>
      <c r="BO10" s="414"/>
      <c r="BP10" s="414"/>
      <c r="BQ10" s="414"/>
      <c r="BR10" s="414"/>
      <c r="BS10" s="414"/>
      <c r="BT10" s="414"/>
      <c r="BU10" s="415"/>
      <c r="BV10" s="413">
        <v>2855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v>73800</v>
      </c>
      <c r="BO11" s="414"/>
      <c r="BP11" s="414"/>
      <c r="BQ11" s="414"/>
      <c r="BR11" s="414"/>
      <c r="BS11" s="414"/>
      <c r="BT11" s="414"/>
      <c r="BU11" s="415"/>
      <c r="BV11" s="413">
        <v>223388</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4664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4637</v>
      </c>
      <c r="S13" s="515"/>
      <c r="T13" s="515"/>
      <c r="U13" s="515"/>
      <c r="V13" s="516"/>
      <c r="W13" s="502" t="s">
        <v>120</v>
      </c>
      <c r="X13" s="426"/>
      <c r="Y13" s="426"/>
      <c r="Z13" s="426"/>
      <c r="AA13" s="426"/>
      <c r="AB13" s="427"/>
      <c r="AC13" s="389">
        <v>572</v>
      </c>
      <c r="AD13" s="390"/>
      <c r="AE13" s="390"/>
      <c r="AF13" s="390"/>
      <c r="AG13" s="391"/>
      <c r="AH13" s="389">
        <v>644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73992</v>
      </c>
      <c r="BO13" s="414"/>
      <c r="BP13" s="414"/>
      <c r="BQ13" s="414"/>
      <c r="BR13" s="414"/>
      <c r="BS13" s="414"/>
      <c r="BT13" s="414"/>
      <c r="BU13" s="415"/>
      <c r="BV13" s="413">
        <v>222075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7.3</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4702</v>
      </c>
      <c r="S14" s="515"/>
      <c r="T14" s="515"/>
      <c r="U14" s="515"/>
      <c r="V14" s="516"/>
      <c r="W14" s="517"/>
      <c r="X14" s="429"/>
      <c r="Y14" s="429"/>
      <c r="Z14" s="429"/>
      <c r="AA14" s="429"/>
      <c r="AB14" s="430"/>
      <c r="AC14" s="507">
        <v>22.5</v>
      </c>
      <c r="AD14" s="508"/>
      <c r="AE14" s="508"/>
      <c r="AF14" s="508"/>
      <c r="AG14" s="509"/>
      <c r="AH14" s="507">
        <v>23.9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4675</v>
      </c>
      <c r="S15" s="515"/>
      <c r="T15" s="515"/>
      <c r="U15" s="515"/>
      <c r="V15" s="516"/>
      <c r="W15" s="502" t="s">
        <v>127</v>
      </c>
      <c r="X15" s="426"/>
      <c r="Y15" s="426"/>
      <c r="Z15" s="426"/>
      <c r="AA15" s="426"/>
      <c r="AB15" s="427"/>
      <c r="AC15" s="389">
        <v>705</v>
      </c>
      <c r="AD15" s="390"/>
      <c r="AE15" s="390"/>
      <c r="AF15" s="390"/>
      <c r="AG15" s="391"/>
      <c r="AH15" s="389">
        <v>805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587683</v>
      </c>
      <c r="BO15" s="409"/>
      <c r="BP15" s="409"/>
      <c r="BQ15" s="409"/>
      <c r="BR15" s="409"/>
      <c r="BS15" s="409"/>
      <c r="BT15" s="409"/>
      <c r="BU15" s="410"/>
      <c r="BV15" s="408">
        <v>545639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27.7</v>
      </c>
      <c r="AD16" s="508"/>
      <c r="AE16" s="508"/>
      <c r="AF16" s="508"/>
      <c r="AG16" s="509"/>
      <c r="AH16" s="507">
        <v>29.9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1932497</v>
      </c>
      <c r="BO16" s="414"/>
      <c r="BP16" s="414"/>
      <c r="BQ16" s="414"/>
      <c r="BR16" s="414"/>
      <c r="BS16" s="414"/>
      <c r="BT16" s="414"/>
      <c r="BU16" s="415"/>
      <c r="BV16" s="413">
        <v>1868147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1265</v>
      </c>
      <c r="AD17" s="390"/>
      <c r="AE17" s="390"/>
      <c r="AF17" s="390"/>
      <c r="AG17" s="391"/>
      <c r="AH17" s="389">
        <v>1225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746734</v>
      </c>
      <c r="BO17" s="414"/>
      <c r="BP17" s="414"/>
      <c r="BQ17" s="414"/>
      <c r="BR17" s="414"/>
      <c r="BS17" s="414"/>
      <c r="BT17" s="414"/>
      <c r="BU17" s="415"/>
      <c r="BV17" s="413">
        <v>693079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70.62</v>
      </c>
      <c r="M18" s="478"/>
      <c r="N18" s="478"/>
      <c r="O18" s="478"/>
      <c r="P18" s="478"/>
      <c r="Q18" s="478"/>
      <c r="R18" s="479"/>
      <c r="S18" s="479"/>
      <c r="T18" s="479"/>
      <c r="U18" s="479"/>
      <c r="V18" s="480"/>
      <c r="W18" s="494"/>
      <c r="X18" s="495"/>
      <c r="Y18" s="495"/>
      <c r="Z18" s="495"/>
      <c r="AA18" s="495"/>
      <c r="AB18" s="503"/>
      <c r="AC18" s="377">
        <v>49.8</v>
      </c>
      <c r="AD18" s="378"/>
      <c r="AE18" s="378"/>
      <c r="AF18" s="378"/>
      <c r="AG18" s="481"/>
      <c r="AH18" s="377">
        <v>45.6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1562282</v>
      </c>
      <c r="BO18" s="414"/>
      <c r="BP18" s="414"/>
      <c r="BQ18" s="414"/>
      <c r="BR18" s="414"/>
      <c r="BS18" s="414"/>
      <c r="BT18" s="414"/>
      <c r="BU18" s="415"/>
      <c r="BV18" s="413">
        <v>1573989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2589034</v>
      </c>
      <c r="BO19" s="414"/>
      <c r="BP19" s="414"/>
      <c r="BQ19" s="414"/>
      <c r="BR19" s="414"/>
      <c r="BS19" s="414"/>
      <c r="BT19" s="414"/>
      <c r="BU19" s="415"/>
      <c r="BV19" s="413">
        <v>2830312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1412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2374689</v>
      </c>
      <c r="BO23" s="414"/>
      <c r="BP23" s="414"/>
      <c r="BQ23" s="414"/>
      <c r="BR23" s="414"/>
      <c r="BS23" s="414"/>
      <c r="BT23" s="414"/>
      <c r="BU23" s="415"/>
      <c r="BV23" s="413">
        <v>2208907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6710</v>
      </c>
      <c r="R24" s="390"/>
      <c r="S24" s="390"/>
      <c r="T24" s="390"/>
      <c r="U24" s="390"/>
      <c r="V24" s="391"/>
      <c r="W24" s="455"/>
      <c r="X24" s="446"/>
      <c r="Y24" s="447"/>
      <c r="Z24" s="386" t="s">
        <v>150</v>
      </c>
      <c r="AA24" s="387"/>
      <c r="AB24" s="387"/>
      <c r="AC24" s="387"/>
      <c r="AD24" s="387"/>
      <c r="AE24" s="387"/>
      <c r="AF24" s="387"/>
      <c r="AG24" s="388"/>
      <c r="AH24" s="389">
        <v>48</v>
      </c>
      <c r="AI24" s="390"/>
      <c r="AJ24" s="390"/>
      <c r="AK24" s="390"/>
      <c r="AL24" s="391"/>
      <c r="AM24" s="389">
        <v>147840</v>
      </c>
      <c r="AN24" s="390"/>
      <c r="AO24" s="390"/>
      <c r="AP24" s="390"/>
      <c r="AQ24" s="390"/>
      <c r="AR24" s="391"/>
      <c r="AS24" s="389">
        <v>3080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1556410</v>
      </c>
      <c r="BO24" s="414"/>
      <c r="BP24" s="414"/>
      <c r="BQ24" s="414"/>
      <c r="BR24" s="414"/>
      <c r="BS24" s="414"/>
      <c r="BT24" s="414"/>
      <c r="BU24" s="415"/>
      <c r="BV24" s="413">
        <v>1462288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5550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53224</v>
      </c>
      <c r="BO25" s="409"/>
      <c r="BP25" s="409"/>
      <c r="BQ25" s="409"/>
      <c r="BR25" s="409"/>
      <c r="BS25" s="409"/>
      <c r="BT25" s="409"/>
      <c r="BU25" s="410"/>
      <c r="BV25" s="408">
        <v>21581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4920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2840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52082</v>
      </c>
      <c r="BO27" s="417"/>
      <c r="BP27" s="417"/>
      <c r="BQ27" s="417"/>
      <c r="BR27" s="417"/>
      <c r="BS27" s="417"/>
      <c r="BT27" s="417"/>
      <c r="BU27" s="418"/>
      <c r="BV27" s="416">
        <v>52040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2120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1129665</v>
      </c>
      <c r="BO28" s="409"/>
      <c r="BP28" s="409"/>
      <c r="BQ28" s="409"/>
      <c r="BR28" s="409"/>
      <c r="BS28" s="409"/>
      <c r="BT28" s="409"/>
      <c r="BU28" s="410"/>
      <c r="BV28" s="408">
        <v>1127053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1900</v>
      </c>
      <c r="R29" s="390"/>
      <c r="S29" s="390"/>
      <c r="T29" s="390"/>
      <c r="U29" s="390"/>
      <c r="V29" s="391"/>
      <c r="W29" s="456"/>
      <c r="X29" s="457"/>
      <c r="Y29" s="458"/>
      <c r="Z29" s="386" t="s">
        <v>167</v>
      </c>
      <c r="AA29" s="387"/>
      <c r="AB29" s="387"/>
      <c r="AC29" s="387"/>
      <c r="AD29" s="387"/>
      <c r="AE29" s="387"/>
      <c r="AF29" s="387"/>
      <c r="AG29" s="388"/>
      <c r="AH29" s="389">
        <v>48</v>
      </c>
      <c r="AI29" s="390"/>
      <c r="AJ29" s="390"/>
      <c r="AK29" s="390"/>
      <c r="AL29" s="391"/>
      <c r="AM29" s="389">
        <v>147840</v>
      </c>
      <c r="AN29" s="390"/>
      <c r="AO29" s="390"/>
      <c r="AP29" s="390"/>
      <c r="AQ29" s="390"/>
      <c r="AR29" s="391"/>
      <c r="AS29" s="389">
        <v>3080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435</v>
      </c>
      <c r="BO29" s="414"/>
      <c r="BP29" s="414"/>
      <c r="BQ29" s="414"/>
      <c r="BR29" s="414"/>
      <c r="BS29" s="414"/>
      <c r="BT29" s="414"/>
      <c r="BU29" s="415"/>
      <c r="BV29" s="413">
        <v>435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1823441</v>
      </c>
      <c r="BO30" s="417"/>
      <c r="BP30" s="417"/>
      <c r="BQ30" s="417"/>
      <c r="BR30" s="417"/>
      <c r="BS30" s="417"/>
      <c r="BT30" s="417"/>
      <c r="BU30" s="418"/>
      <c r="BV30" s="416">
        <v>1841288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朝日村国民健康保険特別会計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朝日村簡易水道特別会計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松本広域連合（一般会計）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朝日村土地開発公社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朝日村介護保険特別会計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朝日村下水道特別会計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松本広域連合（ふるさと市町村圏事業特別会計）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あさひプライムスキー場事業特別会計</v>
      </c>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長野県市町村自治振興組合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長野県後期高齢者医療広域連合（一般会計）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長野県後期高齢者医療広域連合（後期高齢者医療事業会計）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中信地域町村交通災害共済事務組合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松塩安筑老人福祉施設組合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松塩筑木曽老人福祉施設組合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4" zoomScaleNormal="6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0" t="s">
        <v>532</v>
      </c>
      <c r="D34" s="1180"/>
      <c r="E34" s="1181"/>
      <c r="F34" s="32">
        <v>5.08</v>
      </c>
      <c r="G34" s="33">
        <v>5.01</v>
      </c>
      <c r="H34" s="33">
        <v>6.51</v>
      </c>
      <c r="I34" s="33">
        <v>6.38</v>
      </c>
      <c r="J34" s="34">
        <v>6.07</v>
      </c>
      <c r="K34" s="22"/>
      <c r="L34" s="22"/>
      <c r="M34" s="22"/>
      <c r="N34" s="22"/>
      <c r="O34" s="22"/>
      <c r="P34" s="22"/>
    </row>
    <row r="35" spans="1:16" ht="39" customHeight="1" x14ac:dyDescent="0.15">
      <c r="A35" s="22"/>
      <c r="B35" s="35"/>
      <c r="C35" s="1174" t="s">
        <v>533</v>
      </c>
      <c r="D35" s="1175"/>
      <c r="E35" s="1176"/>
      <c r="F35" s="36">
        <v>1.1399999999999999</v>
      </c>
      <c r="G35" s="37">
        <v>1.35</v>
      </c>
      <c r="H35" s="37">
        <v>1.43</v>
      </c>
      <c r="I35" s="37">
        <v>2.92</v>
      </c>
      <c r="J35" s="38">
        <v>3.42</v>
      </c>
      <c r="K35" s="22"/>
      <c r="L35" s="22"/>
      <c r="M35" s="22"/>
      <c r="N35" s="22"/>
      <c r="O35" s="22"/>
      <c r="P35" s="22"/>
    </row>
    <row r="36" spans="1:16" ht="39" customHeight="1" x14ac:dyDescent="0.15">
      <c r="A36" s="22"/>
      <c r="B36" s="35"/>
      <c r="C36" s="1174" t="s">
        <v>534</v>
      </c>
      <c r="D36" s="1175"/>
      <c r="E36" s="1176"/>
      <c r="F36" s="36">
        <v>0.56000000000000005</v>
      </c>
      <c r="G36" s="37">
        <v>0.65</v>
      </c>
      <c r="H36" s="37">
        <v>0.84</v>
      </c>
      <c r="I36" s="37">
        <v>0.6</v>
      </c>
      <c r="J36" s="38">
        <v>0.59</v>
      </c>
      <c r="K36" s="22"/>
      <c r="L36" s="22"/>
      <c r="M36" s="22"/>
      <c r="N36" s="22"/>
      <c r="O36" s="22"/>
      <c r="P36" s="22"/>
    </row>
    <row r="37" spans="1:16" ht="39" customHeight="1" x14ac:dyDescent="0.15">
      <c r="A37" s="22"/>
      <c r="B37" s="35"/>
      <c r="C37" s="1174" t="s">
        <v>535</v>
      </c>
      <c r="D37" s="1175"/>
      <c r="E37" s="1176"/>
      <c r="F37" s="36">
        <v>0.24</v>
      </c>
      <c r="G37" s="37">
        <v>0.33</v>
      </c>
      <c r="H37" s="37">
        <v>0.13</v>
      </c>
      <c r="I37" s="37">
        <v>0.32</v>
      </c>
      <c r="J37" s="38">
        <v>0.25</v>
      </c>
      <c r="K37" s="22"/>
      <c r="L37" s="22"/>
      <c r="M37" s="22"/>
      <c r="N37" s="22"/>
      <c r="O37" s="22"/>
      <c r="P37" s="22"/>
    </row>
    <row r="38" spans="1:16" ht="39" customHeight="1" x14ac:dyDescent="0.15">
      <c r="A38" s="22"/>
      <c r="B38" s="35"/>
      <c r="C38" s="1174" t="s">
        <v>536</v>
      </c>
      <c r="D38" s="1175"/>
      <c r="E38" s="1176"/>
      <c r="F38" s="36">
        <v>0.33</v>
      </c>
      <c r="G38" s="37">
        <v>0.23</v>
      </c>
      <c r="H38" s="37">
        <v>0.1</v>
      </c>
      <c r="I38" s="37">
        <v>0.24</v>
      </c>
      <c r="J38" s="38">
        <v>0.19</v>
      </c>
      <c r="K38" s="22"/>
      <c r="L38" s="22"/>
      <c r="M38" s="22"/>
      <c r="N38" s="22"/>
      <c r="O38" s="22"/>
      <c r="P38" s="22"/>
    </row>
    <row r="39" spans="1:16" ht="39" customHeight="1" x14ac:dyDescent="0.15">
      <c r="A39" s="22"/>
      <c r="B39" s="35"/>
      <c r="C39" s="1174" t="s">
        <v>537</v>
      </c>
      <c r="D39" s="1175"/>
      <c r="E39" s="1176"/>
      <c r="F39" s="36">
        <v>0.02</v>
      </c>
      <c r="G39" s="37">
        <v>0.03</v>
      </c>
      <c r="H39" s="37">
        <v>0.02</v>
      </c>
      <c r="I39" s="37">
        <v>0.02</v>
      </c>
      <c r="J39" s="38">
        <v>0.01</v>
      </c>
      <c r="K39" s="22"/>
      <c r="L39" s="22"/>
      <c r="M39" s="22"/>
      <c r="N39" s="22"/>
      <c r="O39" s="22"/>
      <c r="P39" s="22"/>
    </row>
    <row r="40" spans="1:16" ht="39" customHeight="1" x14ac:dyDescent="0.15">
      <c r="A40" s="22"/>
      <c r="B40" s="35"/>
      <c r="C40" s="1174" t="s">
        <v>538</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539</v>
      </c>
      <c r="D42" s="1175"/>
      <c r="E42" s="1176"/>
      <c r="F42" s="36" t="s">
        <v>486</v>
      </c>
      <c r="G42" s="37" t="s">
        <v>486</v>
      </c>
      <c r="H42" s="37" t="s">
        <v>486</v>
      </c>
      <c r="I42" s="37" t="s">
        <v>486</v>
      </c>
      <c r="J42" s="38" t="s">
        <v>486</v>
      </c>
      <c r="K42" s="22"/>
      <c r="L42" s="22"/>
      <c r="M42" s="22"/>
      <c r="N42" s="22"/>
      <c r="O42" s="22"/>
      <c r="P42" s="22"/>
    </row>
    <row r="43" spans="1:16" ht="39" customHeight="1" thickBot="1" x14ac:dyDescent="0.2">
      <c r="A43" s="22"/>
      <c r="B43" s="40"/>
      <c r="C43" s="1177" t="s">
        <v>540</v>
      </c>
      <c r="D43" s="1178"/>
      <c r="E43" s="1179"/>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2" zoomScaleNormal="6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295</v>
      </c>
      <c r="L45" s="60">
        <v>250</v>
      </c>
      <c r="M45" s="60">
        <v>229</v>
      </c>
      <c r="N45" s="60">
        <v>219</v>
      </c>
      <c r="O45" s="61">
        <v>223</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486</v>
      </c>
      <c r="L46" s="64" t="s">
        <v>486</v>
      </c>
      <c r="M46" s="64" t="s">
        <v>486</v>
      </c>
      <c r="N46" s="64" t="s">
        <v>486</v>
      </c>
      <c r="O46" s="65" t="s">
        <v>486</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486</v>
      </c>
      <c r="L47" s="64" t="s">
        <v>486</v>
      </c>
      <c r="M47" s="64" t="s">
        <v>486</v>
      </c>
      <c r="N47" s="64" t="s">
        <v>486</v>
      </c>
      <c r="O47" s="65" t="s">
        <v>486</v>
      </c>
      <c r="P47" s="48"/>
      <c r="Q47" s="48"/>
      <c r="R47" s="48"/>
      <c r="S47" s="48"/>
      <c r="T47" s="48"/>
      <c r="U47" s="48"/>
    </row>
    <row r="48" spans="1:21" ht="30.75" customHeight="1" x14ac:dyDescent="0.15">
      <c r="A48" s="48"/>
      <c r="B48" s="1192"/>
      <c r="C48" s="1193"/>
      <c r="D48" s="62"/>
      <c r="E48" s="1184" t="s">
        <v>15</v>
      </c>
      <c r="F48" s="1184"/>
      <c r="G48" s="1184"/>
      <c r="H48" s="1184"/>
      <c r="I48" s="1184"/>
      <c r="J48" s="1185"/>
      <c r="K48" s="63">
        <v>260</v>
      </c>
      <c r="L48" s="64">
        <v>270</v>
      </c>
      <c r="M48" s="64">
        <v>299</v>
      </c>
      <c r="N48" s="64">
        <v>280</v>
      </c>
      <c r="O48" s="65">
        <v>289</v>
      </c>
      <c r="P48" s="48"/>
      <c r="Q48" s="48"/>
      <c r="R48" s="48"/>
      <c r="S48" s="48"/>
      <c r="T48" s="48"/>
      <c r="U48" s="48"/>
    </row>
    <row r="49" spans="1:21" ht="30.75" customHeight="1" x14ac:dyDescent="0.15">
      <c r="A49" s="48"/>
      <c r="B49" s="1192"/>
      <c r="C49" s="1193"/>
      <c r="D49" s="62"/>
      <c r="E49" s="1184" t="s">
        <v>16</v>
      </c>
      <c r="F49" s="1184"/>
      <c r="G49" s="1184"/>
      <c r="H49" s="1184"/>
      <c r="I49" s="1184"/>
      <c r="J49" s="1185"/>
      <c r="K49" s="63">
        <v>35</v>
      </c>
      <c r="L49" s="64">
        <v>38</v>
      </c>
      <c r="M49" s="64">
        <v>34</v>
      </c>
      <c r="N49" s="64">
        <v>33</v>
      </c>
      <c r="O49" s="65">
        <v>33</v>
      </c>
      <c r="P49" s="48"/>
      <c r="Q49" s="48"/>
      <c r="R49" s="48"/>
      <c r="S49" s="48"/>
      <c r="T49" s="48"/>
      <c r="U49" s="48"/>
    </row>
    <row r="50" spans="1:21" ht="30.75" customHeight="1" x14ac:dyDescent="0.15">
      <c r="A50" s="48"/>
      <c r="B50" s="1192"/>
      <c r="C50" s="1193"/>
      <c r="D50" s="62"/>
      <c r="E50" s="1184" t="s">
        <v>17</v>
      </c>
      <c r="F50" s="1184"/>
      <c r="G50" s="1184"/>
      <c r="H50" s="1184"/>
      <c r="I50" s="1184"/>
      <c r="J50" s="1185"/>
      <c r="K50" s="63">
        <v>38</v>
      </c>
      <c r="L50" s="64">
        <v>26</v>
      </c>
      <c r="M50" s="64">
        <v>26</v>
      </c>
      <c r="N50" s="64">
        <v>25</v>
      </c>
      <c r="O50" s="65">
        <v>0</v>
      </c>
      <c r="P50" s="48"/>
      <c r="Q50" s="48"/>
      <c r="R50" s="48"/>
      <c r="S50" s="48"/>
      <c r="T50" s="48"/>
      <c r="U50" s="48"/>
    </row>
    <row r="51" spans="1:21" ht="30.75" customHeight="1" x14ac:dyDescent="0.15">
      <c r="A51" s="48"/>
      <c r="B51" s="1194"/>
      <c r="C51" s="1195"/>
      <c r="D51" s="66"/>
      <c r="E51" s="1184" t="s">
        <v>18</v>
      </c>
      <c r="F51" s="1184"/>
      <c r="G51" s="1184"/>
      <c r="H51" s="1184"/>
      <c r="I51" s="1184"/>
      <c r="J51" s="1185"/>
      <c r="K51" s="63">
        <v>0</v>
      </c>
      <c r="L51" s="64" t="s">
        <v>486</v>
      </c>
      <c r="M51" s="64" t="s">
        <v>486</v>
      </c>
      <c r="N51" s="64">
        <v>0</v>
      </c>
      <c r="O51" s="65" t="s">
        <v>486</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432</v>
      </c>
      <c r="L52" s="64">
        <v>458</v>
      </c>
      <c r="M52" s="64">
        <v>441</v>
      </c>
      <c r="N52" s="64">
        <v>436</v>
      </c>
      <c r="O52" s="65">
        <v>431</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196</v>
      </c>
      <c r="L53" s="69">
        <v>126</v>
      </c>
      <c r="M53" s="69">
        <v>147</v>
      </c>
      <c r="N53" s="69">
        <v>121</v>
      </c>
      <c r="O53" s="70">
        <v>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4" zoomScaleNormal="8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0" t="s">
        <v>24</v>
      </c>
      <c r="C41" s="1211"/>
      <c r="D41" s="81"/>
      <c r="E41" s="1212" t="s">
        <v>25</v>
      </c>
      <c r="F41" s="1212"/>
      <c r="G41" s="1212"/>
      <c r="H41" s="1213"/>
      <c r="I41" s="82">
        <v>2035</v>
      </c>
      <c r="J41" s="83">
        <v>1991</v>
      </c>
      <c r="K41" s="83">
        <v>2056</v>
      </c>
      <c r="L41" s="83">
        <v>2209</v>
      </c>
      <c r="M41" s="84">
        <v>2375</v>
      </c>
    </row>
    <row r="42" spans="2:13" ht="27.75" customHeight="1" x14ac:dyDescent="0.15">
      <c r="B42" s="1200"/>
      <c r="C42" s="1201"/>
      <c r="D42" s="85"/>
      <c r="E42" s="1204" t="s">
        <v>26</v>
      </c>
      <c r="F42" s="1204"/>
      <c r="G42" s="1204"/>
      <c r="H42" s="1205"/>
      <c r="I42" s="86">
        <v>166</v>
      </c>
      <c r="J42" s="87">
        <v>143</v>
      </c>
      <c r="K42" s="87">
        <v>120</v>
      </c>
      <c r="L42" s="87">
        <v>1</v>
      </c>
      <c r="M42" s="88">
        <v>1</v>
      </c>
    </row>
    <row r="43" spans="2:13" ht="27.75" customHeight="1" x14ac:dyDescent="0.15">
      <c r="B43" s="1200"/>
      <c r="C43" s="1201"/>
      <c r="D43" s="85"/>
      <c r="E43" s="1204" t="s">
        <v>27</v>
      </c>
      <c r="F43" s="1204"/>
      <c r="G43" s="1204"/>
      <c r="H43" s="1205"/>
      <c r="I43" s="86">
        <v>3041</v>
      </c>
      <c r="J43" s="87">
        <v>2766</v>
      </c>
      <c r="K43" s="87">
        <v>2679</v>
      </c>
      <c r="L43" s="87">
        <v>2515</v>
      </c>
      <c r="M43" s="88">
        <v>2409</v>
      </c>
    </row>
    <row r="44" spans="2:13" ht="27.75" customHeight="1" x14ac:dyDescent="0.15">
      <c r="B44" s="1200"/>
      <c r="C44" s="1201"/>
      <c r="D44" s="85"/>
      <c r="E44" s="1204" t="s">
        <v>28</v>
      </c>
      <c r="F44" s="1204"/>
      <c r="G44" s="1204"/>
      <c r="H44" s="1205"/>
      <c r="I44" s="86">
        <v>253</v>
      </c>
      <c r="J44" s="87">
        <v>242</v>
      </c>
      <c r="K44" s="87">
        <v>208</v>
      </c>
      <c r="L44" s="87">
        <v>186</v>
      </c>
      <c r="M44" s="88">
        <v>151</v>
      </c>
    </row>
    <row r="45" spans="2:13" ht="27.75" customHeight="1" x14ac:dyDescent="0.15">
      <c r="B45" s="1200"/>
      <c r="C45" s="1201"/>
      <c r="D45" s="85"/>
      <c r="E45" s="1204" t="s">
        <v>29</v>
      </c>
      <c r="F45" s="1204"/>
      <c r="G45" s="1204"/>
      <c r="H45" s="1205"/>
      <c r="I45" s="86">
        <v>356</v>
      </c>
      <c r="J45" s="87">
        <v>390</v>
      </c>
      <c r="K45" s="87">
        <v>424</v>
      </c>
      <c r="L45" s="87">
        <v>473</v>
      </c>
      <c r="M45" s="88">
        <v>464</v>
      </c>
    </row>
    <row r="46" spans="2:13" ht="27.75" customHeight="1" x14ac:dyDescent="0.15">
      <c r="B46" s="1200"/>
      <c r="C46" s="1201"/>
      <c r="D46" s="85"/>
      <c r="E46" s="1204" t="s">
        <v>30</v>
      </c>
      <c r="F46" s="1204"/>
      <c r="G46" s="1204"/>
      <c r="H46" s="1205"/>
      <c r="I46" s="86" t="s">
        <v>486</v>
      </c>
      <c r="J46" s="87" t="s">
        <v>486</v>
      </c>
      <c r="K46" s="87" t="s">
        <v>486</v>
      </c>
      <c r="L46" s="87" t="s">
        <v>486</v>
      </c>
      <c r="M46" s="88" t="s">
        <v>486</v>
      </c>
    </row>
    <row r="47" spans="2:13" ht="27.75" customHeight="1" x14ac:dyDescent="0.15">
      <c r="B47" s="1200"/>
      <c r="C47" s="1201"/>
      <c r="D47" s="85"/>
      <c r="E47" s="1204" t="s">
        <v>31</v>
      </c>
      <c r="F47" s="1204"/>
      <c r="G47" s="1204"/>
      <c r="H47" s="1205"/>
      <c r="I47" s="86" t="s">
        <v>486</v>
      </c>
      <c r="J47" s="87" t="s">
        <v>486</v>
      </c>
      <c r="K47" s="87" t="s">
        <v>486</v>
      </c>
      <c r="L47" s="87" t="s">
        <v>486</v>
      </c>
      <c r="M47" s="88" t="s">
        <v>486</v>
      </c>
    </row>
    <row r="48" spans="2:13" ht="27.75" customHeight="1" x14ac:dyDescent="0.15">
      <c r="B48" s="1202"/>
      <c r="C48" s="1203"/>
      <c r="D48" s="85"/>
      <c r="E48" s="1204" t="s">
        <v>32</v>
      </c>
      <c r="F48" s="1204"/>
      <c r="G48" s="1204"/>
      <c r="H48" s="1205"/>
      <c r="I48" s="86" t="s">
        <v>486</v>
      </c>
      <c r="J48" s="87" t="s">
        <v>486</v>
      </c>
      <c r="K48" s="87" t="s">
        <v>486</v>
      </c>
      <c r="L48" s="87" t="s">
        <v>486</v>
      </c>
      <c r="M48" s="88" t="s">
        <v>486</v>
      </c>
    </row>
    <row r="49" spans="2:13" ht="27.75" customHeight="1" x14ac:dyDescent="0.15">
      <c r="B49" s="1198" t="s">
        <v>33</v>
      </c>
      <c r="C49" s="1199"/>
      <c r="D49" s="89"/>
      <c r="E49" s="1204" t="s">
        <v>34</v>
      </c>
      <c r="F49" s="1204"/>
      <c r="G49" s="1204"/>
      <c r="H49" s="1205"/>
      <c r="I49" s="86">
        <v>2224</v>
      </c>
      <c r="J49" s="87">
        <v>2699</v>
      </c>
      <c r="K49" s="87">
        <v>2894</v>
      </c>
      <c r="L49" s="87">
        <v>3079</v>
      </c>
      <c r="M49" s="88">
        <v>3068</v>
      </c>
    </row>
    <row r="50" spans="2:13" ht="27.75" customHeight="1" x14ac:dyDescent="0.15">
      <c r="B50" s="1200"/>
      <c r="C50" s="1201"/>
      <c r="D50" s="85"/>
      <c r="E50" s="1204" t="s">
        <v>35</v>
      </c>
      <c r="F50" s="1204"/>
      <c r="G50" s="1204"/>
      <c r="H50" s="1205"/>
      <c r="I50" s="86" t="s">
        <v>486</v>
      </c>
      <c r="J50" s="87" t="s">
        <v>486</v>
      </c>
      <c r="K50" s="87" t="s">
        <v>486</v>
      </c>
      <c r="L50" s="87" t="s">
        <v>486</v>
      </c>
      <c r="M50" s="88" t="s">
        <v>486</v>
      </c>
    </row>
    <row r="51" spans="2:13" ht="27.75" customHeight="1" x14ac:dyDescent="0.15">
      <c r="B51" s="1202"/>
      <c r="C51" s="1203"/>
      <c r="D51" s="85"/>
      <c r="E51" s="1204" t="s">
        <v>36</v>
      </c>
      <c r="F51" s="1204"/>
      <c r="G51" s="1204"/>
      <c r="H51" s="1205"/>
      <c r="I51" s="86">
        <v>4122</v>
      </c>
      <c r="J51" s="87">
        <v>3914</v>
      </c>
      <c r="K51" s="87">
        <v>3867</v>
      </c>
      <c r="L51" s="87">
        <v>3870</v>
      </c>
      <c r="M51" s="88">
        <v>3693</v>
      </c>
    </row>
    <row r="52" spans="2:13" ht="27.75" customHeight="1" thickBot="1" x14ac:dyDescent="0.2">
      <c r="B52" s="1206" t="s">
        <v>37</v>
      </c>
      <c r="C52" s="1207"/>
      <c r="D52" s="90"/>
      <c r="E52" s="1208" t="s">
        <v>38</v>
      </c>
      <c r="F52" s="1208"/>
      <c r="G52" s="1208"/>
      <c r="H52" s="1209"/>
      <c r="I52" s="91">
        <v>-496</v>
      </c>
      <c r="J52" s="92">
        <v>-1081</v>
      </c>
      <c r="K52" s="92">
        <v>-1274</v>
      </c>
      <c r="L52" s="92">
        <v>-1567</v>
      </c>
      <c r="M52" s="93">
        <v>-1362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2" zoomScaleNormal="82"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50"/>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35"/>
      <c r="H50" s="1236"/>
      <c r="I50" s="1236"/>
      <c r="J50" s="1237"/>
      <c r="K50" s="354" t="s">
        <v>526</v>
      </c>
      <c r="L50" s="354" t="s">
        <v>527</v>
      </c>
      <c r="M50" s="354" t="s">
        <v>528</v>
      </c>
      <c r="N50" s="354" t="s">
        <v>529</v>
      </c>
      <c r="O50" s="354" t="s">
        <v>530</v>
      </c>
    </row>
    <row r="51" spans="1:17" x14ac:dyDescent="0.15">
      <c r="B51" s="248"/>
      <c r="C51" s="244"/>
      <c r="D51" s="244"/>
      <c r="E51" s="244"/>
      <c r="F51" s="244"/>
      <c r="G51" s="1238" t="s">
        <v>567</v>
      </c>
      <c r="H51" s="1239"/>
      <c r="I51" s="1244" t="s">
        <v>568</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569</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570</v>
      </c>
      <c r="H55" s="1219"/>
      <c r="I55" s="1224" t="s">
        <v>568</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571</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26" t="s">
        <v>575</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35"/>
      <c r="H72" s="1236"/>
      <c r="I72" s="1236"/>
      <c r="J72" s="1237"/>
      <c r="K72" s="354" t="s">
        <v>526</v>
      </c>
      <c r="L72" s="354" t="s">
        <v>527</v>
      </c>
      <c r="M72" s="354" t="s">
        <v>528</v>
      </c>
      <c r="N72" s="354" t="s">
        <v>529</v>
      </c>
      <c r="O72" s="354" t="s">
        <v>530</v>
      </c>
    </row>
    <row r="73" spans="2:30" x14ac:dyDescent="0.15">
      <c r="B73" s="248"/>
      <c r="C73" s="244"/>
      <c r="D73" s="244"/>
      <c r="E73" s="244"/>
      <c r="F73" s="244"/>
      <c r="G73" s="1238" t="s">
        <v>567</v>
      </c>
      <c r="H73" s="1239"/>
      <c r="I73" s="1244" t="s">
        <v>568</v>
      </c>
      <c r="J73" s="1244"/>
      <c r="K73" s="1225"/>
      <c r="L73" s="1225"/>
      <c r="M73" s="1214"/>
      <c r="N73" s="1214"/>
      <c r="O73" s="1214"/>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574</v>
      </c>
      <c r="J75" s="1224"/>
      <c r="K75" s="1246">
        <v>13</v>
      </c>
      <c r="L75" s="1246">
        <v>10.4</v>
      </c>
      <c r="M75" s="1246">
        <v>9</v>
      </c>
      <c r="N75" s="1246">
        <v>7.6</v>
      </c>
      <c r="O75" s="1246">
        <v>7.3</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570</v>
      </c>
      <c r="H77" s="1219"/>
      <c r="I77" s="1224" t="s">
        <v>568</v>
      </c>
      <c r="J77" s="1224"/>
      <c r="K77" s="1225">
        <v>0</v>
      </c>
      <c r="L77" s="1225">
        <v>0</v>
      </c>
      <c r="M77" s="1214">
        <v>0</v>
      </c>
      <c r="N77" s="1214">
        <v>0</v>
      </c>
      <c r="O77" s="1214">
        <v>0</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574</v>
      </c>
      <c r="J79" s="1216"/>
      <c r="K79" s="1217">
        <v>11.4</v>
      </c>
      <c r="L79" s="1217">
        <v>10.1</v>
      </c>
      <c r="M79" s="1217">
        <v>9.1999999999999993</v>
      </c>
      <c r="N79" s="1217">
        <v>8.1999999999999993</v>
      </c>
      <c r="O79" s="1217">
        <v>7.8</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3" zoomScaleNormal="73"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44278</v>
      </c>
      <c r="E3" s="116"/>
      <c r="F3" s="117">
        <v>216155</v>
      </c>
      <c r="G3" s="118"/>
      <c r="H3" s="119"/>
    </row>
    <row r="4" spans="1:8" x14ac:dyDescent="0.15">
      <c r="A4" s="120"/>
      <c r="B4" s="121"/>
      <c r="C4" s="122"/>
      <c r="D4" s="123">
        <v>14667</v>
      </c>
      <c r="E4" s="124"/>
      <c r="F4" s="125">
        <v>108827</v>
      </c>
      <c r="G4" s="126"/>
      <c r="H4" s="127"/>
    </row>
    <row r="5" spans="1:8" x14ac:dyDescent="0.15">
      <c r="A5" s="108" t="s">
        <v>520</v>
      </c>
      <c r="B5" s="113"/>
      <c r="C5" s="114"/>
      <c r="D5" s="115">
        <v>35526</v>
      </c>
      <c r="E5" s="116"/>
      <c r="F5" s="117">
        <v>228305</v>
      </c>
      <c r="G5" s="118"/>
      <c r="H5" s="119"/>
    </row>
    <row r="6" spans="1:8" x14ac:dyDescent="0.15">
      <c r="A6" s="120"/>
      <c r="B6" s="121"/>
      <c r="C6" s="122"/>
      <c r="D6" s="123">
        <v>8971</v>
      </c>
      <c r="E6" s="124"/>
      <c r="F6" s="125">
        <v>86611</v>
      </c>
      <c r="G6" s="126"/>
      <c r="H6" s="127"/>
    </row>
    <row r="7" spans="1:8" x14ac:dyDescent="0.15">
      <c r="A7" s="108" t="s">
        <v>521</v>
      </c>
      <c r="B7" s="113"/>
      <c r="C7" s="114"/>
      <c r="D7" s="115">
        <v>88093</v>
      </c>
      <c r="E7" s="116"/>
      <c r="F7" s="117">
        <v>316331</v>
      </c>
      <c r="G7" s="118"/>
      <c r="H7" s="119"/>
    </row>
    <row r="8" spans="1:8" x14ac:dyDescent="0.15">
      <c r="A8" s="120"/>
      <c r="B8" s="121"/>
      <c r="C8" s="122"/>
      <c r="D8" s="123">
        <v>51562</v>
      </c>
      <c r="E8" s="124"/>
      <c r="F8" s="125">
        <v>106387</v>
      </c>
      <c r="G8" s="126"/>
      <c r="H8" s="127"/>
    </row>
    <row r="9" spans="1:8" x14ac:dyDescent="0.15">
      <c r="A9" s="108" t="s">
        <v>522</v>
      </c>
      <c r="B9" s="113"/>
      <c r="C9" s="114"/>
      <c r="D9" s="115">
        <v>271966</v>
      </c>
      <c r="E9" s="116"/>
      <c r="F9" s="117">
        <v>333013</v>
      </c>
      <c r="G9" s="118"/>
      <c r="H9" s="119"/>
    </row>
    <row r="10" spans="1:8" x14ac:dyDescent="0.15">
      <c r="A10" s="120"/>
      <c r="B10" s="121"/>
      <c r="C10" s="122"/>
      <c r="D10" s="123">
        <v>130363</v>
      </c>
      <c r="E10" s="124"/>
      <c r="F10" s="125">
        <v>126732</v>
      </c>
      <c r="G10" s="126"/>
      <c r="H10" s="127"/>
    </row>
    <row r="11" spans="1:8" x14ac:dyDescent="0.15">
      <c r="A11" s="108" t="s">
        <v>523</v>
      </c>
      <c r="B11" s="113"/>
      <c r="C11" s="114"/>
      <c r="D11" s="115">
        <v>156995</v>
      </c>
      <c r="E11" s="116"/>
      <c r="F11" s="117">
        <v>280458</v>
      </c>
      <c r="G11" s="118"/>
      <c r="H11" s="119"/>
    </row>
    <row r="12" spans="1:8" x14ac:dyDescent="0.15">
      <c r="A12" s="120"/>
      <c r="B12" s="121"/>
      <c r="C12" s="128"/>
      <c r="D12" s="123">
        <v>135322</v>
      </c>
      <c r="E12" s="124"/>
      <c r="F12" s="125">
        <v>127286</v>
      </c>
      <c r="G12" s="126"/>
      <c r="H12" s="127"/>
    </row>
    <row r="13" spans="1:8" x14ac:dyDescent="0.15">
      <c r="A13" s="108"/>
      <c r="B13" s="113"/>
      <c r="C13" s="129"/>
      <c r="D13" s="130">
        <v>119372</v>
      </c>
      <c r="E13" s="131"/>
      <c r="F13" s="132">
        <v>274852</v>
      </c>
      <c r="G13" s="133"/>
      <c r="H13" s="119"/>
    </row>
    <row r="14" spans="1:8" x14ac:dyDescent="0.15">
      <c r="A14" s="120"/>
      <c r="B14" s="121"/>
      <c r="C14" s="122"/>
      <c r="D14" s="123">
        <v>68177</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5.08</v>
      </c>
      <c r="C19" s="134">
        <f>ROUND(VALUE(SUBSTITUTE(実質収支比率等に係る経年分析!G$48,"▲","-")),2)</f>
        <v>5.0199999999999996</v>
      </c>
      <c r="D19" s="134">
        <f>ROUND(VALUE(SUBSTITUTE(実質収支比率等に係る経年分析!H$48,"▲","-")),2)</f>
        <v>6.52</v>
      </c>
      <c r="E19" s="134">
        <f>ROUND(VALUE(SUBSTITUTE(実質収支比率等に係る経年分析!I$48,"▲","-")),2)</f>
        <v>6.39</v>
      </c>
      <c r="F19" s="134">
        <f>ROUND(VALUE(SUBSTITUTE(実質収支比率等に係る経年分析!J$48,"▲","-")),2)</f>
        <v>6.07</v>
      </c>
    </row>
    <row r="20" spans="1:11" x14ac:dyDescent="0.15">
      <c r="A20" s="134" t="s">
        <v>43</v>
      </c>
      <c r="B20" s="134">
        <f>ROUND(VALUE(SUBSTITUTE(実質収支比率等に係る経年分析!F$47,"▲","-")),2)</f>
        <v>60.71</v>
      </c>
      <c r="C20" s="134">
        <f>ROUND(VALUE(SUBSTITUTE(実質収支比率等に係る経年分析!G$47,"▲","-")),2)</f>
        <v>82.01</v>
      </c>
      <c r="D20" s="134">
        <f>ROUND(VALUE(SUBSTITUTE(実質収支比率等に係る経年分析!H$47,"▲","-")),2)</f>
        <v>52.01</v>
      </c>
      <c r="E20" s="134">
        <f>ROUND(VALUE(SUBSTITUTE(実質収支比率等に係る経年分析!I$47,"▲","-")),2)</f>
        <v>52.68</v>
      </c>
      <c r="F20" s="134">
        <f>ROUND(VALUE(SUBSTITUTE(実質収支比率等に係る経年分析!J$47,"▲","-")),2)</f>
        <v>51.09</v>
      </c>
    </row>
    <row r="21" spans="1:11" x14ac:dyDescent="0.15">
      <c r="A21" s="134" t="s">
        <v>44</v>
      </c>
      <c r="B21" s="134">
        <f>IF(ISNUMBER(VALUE(SUBSTITUTE(実質収支比率等に係る経年分析!F$49,"▲","-"))),ROUND(VALUE(SUBSTITUTE(実質収支比率等に係る経年分析!F$49,"▲","-")),2),NA())</f>
        <v>23.19</v>
      </c>
      <c r="C21" s="134">
        <f>IF(ISNUMBER(VALUE(SUBSTITUTE(実質収支比率等に係る経年分析!G$49,"▲","-"))),ROUND(VALUE(SUBSTITUTE(実質収支比率等に係る経年分析!G$49,"▲","-")),2),NA())</f>
        <v>22.13</v>
      </c>
      <c r="D21" s="134">
        <f>IF(ISNUMBER(VALUE(SUBSTITUTE(実質収支比率等に係る経年分析!H$49,"▲","-"))),ROUND(VALUE(SUBSTITUTE(実質収支比率等に係る経年分析!H$49,"▲","-")),2),NA())</f>
        <v>-28.95</v>
      </c>
      <c r="E21" s="134">
        <f>IF(ISNUMBER(VALUE(SUBSTITUTE(実質収支比率等に係る経年分析!I$49,"▲","-"))),ROUND(VALUE(SUBSTITUTE(実質収支比率等に係る経年分析!I$49,"▲","-")),2),NA())</f>
        <v>10.38</v>
      </c>
      <c r="F21" s="134">
        <f>IF(ISNUMBER(VALUE(SUBSTITUTE(実質収支比率等に係る経年分析!J$49,"▲","-"))),ROUND(VALUE(SUBSTITUTE(実質収支比率等に係る経年分析!J$49,"▲","-")),2),NA())</f>
        <v>3.35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あさひプライムスキー場事業特別会計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朝日村簡易水道特別会計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朝日村下水道特別会計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朝日村介護保険特別会計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0.59</v>
      </c>
    </row>
    <row r="35" spans="1:16" x14ac:dyDescent="0.15">
      <c r="A35" s="135" t="str">
        <f>IF(連結実質赤字比率に係る赤字・黒字の構成分析!C$35="",NA(),連結実質赤字比率に係る赤字・黒字の構成分析!C$35)</f>
        <v>朝日村国民健康保険特別会計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432</v>
      </c>
      <c r="E42" s="136"/>
      <c r="F42" s="136"/>
      <c r="G42" s="136">
        <f>'実質公債費比率（分子）の構造'!L$52</f>
        <v>458</v>
      </c>
      <c r="H42" s="136"/>
      <c r="I42" s="136"/>
      <c r="J42" s="136">
        <f>'実質公債費比率（分子）の構造'!M$52</f>
        <v>441</v>
      </c>
      <c r="K42" s="136"/>
      <c r="L42" s="136"/>
      <c r="M42" s="136">
        <f>'実質公債費比率（分子）の構造'!N$52</f>
        <v>436</v>
      </c>
      <c r="N42" s="136"/>
      <c r="O42" s="136"/>
      <c r="P42" s="136">
        <f>'実質公債費比率（分子）の構造'!O$52</f>
        <v>431</v>
      </c>
    </row>
    <row r="43" spans="1:16" x14ac:dyDescent="0.15">
      <c r="A43" s="136" t="s">
        <v>18</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38</v>
      </c>
      <c r="C44" s="136"/>
      <c r="D44" s="136"/>
      <c r="E44" s="136">
        <f>'実質公債費比率（分子）の構造'!L$50</f>
        <v>26</v>
      </c>
      <c r="F44" s="136"/>
      <c r="G44" s="136"/>
      <c r="H44" s="136">
        <f>'実質公債費比率（分子）の構造'!M$50</f>
        <v>26</v>
      </c>
      <c r="I44" s="136"/>
      <c r="J44" s="136"/>
      <c r="K44" s="136">
        <f>'実質公債費比率（分子）の構造'!N$50</f>
        <v>25</v>
      </c>
      <c r="L44" s="136"/>
      <c r="M44" s="136"/>
      <c r="N44" s="136">
        <f>'実質公債費比率（分子）の構造'!O$50</f>
        <v>0</v>
      </c>
      <c r="O44" s="136"/>
      <c r="P44" s="136"/>
    </row>
    <row r="45" spans="1:16" x14ac:dyDescent="0.15">
      <c r="A45" s="136" t="s">
        <v>53</v>
      </c>
      <c r="B45" s="136">
        <f>'実質公債費比率（分子）の構造'!K$49</f>
        <v>35</v>
      </c>
      <c r="C45" s="136"/>
      <c r="D45" s="136"/>
      <c r="E45" s="136">
        <f>'実質公債費比率（分子）の構造'!L$49</f>
        <v>38</v>
      </c>
      <c r="F45" s="136"/>
      <c r="G45" s="136"/>
      <c r="H45" s="136">
        <f>'実質公債費比率（分子）の構造'!M$49</f>
        <v>34</v>
      </c>
      <c r="I45" s="136"/>
      <c r="J45" s="136"/>
      <c r="K45" s="136">
        <f>'実質公債費比率（分子）の構造'!N$49</f>
        <v>33</v>
      </c>
      <c r="L45" s="136"/>
      <c r="M45" s="136"/>
      <c r="N45" s="136">
        <f>'実質公債費比率（分子）の構造'!O$49</f>
        <v>33</v>
      </c>
      <c r="O45" s="136"/>
      <c r="P45" s="136"/>
    </row>
    <row r="46" spans="1:16" x14ac:dyDescent="0.15">
      <c r="A46" s="136" t="s">
        <v>54</v>
      </c>
      <c r="B46" s="136">
        <f>'実質公債費比率（分子）の構造'!K$48</f>
        <v>260</v>
      </c>
      <c r="C46" s="136"/>
      <c r="D46" s="136"/>
      <c r="E46" s="136">
        <f>'実質公債費比率（分子）の構造'!L$48</f>
        <v>270</v>
      </c>
      <c r="F46" s="136"/>
      <c r="G46" s="136"/>
      <c r="H46" s="136">
        <f>'実質公債費比率（分子）の構造'!M$48</f>
        <v>299</v>
      </c>
      <c r="I46" s="136"/>
      <c r="J46" s="136"/>
      <c r="K46" s="136">
        <f>'実質公債費比率（分子）の構造'!N$48</f>
        <v>280</v>
      </c>
      <c r="L46" s="136"/>
      <c r="M46" s="136"/>
      <c r="N46" s="136">
        <f>'実質公債費比率（分子）の構造'!O$48</f>
        <v>289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295</v>
      </c>
      <c r="C49" s="136"/>
      <c r="D49" s="136"/>
      <c r="E49" s="136">
        <f>'実質公債費比率（分子）の構造'!L$45</f>
        <v>250</v>
      </c>
      <c r="F49" s="136"/>
      <c r="G49" s="136"/>
      <c r="H49" s="136">
        <f>'実質公債費比率（分子）の構造'!M$45</f>
        <v>229</v>
      </c>
      <c r="I49" s="136"/>
      <c r="J49" s="136"/>
      <c r="K49" s="136">
        <f>'実質公債費比率（分子）の構造'!N$45</f>
        <v>219</v>
      </c>
      <c r="L49" s="136"/>
      <c r="M49" s="136"/>
      <c r="N49" s="136">
        <f>'実質公債費比率（分子）の構造'!O$45</f>
        <v>223</v>
      </c>
      <c r="O49" s="136"/>
      <c r="P49" s="136"/>
    </row>
    <row r="50" spans="1:16" x14ac:dyDescent="0.15">
      <c r="A50" s="136" t="s">
        <v>58</v>
      </c>
      <c r="B50" s="136" t="e">
        <f>NA()</f>
        <v>#N/A</v>
      </c>
      <c r="C50" s="136">
        <f>IF(ISNUMBER('実質公債費比率（分子）の構造'!K$53),'実質公債費比率（分子）の構造'!K$53,NA())</f>
        <v>196</v>
      </c>
      <c r="D50" s="136" t="e">
        <f>NA()</f>
        <v>#N/A</v>
      </c>
      <c r="E50" s="136" t="e">
        <f>NA()</f>
        <v>#N/A</v>
      </c>
      <c r="F50" s="136">
        <f>IF(ISNUMBER('実質公債費比率（分子）の構造'!L$53),'実質公債費比率（分子）の構造'!L$53,NA())</f>
        <v>126</v>
      </c>
      <c r="G50" s="136" t="e">
        <f>NA()</f>
        <v>#N/A</v>
      </c>
      <c r="H50" s="136" t="e">
        <f>NA()</f>
        <v>#N/A</v>
      </c>
      <c r="I50" s="136">
        <f>IF(ISNUMBER('実質公債費比率（分子）の構造'!M$53),'実質公債費比率（分子）の構造'!M$53,NA())</f>
        <v>147</v>
      </c>
      <c r="J50" s="136" t="e">
        <f>NA()</f>
        <v>#N/A</v>
      </c>
      <c r="K50" s="136" t="e">
        <f>NA()</f>
        <v>#N/A</v>
      </c>
      <c r="L50" s="136">
        <f>IF(ISNUMBER('実質公債費比率（分子）の構造'!N$53),'実質公債費比率（分子）の構造'!N$53,NA())</f>
        <v>121</v>
      </c>
      <c r="M50" s="136" t="e">
        <f>NA()</f>
        <v>#N/A</v>
      </c>
      <c r="N50" s="136" t="e">
        <f>NA()</f>
        <v>#N/A</v>
      </c>
      <c r="O50" s="136">
        <f>IF(ISNUMBER('実質公債費比率（分子）の構造'!O$53),'実質公債費比率（分子）の構造'!O$53,NA())</f>
        <v>114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4122</v>
      </c>
      <c r="E56" s="135"/>
      <c r="F56" s="135"/>
      <c r="G56" s="135">
        <f>'将来負担比率（分子）の構造'!J$51</f>
        <v>3914</v>
      </c>
      <c r="H56" s="135"/>
      <c r="I56" s="135"/>
      <c r="J56" s="135">
        <f>'将来負担比率（分子）の構造'!K$51</f>
        <v>3867</v>
      </c>
      <c r="K56" s="135"/>
      <c r="L56" s="135"/>
      <c r="M56" s="135">
        <f>'将来負担比率（分子）の構造'!L$51</f>
        <v>3870</v>
      </c>
      <c r="N56" s="135"/>
      <c r="O56" s="135"/>
      <c r="P56" s="135">
        <f>'将来負担比率（分子）の構造'!M$51</f>
        <v>3693</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2224</v>
      </c>
      <c r="E58" s="135"/>
      <c r="F58" s="135"/>
      <c r="G58" s="135">
        <f>'将来負担比率（分子）の構造'!J$49</f>
        <v>2699</v>
      </c>
      <c r="H58" s="135"/>
      <c r="I58" s="135"/>
      <c r="J58" s="135">
        <f>'将来負担比率（分子）の構造'!K$49</f>
        <v>2894</v>
      </c>
      <c r="K58" s="135"/>
      <c r="L58" s="135"/>
      <c r="M58" s="135">
        <f>'将来負担比率（分子）の構造'!L$49</f>
        <v>3079</v>
      </c>
      <c r="N58" s="135"/>
      <c r="O58" s="135"/>
      <c r="P58" s="135">
        <f>'将来負担比率（分子）の構造'!M$49</f>
        <v>3068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356</v>
      </c>
      <c r="C62" s="135"/>
      <c r="D62" s="135"/>
      <c r="E62" s="135">
        <f>'将来負担比率（分子）の構造'!J$45</f>
        <v>390</v>
      </c>
      <c r="F62" s="135"/>
      <c r="G62" s="135"/>
      <c r="H62" s="135">
        <f>'将来負担比率（分子）の構造'!K$45</f>
        <v>424</v>
      </c>
      <c r="I62" s="135"/>
      <c r="J62" s="135"/>
      <c r="K62" s="135">
        <f>'将来負担比率（分子）の構造'!L$45</f>
        <v>473</v>
      </c>
      <c r="L62" s="135"/>
      <c r="M62" s="135"/>
      <c r="N62" s="135">
        <f>'将来負担比率（分子）の構造'!M$45</f>
        <v>464</v>
      </c>
      <c r="O62" s="135"/>
      <c r="P62" s="135"/>
    </row>
    <row r="63" spans="1:16" x14ac:dyDescent="0.15">
      <c r="A63" s="135" t="s">
        <v>28</v>
      </c>
      <c r="B63" s="135">
        <f>'将来負担比率（分子）の構造'!I$44</f>
        <v>253</v>
      </c>
      <c r="C63" s="135"/>
      <c r="D63" s="135"/>
      <c r="E63" s="135">
        <f>'将来負担比率（分子）の構造'!J$44</f>
        <v>242</v>
      </c>
      <c r="F63" s="135"/>
      <c r="G63" s="135"/>
      <c r="H63" s="135">
        <f>'将来負担比率（分子）の構造'!K$44</f>
        <v>208</v>
      </c>
      <c r="I63" s="135"/>
      <c r="J63" s="135"/>
      <c r="K63" s="135">
        <f>'将来負担比率（分子）の構造'!L$44</f>
        <v>186</v>
      </c>
      <c r="L63" s="135"/>
      <c r="M63" s="135"/>
      <c r="N63" s="135">
        <f>'将来負担比率（分子）の構造'!M$44</f>
        <v>151</v>
      </c>
      <c r="O63" s="135"/>
      <c r="P63" s="135"/>
    </row>
    <row r="64" spans="1:16" x14ac:dyDescent="0.15">
      <c r="A64" s="135" t="s">
        <v>27</v>
      </c>
      <c r="B64" s="135">
        <f>'将来負担比率（分子）の構造'!I$43</f>
        <v>3041</v>
      </c>
      <c r="C64" s="135"/>
      <c r="D64" s="135"/>
      <c r="E64" s="135">
        <f>'将来負担比率（分子）の構造'!J$43</f>
        <v>2766</v>
      </c>
      <c r="F64" s="135"/>
      <c r="G64" s="135"/>
      <c r="H64" s="135">
        <f>'将来負担比率（分子）の構造'!K$43</f>
        <v>2679</v>
      </c>
      <c r="I64" s="135"/>
      <c r="J64" s="135"/>
      <c r="K64" s="135">
        <f>'将来負担比率（分子）の構造'!L$43</f>
        <v>2515</v>
      </c>
      <c r="L64" s="135"/>
      <c r="M64" s="135"/>
      <c r="N64" s="135">
        <f>'将来負担比率（分子）の構造'!M$43</f>
        <v>2409</v>
      </c>
      <c r="O64" s="135"/>
      <c r="P64" s="135"/>
    </row>
    <row r="65" spans="1:16" x14ac:dyDescent="0.15">
      <c r="A65" s="135" t="s">
        <v>26</v>
      </c>
      <c r="B65" s="135">
        <f>'将来負担比率（分子）の構造'!I$42</f>
        <v>166</v>
      </c>
      <c r="C65" s="135"/>
      <c r="D65" s="135"/>
      <c r="E65" s="135">
        <f>'将来負担比率（分子）の構造'!J$42</f>
        <v>143</v>
      </c>
      <c r="F65" s="135"/>
      <c r="G65" s="135"/>
      <c r="H65" s="135">
        <f>'将来負担比率（分子）の構造'!K$42</f>
        <v>120</v>
      </c>
      <c r="I65" s="135"/>
      <c r="J65" s="135"/>
      <c r="K65" s="135">
        <f>'将来負担比率（分子）の構造'!L$42</f>
        <v>1</v>
      </c>
      <c r="L65" s="135"/>
      <c r="M65" s="135"/>
      <c r="N65" s="135">
        <f>'将来負担比率（分子）の構造'!M$42</f>
        <v>1</v>
      </c>
      <c r="O65" s="135"/>
      <c r="P65" s="135"/>
    </row>
    <row r="66" spans="1:16" x14ac:dyDescent="0.15">
      <c r="A66" s="135" t="s">
        <v>25</v>
      </c>
      <c r="B66" s="135">
        <f>'将来負担比率（分子）の構造'!I$41</f>
        <v>2035</v>
      </c>
      <c r="C66" s="135"/>
      <c r="D66" s="135"/>
      <c r="E66" s="135">
        <f>'将来負担比率（分子）の構造'!J$41</f>
        <v>1991</v>
      </c>
      <c r="F66" s="135"/>
      <c r="G66" s="135"/>
      <c r="H66" s="135">
        <f>'将来負担比率（分子）の構造'!K$41</f>
        <v>2056</v>
      </c>
      <c r="I66" s="135"/>
      <c r="J66" s="135"/>
      <c r="K66" s="135">
        <f>'将来負担比率（分子）の構造'!L$41</f>
        <v>2209</v>
      </c>
      <c r="L66" s="135"/>
      <c r="M66" s="135"/>
      <c r="N66" s="135">
        <f>'将来負担比率（分子）の構造'!M$41</f>
        <v>2375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632171</v>
      </c>
      <c r="S5" s="669"/>
      <c r="T5" s="669"/>
      <c r="U5" s="669"/>
      <c r="V5" s="669"/>
      <c r="W5" s="669"/>
      <c r="X5" s="669"/>
      <c r="Y5" s="716"/>
      <c r="Z5" s="729">
        <v>17.899999999999999</v>
      </c>
      <c r="AA5" s="729"/>
      <c r="AB5" s="729"/>
      <c r="AC5" s="729"/>
      <c r="AD5" s="730">
        <v>632171</v>
      </c>
      <c r="AE5" s="730"/>
      <c r="AF5" s="730"/>
      <c r="AG5" s="730"/>
      <c r="AH5" s="730"/>
      <c r="AI5" s="730"/>
      <c r="AJ5" s="730"/>
      <c r="AK5" s="730"/>
      <c r="AL5" s="717">
        <v>30</v>
      </c>
      <c r="AM5" s="686"/>
      <c r="AN5" s="686"/>
      <c r="AO5" s="718"/>
      <c r="AP5" s="705" t="s">
        <v>206</v>
      </c>
      <c r="AQ5" s="706"/>
      <c r="AR5" s="706"/>
      <c r="AS5" s="706"/>
      <c r="AT5" s="706"/>
      <c r="AU5" s="706"/>
      <c r="AV5" s="706"/>
      <c r="AW5" s="706"/>
      <c r="AX5" s="706"/>
      <c r="AY5" s="706"/>
      <c r="AZ5" s="706"/>
      <c r="BA5" s="706"/>
      <c r="BB5" s="706"/>
      <c r="BC5" s="706"/>
      <c r="BD5" s="706"/>
      <c r="BE5" s="706"/>
      <c r="BF5" s="707"/>
      <c r="BG5" s="618">
        <v>632171</v>
      </c>
      <c r="BH5" s="619"/>
      <c r="BI5" s="619"/>
      <c r="BJ5" s="619"/>
      <c r="BK5" s="619"/>
      <c r="BL5" s="619"/>
      <c r="BM5" s="619"/>
      <c r="BN5" s="620"/>
      <c r="BO5" s="671">
        <v>100</v>
      </c>
      <c r="BP5" s="671"/>
      <c r="BQ5" s="671"/>
      <c r="BR5" s="671"/>
      <c r="BS5" s="672">
        <v>2041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31951</v>
      </c>
      <c r="S6" s="619"/>
      <c r="T6" s="619"/>
      <c r="U6" s="619"/>
      <c r="V6" s="619"/>
      <c r="W6" s="619"/>
      <c r="X6" s="619"/>
      <c r="Y6" s="620"/>
      <c r="Z6" s="671">
        <v>0.9</v>
      </c>
      <c r="AA6" s="671"/>
      <c r="AB6" s="671"/>
      <c r="AC6" s="671"/>
      <c r="AD6" s="672">
        <v>31951</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632171</v>
      </c>
      <c r="BH6" s="619"/>
      <c r="BI6" s="619"/>
      <c r="BJ6" s="619"/>
      <c r="BK6" s="619"/>
      <c r="BL6" s="619"/>
      <c r="BM6" s="619"/>
      <c r="BN6" s="620"/>
      <c r="BO6" s="671">
        <v>100</v>
      </c>
      <c r="BP6" s="671"/>
      <c r="BQ6" s="671"/>
      <c r="BR6" s="671"/>
      <c r="BS6" s="672">
        <v>2041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55206</v>
      </c>
      <c r="CS6" s="619"/>
      <c r="CT6" s="619"/>
      <c r="CU6" s="619"/>
      <c r="CV6" s="619"/>
      <c r="CW6" s="619"/>
      <c r="CX6" s="619"/>
      <c r="CY6" s="620"/>
      <c r="CZ6" s="671">
        <v>1.7</v>
      </c>
      <c r="DA6" s="671"/>
      <c r="DB6" s="671"/>
      <c r="DC6" s="671"/>
      <c r="DD6" s="624" t="s">
        <v>213</v>
      </c>
      <c r="DE6" s="619"/>
      <c r="DF6" s="619"/>
      <c r="DG6" s="619"/>
      <c r="DH6" s="619"/>
      <c r="DI6" s="619"/>
      <c r="DJ6" s="619"/>
      <c r="DK6" s="619"/>
      <c r="DL6" s="619"/>
      <c r="DM6" s="619"/>
      <c r="DN6" s="619"/>
      <c r="DO6" s="619"/>
      <c r="DP6" s="620"/>
      <c r="DQ6" s="624">
        <v>55206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804</v>
      </c>
      <c r="S7" s="619"/>
      <c r="T7" s="619"/>
      <c r="U7" s="619"/>
      <c r="V7" s="619"/>
      <c r="W7" s="619"/>
      <c r="X7" s="619"/>
      <c r="Y7" s="620"/>
      <c r="Z7" s="671">
        <v>0</v>
      </c>
      <c r="AA7" s="671"/>
      <c r="AB7" s="671"/>
      <c r="AC7" s="671"/>
      <c r="AD7" s="672">
        <v>804</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230035</v>
      </c>
      <c r="BH7" s="619"/>
      <c r="BI7" s="619"/>
      <c r="BJ7" s="619"/>
      <c r="BK7" s="619"/>
      <c r="BL7" s="619"/>
      <c r="BM7" s="619"/>
      <c r="BN7" s="620"/>
      <c r="BO7" s="671">
        <v>36.4</v>
      </c>
      <c r="BP7" s="671"/>
      <c r="BQ7" s="671"/>
      <c r="BR7" s="671"/>
      <c r="BS7" s="672">
        <v>2041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711821</v>
      </c>
      <c r="CS7" s="619"/>
      <c r="CT7" s="619"/>
      <c r="CU7" s="619"/>
      <c r="CV7" s="619"/>
      <c r="CW7" s="619"/>
      <c r="CX7" s="619"/>
      <c r="CY7" s="620"/>
      <c r="CZ7" s="671">
        <v>21.8</v>
      </c>
      <c r="DA7" s="671"/>
      <c r="DB7" s="671"/>
      <c r="DC7" s="671"/>
      <c r="DD7" s="624">
        <v>27096</v>
      </c>
      <c r="DE7" s="619"/>
      <c r="DF7" s="619"/>
      <c r="DG7" s="619"/>
      <c r="DH7" s="619"/>
      <c r="DI7" s="619"/>
      <c r="DJ7" s="619"/>
      <c r="DK7" s="619"/>
      <c r="DL7" s="619"/>
      <c r="DM7" s="619"/>
      <c r="DN7" s="619"/>
      <c r="DO7" s="619"/>
      <c r="DP7" s="620"/>
      <c r="DQ7" s="624">
        <v>662895</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2251</v>
      </c>
      <c r="S8" s="619"/>
      <c r="T8" s="619"/>
      <c r="U8" s="619"/>
      <c r="V8" s="619"/>
      <c r="W8" s="619"/>
      <c r="X8" s="619"/>
      <c r="Y8" s="620"/>
      <c r="Z8" s="671">
        <v>0.1</v>
      </c>
      <c r="AA8" s="671"/>
      <c r="AB8" s="671"/>
      <c r="AC8" s="671"/>
      <c r="AD8" s="672">
        <v>2251</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8422</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938612</v>
      </c>
      <c r="CS8" s="619"/>
      <c r="CT8" s="619"/>
      <c r="CU8" s="619"/>
      <c r="CV8" s="619"/>
      <c r="CW8" s="619"/>
      <c r="CX8" s="619"/>
      <c r="CY8" s="620"/>
      <c r="CZ8" s="671">
        <v>28.7</v>
      </c>
      <c r="DA8" s="671"/>
      <c r="DB8" s="671"/>
      <c r="DC8" s="671"/>
      <c r="DD8" s="624">
        <v>365863</v>
      </c>
      <c r="DE8" s="619"/>
      <c r="DF8" s="619"/>
      <c r="DG8" s="619"/>
      <c r="DH8" s="619"/>
      <c r="DI8" s="619"/>
      <c r="DJ8" s="619"/>
      <c r="DK8" s="619"/>
      <c r="DL8" s="619"/>
      <c r="DM8" s="619"/>
      <c r="DN8" s="619"/>
      <c r="DO8" s="619"/>
      <c r="DP8" s="620"/>
      <c r="DQ8" s="624">
        <v>375991</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2318</v>
      </c>
      <c r="S9" s="619"/>
      <c r="T9" s="619"/>
      <c r="U9" s="619"/>
      <c r="V9" s="619"/>
      <c r="W9" s="619"/>
      <c r="X9" s="619"/>
      <c r="Y9" s="620"/>
      <c r="Z9" s="671">
        <v>0.1</v>
      </c>
      <c r="AA9" s="671"/>
      <c r="AB9" s="671"/>
      <c r="AC9" s="671"/>
      <c r="AD9" s="672">
        <v>2318</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199624</v>
      </c>
      <c r="BH9" s="619"/>
      <c r="BI9" s="619"/>
      <c r="BJ9" s="619"/>
      <c r="BK9" s="619"/>
      <c r="BL9" s="619"/>
      <c r="BM9" s="619"/>
      <c r="BN9" s="620"/>
      <c r="BO9" s="671">
        <v>31.6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126025</v>
      </c>
      <c r="CS9" s="619"/>
      <c r="CT9" s="619"/>
      <c r="CU9" s="619"/>
      <c r="CV9" s="619"/>
      <c r="CW9" s="619"/>
      <c r="CX9" s="619"/>
      <c r="CY9" s="620"/>
      <c r="CZ9" s="671">
        <v>3.9</v>
      </c>
      <c r="DA9" s="671"/>
      <c r="DB9" s="671"/>
      <c r="DC9" s="671"/>
      <c r="DD9" s="624" t="s">
        <v>109</v>
      </c>
      <c r="DE9" s="619"/>
      <c r="DF9" s="619"/>
      <c r="DG9" s="619"/>
      <c r="DH9" s="619"/>
      <c r="DI9" s="619"/>
      <c r="DJ9" s="619"/>
      <c r="DK9" s="619"/>
      <c r="DL9" s="619"/>
      <c r="DM9" s="619"/>
      <c r="DN9" s="619"/>
      <c r="DO9" s="619"/>
      <c r="DP9" s="620"/>
      <c r="DQ9" s="624">
        <v>122756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80170</v>
      </c>
      <c r="S10" s="619"/>
      <c r="T10" s="619"/>
      <c r="U10" s="619"/>
      <c r="V10" s="619"/>
      <c r="W10" s="619"/>
      <c r="X10" s="619"/>
      <c r="Y10" s="620"/>
      <c r="Z10" s="671">
        <v>2.2999999999999998</v>
      </c>
      <c r="AA10" s="671"/>
      <c r="AB10" s="671"/>
      <c r="AC10" s="671"/>
      <c r="AD10" s="672">
        <v>80170</v>
      </c>
      <c r="AE10" s="672"/>
      <c r="AF10" s="672"/>
      <c r="AG10" s="672"/>
      <c r="AH10" s="672"/>
      <c r="AI10" s="672"/>
      <c r="AJ10" s="672"/>
      <c r="AK10" s="672"/>
      <c r="AL10" s="641">
        <v>3.8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9814</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11046</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1046</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12175</v>
      </c>
      <c r="BH11" s="619"/>
      <c r="BI11" s="619"/>
      <c r="BJ11" s="619"/>
      <c r="BK11" s="619"/>
      <c r="BL11" s="619"/>
      <c r="BM11" s="619"/>
      <c r="BN11" s="620"/>
      <c r="BO11" s="671">
        <v>1.9</v>
      </c>
      <c r="BP11" s="671"/>
      <c r="BQ11" s="671"/>
      <c r="BR11" s="671"/>
      <c r="BS11" s="624">
        <v>2041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153058</v>
      </c>
      <c r="CS11" s="619"/>
      <c r="CT11" s="619"/>
      <c r="CU11" s="619"/>
      <c r="CV11" s="619"/>
      <c r="CW11" s="619"/>
      <c r="CX11" s="619"/>
      <c r="CY11" s="620"/>
      <c r="CZ11" s="671">
        <v>4.7</v>
      </c>
      <c r="DA11" s="671"/>
      <c r="DB11" s="671"/>
      <c r="DC11" s="671"/>
      <c r="DD11" s="624">
        <v>82882</v>
      </c>
      <c r="DE11" s="619"/>
      <c r="DF11" s="619"/>
      <c r="DG11" s="619"/>
      <c r="DH11" s="619"/>
      <c r="DI11" s="619"/>
      <c r="DJ11" s="619"/>
      <c r="DK11" s="619"/>
      <c r="DL11" s="619"/>
      <c r="DM11" s="619"/>
      <c r="DN11" s="619"/>
      <c r="DO11" s="619"/>
      <c r="DP11" s="620"/>
      <c r="DQ11" s="624">
        <v>106217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384426</v>
      </c>
      <c r="BH12" s="619"/>
      <c r="BI12" s="619"/>
      <c r="BJ12" s="619"/>
      <c r="BK12" s="619"/>
      <c r="BL12" s="619"/>
      <c r="BM12" s="619"/>
      <c r="BN12" s="620"/>
      <c r="BO12" s="671">
        <v>60.8</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144566</v>
      </c>
      <c r="CS12" s="619"/>
      <c r="CT12" s="619"/>
      <c r="CU12" s="619"/>
      <c r="CV12" s="619"/>
      <c r="CW12" s="619"/>
      <c r="CX12" s="619"/>
      <c r="CY12" s="620"/>
      <c r="CZ12" s="671">
        <v>4.4000000000000004</v>
      </c>
      <c r="DA12" s="671"/>
      <c r="DB12" s="671"/>
      <c r="DC12" s="671"/>
      <c r="DD12" s="624">
        <v>40206</v>
      </c>
      <c r="DE12" s="619"/>
      <c r="DF12" s="619"/>
      <c r="DG12" s="619"/>
      <c r="DH12" s="619"/>
      <c r="DI12" s="619"/>
      <c r="DJ12" s="619"/>
      <c r="DK12" s="619"/>
      <c r="DL12" s="619"/>
      <c r="DM12" s="619"/>
      <c r="DN12" s="619"/>
      <c r="DO12" s="619"/>
      <c r="DP12" s="620"/>
      <c r="DQ12" s="624">
        <v>93878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5967</v>
      </c>
      <c r="S13" s="619"/>
      <c r="T13" s="619"/>
      <c r="U13" s="619"/>
      <c r="V13" s="619"/>
      <c r="W13" s="619"/>
      <c r="X13" s="619"/>
      <c r="Y13" s="620"/>
      <c r="Z13" s="671">
        <v>0.2</v>
      </c>
      <c r="AA13" s="671"/>
      <c r="AB13" s="671"/>
      <c r="AC13" s="671"/>
      <c r="AD13" s="672">
        <v>5967</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384426</v>
      </c>
      <c r="BH13" s="619"/>
      <c r="BI13" s="619"/>
      <c r="BJ13" s="619"/>
      <c r="BK13" s="619"/>
      <c r="BL13" s="619"/>
      <c r="BM13" s="619"/>
      <c r="BN13" s="620"/>
      <c r="BO13" s="671">
        <v>60.8</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422134</v>
      </c>
      <c r="CS13" s="619"/>
      <c r="CT13" s="619"/>
      <c r="CU13" s="619"/>
      <c r="CV13" s="619"/>
      <c r="CW13" s="619"/>
      <c r="CX13" s="619"/>
      <c r="CY13" s="620"/>
      <c r="CZ13" s="671">
        <v>12.9</v>
      </c>
      <c r="DA13" s="671"/>
      <c r="DB13" s="671"/>
      <c r="DC13" s="671"/>
      <c r="DD13" s="624">
        <v>136744</v>
      </c>
      <c r="DE13" s="619"/>
      <c r="DF13" s="619"/>
      <c r="DG13" s="619"/>
      <c r="DH13" s="619"/>
      <c r="DI13" s="619"/>
      <c r="DJ13" s="619"/>
      <c r="DK13" s="619"/>
      <c r="DL13" s="619"/>
      <c r="DM13" s="619"/>
      <c r="DN13" s="619"/>
      <c r="DO13" s="619"/>
      <c r="DP13" s="620"/>
      <c r="DQ13" s="624">
        <v>286232</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15252</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104486</v>
      </c>
      <c r="CS14" s="619"/>
      <c r="CT14" s="619"/>
      <c r="CU14" s="619"/>
      <c r="CV14" s="619"/>
      <c r="CW14" s="619"/>
      <c r="CX14" s="619"/>
      <c r="CY14" s="620"/>
      <c r="CZ14" s="671">
        <v>3.2</v>
      </c>
      <c r="DA14" s="671"/>
      <c r="DB14" s="671"/>
      <c r="DC14" s="671"/>
      <c r="DD14" s="624" t="s">
        <v>109</v>
      </c>
      <c r="DE14" s="619"/>
      <c r="DF14" s="619"/>
      <c r="DG14" s="619"/>
      <c r="DH14" s="619"/>
      <c r="DI14" s="619"/>
      <c r="DJ14" s="619"/>
      <c r="DK14" s="619"/>
      <c r="DL14" s="619"/>
      <c r="DM14" s="619"/>
      <c r="DN14" s="619"/>
      <c r="DO14" s="619"/>
      <c r="DP14" s="620"/>
      <c r="DQ14" s="624">
        <v>101335</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2152</v>
      </c>
      <c r="S15" s="619"/>
      <c r="T15" s="619"/>
      <c r="U15" s="619"/>
      <c r="V15" s="619"/>
      <c r="W15" s="619"/>
      <c r="X15" s="619"/>
      <c r="Y15" s="620"/>
      <c r="Z15" s="671">
        <v>0.1</v>
      </c>
      <c r="AA15" s="671"/>
      <c r="AB15" s="671"/>
      <c r="AC15" s="671"/>
      <c r="AD15" s="672">
        <v>2152</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2458</v>
      </c>
      <c r="BH15" s="619"/>
      <c r="BI15" s="619"/>
      <c r="BJ15" s="619"/>
      <c r="BK15" s="619"/>
      <c r="BL15" s="619"/>
      <c r="BM15" s="619"/>
      <c r="BN15" s="620"/>
      <c r="BO15" s="671">
        <v>0.4</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307287</v>
      </c>
      <c r="CS15" s="619"/>
      <c r="CT15" s="619"/>
      <c r="CU15" s="619"/>
      <c r="CV15" s="619"/>
      <c r="CW15" s="619"/>
      <c r="CX15" s="619"/>
      <c r="CY15" s="620"/>
      <c r="CZ15" s="671">
        <v>9.4</v>
      </c>
      <c r="DA15" s="671"/>
      <c r="DB15" s="671"/>
      <c r="DC15" s="671"/>
      <c r="DD15" s="624">
        <v>79435</v>
      </c>
      <c r="DE15" s="619"/>
      <c r="DF15" s="619"/>
      <c r="DG15" s="619"/>
      <c r="DH15" s="619"/>
      <c r="DI15" s="619"/>
      <c r="DJ15" s="619"/>
      <c r="DK15" s="619"/>
      <c r="DL15" s="619"/>
      <c r="DM15" s="619"/>
      <c r="DN15" s="619"/>
      <c r="DO15" s="619"/>
      <c r="DP15" s="620"/>
      <c r="DQ15" s="624">
        <v>234160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1490724</v>
      </c>
      <c r="S16" s="619"/>
      <c r="T16" s="619"/>
      <c r="U16" s="619"/>
      <c r="V16" s="619"/>
      <c r="W16" s="619"/>
      <c r="X16" s="619"/>
      <c r="Y16" s="620"/>
      <c r="Z16" s="671">
        <v>42.3</v>
      </c>
      <c r="AA16" s="671"/>
      <c r="AB16" s="671"/>
      <c r="AC16" s="671"/>
      <c r="AD16" s="672">
        <v>1344806</v>
      </c>
      <c r="AE16" s="672"/>
      <c r="AF16" s="672"/>
      <c r="AG16" s="672"/>
      <c r="AH16" s="672"/>
      <c r="AI16" s="672"/>
      <c r="AJ16" s="672"/>
      <c r="AK16" s="672"/>
      <c r="AL16" s="641">
        <v>63.8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1344806</v>
      </c>
      <c r="S17" s="619"/>
      <c r="T17" s="619"/>
      <c r="U17" s="619"/>
      <c r="V17" s="619"/>
      <c r="W17" s="619"/>
      <c r="X17" s="619"/>
      <c r="Y17" s="620"/>
      <c r="Z17" s="671">
        <v>38.200000000000003</v>
      </c>
      <c r="AA17" s="671"/>
      <c r="AB17" s="671"/>
      <c r="AC17" s="671"/>
      <c r="AD17" s="672">
        <v>1344806</v>
      </c>
      <c r="AE17" s="672"/>
      <c r="AF17" s="672"/>
      <c r="AG17" s="672"/>
      <c r="AH17" s="672"/>
      <c r="AI17" s="672"/>
      <c r="AJ17" s="672"/>
      <c r="AK17" s="672"/>
      <c r="AL17" s="641">
        <v>63.8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297225</v>
      </c>
      <c r="CS17" s="619"/>
      <c r="CT17" s="619"/>
      <c r="CU17" s="619"/>
      <c r="CV17" s="619"/>
      <c r="CW17" s="619"/>
      <c r="CX17" s="619"/>
      <c r="CY17" s="620"/>
      <c r="CZ17" s="671">
        <v>9.1</v>
      </c>
      <c r="DA17" s="671"/>
      <c r="DB17" s="671"/>
      <c r="DC17" s="671"/>
      <c r="DD17" s="624" t="s">
        <v>109</v>
      </c>
      <c r="DE17" s="619"/>
      <c r="DF17" s="619"/>
      <c r="DG17" s="619"/>
      <c r="DH17" s="619"/>
      <c r="DI17" s="619"/>
      <c r="DJ17" s="619"/>
      <c r="DK17" s="619"/>
      <c r="DL17" s="619"/>
      <c r="DM17" s="619"/>
      <c r="DN17" s="619"/>
      <c r="DO17" s="619"/>
      <c r="DP17" s="620"/>
      <c r="DQ17" s="624">
        <v>297225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145918</v>
      </c>
      <c r="S18" s="619"/>
      <c r="T18" s="619"/>
      <c r="U18" s="619"/>
      <c r="V18" s="619"/>
      <c r="W18" s="619"/>
      <c r="X18" s="619"/>
      <c r="Y18" s="620"/>
      <c r="Z18" s="671">
        <v>4.0999999999999996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2248508</v>
      </c>
      <c r="S20" s="619"/>
      <c r="T20" s="619"/>
      <c r="U20" s="619"/>
      <c r="V20" s="619"/>
      <c r="W20" s="619"/>
      <c r="X20" s="619"/>
      <c r="Y20" s="620"/>
      <c r="Z20" s="671">
        <v>63.8</v>
      </c>
      <c r="AA20" s="671"/>
      <c r="AB20" s="671"/>
      <c r="AC20" s="671"/>
      <c r="AD20" s="672">
        <v>2102590</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3271466</v>
      </c>
      <c r="CS20" s="619"/>
      <c r="CT20" s="619"/>
      <c r="CU20" s="619"/>
      <c r="CV20" s="619"/>
      <c r="CW20" s="619"/>
      <c r="CX20" s="619"/>
      <c r="CY20" s="620"/>
      <c r="CZ20" s="671">
        <v>100</v>
      </c>
      <c r="DA20" s="671"/>
      <c r="DB20" s="671"/>
      <c r="DC20" s="671"/>
      <c r="DD20" s="624">
        <v>732226</v>
      </c>
      <c r="DE20" s="619"/>
      <c r="DF20" s="619"/>
      <c r="DG20" s="619"/>
      <c r="DH20" s="619"/>
      <c r="DI20" s="619"/>
      <c r="DJ20" s="619"/>
      <c r="DK20" s="619"/>
      <c r="DL20" s="619"/>
      <c r="DM20" s="619"/>
      <c r="DN20" s="619"/>
      <c r="DO20" s="619"/>
      <c r="DP20" s="620"/>
      <c r="DQ20" s="624">
        <v>2336941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19449</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12995</v>
      </c>
      <c r="S23" s="619"/>
      <c r="T23" s="619"/>
      <c r="U23" s="619"/>
      <c r="V23" s="619"/>
      <c r="W23" s="619"/>
      <c r="X23" s="619"/>
      <c r="Y23" s="620"/>
      <c r="Z23" s="671">
        <v>0.4</v>
      </c>
      <c r="AA23" s="671"/>
      <c r="AB23" s="671"/>
      <c r="AC23" s="671"/>
      <c r="AD23" s="672">
        <v>162</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2817</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946564</v>
      </c>
      <c r="CS24" s="669"/>
      <c r="CT24" s="669"/>
      <c r="CU24" s="669"/>
      <c r="CV24" s="669"/>
      <c r="CW24" s="669"/>
      <c r="CX24" s="669"/>
      <c r="CY24" s="716"/>
      <c r="CZ24" s="720">
        <v>28.9</v>
      </c>
      <c r="DA24" s="721"/>
      <c r="DB24" s="721"/>
      <c r="DC24" s="722"/>
      <c r="DD24" s="715">
        <v>772047</v>
      </c>
      <c r="DE24" s="669"/>
      <c r="DF24" s="669"/>
      <c r="DG24" s="669"/>
      <c r="DH24" s="669"/>
      <c r="DI24" s="669"/>
      <c r="DJ24" s="669"/>
      <c r="DK24" s="716"/>
      <c r="DL24" s="715">
        <v>696453</v>
      </c>
      <c r="DM24" s="669"/>
      <c r="DN24" s="669"/>
      <c r="DO24" s="669"/>
      <c r="DP24" s="669"/>
      <c r="DQ24" s="669"/>
      <c r="DR24" s="669"/>
      <c r="DS24" s="669"/>
      <c r="DT24" s="669"/>
      <c r="DU24" s="669"/>
      <c r="DV24" s="716"/>
      <c r="DW24" s="717">
        <v>31.3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212809</v>
      </c>
      <c r="S25" s="619"/>
      <c r="T25" s="619"/>
      <c r="U25" s="619"/>
      <c r="V25" s="619"/>
      <c r="W25" s="619"/>
      <c r="X25" s="619"/>
      <c r="Y25" s="620"/>
      <c r="Z25" s="671">
        <v>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425426</v>
      </c>
      <c r="CS25" s="637"/>
      <c r="CT25" s="637"/>
      <c r="CU25" s="637"/>
      <c r="CV25" s="637"/>
      <c r="CW25" s="637"/>
      <c r="CX25" s="637"/>
      <c r="CY25" s="638"/>
      <c r="CZ25" s="621">
        <v>13</v>
      </c>
      <c r="DA25" s="639"/>
      <c r="DB25" s="639"/>
      <c r="DC25" s="640"/>
      <c r="DD25" s="624">
        <v>397771</v>
      </c>
      <c r="DE25" s="637"/>
      <c r="DF25" s="637"/>
      <c r="DG25" s="637"/>
      <c r="DH25" s="637"/>
      <c r="DI25" s="637"/>
      <c r="DJ25" s="637"/>
      <c r="DK25" s="638"/>
      <c r="DL25" s="624">
        <v>396067</v>
      </c>
      <c r="DM25" s="637"/>
      <c r="DN25" s="637"/>
      <c r="DO25" s="637"/>
      <c r="DP25" s="637"/>
      <c r="DQ25" s="637"/>
      <c r="DR25" s="637"/>
      <c r="DS25" s="637"/>
      <c r="DT25" s="637"/>
      <c r="DU25" s="637"/>
      <c r="DV25" s="638"/>
      <c r="DW25" s="641">
        <v>17.8</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248676</v>
      </c>
      <c r="CS26" s="619"/>
      <c r="CT26" s="619"/>
      <c r="CU26" s="619"/>
      <c r="CV26" s="619"/>
      <c r="CW26" s="619"/>
      <c r="CX26" s="619"/>
      <c r="CY26" s="620"/>
      <c r="CZ26" s="621">
        <v>7.6</v>
      </c>
      <c r="DA26" s="639"/>
      <c r="DB26" s="639"/>
      <c r="DC26" s="640"/>
      <c r="DD26" s="624">
        <v>224563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107622</v>
      </c>
      <c r="S27" s="619"/>
      <c r="T27" s="619"/>
      <c r="U27" s="619"/>
      <c r="V27" s="619"/>
      <c r="W27" s="619"/>
      <c r="X27" s="619"/>
      <c r="Y27" s="620"/>
      <c r="Z27" s="671">
        <v>3.1</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632171</v>
      </c>
      <c r="BH27" s="619"/>
      <c r="BI27" s="619"/>
      <c r="BJ27" s="619"/>
      <c r="BK27" s="619"/>
      <c r="BL27" s="619"/>
      <c r="BM27" s="619"/>
      <c r="BN27" s="620"/>
      <c r="BO27" s="671">
        <v>100</v>
      </c>
      <c r="BP27" s="671"/>
      <c r="BQ27" s="671"/>
      <c r="BR27" s="671"/>
      <c r="BS27" s="624">
        <v>2041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223913</v>
      </c>
      <c r="CS27" s="637"/>
      <c r="CT27" s="637"/>
      <c r="CU27" s="637"/>
      <c r="CV27" s="637"/>
      <c r="CW27" s="637"/>
      <c r="CX27" s="637"/>
      <c r="CY27" s="638"/>
      <c r="CZ27" s="621">
        <v>6.8</v>
      </c>
      <c r="DA27" s="639"/>
      <c r="DB27" s="639"/>
      <c r="DC27" s="640"/>
      <c r="DD27" s="624">
        <v>77051</v>
      </c>
      <c r="DE27" s="637"/>
      <c r="DF27" s="637"/>
      <c r="DG27" s="637"/>
      <c r="DH27" s="637"/>
      <c r="DI27" s="637"/>
      <c r="DJ27" s="637"/>
      <c r="DK27" s="638"/>
      <c r="DL27" s="624">
        <v>76961</v>
      </c>
      <c r="DM27" s="637"/>
      <c r="DN27" s="637"/>
      <c r="DO27" s="637"/>
      <c r="DP27" s="637"/>
      <c r="DQ27" s="637"/>
      <c r="DR27" s="637"/>
      <c r="DS27" s="637"/>
      <c r="DT27" s="637"/>
      <c r="DU27" s="637"/>
      <c r="DV27" s="638"/>
      <c r="DW27" s="641">
        <v>3.5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5540</v>
      </c>
      <c r="S28" s="619"/>
      <c r="T28" s="619"/>
      <c r="U28" s="619"/>
      <c r="V28" s="619"/>
      <c r="W28" s="619"/>
      <c r="X28" s="619"/>
      <c r="Y28" s="620"/>
      <c r="Z28" s="671">
        <v>0.2</v>
      </c>
      <c r="AA28" s="671"/>
      <c r="AB28" s="671"/>
      <c r="AC28" s="671"/>
      <c r="AD28" s="672">
        <v>534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297225</v>
      </c>
      <c r="CS28" s="619"/>
      <c r="CT28" s="619"/>
      <c r="CU28" s="619"/>
      <c r="CV28" s="619"/>
      <c r="CW28" s="619"/>
      <c r="CX28" s="619"/>
      <c r="CY28" s="620"/>
      <c r="CZ28" s="621">
        <v>9.1</v>
      </c>
      <c r="DA28" s="639"/>
      <c r="DB28" s="639"/>
      <c r="DC28" s="640"/>
      <c r="DD28" s="624">
        <v>297225</v>
      </c>
      <c r="DE28" s="619"/>
      <c r="DF28" s="619"/>
      <c r="DG28" s="619"/>
      <c r="DH28" s="619"/>
      <c r="DI28" s="619"/>
      <c r="DJ28" s="619"/>
      <c r="DK28" s="620"/>
      <c r="DL28" s="624">
        <v>223425</v>
      </c>
      <c r="DM28" s="619"/>
      <c r="DN28" s="619"/>
      <c r="DO28" s="619"/>
      <c r="DP28" s="619"/>
      <c r="DQ28" s="619"/>
      <c r="DR28" s="619"/>
      <c r="DS28" s="619"/>
      <c r="DT28" s="619"/>
      <c r="DU28" s="619"/>
      <c r="DV28" s="620"/>
      <c r="DW28" s="641">
        <v>10</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1597</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297225</v>
      </c>
      <c r="CS29" s="637"/>
      <c r="CT29" s="637"/>
      <c r="CU29" s="637"/>
      <c r="CV29" s="637"/>
      <c r="CW29" s="637"/>
      <c r="CX29" s="637"/>
      <c r="CY29" s="638"/>
      <c r="CZ29" s="621">
        <v>9.1</v>
      </c>
      <c r="DA29" s="639"/>
      <c r="DB29" s="639"/>
      <c r="DC29" s="640"/>
      <c r="DD29" s="624">
        <v>297225</v>
      </c>
      <c r="DE29" s="637"/>
      <c r="DF29" s="637"/>
      <c r="DG29" s="637"/>
      <c r="DH29" s="637"/>
      <c r="DI29" s="637"/>
      <c r="DJ29" s="637"/>
      <c r="DK29" s="638"/>
      <c r="DL29" s="624">
        <v>223425</v>
      </c>
      <c r="DM29" s="637"/>
      <c r="DN29" s="637"/>
      <c r="DO29" s="637"/>
      <c r="DP29" s="637"/>
      <c r="DQ29" s="637"/>
      <c r="DR29" s="637"/>
      <c r="DS29" s="637"/>
      <c r="DT29" s="637"/>
      <c r="DU29" s="637"/>
      <c r="DV29" s="638"/>
      <c r="DW29" s="641">
        <v>10</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257400</v>
      </c>
      <c r="S30" s="619"/>
      <c r="T30" s="619"/>
      <c r="U30" s="619"/>
      <c r="V30" s="619"/>
      <c r="W30" s="619"/>
      <c r="X30" s="619"/>
      <c r="Y30" s="620"/>
      <c r="Z30" s="671">
        <v>7.3</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99.7</v>
      </c>
      <c r="BH30" s="685"/>
      <c r="BI30" s="685"/>
      <c r="BJ30" s="685"/>
      <c r="BK30" s="685"/>
      <c r="BL30" s="685"/>
      <c r="BM30" s="686">
        <v>99.5</v>
      </c>
      <c r="BN30" s="685"/>
      <c r="BO30" s="685"/>
      <c r="BP30" s="685"/>
      <c r="BQ30" s="687"/>
      <c r="BR30" s="684">
        <v>99.6</v>
      </c>
      <c r="BS30" s="685"/>
      <c r="BT30" s="685"/>
      <c r="BU30" s="685"/>
      <c r="BV30" s="685"/>
      <c r="BW30" s="685"/>
      <c r="BX30" s="686">
        <v>99.3</v>
      </c>
      <c r="BY30" s="685"/>
      <c r="BZ30" s="685"/>
      <c r="CA30" s="685"/>
      <c r="CB30" s="687"/>
      <c r="CD30" s="690"/>
      <c r="CE30" s="691"/>
      <c r="CF30" s="655" t="s">
        <v>290</v>
      </c>
      <c r="CG30" s="652"/>
      <c r="CH30" s="652"/>
      <c r="CI30" s="652"/>
      <c r="CJ30" s="652"/>
      <c r="CK30" s="652"/>
      <c r="CL30" s="652"/>
      <c r="CM30" s="652"/>
      <c r="CN30" s="652"/>
      <c r="CO30" s="652"/>
      <c r="CP30" s="652"/>
      <c r="CQ30" s="653"/>
      <c r="CR30" s="618">
        <v>280218</v>
      </c>
      <c r="CS30" s="619"/>
      <c r="CT30" s="619"/>
      <c r="CU30" s="619"/>
      <c r="CV30" s="619"/>
      <c r="CW30" s="619"/>
      <c r="CX30" s="619"/>
      <c r="CY30" s="620"/>
      <c r="CZ30" s="621">
        <v>8.6</v>
      </c>
      <c r="DA30" s="639"/>
      <c r="DB30" s="639"/>
      <c r="DC30" s="640"/>
      <c r="DD30" s="624">
        <v>280218</v>
      </c>
      <c r="DE30" s="619"/>
      <c r="DF30" s="619"/>
      <c r="DG30" s="619"/>
      <c r="DH30" s="619"/>
      <c r="DI30" s="619"/>
      <c r="DJ30" s="619"/>
      <c r="DK30" s="620"/>
      <c r="DL30" s="624">
        <v>206418</v>
      </c>
      <c r="DM30" s="619"/>
      <c r="DN30" s="619"/>
      <c r="DO30" s="619"/>
      <c r="DP30" s="619"/>
      <c r="DQ30" s="619"/>
      <c r="DR30" s="619"/>
      <c r="DS30" s="619"/>
      <c r="DT30" s="619"/>
      <c r="DU30" s="619"/>
      <c r="DV30" s="620"/>
      <c r="DW30" s="641">
        <v>9.3000000000000007</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145188</v>
      </c>
      <c r="S31" s="619"/>
      <c r="T31" s="619"/>
      <c r="U31" s="619"/>
      <c r="V31" s="619"/>
      <c r="W31" s="619"/>
      <c r="X31" s="619"/>
      <c r="Y31" s="620"/>
      <c r="Z31" s="671">
        <v>4.0999999999999996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99.8</v>
      </c>
      <c r="BH31" s="637"/>
      <c r="BI31" s="637"/>
      <c r="BJ31" s="637"/>
      <c r="BK31" s="637"/>
      <c r="BL31" s="637"/>
      <c r="BM31" s="673">
        <v>99.5</v>
      </c>
      <c r="BN31" s="683"/>
      <c r="BO31" s="683"/>
      <c r="BP31" s="683"/>
      <c r="BQ31" s="647"/>
      <c r="BR31" s="682">
        <v>99.5</v>
      </c>
      <c r="BS31" s="637"/>
      <c r="BT31" s="637"/>
      <c r="BU31" s="637"/>
      <c r="BV31" s="637"/>
      <c r="BW31" s="637"/>
      <c r="BX31" s="673">
        <v>99.2</v>
      </c>
      <c r="BY31" s="683"/>
      <c r="BZ31" s="683"/>
      <c r="CA31" s="683"/>
      <c r="CB31" s="647"/>
      <c r="CD31" s="690"/>
      <c r="CE31" s="691"/>
      <c r="CF31" s="655" t="s">
        <v>294</v>
      </c>
      <c r="CG31" s="652"/>
      <c r="CH31" s="652"/>
      <c r="CI31" s="652"/>
      <c r="CJ31" s="652"/>
      <c r="CK31" s="652"/>
      <c r="CL31" s="652"/>
      <c r="CM31" s="652"/>
      <c r="CN31" s="652"/>
      <c r="CO31" s="652"/>
      <c r="CP31" s="652"/>
      <c r="CQ31" s="653"/>
      <c r="CR31" s="618">
        <v>17007</v>
      </c>
      <c r="CS31" s="637"/>
      <c r="CT31" s="637"/>
      <c r="CU31" s="637"/>
      <c r="CV31" s="637"/>
      <c r="CW31" s="637"/>
      <c r="CX31" s="637"/>
      <c r="CY31" s="638"/>
      <c r="CZ31" s="621">
        <v>0.5</v>
      </c>
      <c r="DA31" s="639"/>
      <c r="DB31" s="639"/>
      <c r="DC31" s="640"/>
      <c r="DD31" s="624">
        <v>17007</v>
      </c>
      <c r="DE31" s="637"/>
      <c r="DF31" s="637"/>
      <c r="DG31" s="637"/>
      <c r="DH31" s="637"/>
      <c r="DI31" s="637"/>
      <c r="DJ31" s="637"/>
      <c r="DK31" s="638"/>
      <c r="DL31" s="624">
        <v>17007</v>
      </c>
      <c r="DM31" s="637"/>
      <c r="DN31" s="637"/>
      <c r="DO31" s="637"/>
      <c r="DP31" s="637"/>
      <c r="DQ31" s="637"/>
      <c r="DR31" s="637"/>
      <c r="DS31" s="637"/>
      <c r="DT31" s="637"/>
      <c r="DU31" s="637"/>
      <c r="DV31" s="638"/>
      <c r="DW31" s="641">
        <v>0.8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63634</v>
      </c>
      <c r="S32" s="619"/>
      <c r="T32" s="619"/>
      <c r="U32" s="619"/>
      <c r="V32" s="619"/>
      <c r="W32" s="619"/>
      <c r="X32" s="619"/>
      <c r="Y32" s="620"/>
      <c r="Z32" s="671">
        <v>1.8</v>
      </c>
      <c r="AA32" s="671"/>
      <c r="AB32" s="671"/>
      <c r="AC32" s="671"/>
      <c r="AD32" s="672">
        <v>4035</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99.7</v>
      </c>
      <c r="BH32" s="603"/>
      <c r="BI32" s="603"/>
      <c r="BJ32" s="603"/>
      <c r="BK32" s="603"/>
      <c r="BL32" s="603"/>
      <c r="BM32" s="666">
        <v>99.4</v>
      </c>
      <c r="BN32" s="603"/>
      <c r="BO32" s="603"/>
      <c r="BP32" s="603"/>
      <c r="BQ32" s="660"/>
      <c r="BR32" s="681">
        <v>99.7</v>
      </c>
      <c r="BS32" s="603"/>
      <c r="BT32" s="603"/>
      <c r="BU32" s="603"/>
      <c r="BV32" s="603"/>
      <c r="BW32" s="603"/>
      <c r="BX32" s="666">
        <v>99.4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446000</v>
      </c>
      <c r="S33" s="619"/>
      <c r="T33" s="619"/>
      <c r="U33" s="619"/>
      <c r="V33" s="619"/>
      <c r="W33" s="619"/>
      <c r="X33" s="619"/>
      <c r="Y33" s="620"/>
      <c r="Z33" s="671">
        <v>12.7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1592676</v>
      </c>
      <c r="CS33" s="637"/>
      <c r="CT33" s="637"/>
      <c r="CU33" s="637"/>
      <c r="CV33" s="637"/>
      <c r="CW33" s="637"/>
      <c r="CX33" s="637"/>
      <c r="CY33" s="638"/>
      <c r="CZ33" s="621">
        <v>48.7</v>
      </c>
      <c r="DA33" s="639"/>
      <c r="DB33" s="639"/>
      <c r="DC33" s="640"/>
      <c r="DD33" s="624">
        <v>1462825</v>
      </c>
      <c r="DE33" s="637"/>
      <c r="DF33" s="637"/>
      <c r="DG33" s="637"/>
      <c r="DH33" s="637"/>
      <c r="DI33" s="637"/>
      <c r="DJ33" s="637"/>
      <c r="DK33" s="638"/>
      <c r="DL33" s="624">
        <v>865829</v>
      </c>
      <c r="DM33" s="637"/>
      <c r="DN33" s="637"/>
      <c r="DO33" s="637"/>
      <c r="DP33" s="637"/>
      <c r="DQ33" s="637"/>
      <c r="DR33" s="637"/>
      <c r="DS33" s="637"/>
      <c r="DT33" s="637"/>
      <c r="DU33" s="637"/>
      <c r="DV33" s="638"/>
      <c r="DW33" s="641">
        <v>38.9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427818</v>
      </c>
      <c r="CS34" s="619"/>
      <c r="CT34" s="619"/>
      <c r="CU34" s="619"/>
      <c r="CV34" s="619"/>
      <c r="CW34" s="619"/>
      <c r="CX34" s="619"/>
      <c r="CY34" s="620"/>
      <c r="CZ34" s="621">
        <v>13.1</v>
      </c>
      <c r="DA34" s="639"/>
      <c r="DB34" s="639"/>
      <c r="DC34" s="640"/>
      <c r="DD34" s="624">
        <v>372502</v>
      </c>
      <c r="DE34" s="619"/>
      <c r="DF34" s="619"/>
      <c r="DG34" s="619"/>
      <c r="DH34" s="619"/>
      <c r="DI34" s="619"/>
      <c r="DJ34" s="619"/>
      <c r="DK34" s="620"/>
      <c r="DL34" s="624">
        <v>225256</v>
      </c>
      <c r="DM34" s="619"/>
      <c r="DN34" s="619"/>
      <c r="DO34" s="619"/>
      <c r="DP34" s="619"/>
      <c r="DQ34" s="619"/>
      <c r="DR34" s="619"/>
      <c r="DS34" s="619"/>
      <c r="DT34" s="619"/>
      <c r="DU34" s="619"/>
      <c r="DV34" s="620"/>
      <c r="DW34" s="641">
        <v>10.1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119400</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474570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75658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20816</v>
      </c>
      <c r="CS35" s="637"/>
      <c r="CT35" s="637"/>
      <c r="CU35" s="637"/>
      <c r="CV35" s="637"/>
      <c r="CW35" s="637"/>
      <c r="CX35" s="637"/>
      <c r="CY35" s="638"/>
      <c r="CZ35" s="621">
        <v>0.6</v>
      </c>
      <c r="DA35" s="639"/>
      <c r="DB35" s="639"/>
      <c r="DC35" s="640"/>
      <c r="DD35" s="624">
        <v>19824</v>
      </c>
      <c r="DE35" s="637"/>
      <c r="DF35" s="637"/>
      <c r="DG35" s="637"/>
      <c r="DH35" s="637"/>
      <c r="DI35" s="637"/>
      <c r="DJ35" s="637"/>
      <c r="DK35" s="638"/>
      <c r="DL35" s="624">
        <v>16190</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3523559</v>
      </c>
      <c r="S36" s="659"/>
      <c r="T36" s="659"/>
      <c r="U36" s="659"/>
      <c r="V36" s="659"/>
      <c r="W36" s="659"/>
      <c r="X36" s="659"/>
      <c r="Y36" s="662"/>
      <c r="Z36" s="663">
        <v>100</v>
      </c>
      <c r="AA36" s="663"/>
      <c r="AB36" s="663"/>
      <c r="AC36" s="663"/>
      <c r="AD36" s="664">
        <v>2107321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248745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75058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333007</v>
      </c>
      <c r="CS36" s="619"/>
      <c r="CT36" s="619"/>
      <c r="CU36" s="619"/>
      <c r="CV36" s="619"/>
      <c r="CW36" s="619"/>
      <c r="CX36" s="619"/>
      <c r="CY36" s="620"/>
      <c r="CZ36" s="621">
        <v>10.199999999999999</v>
      </c>
      <c r="DA36" s="639"/>
      <c r="DB36" s="639"/>
      <c r="DC36" s="640"/>
      <c r="DD36" s="624">
        <v>309684</v>
      </c>
      <c r="DE36" s="619"/>
      <c r="DF36" s="619"/>
      <c r="DG36" s="619"/>
      <c r="DH36" s="619"/>
      <c r="DI36" s="619"/>
      <c r="DJ36" s="619"/>
      <c r="DK36" s="620"/>
      <c r="DL36" s="624">
        <v>224075</v>
      </c>
      <c r="DM36" s="619"/>
      <c r="DN36" s="619"/>
      <c r="DO36" s="619"/>
      <c r="DP36" s="619"/>
      <c r="DQ36" s="619"/>
      <c r="DR36" s="619"/>
      <c r="DS36" s="619"/>
      <c r="DT36" s="619"/>
      <c r="DU36" s="619"/>
      <c r="DV36" s="620"/>
      <c r="DW36" s="641">
        <v>10.1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47320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665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194722</v>
      </c>
      <c r="CS37" s="637"/>
      <c r="CT37" s="637"/>
      <c r="CU37" s="637"/>
      <c r="CV37" s="637"/>
      <c r="CW37" s="637"/>
      <c r="CX37" s="637"/>
      <c r="CY37" s="638"/>
      <c r="CZ37" s="621">
        <v>6</v>
      </c>
      <c r="DA37" s="639"/>
      <c r="DB37" s="639"/>
      <c r="DC37" s="640"/>
      <c r="DD37" s="624">
        <v>194722</v>
      </c>
      <c r="DE37" s="637"/>
      <c r="DF37" s="637"/>
      <c r="DG37" s="637"/>
      <c r="DH37" s="637"/>
      <c r="DI37" s="637"/>
      <c r="DJ37" s="637"/>
      <c r="DK37" s="638"/>
      <c r="DL37" s="624">
        <v>184143</v>
      </c>
      <c r="DM37" s="637"/>
      <c r="DN37" s="637"/>
      <c r="DO37" s="637"/>
      <c r="DP37" s="637"/>
      <c r="DQ37" s="637"/>
      <c r="DR37" s="637"/>
      <c r="DS37" s="637"/>
      <c r="DT37" s="637"/>
      <c r="DU37" s="637"/>
      <c r="DV37" s="638"/>
      <c r="DW37" s="641">
        <v>8.3000000000000007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20504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1264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474570</v>
      </c>
      <c r="CS38" s="619"/>
      <c r="CT38" s="619"/>
      <c r="CU38" s="619"/>
      <c r="CV38" s="619"/>
      <c r="CW38" s="619"/>
      <c r="CX38" s="619"/>
      <c r="CY38" s="620"/>
      <c r="CZ38" s="621">
        <v>14.5</v>
      </c>
      <c r="DA38" s="639"/>
      <c r="DB38" s="639"/>
      <c r="DC38" s="640"/>
      <c r="DD38" s="624">
        <v>450045</v>
      </c>
      <c r="DE38" s="619"/>
      <c r="DF38" s="619"/>
      <c r="DG38" s="619"/>
      <c r="DH38" s="619"/>
      <c r="DI38" s="619"/>
      <c r="DJ38" s="619"/>
      <c r="DK38" s="620"/>
      <c r="DL38" s="624">
        <v>400308</v>
      </c>
      <c r="DM38" s="619"/>
      <c r="DN38" s="619"/>
      <c r="DO38" s="619"/>
      <c r="DP38" s="619"/>
      <c r="DQ38" s="619"/>
      <c r="DR38" s="619"/>
      <c r="DS38" s="619"/>
      <c r="DT38" s="619"/>
      <c r="DU38" s="619"/>
      <c r="DV38" s="620"/>
      <c r="DW38" s="641">
        <v>18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242165</v>
      </c>
      <c r="CS39" s="637"/>
      <c r="CT39" s="637"/>
      <c r="CU39" s="637"/>
      <c r="CV39" s="637"/>
      <c r="CW39" s="637"/>
      <c r="CX39" s="637"/>
      <c r="CY39" s="638"/>
      <c r="CZ39" s="621">
        <v>7.4</v>
      </c>
      <c r="DA39" s="639"/>
      <c r="DB39" s="639"/>
      <c r="DC39" s="640"/>
      <c r="DD39" s="624">
        <v>236970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27489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66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94300</v>
      </c>
      <c r="CS40" s="619"/>
      <c r="CT40" s="619"/>
      <c r="CU40" s="619"/>
      <c r="CV40" s="619"/>
      <c r="CW40" s="619"/>
      <c r="CX40" s="619"/>
      <c r="CY40" s="620"/>
      <c r="CZ40" s="621">
        <v>2.9</v>
      </c>
      <c r="DA40" s="639"/>
      <c r="DB40" s="639"/>
      <c r="DC40" s="640"/>
      <c r="DD40" s="624">
        <v>73800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130512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235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732226</v>
      </c>
      <c r="CS42" s="619"/>
      <c r="CT42" s="619"/>
      <c r="CU42" s="619"/>
      <c r="CV42" s="619"/>
      <c r="CW42" s="619"/>
      <c r="CX42" s="619"/>
      <c r="CY42" s="620"/>
      <c r="CZ42" s="621">
        <v>22.4</v>
      </c>
      <c r="DA42" s="622"/>
      <c r="DB42" s="622"/>
      <c r="DC42" s="623"/>
      <c r="DD42" s="624">
        <v>102069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16864</v>
      </c>
      <c r="CS43" s="637"/>
      <c r="CT43" s="637"/>
      <c r="CU43" s="637"/>
      <c r="CV43" s="637"/>
      <c r="CW43" s="637"/>
      <c r="CX43" s="637"/>
      <c r="CY43" s="638"/>
      <c r="CZ43" s="621">
        <v>0.5</v>
      </c>
      <c r="DA43" s="639"/>
      <c r="DB43" s="639"/>
      <c r="DC43" s="640"/>
      <c r="DD43" s="624">
        <v>16864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732226</v>
      </c>
      <c r="CS44" s="619"/>
      <c r="CT44" s="619"/>
      <c r="CU44" s="619"/>
      <c r="CV44" s="619"/>
      <c r="CW44" s="619"/>
      <c r="CX44" s="619"/>
      <c r="CY44" s="620"/>
      <c r="CZ44" s="621">
        <v>22.4</v>
      </c>
      <c r="DA44" s="622"/>
      <c r="DB44" s="622"/>
      <c r="DC44" s="623"/>
      <c r="DD44" s="624">
        <v>102069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64671</v>
      </c>
      <c r="CS45" s="637"/>
      <c r="CT45" s="637"/>
      <c r="CU45" s="637"/>
      <c r="CV45" s="637"/>
      <c r="CW45" s="637"/>
      <c r="CX45" s="637"/>
      <c r="CY45" s="638"/>
      <c r="CZ45" s="621">
        <v>2</v>
      </c>
      <c r="DA45" s="639"/>
      <c r="DB45" s="639"/>
      <c r="DC45" s="640"/>
      <c r="DD45" s="624">
        <v>6967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631144</v>
      </c>
      <c r="CS46" s="619"/>
      <c r="CT46" s="619"/>
      <c r="CU46" s="619"/>
      <c r="CV46" s="619"/>
      <c r="CW46" s="619"/>
      <c r="CX46" s="619"/>
      <c r="CY46" s="620"/>
      <c r="CZ46" s="621">
        <v>19.3</v>
      </c>
      <c r="DA46" s="622"/>
      <c r="DB46" s="622"/>
      <c r="DC46" s="623"/>
      <c r="DD46" s="624">
        <v>89891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3271466</v>
      </c>
      <c r="CS49" s="603"/>
      <c r="CT49" s="603"/>
      <c r="CU49" s="603"/>
      <c r="CV49" s="603"/>
      <c r="CW49" s="603"/>
      <c r="CX49" s="603"/>
      <c r="CY49" s="604"/>
      <c r="CZ49" s="605">
        <v>100</v>
      </c>
      <c r="DA49" s="606"/>
      <c r="DB49" s="606"/>
      <c r="DC49" s="607"/>
      <c r="DD49" s="608">
        <v>2336941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340</v>
      </c>
      <c r="DK2" s="1136"/>
      <c r="DL2" s="1136"/>
      <c r="DM2" s="1136"/>
      <c r="DN2" s="1136"/>
      <c r="DO2" s="1137"/>
      <c r="DP2" s="200"/>
      <c r="DQ2" s="1135" t="s">
        <v>341</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8"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3" t="s">
        <v>358</v>
      </c>
      <c r="DH5" s="1124"/>
      <c r="DI5" s="1124"/>
      <c r="DJ5" s="1124"/>
      <c r="DK5" s="1125"/>
      <c r="DL5" s="1123" t="s">
        <v>359</v>
      </c>
      <c r="DM5" s="1124"/>
      <c r="DN5" s="1124"/>
      <c r="DO5" s="1124"/>
      <c r="DP5" s="1125"/>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4" t="s">
        <v>361</v>
      </c>
      <c r="C7" s="1075"/>
      <c r="D7" s="1075"/>
      <c r="E7" s="1075"/>
      <c r="F7" s="1075"/>
      <c r="G7" s="1075"/>
      <c r="H7" s="1075"/>
      <c r="I7" s="1075"/>
      <c r="J7" s="1075"/>
      <c r="K7" s="1075"/>
      <c r="L7" s="1075"/>
      <c r="M7" s="1075"/>
      <c r="N7" s="1075"/>
      <c r="O7" s="1075"/>
      <c r="P7" s="1076"/>
      <c r="Q7" s="1129">
        <v>3523</v>
      </c>
      <c r="R7" s="1130"/>
      <c r="S7" s="1130"/>
      <c r="T7" s="1130"/>
      <c r="U7" s="1130"/>
      <c r="V7" s="1130">
        <v>3271</v>
      </c>
      <c r="W7" s="1130"/>
      <c r="X7" s="1130"/>
      <c r="Y7" s="1130"/>
      <c r="Z7" s="1130"/>
      <c r="AA7" s="1130">
        <v>252</v>
      </c>
      <c r="AB7" s="1130"/>
      <c r="AC7" s="1130"/>
      <c r="AD7" s="1130"/>
      <c r="AE7" s="1131"/>
      <c r="AF7" s="1132">
        <v>134</v>
      </c>
      <c r="AG7" s="1133"/>
      <c r="AH7" s="1133"/>
      <c r="AI7" s="1133"/>
      <c r="AJ7" s="1134"/>
      <c r="AK7" s="1116"/>
      <c r="AL7" s="1117"/>
      <c r="AM7" s="1117"/>
      <c r="AN7" s="1117"/>
      <c r="AO7" s="1117"/>
      <c r="AP7" s="1117"/>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541</v>
      </c>
      <c r="BT7" s="1121"/>
      <c r="BU7" s="1121"/>
      <c r="BV7" s="1121"/>
      <c r="BW7" s="1121"/>
      <c r="BX7" s="1121"/>
      <c r="BY7" s="1121"/>
      <c r="BZ7" s="1121"/>
      <c r="CA7" s="1121"/>
      <c r="CB7" s="1121"/>
      <c r="CC7" s="1121"/>
      <c r="CD7" s="1121"/>
      <c r="CE7" s="1121"/>
      <c r="CF7" s="1121"/>
      <c r="CG7" s="1122"/>
      <c r="CH7" s="1113">
        <v>-3</v>
      </c>
      <c r="CI7" s="1114"/>
      <c r="CJ7" s="1114"/>
      <c r="CK7" s="1114"/>
      <c r="CL7" s="1115"/>
      <c r="CM7" s="1113">
        <v>56</v>
      </c>
      <c r="CN7" s="1114"/>
      <c r="CO7" s="1114"/>
      <c r="CP7" s="1114"/>
      <c r="CQ7" s="1115"/>
      <c r="CR7" s="1113">
        <v>5</v>
      </c>
      <c r="CS7" s="1114"/>
      <c r="CT7" s="1114"/>
      <c r="CU7" s="1114"/>
      <c r="CV7" s="1115"/>
      <c r="CW7" s="1113" t="s">
        <v>559</v>
      </c>
      <c r="CX7" s="1114"/>
      <c r="CY7" s="1114"/>
      <c r="CZ7" s="1114"/>
      <c r="DA7" s="1115"/>
      <c r="DB7" s="1113">
        <v>74</v>
      </c>
      <c r="DC7" s="1114"/>
      <c r="DD7" s="1114"/>
      <c r="DE7" s="1114"/>
      <c r="DF7" s="1115"/>
      <c r="DG7" s="1113" t="s">
        <v>557</v>
      </c>
      <c r="DH7" s="1114"/>
      <c r="DI7" s="1114"/>
      <c r="DJ7" s="1114"/>
      <c r="DK7" s="1115"/>
      <c r="DL7" s="1113" t="s">
        <v>558</v>
      </c>
      <c r="DM7" s="1114"/>
      <c r="DN7" s="1114"/>
      <c r="DO7" s="1114"/>
      <c r="DP7" s="1115"/>
      <c r="DQ7" s="1113" t="s">
        <v>557</v>
      </c>
      <c r="DR7" s="1114"/>
      <c r="DS7" s="1114"/>
      <c r="DT7" s="1114"/>
      <c r="DU7" s="1115"/>
      <c r="DV7" s="1140"/>
      <c r="DW7" s="1141"/>
      <c r="DX7" s="1141"/>
      <c r="DY7" s="1141"/>
      <c r="DZ7" s="1142"/>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3">
        <v>3523</v>
      </c>
      <c r="R23" s="1094"/>
      <c r="S23" s="1094"/>
      <c r="T23" s="1094"/>
      <c r="U23" s="1094"/>
      <c r="V23" s="1094">
        <v>3271</v>
      </c>
      <c r="W23" s="1094"/>
      <c r="X23" s="1094"/>
      <c r="Y23" s="1094"/>
      <c r="Z23" s="1094"/>
      <c r="AA23" s="1094"/>
      <c r="AB23" s="1094"/>
      <c r="AC23" s="1094"/>
      <c r="AD23" s="1094"/>
      <c r="AE23" s="1095"/>
      <c r="AF23" s="1096">
        <v>134</v>
      </c>
      <c r="AG23" s="1094"/>
      <c r="AH23" s="1094"/>
      <c r="AI23" s="1094"/>
      <c r="AJ23" s="1097"/>
      <c r="AK23" s="1098"/>
      <c r="AL23" s="1099"/>
      <c r="AM23" s="1099"/>
      <c r="AN23" s="1099"/>
      <c r="AO23" s="1099"/>
      <c r="AP23" s="1094"/>
      <c r="AQ23" s="1094"/>
      <c r="AR23" s="1094"/>
      <c r="AS23" s="1094"/>
      <c r="AT23" s="1094"/>
      <c r="AU23" s="1100"/>
      <c r="AV23" s="1100"/>
      <c r="AW23" s="1100"/>
      <c r="AX23" s="1100"/>
      <c r="AY23" s="1101"/>
      <c r="AZ23" s="1090" t="s">
        <v>365</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4" t="s">
        <v>371</v>
      </c>
      <c r="AG26" s="1034"/>
      <c r="AH26" s="1034"/>
      <c r="AI26" s="1034"/>
      <c r="AJ26" s="1085"/>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4" t="s">
        <v>376</v>
      </c>
      <c r="C28" s="1075"/>
      <c r="D28" s="1075"/>
      <c r="E28" s="1075"/>
      <c r="F28" s="1075"/>
      <c r="G28" s="1075"/>
      <c r="H28" s="1075"/>
      <c r="I28" s="1075"/>
      <c r="J28" s="1075"/>
      <c r="K28" s="1075"/>
      <c r="L28" s="1075"/>
      <c r="M28" s="1075"/>
      <c r="N28" s="1075"/>
      <c r="O28" s="1075"/>
      <c r="P28" s="1076"/>
      <c r="Q28" s="1077">
        <v>624</v>
      </c>
      <c r="R28" s="1078"/>
      <c r="S28" s="1078"/>
      <c r="T28" s="1078"/>
      <c r="U28" s="1078"/>
      <c r="V28" s="1078">
        <v>549</v>
      </c>
      <c r="W28" s="1078"/>
      <c r="X28" s="1078"/>
      <c r="Y28" s="1078"/>
      <c r="Z28" s="1078"/>
      <c r="AA28" s="1078">
        <v>76</v>
      </c>
      <c r="AB28" s="1078"/>
      <c r="AC28" s="1078"/>
      <c r="AD28" s="1078"/>
      <c r="AE28" s="1079"/>
      <c r="AF28" s="1080">
        <v>76</v>
      </c>
      <c r="AG28" s="1078"/>
      <c r="AH28" s="1078"/>
      <c r="AI28" s="1078"/>
      <c r="AJ28" s="1081"/>
      <c r="AK28" s="1082">
        <v>27</v>
      </c>
      <c r="AL28" s="1083"/>
      <c r="AM28" s="1083"/>
      <c r="AN28" s="1083"/>
      <c r="AO28" s="1083"/>
      <c r="AP28" s="1004" t="s">
        <v>543</v>
      </c>
      <c r="AQ28" s="1005"/>
      <c r="AR28" s="1005"/>
      <c r="AS28" s="1005"/>
      <c r="AT28" s="1006"/>
      <c r="AU28" s="1004" t="s">
        <v>543</v>
      </c>
      <c r="AV28" s="1005"/>
      <c r="AW28" s="1005"/>
      <c r="AX28" s="1005"/>
      <c r="AY28" s="1006"/>
      <c r="AZ28" s="1004" t="s">
        <v>543</v>
      </c>
      <c r="BA28" s="1005"/>
      <c r="BB28" s="1005"/>
      <c r="BC28" s="1005"/>
      <c r="BD28" s="1006"/>
      <c r="BE28" s="1072"/>
      <c r="BF28" s="1072"/>
      <c r="BG28" s="1072"/>
      <c r="BH28" s="1072"/>
      <c r="BI28" s="1073"/>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452</v>
      </c>
      <c r="R29" s="1070"/>
      <c r="S29" s="1070"/>
      <c r="T29" s="1070"/>
      <c r="U29" s="1070"/>
      <c r="V29" s="1070">
        <v>439</v>
      </c>
      <c r="W29" s="1070"/>
      <c r="X29" s="1070"/>
      <c r="Y29" s="1070"/>
      <c r="Z29" s="1070"/>
      <c r="AA29" s="1070">
        <v>13</v>
      </c>
      <c r="AB29" s="1070"/>
      <c r="AC29" s="1070"/>
      <c r="AD29" s="1070"/>
      <c r="AE29" s="1071"/>
      <c r="AF29" s="1045">
        <v>13</v>
      </c>
      <c r="AG29" s="1046"/>
      <c r="AH29" s="1046"/>
      <c r="AI29" s="1046"/>
      <c r="AJ29" s="1047"/>
      <c r="AK29" s="1006">
        <v>75</v>
      </c>
      <c r="AL29" s="997"/>
      <c r="AM29" s="997"/>
      <c r="AN29" s="997"/>
      <c r="AO29" s="997"/>
      <c r="AP29" s="1004" t="s">
        <v>543</v>
      </c>
      <c r="AQ29" s="1005"/>
      <c r="AR29" s="1005"/>
      <c r="AS29" s="1005"/>
      <c r="AT29" s="1006"/>
      <c r="AU29" s="1004" t="s">
        <v>543</v>
      </c>
      <c r="AV29" s="1005"/>
      <c r="AW29" s="1005"/>
      <c r="AX29" s="1005"/>
      <c r="AY29" s="1006"/>
      <c r="AZ29" s="1004" t="s">
        <v>543</v>
      </c>
      <c r="BA29" s="1005"/>
      <c r="BB29" s="1005"/>
      <c r="BC29" s="1005"/>
      <c r="BD29" s="1006"/>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46</v>
      </c>
      <c r="R30" s="1070"/>
      <c r="S30" s="1070"/>
      <c r="T30" s="1070"/>
      <c r="U30" s="1070"/>
      <c r="V30" s="1070">
        <v>46</v>
      </c>
      <c r="W30" s="1070"/>
      <c r="X30" s="1070"/>
      <c r="Y30" s="1070"/>
      <c r="Z30" s="1070"/>
      <c r="AA30" s="1070">
        <v>0</v>
      </c>
      <c r="AB30" s="1070"/>
      <c r="AC30" s="1070"/>
      <c r="AD30" s="1070"/>
      <c r="AE30" s="1071"/>
      <c r="AF30" s="1045">
        <v>0</v>
      </c>
      <c r="AG30" s="1046"/>
      <c r="AH30" s="1046"/>
      <c r="AI30" s="1046"/>
      <c r="AJ30" s="1047"/>
      <c r="AK30" s="1006">
        <v>13</v>
      </c>
      <c r="AL30" s="997"/>
      <c r="AM30" s="997"/>
      <c r="AN30" s="997"/>
      <c r="AO30" s="997"/>
      <c r="AP30" s="1004" t="s">
        <v>543</v>
      </c>
      <c r="AQ30" s="1005"/>
      <c r="AR30" s="1005"/>
      <c r="AS30" s="1005"/>
      <c r="AT30" s="1006"/>
      <c r="AU30" s="1004" t="s">
        <v>543</v>
      </c>
      <c r="AV30" s="1005"/>
      <c r="AW30" s="1005"/>
      <c r="AX30" s="1005"/>
      <c r="AY30" s="1006"/>
      <c r="AZ30" s="1004" t="s">
        <v>543</v>
      </c>
      <c r="BA30" s="1005"/>
      <c r="BB30" s="1005"/>
      <c r="BC30" s="1005"/>
      <c r="BD30" s="1006"/>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137</v>
      </c>
      <c r="R31" s="1070"/>
      <c r="S31" s="1070"/>
      <c r="T31" s="1070"/>
      <c r="U31" s="1070"/>
      <c r="V31" s="1070">
        <v>132</v>
      </c>
      <c r="W31" s="1070"/>
      <c r="X31" s="1070"/>
      <c r="Y31" s="1070"/>
      <c r="Z31" s="1070"/>
      <c r="AA31" s="1070">
        <v>4</v>
      </c>
      <c r="AB31" s="1070"/>
      <c r="AC31" s="1070"/>
      <c r="AD31" s="1070"/>
      <c r="AE31" s="1071"/>
      <c r="AF31" s="1045">
        <v>4</v>
      </c>
      <c r="AG31" s="1046"/>
      <c r="AH31" s="1046"/>
      <c r="AI31" s="1046"/>
      <c r="AJ31" s="1047"/>
      <c r="AK31" s="1006">
        <v>21</v>
      </c>
      <c r="AL31" s="997"/>
      <c r="AM31" s="997"/>
      <c r="AN31" s="997"/>
      <c r="AO31" s="997"/>
      <c r="AP31" s="997">
        <v>777</v>
      </c>
      <c r="AQ31" s="997"/>
      <c r="AR31" s="997"/>
      <c r="AS31" s="997"/>
      <c r="AT31" s="997"/>
      <c r="AU31" s="997">
        <v>225</v>
      </c>
      <c r="AV31" s="997"/>
      <c r="AW31" s="997"/>
      <c r="AX31" s="997"/>
      <c r="AY31" s="997"/>
      <c r="AZ31" s="1004" t="s">
        <v>543</v>
      </c>
      <c r="BA31" s="1005"/>
      <c r="BB31" s="1005"/>
      <c r="BC31" s="1005"/>
      <c r="BD31" s="1006"/>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387</v>
      </c>
      <c r="R32" s="1070"/>
      <c r="S32" s="1070"/>
      <c r="T32" s="1070"/>
      <c r="U32" s="1070"/>
      <c r="V32" s="1070">
        <v>382</v>
      </c>
      <c r="W32" s="1070"/>
      <c r="X32" s="1070"/>
      <c r="Y32" s="1070"/>
      <c r="Z32" s="1070"/>
      <c r="AA32" s="1070">
        <v>6</v>
      </c>
      <c r="AB32" s="1070"/>
      <c r="AC32" s="1070"/>
      <c r="AD32" s="1070"/>
      <c r="AE32" s="1071"/>
      <c r="AF32" s="1045">
        <v>6</v>
      </c>
      <c r="AG32" s="1046"/>
      <c r="AH32" s="1046"/>
      <c r="AI32" s="1046"/>
      <c r="AJ32" s="1047"/>
      <c r="AK32" s="1006">
        <v>249</v>
      </c>
      <c r="AL32" s="997"/>
      <c r="AM32" s="997"/>
      <c r="AN32" s="997"/>
      <c r="AO32" s="997"/>
      <c r="AP32" s="997">
        <v>2261</v>
      </c>
      <c r="AQ32" s="997"/>
      <c r="AR32" s="997"/>
      <c r="AS32" s="997"/>
      <c r="AT32" s="997"/>
      <c r="AU32" s="997">
        <v>2044</v>
      </c>
      <c r="AV32" s="997"/>
      <c r="AW32" s="997"/>
      <c r="AX32" s="997"/>
      <c r="AY32" s="997"/>
      <c r="AZ32" s="1004" t="s">
        <v>543</v>
      </c>
      <c r="BA32" s="1005"/>
      <c r="BB32" s="1005"/>
      <c r="BC32" s="1005"/>
      <c r="BD32" s="1006"/>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65</v>
      </c>
      <c r="R33" s="1070"/>
      <c r="S33" s="1070"/>
      <c r="T33" s="1070"/>
      <c r="U33" s="1070"/>
      <c r="V33" s="1070">
        <v>65</v>
      </c>
      <c r="W33" s="1070"/>
      <c r="X33" s="1070"/>
      <c r="Y33" s="1070"/>
      <c r="Z33" s="1070"/>
      <c r="AA33" s="1070">
        <v>0</v>
      </c>
      <c r="AB33" s="1070"/>
      <c r="AC33" s="1070"/>
      <c r="AD33" s="1070"/>
      <c r="AE33" s="1071"/>
      <c r="AF33" s="1045">
        <v>0</v>
      </c>
      <c r="AG33" s="1046"/>
      <c r="AH33" s="1046"/>
      <c r="AI33" s="1046"/>
      <c r="AJ33" s="1047"/>
      <c r="AK33" s="1006">
        <v>47</v>
      </c>
      <c r="AL33" s="997"/>
      <c r="AM33" s="997"/>
      <c r="AN33" s="997"/>
      <c r="AO33" s="997"/>
      <c r="AP33" s="997">
        <v>164</v>
      </c>
      <c r="AQ33" s="997"/>
      <c r="AR33" s="997"/>
      <c r="AS33" s="997"/>
      <c r="AT33" s="997"/>
      <c r="AU33" s="997">
        <v>139</v>
      </c>
      <c r="AV33" s="997"/>
      <c r="AW33" s="997"/>
      <c r="AX33" s="997"/>
      <c r="AY33" s="997"/>
      <c r="AZ33" s="1004" t="s">
        <v>543</v>
      </c>
      <c r="BA33" s="1005"/>
      <c r="BB33" s="1005"/>
      <c r="BC33" s="1005"/>
      <c r="BD33" s="1006"/>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99</v>
      </c>
      <c r="AG63" s="985"/>
      <c r="AH63" s="985"/>
      <c r="AI63" s="985"/>
      <c r="AJ63" s="1056"/>
      <c r="AK63" s="1057"/>
      <c r="AL63" s="989"/>
      <c r="AM63" s="989"/>
      <c r="AN63" s="989"/>
      <c r="AO63" s="989"/>
      <c r="AP63" s="985">
        <v>3202</v>
      </c>
      <c r="AQ63" s="985"/>
      <c r="AR63" s="985"/>
      <c r="AS63" s="985"/>
      <c r="AT63" s="985"/>
      <c r="AU63" s="985">
        <v>2408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4209</v>
      </c>
      <c r="R68" s="1008"/>
      <c r="S68" s="1008"/>
      <c r="T68" s="1008"/>
      <c r="U68" s="1008"/>
      <c r="V68" s="1008">
        <v>4095</v>
      </c>
      <c r="W68" s="1008"/>
      <c r="X68" s="1008"/>
      <c r="Y68" s="1008"/>
      <c r="Z68" s="1008"/>
      <c r="AA68" s="1008">
        <v>113</v>
      </c>
      <c r="AB68" s="1008"/>
      <c r="AC68" s="1008"/>
      <c r="AD68" s="1008"/>
      <c r="AE68" s="1008"/>
      <c r="AF68" s="1008">
        <v>113</v>
      </c>
      <c r="AG68" s="1008"/>
      <c r="AH68" s="1008"/>
      <c r="AI68" s="1008"/>
      <c r="AJ68" s="1008"/>
      <c r="AK68" s="1004" t="s">
        <v>543</v>
      </c>
      <c r="AL68" s="1005"/>
      <c r="AM68" s="1005"/>
      <c r="AN68" s="1005"/>
      <c r="AO68" s="1006"/>
      <c r="AP68" s="1008">
        <v>640</v>
      </c>
      <c r="AQ68" s="1008"/>
      <c r="AR68" s="1008"/>
      <c r="AS68" s="1008"/>
      <c r="AT68" s="1008"/>
      <c r="AU68" s="1008">
        <v>17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24</v>
      </c>
      <c r="R69" s="997"/>
      <c r="S69" s="997"/>
      <c r="T69" s="997"/>
      <c r="U69" s="997"/>
      <c r="V69" s="997">
        <v>18</v>
      </c>
      <c r="W69" s="997"/>
      <c r="X69" s="997"/>
      <c r="Y69" s="997"/>
      <c r="Z69" s="997"/>
      <c r="AA69" s="997">
        <v>6</v>
      </c>
      <c r="AB69" s="997"/>
      <c r="AC69" s="997"/>
      <c r="AD69" s="997"/>
      <c r="AE69" s="997"/>
      <c r="AF69" s="997">
        <v>6</v>
      </c>
      <c r="AG69" s="997"/>
      <c r="AH69" s="997"/>
      <c r="AI69" s="997"/>
      <c r="AJ69" s="997"/>
      <c r="AK69" s="1004" t="s">
        <v>543</v>
      </c>
      <c r="AL69" s="1005"/>
      <c r="AM69" s="1005"/>
      <c r="AN69" s="1005"/>
      <c r="AO69" s="1006"/>
      <c r="AP69" s="1004" t="s">
        <v>543</v>
      </c>
      <c r="AQ69" s="1005"/>
      <c r="AR69" s="1005"/>
      <c r="AS69" s="1005"/>
      <c r="AT69" s="1006"/>
      <c r="AU69" s="1004" t="s">
        <v>543</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7">
        <v>304</v>
      </c>
      <c r="R70" s="1005"/>
      <c r="S70" s="1005"/>
      <c r="T70" s="1005"/>
      <c r="U70" s="1006"/>
      <c r="V70" s="1004">
        <v>292</v>
      </c>
      <c r="W70" s="1005"/>
      <c r="X70" s="1005"/>
      <c r="Y70" s="1005"/>
      <c r="Z70" s="1006"/>
      <c r="AA70" s="1004">
        <v>12</v>
      </c>
      <c r="AB70" s="1005"/>
      <c r="AC70" s="1005"/>
      <c r="AD70" s="1005"/>
      <c r="AE70" s="1006"/>
      <c r="AF70" s="1004">
        <v>12</v>
      </c>
      <c r="AG70" s="1005"/>
      <c r="AH70" s="1005"/>
      <c r="AI70" s="1005"/>
      <c r="AJ70" s="1006"/>
      <c r="AK70" s="1004" t="s">
        <v>543</v>
      </c>
      <c r="AL70" s="1005"/>
      <c r="AM70" s="1005"/>
      <c r="AN70" s="1005"/>
      <c r="AO70" s="1006"/>
      <c r="AP70" s="1004" t="s">
        <v>543</v>
      </c>
      <c r="AQ70" s="1005"/>
      <c r="AR70" s="1005"/>
      <c r="AS70" s="1005"/>
      <c r="AT70" s="1006"/>
      <c r="AU70" s="1004" t="s">
        <v>543</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7">
        <v>1844</v>
      </c>
      <c r="R71" s="1005"/>
      <c r="S71" s="1005"/>
      <c r="T71" s="1005"/>
      <c r="U71" s="1006"/>
      <c r="V71" s="1004">
        <v>1770</v>
      </c>
      <c r="W71" s="1005"/>
      <c r="X71" s="1005"/>
      <c r="Y71" s="1005"/>
      <c r="Z71" s="1006"/>
      <c r="AA71" s="1004">
        <v>74</v>
      </c>
      <c r="AB71" s="1005"/>
      <c r="AC71" s="1005"/>
      <c r="AD71" s="1005"/>
      <c r="AE71" s="1006"/>
      <c r="AF71" s="1004">
        <v>74</v>
      </c>
      <c r="AG71" s="1005"/>
      <c r="AH71" s="1005"/>
      <c r="AI71" s="1005"/>
      <c r="AJ71" s="1006"/>
      <c r="AK71" s="1004">
        <v>131</v>
      </c>
      <c r="AL71" s="1005"/>
      <c r="AM71" s="1005"/>
      <c r="AN71" s="1005"/>
      <c r="AO71" s="1006"/>
      <c r="AP71" s="1004" t="s">
        <v>543</v>
      </c>
      <c r="AQ71" s="1005"/>
      <c r="AR71" s="1005"/>
      <c r="AS71" s="1005"/>
      <c r="AT71" s="1006"/>
      <c r="AU71" s="1004" t="s">
        <v>543</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7">
        <v>271713</v>
      </c>
      <c r="R72" s="1005"/>
      <c r="S72" s="1005"/>
      <c r="T72" s="1005"/>
      <c r="U72" s="1006"/>
      <c r="V72" s="1004">
        <v>261269</v>
      </c>
      <c r="W72" s="1005"/>
      <c r="X72" s="1005"/>
      <c r="Y72" s="1005"/>
      <c r="Z72" s="1006"/>
      <c r="AA72" s="1004">
        <v>10444</v>
      </c>
      <c r="AB72" s="1005"/>
      <c r="AC72" s="1005"/>
      <c r="AD72" s="1005"/>
      <c r="AE72" s="1006"/>
      <c r="AF72" s="1004">
        <v>10444</v>
      </c>
      <c r="AG72" s="1005"/>
      <c r="AH72" s="1005"/>
      <c r="AI72" s="1005"/>
      <c r="AJ72" s="1006"/>
      <c r="AK72" s="1004">
        <v>1787</v>
      </c>
      <c r="AL72" s="1005"/>
      <c r="AM72" s="1005"/>
      <c r="AN72" s="1005"/>
      <c r="AO72" s="1006"/>
      <c r="AP72" s="1004" t="s">
        <v>543</v>
      </c>
      <c r="AQ72" s="1005"/>
      <c r="AR72" s="1005"/>
      <c r="AS72" s="1005"/>
      <c r="AT72" s="1006"/>
      <c r="AU72" s="1004" t="s">
        <v>543</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7">
        <v>7548</v>
      </c>
      <c r="R73" s="1005"/>
      <c r="S73" s="1005"/>
      <c r="T73" s="1005"/>
      <c r="U73" s="1006"/>
      <c r="V73" s="1004">
        <v>6546</v>
      </c>
      <c r="W73" s="1005"/>
      <c r="X73" s="1005"/>
      <c r="Y73" s="1005"/>
      <c r="Z73" s="1006"/>
      <c r="AA73" s="1004">
        <v>1002</v>
      </c>
      <c r="AB73" s="1005"/>
      <c r="AC73" s="1005"/>
      <c r="AD73" s="1005"/>
      <c r="AE73" s="1006"/>
      <c r="AF73" s="1004">
        <v>1002</v>
      </c>
      <c r="AG73" s="1005"/>
      <c r="AH73" s="1005"/>
      <c r="AI73" s="1005"/>
      <c r="AJ73" s="1006"/>
      <c r="AK73" s="1004">
        <v>1123</v>
      </c>
      <c r="AL73" s="1005"/>
      <c r="AM73" s="1005"/>
      <c r="AN73" s="1005"/>
      <c r="AO73" s="1006"/>
      <c r="AP73" s="1004" t="s">
        <v>543</v>
      </c>
      <c r="AQ73" s="1005"/>
      <c r="AR73" s="1005"/>
      <c r="AS73" s="1005"/>
      <c r="AT73" s="1006"/>
      <c r="AU73" s="1004" t="s">
        <v>543</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7">
        <v>21</v>
      </c>
      <c r="R74" s="1005"/>
      <c r="S74" s="1005"/>
      <c r="T74" s="1005"/>
      <c r="U74" s="1006"/>
      <c r="V74" s="1004">
        <v>17</v>
      </c>
      <c r="W74" s="1005"/>
      <c r="X74" s="1005"/>
      <c r="Y74" s="1005"/>
      <c r="Z74" s="1006"/>
      <c r="AA74" s="1004">
        <v>4</v>
      </c>
      <c r="AB74" s="1005"/>
      <c r="AC74" s="1005"/>
      <c r="AD74" s="1005"/>
      <c r="AE74" s="1006"/>
      <c r="AF74" s="1004">
        <v>4</v>
      </c>
      <c r="AG74" s="1005"/>
      <c r="AH74" s="1005"/>
      <c r="AI74" s="1005"/>
      <c r="AJ74" s="1006"/>
      <c r="AK74" s="1004">
        <v>15</v>
      </c>
      <c r="AL74" s="1005"/>
      <c r="AM74" s="1005"/>
      <c r="AN74" s="1005"/>
      <c r="AO74" s="1006"/>
      <c r="AP74" s="1004" t="s">
        <v>543</v>
      </c>
      <c r="AQ74" s="1005"/>
      <c r="AR74" s="1005"/>
      <c r="AS74" s="1005"/>
      <c r="AT74" s="1006"/>
      <c r="AU74" s="1004" t="s">
        <v>543</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3">
        <v>51</v>
      </c>
      <c r="R75" s="997"/>
      <c r="S75" s="997"/>
      <c r="T75" s="997"/>
      <c r="U75" s="997"/>
      <c r="V75" s="997">
        <v>33</v>
      </c>
      <c r="W75" s="997"/>
      <c r="X75" s="997"/>
      <c r="Y75" s="997"/>
      <c r="Z75" s="997"/>
      <c r="AA75" s="997">
        <v>17</v>
      </c>
      <c r="AB75" s="997"/>
      <c r="AC75" s="997"/>
      <c r="AD75" s="997"/>
      <c r="AE75" s="997"/>
      <c r="AF75" s="997">
        <v>14</v>
      </c>
      <c r="AG75" s="997"/>
      <c r="AH75" s="997"/>
      <c r="AI75" s="997"/>
      <c r="AJ75" s="997"/>
      <c r="AK75" s="997">
        <v>21</v>
      </c>
      <c r="AL75" s="997"/>
      <c r="AM75" s="997"/>
      <c r="AN75" s="997"/>
      <c r="AO75" s="997"/>
      <c r="AP75" s="1004" t="s">
        <v>543</v>
      </c>
      <c r="AQ75" s="1005"/>
      <c r="AR75" s="1005"/>
      <c r="AS75" s="1005"/>
      <c r="AT75" s="1006"/>
      <c r="AU75" s="1004" t="s">
        <v>543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7">
        <v>382</v>
      </c>
      <c r="R76" s="1005"/>
      <c r="S76" s="1005"/>
      <c r="T76" s="1005"/>
      <c r="U76" s="1006"/>
      <c r="V76" s="1004">
        <v>351</v>
      </c>
      <c r="W76" s="1005"/>
      <c r="X76" s="1005"/>
      <c r="Y76" s="1005"/>
      <c r="Z76" s="1006"/>
      <c r="AA76" s="1004">
        <v>31</v>
      </c>
      <c r="AB76" s="1005"/>
      <c r="AC76" s="1005"/>
      <c r="AD76" s="1005"/>
      <c r="AE76" s="1006"/>
      <c r="AF76" s="1004">
        <v>31</v>
      </c>
      <c r="AG76" s="1005"/>
      <c r="AH76" s="1005"/>
      <c r="AI76" s="1005"/>
      <c r="AJ76" s="1006"/>
      <c r="AK76" s="1004" t="s">
        <v>543</v>
      </c>
      <c r="AL76" s="1005"/>
      <c r="AM76" s="1005"/>
      <c r="AN76" s="1005"/>
      <c r="AO76" s="1006"/>
      <c r="AP76" s="1004">
        <v>589</v>
      </c>
      <c r="AQ76" s="1005"/>
      <c r="AR76" s="1005"/>
      <c r="AS76" s="1005"/>
      <c r="AT76" s="1006"/>
      <c r="AU76" s="1004">
        <v>19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3">
        <v>4587</v>
      </c>
      <c r="R77" s="997"/>
      <c r="S77" s="997"/>
      <c r="T77" s="997"/>
      <c r="U77" s="997"/>
      <c r="V77" s="997">
        <v>4520</v>
      </c>
      <c r="W77" s="997"/>
      <c r="X77" s="997"/>
      <c r="Y77" s="997"/>
      <c r="Z77" s="997"/>
      <c r="AA77" s="997">
        <v>67</v>
      </c>
      <c r="AB77" s="997"/>
      <c r="AC77" s="997"/>
      <c r="AD77" s="997"/>
      <c r="AE77" s="997"/>
      <c r="AF77" s="997">
        <v>67</v>
      </c>
      <c r="AG77" s="997"/>
      <c r="AH77" s="997"/>
      <c r="AI77" s="997"/>
      <c r="AJ77" s="997"/>
      <c r="AK77" s="997">
        <v>146</v>
      </c>
      <c r="AL77" s="997"/>
      <c r="AM77" s="997"/>
      <c r="AN77" s="997"/>
      <c r="AO77" s="997"/>
      <c r="AP77" s="997">
        <v>299</v>
      </c>
      <c r="AQ77" s="997"/>
      <c r="AR77" s="997"/>
      <c r="AS77" s="997"/>
      <c r="AT77" s="997"/>
      <c r="AU77" s="1004" t="s">
        <v>543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7">
        <v>177</v>
      </c>
      <c r="R78" s="1005"/>
      <c r="S78" s="1005"/>
      <c r="T78" s="1005"/>
      <c r="U78" s="1006"/>
      <c r="V78" s="1004">
        <v>173</v>
      </c>
      <c r="W78" s="1005"/>
      <c r="X78" s="1005"/>
      <c r="Y78" s="1005"/>
      <c r="Z78" s="1006"/>
      <c r="AA78" s="1004">
        <v>5</v>
      </c>
      <c r="AB78" s="1005"/>
      <c r="AC78" s="1005"/>
      <c r="AD78" s="1005"/>
      <c r="AE78" s="1006"/>
      <c r="AF78" s="1004">
        <v>5</v>
      </c>
      <c r="AG78" s="1005"/>
      <c r="AH78" s="1005"/>
      <c r="AI78" s="1005"/>
      <c r="AJ78" s="1006"/>
      <c r="AK78" s="1004" t="s">
        <v>543</v>
      </c>
      <c r="AL78" s="1005"/>
      <c r="AM78" s="1005"/>
      <c r="AN78" s="1005"/>
      <c r="AO78" s="1006"/>
      <c r="AP78" s="1004">
        <v>150</v>
      </c>
      <c r="AQ78" s="1005"/>
      <c r="AR78" s="1005"/>
      <c r="AS78" s="1005"/>
      <c r="AT78" s="1006"/>
      <c r="AU78" s="997">
        <v>93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554</v>
      </c>
      <c r="C79" s="1001"/>
      <c r="D79" s="1001"/>
      <c r="E79" s="1001"/>
      <c r="F79" s="1001"/>
      <c r="G79" s="1001"/>
      <c r="H79" s="1001"/>
      <c r="I79" s="1001"/>
      <c r="J79" s="1001"/>
      <c r="K79" s="1001"/>
      <c r="L79" s="1001"/>
      <c r="M79" s="1001"/>
      <c r="N79" s="1001"/>
      <c r="O79" s="1001"/>
      <c r="P79" s="1002"/>
      <c r="Q79" s="1007">
        <v>4713</v>
      </c>
      <c r="R79" s="1005"/>
      <c r="S79" s="1005"/>
      <c r="T79" s="1005"/>
      <c r="U79" s="1006"/>
      <c r="V79" s="1004">
        <v>4615</v>
      </c>
      <c r="W79" s="1005"/>
      <c r="X79" s="1005"/>
      <c r="Y79" s="1005"/>
      <c r="Z79" s="1006"/>
      <c r="AA79" s="1004">
        <v>98</v>
      </c>
      <c r="AB79" s="1005"/>
      <c r="AC79" s="1005"/>
      <c r="AD79" s="1005"/>
      <c r="AE79" s="1006"/>
      <c r="AF79" s="1004">
        <v>98</v>
      </c>
      <c r="AG79" s="1005"/>
      <c r="AH79" s="1005"/>
      <c r="AI79" s="1005"/>
      <c r="AJ79" s="1006"/>
      <c r="AK79" s="1004">
        <v>628</v>
      </c>
      <c r="AL79" s="1005"/>
      <c r="AM79" s="1005"/>
      <c r="AN79" s="1005"/>
      <c r="AO79" s="1006"/>
      <c r="AP79" s="1004">
        <v>1907</v>
      </c>
      <c r="AQ79" s="1005"/>
      <c r="AR79" s="1005"/>
      <c r="AS79" s="1005"/>
      <c r="AT79" s="1006"/>
      <c r="AU79" s="997">
        <v>21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555</v>
      </c>
      <c r="C80" s="1001"/>
      <c r="D80" s="1001"/>
      <c r="E80" s="1001"/>
      <c r="F80" s="1001"/>
      <c r="G80" s="1001"/>
      <c r="H80" s="1001"/>
      <c r="I80" s="1001"/>
      <c r="J80" s="1001"/>
      <c r="K80" s="1001"/>
      <c r="L80" s="1001"/>
      <c r="M80" s="1001"/>
      <c r="N80" s="1001"/>
      <c r="O80" s="1001"/>
      <c r="P80" s="1002"/>
      <c r="Q80" s="1007">
        <v>383</v>
      </c>
      <c r="R80" s="1005"/>
      <c r="S80" s="1005"/>
      <c r="T80" s="1005"/>
      <c r="U80" s="1006"/>
      <c r="V80" s="1004">
        <v>359</v>
      </c>
      <c r="W80" s="1005"/>
      <c r="X80" s="1005"/>
      <c r="Y80" s="1005"/>
      <c r="Z80" s="1006"/>
      <c r="AA80" s="1004">
        <v>24</v>
      </c>
      <c r="AB80" s="1005"/>
      <c r="AC80" s="1005"/>
      <c r="AD80" s="1005"/>
      <c r="AE80" s="1006"/>
      <c r="AF80" s="1004">
        <v>24</v>
      </c>
      <c r="AG80" s="1005"/>
      <c r="AH80" s="1005"/>
      <c r="AI80" s="1005"/>
      <c r="AJ80" s="1006"/>
      <c r="AK80" s="1004" t="s">
        <v>543</v>
      </c>
      <c r="AL80" s="1005"/>
      <c r="AM80" s="1005"/>
      <c r="AN80" s="1005"/>
      <c r="AO80" s="1006"/>
      <c r="AP80" s="1004" t="s">
        <v>543</v>
      </c>
      <c r="AQ80" s="1005"/>
      <c r="AR80" s="1005"/>
      <c r="AS80" s="1005"/>
      <c r="AT80" s="1006"/>
      <c r="AU80" s="1004" t="s">
        <v>543</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556</v>
      </c>
      <c r="C81" s="1001"/>
      <c r="D81" s="1001"/>
      <c r="E81" s="1001"/>
      <c r="F81" s="1001"/>
      <c r="G81" s="1001"/>
      <c r="H81" s="1001"/>
      <c r="I81" s="1001"/>
      <c r="J81" s="1001"/>
      <c r="K81" s="1001"/>
      <c r="L81" s="1001"/>
      <c r="M81" s="1001"/>
      <c r="N81" s="1001"/>
      <c r="O81" s="1001"/>
      <c r="P81" s="1002"/>
      <c r="Q81" s="1007">
        <v>197</v>
      </c>
      <c r="R81" s="1005"/>
      <c r="S81" s="1005"/>
      <c r="T81" s="1005"/>
      <c r="U81" s="1006"/>
      <c r="V81" s="1004">
        <v>189</v>
      </c>
      <c r="W81" s="1005"/>
      <c r="X81" s="1005"/>
      <c r="Y81" s="1005"/>
      <c r="Z81" s="1006"/>
      <c r="AA81" s="1004">
        <v>8</v>
      </c>
      <c r="AB81" s="1005"/>
      <c r="AC81" s="1005"/>
      <c r="AD81" s="1005"/>
      <c r="AE81" s="1006"/>
      <c r="AF81" s="1004">
        <v>8</v>
      </c>
      <c r="AG81" s="1005"/>
      <c r="AH81" s="1005"/>
      <c r="AI81" s="1005"/>
      <c r="AJ81" s="1006"/>
      <c r="AK81" s="1004" t="s">
        <v>543</v>
      </c>
      <c r="AL81" s="1005"/>
      <c r="AM81" s="1005"/>
      <c r="AN81" s="1005"/>
      <c r="AO81" s="1006"/>
      <c r="AP81" s="1004" t="s">
        <v>543</v>
      </c>
      <c r="AQ81" s="1005"/>
      <c r="AR81" s="1005"/>
      <c r="AS81" s="1005"/>
      <c r="AT81" s="1006"/>
      <c r="AU81" s="1004" t="s">
        <v>543</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7"/>
      <c r="R82" s="1005"/>
      <c r="S82" s="1005"/>
      <c r="T82" s="1005"/>
      <c r="U82" s="1006"/>
      <c r="V82" s="1004"/>
      <c r="W82" s="1005"/>
      <c r="X82" s="1005"/>
      <c r="Y82" s="1005"/>
      <c r="Z82" s="1006"/>
      <c r="AA82" s="1004"/>
      <c r="AB82" s="1005"/>
      <c r="AC82" s="1005"/>
      <c r="AD82" s="1005"/>
      <c r="AE82" s="1006"/>
      <c r="AF82" s="1004"/>
      <c r="AG82" s="1005"/>
      <c r="AH82" s="1005"/>
      <c r="AI82" s="1005"/>
      <c r="AJ82" s="1006"/>
      <c r="AK82" s="1004"/>
      <c r="AL82" s="1005"/>
      <c r="AM82" s="1005"/>
      <c r="AN82" s="1005"/>
      <c r="AO82" s="1006"/>
      <c r="AP82" s="1004"/>
      <c r="AQ82" s="1005"/>
      <c r="AR82" s="1005"/>
      <c r="AS82" s="1005"/>
      <c r="AT82" s="1006"/>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11902</v>
      </c>
      <c r="AG88" s="985"/>
      <c r="AH88" s="985"/>
      <c r="AI88" s="985"/>
      <c r="AJ88" s="985"/>
      <c r="AK88" s="989"/>
      <c r="AL88" s="989"/>
      <c r="AM88" s="989"/>
      <c r="AN88" s="989"/>
      <c r="AO88" s="989"/>
      <c r="AP88" s="985">
        <v>3585</v>
      </c>
      <c r="AQ88" s="985"/>
      <c r="AR88" s="985"/>
      <c r="AS88" s="985"/>
      <c r="AT88" s="985"/>
      <c r="AU88" s="985">
        <v>150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560</v>
      </c>
      <c r="CX102" s="977"/>
      <c r="CY102" s="977"/>
      <c r="CZ102" s="977"/>
      <c r="DA102" s="978"/>
      <c r="DB102" s="976">
        <v>74</v>
      </c>
      <c r="DC102" s="977"/>
      <c r="DD102" s="977"/>
      <c r="DE102" s="977"/>
      <c r="DF102" s="978"/>
      <c r="DG102" s="976" t="s">
        <v>561</v>
      </c>
      <c r="DH102" s="977"/>
      <c r="DI102" s="977"/>
      <c r="DJ102" s="977"/>
      <c r="DK102" s="978"/>
      <c r="DL102" s="976" t="s">
        <v>562</v>
      </c>
      <c r="DM102" s="977"/>
      <c r="DN102" s="977"/>
      <c r="DO102" s="977"/>
      <c r="DP102" s="978"/>
      <c r="DQ102" s="976" t="s">
        <v>560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228564</v>
      </c>
      <c r="AB110" s="903"/>
      <c r="AC110" s="903"/>
      <c r="AD110" s="903"/>
      <c r="AE110" s="904"/>
      <c r="AF110" s="905">
        <v>218622</v>
      </c>
      <c r="AG110" s="903"/>
      <c r="AH110" s="903"/>
      <c r="AI110" s="903"/>
      <c r="AJ110" s="904"/>
      <c r="AK110" s="905">
        <v>223425</v>
      </c>
      <c r="AL110" s="903"/>
      <c r="AM110" s="903"/>
      <c r="AN110" s="903"/>
      <c r="AO110" s="904"/>
      <c r="AP110" s="906">
        <v>12.6</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2056347</v>
      </c>
      <c r="BR110" s="830"/>
      <c r="BS110" s="830"/>
      <c r="BT110" s="830"/>
      <c r="BU110" s="830"/>
      <c r="BV110" s="830">
        <v>2208907</v>
      </c>
      <c r="BW110" s="830"/>
      <c r="BX110" s="830"/>
      <c r="BY110" s="830"/>
      <c r="BZ110" s="830"/>
      <c r="CA110" s="830">
        <v>2374689</v>
      </c>
      <c r="CB110" s="830"/>
      <c r="CC110" s="830"/>
      <c r="CD110" s="830"/>
      <c r="CE110" s="830"/>
      <c r="CF110" s="891">
        <v>133.4</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120012</v>
      </c>
      <c r="BR111" s="801"/>
      <c r="BS111" s="801"/>
      <c r="BT111" s="801"/>
      <c r="BU111" s="801"/>
      <c r="BV111" s="801">
        <v>765</v>
      </c>
      <c r="BW111" s="801"/>
      <c r="BX111" s="801"/>
      <c r="BY111" s="801"/>
      <c r="BZ111" s="801"/>
      <c r="CA111" s="801">
        <v>504</v>
      </c>
      <c r="CB111" s="801"/>
      <c r="CC111" s="801"/>
      <c r="CD111" s="801"/>
      <c r="CE111" s="801"/>
      <c r="CF111" s="878">
        <v>0</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2679194</v>
      </c>
      <c r="BR112" s="801"/>
      <c r="BS112" s="801"/>
      <c r="BT112" s="801"/>
      <c r="BU112" s="801"/>
      <c r="BV112" s="801">
        <v>2515066</v>
      </c>
      <c r="BW112" s="801"/>
      <c r="BX112" s="801"/>
      <c r="BY112" s="801"/>
      <c r="BZ112" s="801"/>
      <c r="CA112" s="801">
        <v>2408593</v>
      </c>
      <c r="CB112" s="801"/>
      <c r="CC112" s="801"/>
      <c r="CD112" s="801"/>
      <c r="CE112" s="801"/>
      <c r="CF112" s="878">
        <v>135.30000000000001</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298532</v>
      </c>
      <c r="AB113" s="939"/>
      <c r="AC113" s="939"/>
      <c r="AD113" s="939"/>
      <c r="AE113" s="940"/>
      <c r="AF113" s="941">
        <v>280393</v>
      </c>
      <c r="AG113" s="939"/>
      <c r="AH113" s="939"/>
      <c r="AI113" s="939"/>
      <c r="AJ113" s="940"/>
      <c r="AK113" s="941">
        <v>288851</v>
      </c>
      <c r="AL113" s="939"/>
      <c r="AM113" s="939"/>
      <c r="AN113" s="939"/>
      <c r="AO113" s="940"/>
      <c r="AP113" s="942">
        <v>16.2</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208205</v>
      </c>
      <c r="BR113" s="801"/>
      <c r="BS113" s="801"/>
      <c r="BT113" s="801"/>
      <c r="BU113" s="801"/>
      <c r="BV113" s="801">
        <v>185916</v>
      </c>
      <c r="BW113" s="801"/>
      <c r="BX113" s="801"/>
      <c r="BY113" s="801"/>
      <c r="BZ113" s="801"/>
      <c r="CA113" s="801">
        <v>150927</v>
      </c>
      <c r="CB113" s="801"/>
      <c r="CC113" s="801"/>
      <c r="CD113" s="801"/>
      <c r="CE113" s="801"/>
      <c r="CF113" s="878">
        <v>8.5</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34143</v>
      </c>
      <c r="AB114" s="814"/>
      <c r="AC114" s="814"/>
      <c r="AD114" s="814"/>
      <c r="AE114" s="815"/>
      <c r="AF114" s="816">
        <v>32837</v>
      </c>
      <c r="AG114" s="814"/>
      <c r="AH114" s="814"/>
      <c r="AI114" s="814"/>
      <c r="AJ114" s="815"/>
      <c r="AK114" s="816">
        <v>33172</v>
      </c>
      <c r="AL114" s="814"/>
      <c r="AM114" s="814"/>
      <c r="AN114" s="814"/>
      <c r="AO114" s="815"/>
      <c r="AP114" s="784">
        <v>1.9</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423773</v>
      </c>
      <c r="BR114" s="801"/>
      <c r="BS114" s="801"/>
      <c r="BT114" s="801"/>
      <c r="BU114" s="801"/>
      <c r="BV114" s="801">
        <v>472571</v>
      </c>
      <c r="BW114" s="801"/>
      <c r="BX114" s="801"/>
      <c r="BY114" s="801"/>
      <c r="BZ114" s="801"/>
      <c r="CA114" s="801">
        <v>464266</v>
      </c>
      <c r="CB114" s="801"/>
      <c r="CC114" s="801"/>
      <c r="CD114" s="801"/>
      <c r="CE114" s="801"/>
      <c r="CF114" s="878">
        <v>26.1</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25569</v>
      </c>
      <c r="AB115" s="939"/>
      <c r="AC115" s="939"/>
      <c r="AD115" s="939"/>
      <c r="AE115" s="940"/>
      <c r="AF115" s="941">
        <v>24862</v>
      </c>
      <c r="AG115" s="939"/>
      <c r="AH115" s="939"/>
      <c r="AI115" s="939"/>
      <c r="AJ115" s="940"/>
      <c r="AK115" s="941">
        <v>267</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v>27</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1019</v>
      </c>
      <c r="DH116" s="814"/>
      <c r="DI116" s="814"/>
      <c r="DJ116" s="814"/>
      <c r="DK116" s="815"/>
      <c r="DL116" s="816">
        <v>765</v>
      </c>
      <c r="DM116" s="814"/>
      <c r="DN116" s="814"/>
      <c r="DO116" s="814"/>
      <c r="DP116" s="815"/>
      <c r="DQ116" s="816">
        <v>504</v>
      </c>
      <c r="DR116" s="814"/>
      <c r="DS116" s="814"/>
      <c r="DT116" s="814"/>
      <c r="DU116" s="815"/>
      <c r="DV116" s="784">
        <v>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586808</v>
      </c>
      <c r="AB117" s="925"/>
      <c r="AC117" s="925"/>
      <c r="AD117" s="925"/>
      <c r="AE117" s="926"/>
      <c r="AF117" s="928">
        <v>556741</v>
      </c>
      <c r="AG117" s="925"/>
      <c r="AH117" s="925"/>
      <c r="AI117" s="925"/>
      <c r="AJ117" s="926"/>
      <c r="AK117" s="928">
        <v>545715</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411</v>
      </c>
      <c r="BR117" s="888"/>
      <c r="BS117" s="888"/>
      <c r="BT117" s="888"/>
      <c r="BU117" s="888"/>
      <c r="BV117" s="888" t="s">
        <v>411</v>
      </c>
      <c r="BW117" s="888"/>
      <c r="BX117" s="888"/>
      <c r="BY117" s="888"/>
      <c r="BZ117" s="888"/>
      <c r="CA117" s="888" t="s">
        <v>411</v>
      </c>
      <c r="CB117" s="888"/>
      <c r="CC117" s="888"/>
      <c r="CD117" s="888"/>
      <c r="CE117" s="888"/>
      <c r="CF117" s="878" t="s">
        <v>411</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411</v>
      </c>
      <c r="DH117" s="814"/>
      <c r="DI117" s="814"/>
      <c r="DJ117" s="814"/>
      <c r="DK117" s="815"/>
      <c r="DL117" s="816" t="s">
        <v>411</v>
      </c>
      <c r="DM117" s="814"/>
      <c r="DN117" s="814"/>
      <c r="DO117" s="814"/>
      <c r="DP117" s="815"/>
      <c r="DQ117" s="816" t="s">
        <v>411</v>
      </c>
      <c r="DR117" s="814"/>
      <c r="DS117" s="814"/>
      <c r="DT117" s="814"/>
      <c r="DU117" s="815"/>
      <c r="DV117" s="784" t="s">
        <v>411</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5487531</v>
      </c>
      <c r="BR118" s="888"/>
      <c r="BS118" s="888"/>
      <c r="BT118" s="888"/>
      <c r="BU118" s="888"/>
      <c r="BV118" s="888">
        <v>5383225</v>
      </c>
      <c r="BW118" s="888"/>
      <c r="BX118" s="888"/>
      <c r="BY118" s="888"/>
      <c r="BZ118" s="888"/>
      <c r="CA118" s="888">
        <v>5398979</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2894457</v>
      </c>
      <c r="BR119" s="830"/>
      <c r="BS119" s="830"/>
      <c r="BT119" s="830"/>
      <c r="BU119" s="830"/>
      <c r="BV119" s="830">
        <v>3079278</v>
      </c>
      <c r="BW119" s="830"/>
      <c r="BX119" s="830"/>
      <c r="BY119" s="830"/>
      <c r="BZ119" s="830"/>
      <c r="CA119" s="830">
        <v>3068125</v>
      </c>
      <c r="CB119" s="830"/>
      <c r="CC119" s="830"/>
      <c r="CD119" s="830"/>
      <c r="CE119" s="830"/>
      <c r="CF119" s="891">
        <v>172.4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118993</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2238520</v>
      </c>
      <c r="DH120" s="830"/>
      <c r="DI120" s="830"/>
      <c r="DJ120" s="830"/>
      <c r="DK120" s="830"/>
      <c r="DL120" s="830">
        <v>2138099</v>
      </c>
      <c r="DM120" s="830"/>
      <c r="DN120" s="830"/>
      <c r="DO120" s="830"/>
      <c r="DP120" s="830"/>
      <c r="DQ120" s="830">
        <v>2043745</v>
      </c>
      <c r="DR120" s="830"/>
      <c r="DS120" s="830"/>
      <c r="DT120" s="830"/>
      <c r="DU120" s="830"/>
      <c r="DV120" s="831">
        <v>114.8</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3867368</v>
      </c>
      <c r="BR121" s="888"/>
      <c r="BS121" s="888"/>
      <c r="BT121" s="888"/>
      <c r="BU121" s="888"/>
      <c r="BV121" s="888">
        <v>3870481</v>
      </c>
      <c r="BW121" s="888"/>
      <c r="BX121" s="888"/>
      <c r="BY121" s="888"/>
      <c r="BZ121" s="888"/>
      <c r="CA121" s="888">
        <v>3692983</v>
      </c>
      <c r="CB121" s="888"/>
      <c r="CC121" s="888"/>
      <c r="CD121" s="888"/>
      <c r="CE121" s="888"/>
      <c r="CF121" s="889">
        <v>207.5</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250518</v>
      </c>
      <c r="DH121" s="801"/>
      <c r="DI121" s="801"/>
      <c r="DJ121" s="801"/>
      <c r="DK121" s="801"/>
      <c r="DL121" s="801">
        <v>203573</v>
      </c>
      <c r="DM121" s="801"/>
      <c r="DN121" s="801"/>
      <c r="DO121" s="801"/>
      <c r="DP121" s="801"/>
      <c r="DQ121" s="801">
        <v>225403</v>
      </c>
      <c r="DR121" s="801"/>
      <c r="DS121" s="801"/>
      <c r="DT121" s="801"/>
      <c r="DU121" s="801"/>
      <c r="DV121" s="853">
        <v>12.7</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6761825</v>
      </c>
      <c r="BR122" s="870"/>
      <c r="BS122" s="870"/>
      <c r="BT122" s="870"/>
      <c r="BU122" s="870"/>
      <c r="BV122" s="870">
        <v>6949759</v>
      </c>
      <c r="BW122" s="870"/>
      <c r="BX122" s="870"/>
      <c r="BY122" s="870"/>
      <c r="BZ122" s="870"/>
      <c r="CA122" s="870">
        <v>6761108</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190156</v>
      </c>
      <c r="DH122" s="801"/>
      <c r="DI122" s="801"/>
      <c r="DJ122" s="801"/>
      <c r="DK122" s="801"/>
      <c r="DL122" s="801">
        <v>173394</v>
      </c>
      <c r="DM122" s="801"/>
      <c r="DN122" s="801"/>
      <c r="DO122" s="801"/>
      <c r="DP122" s="801"/>
      <c r="DQ122" s="801">
        <v>139445</v>
      </c>
      <c r="DR122" s="801"/>
      <c r="DS122" s="801"/>
      <c r="DT122" s="801"/>
      <c r="DU122" s="801"/>
      <c r="DV122" s="853">
        <v>7.8</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280</v>
      </c>
      <c r="AB123" s="814"/>
      <c r="AC123" s="814"/>
      <c r="AD123" s="814"/>
      <c r="AE123" s="815"/>
      <c r="AF123" s="816">
        <v>273</v>
      </c>
      <c r="AG123" s="814"/>
      <c r="AH123" s="814"/>
      <c r="AI123" s="814"/>
      <c r="AJ123" s="815"/>
      <c r="AK123" s="816">
        <v>267</v>
      </c>
      <c r="AL123" s="814"/>
      <c r="AM123" s="814"/>
      <c r="AN123" s="814"/>
      <c r="AO123" s="815"/>
      <c r="AP123" s="784">
        <v>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23017</v>
      </c>
      <c r="AB126" s="814"/>
      <c r="AC126" s="814"/>
      <c r="AD126" s="814"/>
      <c r="AE126" s="815"/>
      <c r="AF126" s="816">
        <v>23280</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2272</v>
      </c>
      <c r="AB127" s="814"/>
      <c r="AC127" s="814"/>
      <c r="AD127" s="814"/>
      <c r="AE127" s="815"/>
      <c r="AF127" s="816">
        <v>1309</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t="s">
        <v>448</v>
      </c>
      <c r="AB128" s="754"/>
      <c r="AC128" s="754"/>
      <c r="AD128" s="754"/>
      <c r="AE128" s="755"/>
      <c r="AF128" s="756" t="s">
        <v>448</v>
      </c>
      <c r="AG128" s="754"/>
      <c r="AH128" s="754"/>
      <c r="AI128" s="754"/>
      <c r="AJ128" s="755"/>
      <c r="AK128" s="756" t="s">
        <v>448</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2161483</v>
      </c>
      <c r="AB129" s="814"/>
      <c r="AC129" s="814"/>
      <c r="AD129" s="814"/>
      <c r="AE129" s="815"/>
      <c r="AF129" s="816">
        <v>2139573</v>
      </c>
      <c r="AG129" s="814"/>
      <c r="AH129" s="814"/>
      <c r="AI129" s="814"/>
      <c r="AJ129" s="815"/>
      <c r="AK129" s="816">
        <v>2210987</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7.3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440346</v>
      </c>
      <c r="AB130" s="814"/>
      <c r="AC130" s="814"/>
      <c r="AD130" s="814"/>
      <c r="AE130" s="815"/>
      <c r="AF130" s="816">
        <v>435928</v>
      </c>
      <c r="AG130" s="814"/>
      <c r="AH130" s="814"/>
      <c r="AI130" s="814"/>
      <c r="AJ130" s="815"/>
      <c r="AK130" s="816">
        <v>431136</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1721137</v>
      </c>
      <c r="AB131" s="747"/>
      <c r="AC131" s="747"/>
      <c r="AD131" s="747"/>
      <c r="AE131" s="748"/>
      <c r="AF131" s="749">
        <v>1703645</v>
      </c>
      <c r="AG131" s="747"/>
      <c r="AH131" s="747"/>
      <c r="AI131" s="747"/>
      <c r="AJ131" s="748"/>
      <c r="AK131" s="749">
        <v>1779851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8.509607312</v>
      </c>
      <c r="AB132" s="770"/>
      <c r="AC132" s="770"/>
      <c r="AD132" s="770"/>
      <c r="AE132" s="771"/>
      <c r="AF132" s="772">
        <v>7.0914421729999999</v>
      </c>
      <c r="AG132" s="770"/>
      <c r="AH132" s="770"/>
      <c r="AI132" s="770"/>
      <c r="AJ132" s="771"/>
      <c r="AK132" s="772">
        <v>6.4375613459999999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9</v>
      </c>
      <c r="AB133" s="779"/>
      <c r="AC133" s="779"/>
      <c r="AD133" s="779"/>
      <c r="AE133" s="780"/>
      <c r="AF133" s="778">
        <v>7.6</v>
      </c>
      <c r="AG133" s="779"/>
      <c r="AH133" s="779"/>
      <c r="AI133" s="779"/>
      <c r="AJ133" s="780"/>
      <c r="AK133" s="778">
        <v>7.3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9" zoomScaleNormal="85" zoomScaleSheetLayoutView="79"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8" t="s">
        <v>477</v>
      </c>
      <c r="L7" s="254"/>
      <c r="M7" s="255" t="s">
        <v>478</v>
      </c>
      <c r="N7" s="256"/>
    </row>
    <row r="8" spans="1:16" x14ac:dyDescent="0.15">
      <c r="A8" s="248"/>
      <c r="B8" s="244"/>
      <c r="C8" s="244"/>
      <c r="D8" s="244"/>
      <c r="E8" s="244"/>
      <c r="F8" s="244"/>
      <c r="G8" s="257"/>
      <c r="H8" s="258"/>
      <c r="I8" s="258"/>
      <c r="J8" s="259"/>
      <c r="K8" s="1149"/>
      <c r="L8" s="260" t="s">
        <v>479</v>
      </c>
      <c r="M8" s="261" t="s">
        <v>480</v>
      </c>
      <c r="N8" s="262" t="s">
        <v>481</v>
      </c>
    </row>
    <row r="9" spans="1:16" x14ac:dyDescent="0.15">
      <c r="A9" s="248"/>
      <c r="B9" s="244"/>
      <c r="C9" s="244"/>
      <c r="D9" s="244"/>
      <c r="E9" s="244"/>
      <c r="F9" s="244"/>
      <c r="G9" s="1162" t="s">
        <v>482</v>
      </c>
      <c r="H9" s="1163"/>
      <c r="I9" s="1163"/>
      <c r="J9" s="1164"/>
      <c r="K9" s="263">
        <v>425426</v>
      </c>
      <c r="L9" s="264">
        <v>91215</v>
      </c>
      <c r="M9" s="265">
        <v>187155</v>
      </c>
      <c r="N9" s="266">
        <v>-51.3</v>
      </c>
    </row>
    <row r="10" spans="1:16" x14ac:dyDescent="0.15">
      <c r="A10" s="248"/>
      <c r="B10" s="244"/>
      <c r="C10" s="244"/>
      <c r="D10" s="244"/>
      <c r="E10" s="244"/>
      <c r="F10" s="244"/>
      <c r="G10" s="1162" t="s">
        <v>483</v>
      </c>
      <c r="H10" s="1163"/>
      <c r="I10" s="1163"/>
      <c r="J10" s="1164"/>
      <c r="K10" s="267">
        <v>75821</v>
      </c>
      <c r="L10" s="268">
        <v>16257</v>
      </c>
      <c r="M10" s="269">
        <v>20525</v>
      </c>
      <c r="N10" s="270">
        <v>-20.8</v>
      </c>
    </row>
    <row r="11" spans="1:16" ht="13.5" customHeight="1" x14ac:dyDescent="0.15">
      <c r="A11" s="248"/>
      <c r="B11" s="244"/>
      <c r="C11" s="244"/>
      <c r="D11" s="244"/>
      <c r="E11" s="244"/>
      <c r="F11" s="244"/>
      <c r="G11" s="1162" t="s">
        <v>484</v>
      </c>
      <c r="H11" s="1163"/>
      <c r="I11" s="1163"/>
      <c r="J11" s="1164"/>
      <c r="K11" s="267">
        <v>99056</v>
      </c>
      <c r="L11" s="268">
        <v>21238</v>
      </c>
      <c r="M11" s="269">
        <v>27959</v>
      </c>
      <c r="N11" s="270">
        <v>-24</v>
      </c>
    </row>
    <row r="12" spans="1:16" ht="13.5" customHeight="1" x14ac:dyDescent="0.15">
      <c r="A12" s="248"/>
      <c r="B12" s="244"/>
      <c r="C12" s="244"/>
      <c r="D12" s="244"/>
      <c r="E12" s="244"/>
      <c r="F12" s="244"/>
      <c r="G12" s="1162" t="s">
        <v>485</v>
      </c>
      <c r="H12" s="1163"/>
      <c r="I12" s="1163"/>
      <c r="J12" s="1164"/>
      <c r="K12" s="267" t="s">
        <v>486</v>
      </c>
      <c r="L12" s="268" t="s">
        <v>486</v>
      </c>
      <c r="M12" s="269">
        <v>2910</v>
      </c>
      <c r="N12" s="270" t="s">
        <v>486</v>
      </c>
    </row>
    <row r="13" spans="1:16" ht="13.5" customHeight="1" x14ac:dyDescent="0.15">
      <c r="A13" s="248"/>
      <c r="B13" s="244"/>
      <c r="C13" s="244"/>
      <c r="D13" s="244"/>
      <c r="E13" s="244"/>
      <c r="F13" s="244"/>
      <c r="G13" s="1162" t="s">
        <v>487</v>
      </c>
      <c r="H13" s="1163"/>
      <c r="I13" s="1163"/>
      <c r="J13" s="1164"/>
      <c r="K13" s="267" t="s">
        <v>486</v>
      </c>
      <c r="L13" s="268" t="s">
        <v>486</v>
      </c>
      <c r="M13" s="269" t="s">
        <v>486</v>
      </c>
      <c r="N13" s="270" t="s">
        <v>486</v>
      </c>
    </row>
    <row r="14" spans="1:16" ht="13.5" customHeight="1" x14ac:dyDescent="0.15">
      <c r="A14" s="248"/>
      <c r="B14" s="244"/>
      <c r="C14" s="244"/>
      <c r="D14" s="244"/>
      <c r="E14" s="244"/>
      <c r="F14" s="244"/>
      <c r="G14" s="1162" t="s">
        <v>488</v>
      </c>
      <c r="H14" s="1163"/>
      <c r="I14" s="1163"/>
      <c r="J14" s="1164"/>
      <c r="K14" s="267">
        <v>15992</v>
      </c>
      <c r="L14" s="268">
        <v>3429</v>
      </c>
      <c r="M14" s="269">
        <v>9160</v>
      </c>
      <c r="N14" s="270">
        <v>-62.6</v>
      </c>
    </row>
    <row r="15" spans="1:16" ht="13.5" customHeight="1" x14ac:dyDescent="0.15">
      <c r="A15" s="248"/>
      <c r="B15" s="244"/>
      <c r="C15" s="244"/>
      <c r="D15" s="244"/>
      <c r="E15" s="244"/>
      <c r="F15" s="244"/>
      <c r="G15" s="1162" t="s">
        <v>489</v>
      </c>
      <c r="H15" s="1163"/>
      <c r="I15" s="1163"/>
      <c r="J15" s="1164"/>
      <c r="K15" s="267">
        <v>16864</v>
      </c>
      <c r="L15" s="268">
        <v>3616</v>
      </c>
      <c r="M15" s="269">
        <v>4580</v>
      </c>
      <c r="N15" s="270">
        <v>-21</v>
      </c>
    </row>
    <row r="16" spans="1:16" x14ac:dyDescent="0.15">
      <c r="A16" s="248"/>
      <c r="B16" s="244"/>
      <c r="C16" s="244"/>
      <c r="D16" s="244"/>
      <c r="E16" s="244"/>
      <c r="F16" s="244"/>
      <c r="G16" s="1165" t="s">
        <v>490</v>
      </c>
      <c r="H16" s="1166"/>
      <c r="I16" s="1166"/>
      <c r="J16" s="1167"/>
      <c r="K16" s="268">
        <v>-33929</v>
      </c>
      <c r="L16" s="268">
        <v>-7275</v>
      </c>
      <c r="M16" s="269">
        <v>-19254</v>
      </c>
      <c r="N16" s="270">
        <v>-62.2</v>
      </c>
    </row>
    <row r="17" spans="1:16" x14ac:dyDescent="0.15">
      <c r="A17" s="248"/>
      <c r="B17" s="244"/>
      <c r="C17" s="244"/>
      <c r="D17" s="244"/>
      <c r="E17" s="244"/>
      <c r="F17" s="244"/>
      <c r="G17" s="1165" t="s">
        <v>167</v>
      </c>
      <c r="H17" s="1166"/>
      <c r="I17" s="1166"/>
      <c r="J17" s="1167"/>
      <c r="K17" s="268">
        <v>599230</v>
      </c>
      <c r="L17" s="268">
        <v>128480</v>
      </c>
      <c r="M17" s="269">
        <v>233033</v>
      </c>
      <c r="N17" s="270">
        <v>-44.9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59" t="s">
        <v>495</v>
      </c>
      <c r="H21" s="1160"/>
      <c r="I21" s="1160"/>
      <c r="J21" s="1161"/>
      <c r="K21" s="280">
        <v>10.29</v>
      </c>
      <c r="L21" s="281">
        <v>21.21</v>
      </c>
      <c r="M21" s="282">
        <v>-10.92</v>
      </c>
      <c r="N21" s="249"/>
      <c r="O21" s="283"/>
      <c r="P21" s="279"/>
    </row>
    <row r="22" spans="1:16" s="284" customFormat="1" x14ac:dyDescent="0.15">
      <c r="A22" s="279"/>
      <c r="B22" s="249"/>
      <c r="C22" s="249"/>
      <c r="D22" s="249"/>
      <c r="E22" s="249"/>
      <c r="F22" s="249"/>
      <c r="G22" s="1159" t="s">
        <v>496</v>
      </c>
      <c r="H22" s="1160"/>
      <c r="I22" s="1160"/>
      <c r="J22" s="1161"/>
      <c r="K22" s="285">
        <v>92.6</v>
      </c>
      <c r="L22" s="286">
        <v>95.4</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8" t="s">
        <v>477</v>
      </c>
      <c r="L30" s="254"/>
      <c r="M30" s="255" t="s">
        <v>478</v>
      </c>
      <c r="N30" s="256"/>
    </row>
    <row r="31" spans="1:16" x14ac:dyDescent="0.15">
      <c r="A31" s="248"/>
      <c r="B31" s="244"/>
      <c r="C31" s="244"/>
      <c r="D31" s="244"/>
      <c r="E31" s="244"/>
      <c r="F31" s="244"/>
      <c r="G31" s="257"/>
      <c r="H31" s="258"/>
      <c r="I31" s="258"/>
      <c r="J31" s="259"/>
      <c r="K31" s="1149"/>
      <c r="L31" s="260" t="s">
        <v>479</v>
      </c>
      <c r="M31" s="261" t="s">
        <v>480</v>
      </c>
      <c r="N31" s="262" t="s">
        <v>481</v>
      </c>
    </row>
    <row r="32" spans="1:16" ht="27" customHeight="1" x14ac:dyDescent="0.15">
      <c r="A32" s="248"/>
      <c r="B32" s="244"/>
      <c r="C32" s="244"/>
      <c r="D32" s="244"/>
      <c r="E32" s="244"/>
      <c r="F32" s="244"/>
      <c r="G32" s="1150" t="s">
        <v>500</v>
      </c>
      <c r="H32" s="1151"/>
      <c r="I32" s="1151"/>
      <c r="J32" s="1152"/>
      <c r="K32" s="294">
        <v>223425</v>
      </c>
      <c r="L32" s="294">
        <v>47904</v>
      </c>
      <c r="M32" s="295">
        <v>137219</v>
      </c>
      <c r="N32" s="296">
        <v>-65.099999999999994</v>
      </c>
    </row>
    <row r="33" spans="1:16" ht="13.5" customHeight="1" x14ac:dyDescent="0.15">
      <c r="A33" s="248"/>
      <c r="B33" s="244"/>
      <c r="C33" s="244"/>
      <c r="D33" s="244"/>
      <c r="E33" s="244"/>
      <c r="F33" s="244"/>
      <c r="G33" s="1150" t="s">
        <v>501</v>
      </c>
      <c r="H33" s="1151"/>
      <c r="I33" s="1151"/>
      <c r="J33" s="1152"/>
      <c r="K33" s="294" t="s">
        <v>486</v>
      </c>
      <c r="L33" s="294" t="s">
        <v>486</v>
      </c>
      <c r="M33" s="295" t="s">
        <v>486</v>
      </c>
      <c r="N33" s="296" t="s">
        <v>486</v>
      </c>
    </row>
    <row r="34" spans="1:16" ht="27" customHeight="1" x14ac:dyDescent="0.15">
      <c r="A34" s="248"/>
      <c r="B34" s="244"/>
      <c r="C34" s="244"/>
      <c r="D34" s="244"/>
      <c r="E34" s="244"/>
      <c r="F34" s="244"/>
      <c r="G34" s="1150" t="s">
        <v>502</v>
      </c>
      <c r="H34" s="1151"/>
      <c r="I34" s="1151"/>
      <c r="J34" s="1152"/>
      <c r="K34" s="294" t="s">
        <v>486</v>
      </c>
      <c r="L34" s="294" t="s">
        <v>486</v>
      </c>
      <c r="M34" s="295">
        <v>4</v>
      </c>
      <c r="N34" s="296" t="s">
        <v>486</v>
      </c>
    </row>
    <row r="35" spans="1:16" ht="27" customHeight="1" x14ac:dyDescent="0.15">
      <c r="A35" s="248"/>
      <c r="B35" s="244"/>
      <c r="C35" s="244"/>
      <c r="D35" s="244"/>
      <c r="E35" s="244"/>
      <c r="F35" s="244"/>
      <c r="G35" s="1150" t="s">
        <v>503</v>
      </c>
      <c r="H35" s="1151"/>
      <c r="I35" s="1151"/>
      <c r="J35" s="1152"/>
      <c r="K35" s="294">
        <v>288851</v>
      </c>
      <c r="L35" s="294">
        <v>61932</v>
      </c>
      <c r="M35" s="295">
        <v>30414</v>
      </c>
      <c r="N35" s="296">
        <v>103.6</v>
      </c>
    </row>
    <row r="36" spans="1:16" ht="27" customHeight="1" x14ac:dyDescent="0.15">
      <c r="A36" s="248"/>
      <c r="B36" s="244"/>
      <c r="C36" s="244"/>
      <c r="D36" s="244"/>
      <c r="E36" s="244"/>
      <c r="F36" s="244"/>
      <c r="G36" s="1150" t="s">
        <v>504</v>
      </c>
      <c r="H36" s="1151"/>
      <c r="I36" s="1151"/>
      <c r="J36" s="1152"/>
      <c r="K36" s="294">
        <v>33172</v>
      </c>
      <c r="L36" s="294">
        <v>7112</v>
      </c>
      <c r="M36" s="295">
        <v>5195</v>
      </c>
      <c r="N36" s="296">
        <v>36.9</v>
      </c>
    </row>
    <row r="37" spans="1:16" ht="13.5" customHeight="1" x14ac:dyDescent="0.15">
      <c r="A37" s="248"/>
      <c r="B37" s="244"/>
      <c r="C37" s="244"/>
      <c r="D37" s="244"/>
      <c r="E37" s="244"/>
      <c r="F37" s="244"/>
      <c r="G37" s="1150" t="s">
        <v>505</v>
      </c>
      <c r="H37" s="1151"/>
      <c r="I37" s="1151"/>
      <c r="J37" s="1152"/>
      <c r="K37" s="294">
        <v>267</v>
      </c>
      <c r="L37" s="294">
        <v>57</v>
      </c>
      <c r="M37" s="295">
        <v>2257</v>
      </c>
      <c r="N37" s="296">
        <v>-97.5</v>
      </c>
    </row>
    <row r="38" spans="1:16" ht="27" customHeight="1" x14ac:dyDescent="0.15">
      <c r="A38" s="248"/>
      <c r="B38" s="244"/>
      <c r="C38" s="244"/>
      <c r="D38" s="244"/>
      <c r="E38" s="244"/>
      <c r="F38" s="244"/>
      <c r="G38" s="1153" t="s">
        <v>506</v>
      </c>
      <c r="H38" s="1154"/>
      <c r="I38" s="1154"/>
      <c r="J38" s="1155"/>
      <c r="K38" s="297" t="s">
        <v>486</v>
      </c>
      <c r="L38" s="297" t="s">
        <v>486</v>
      </c>
      <c r="M38" s="298">
        <v>40</v>
      </c>
      <c r="N38" s="299" t="s">
        <v>486</v>
      </c>
      <c r="O38" s="293"/>
    </row>
    <row r="39" spans="1:16" x14ac:dyDescent="0.15">
      <c r="A39" s="248"/>
      <c r="B39" s="244"/>
      <c r="C39" s="244"/>
      <c r="D39" s="244"/>
      <c r="E39" s="244"/>
      <c r="F39" s="244"/>
      <c r="G39" s="1153" t="s">
        <v>507</v>
      </c>
      <c r="H39" s="1154"/>
      <c r="I39" s="1154"/>
      <c r="J39" s="1155"/>
      <c r="K39" s="300" t="s">
        <v>486</v>
      </c>
      <c r="L39" s="300" t="s">
        <v>486</v>
      </c>
      <c r="M39" s="301">
        <v>-7960</v>
      </c>
      <c r="N39" s="302" t="s">
        <v>486</v>
      </c>
      <c r="O39" s="293"/>
    </row>
    <row r="40" spans="1:16" ht="27" customHeight="1" x14ac:dyDescent="0.15">
      <c r="A40" s="248"/>
      <c r="B40" s="244"/>
      <c r="C40" s="244"/>
      <c r="D40" s="244"/>
      <c r="E40" s="244"/>
      <c r="F40" s="244"/>
      <c r="G40" s="1150" t="s">
        <v>508</v>
      </c>
      <c r="H40" s="1151"/>
      <c r="I40" s="1151"/>
      <c r="J40" s="1152"/>
      <c r="K40" s="300">
        <v>-431136</v>
      </c>
      <c r="L40" s="300">
        <v>-92439</v>
      </c>
      <c r="M40" s="301">
        <v>-124831</v>
      </c>
      <c r="N40" s="302">
        <v>-25.9</v>
      </c>
      <c r="O40" s="293"/>
    </row>
    <row r="41" spans="1:16" x14ac:dyDescent="0.15">
      <c r="A41" s="248"/>
      <c r="B41" s="244"/>
      <c r="C41" s="244"/>
      <c r="D41" s="244"/>
      <c r="E41" s="244"/>
      <c r="F41" s="244"/>
      <c r="G41" s="1156" t="s">
        <v>278</v>
      </c>
      <c r="H41" s="1157"/>
      <c r="I41" s="1157"/>
      <c r="J41" s="1158"/>
      <c r="K41" s="294">
        <v>114579</v>
      </c>
      <c r="L41" s="300">
        <v>24567</v>
      </c>
      <c r="M41" s="301">
        <v>42339</v>
      </c>
      <c r="N41" s="302">
        <v>-42</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3" t="s">
        <v>477</v>
      </c>
      <c r="J49" s="1145" t="s">
        <v>512</v>
      </c>
      <c r="K49" s="1146"/>
      <c r="L49" s="1146"/>
      <c r="M49" s="1146"/>
      <c r="N49" s="1147"/>
    </row>
    <row r="50" spans="1:14" x14ac:dyDescent="0.15">
      <c r="A50" s="248"/>
      <c r="B50" s="244"/>
      <c r="C50" s="244"/>
      <c r="D50" s="244"/>
      <c r="E50" s="244"/>
      <c r="F50" s="244"/>
      <c r="G50" s="312"/>
      <c r="H50" s="313"/>
      <c r="I50" s="1144"/>
      <c r="J50" s="314" t="s">
        <v>513</v>
      </c>
      <c r="K50" s="315" t="s">
        <v>514</v>
      </c>
      <c r="L50" s="316" t="s">
        <v>515</v>
      </c>
      <c r="M50" s="317" t="s">
        <v>516</v>
      </c>
      <c r="N50" s="318" t="s">
        <v>517</v>
      </c>
    </row>
    <row r="51" spans="1:14" x14ac:dyDescent="0.15">
      <c r="A51" s="248"/>
      <c r="B51" s="244"/>
      <c r="C51" s="244"/>
      <c r="D51" s="244"/>
      <c r="E51" s="244"/>
      <c r="F51" s="244"/>
      <c r="G51" s="310" t="s">
        <v>518</v>
      </c>
      <c r="H51" s="311"/>
      <c r="I51" s="319">
        <v>213420</v>
      </c>
      <c r="J51" s="320">
        <v>44278</v>
      </c>
      <c r="K51" s="321">
        <v>-53.5</v>
      </c>
      <c r="L51" s="322">
        <v>216155</v>
      </c>
      <c r="M51" s="323">
        <v>-35.299999999999997</v>
      </c>
      <c r="N51" s="324">
        <v>-18.2</v>
      </c>
    </row>
    <row r="52" spans="1:14" x14ac:dyDescent="0.15">
      <c r="A52" s="248"/>
      <c r="B52" s="244"/>
      <c r="C52" s="244"/>
      <c r="D52" s="244"/>
      <c r="E52" s="244"/>
      <c r="F52" s="244"/>
      <c r="G52" s="325"/>
      <c r="H52" s="326" t="s">
        <v>519</v>
      </c>
      <c r="I52" s="327">
        <v>70693</v>
      </c>
      <c r="J52" s="328">
        <v>14667</v>
      </c>
      <c r="K52" s="329">
        <v>-80.2</v>
      </c>
      <c r="L52" s="330">
        <v>108827</v>
      </c>
      <c r="M52" s="331">
        <v>-19.600000000000001</v>
      </c>
      <c r="N52" s="332">
        <v>-60.6</v>
      </c>
    </row>
    <row r="53" spans="1:14" x14ac:dyDescent="0.15">
      <c r="A53" s="248"/>
      <c r="B53" s="244"/>
      <c r="C53" s="244"/>
      <c r="D53" s="244"/>
      <c r="E53" s="244"/>
      <c r="F53" s="244"/>
      <c r="G53" s="310" t="s">
        <v>520</v>
      </c>
      <c r="H53" s="311"/>
      <c r="I53" s="319">
        <v>170455</v>
      </c>
      <c r="J53" s="320">
        <v>35526</v>
      </c>
      <c r="K53" s="321">
        <v>-19.8</v>
      </c>
      <c r="L53" s="322">
        <v>228305</v>
      </c>
      <c r="M53" s="323">
        <v>5.6</v>
      </c>
      <c r="N53" s="324">
        <v>-25.4</v>
      </c>
    </row>
    <row r="54" spans="1:14" x14ac:dyDescent="0.15">
      <c r="A54" s="248"/>
      <c r="B54" s="244"/>
      <c r="C54" s="244"/>
      <c r="D54" s="244"/>
      <c r="E54" s="244"/>
      <c r="F54" s="244"/>
      <c r="G54" s="325"/>
      <c r="H54" s="326" t="s">
        <v>519</v>
      </c>
      <c r="I54" s="327">
        <v>43044</v>
      </c>
      <c r="J54" s="328">
        <v>8971</v>
      </c>
      <c r="K54" s="329">
        <v>-38.799999999999997</v>
      </c>
      <c r="L54" s="330">
        <v>86611</v>
      </c>
      <c r="M54" s="331">
        <v>-20.399999999999999</v>
      </c>
      <c r="N54" s="332">
        <v>-18.399999999999999</v>
      </c>
    </row>
    <row r="55" spans="1:14" x14ac:dyDescent="0.15">
      <c r="A55" s="248"/>
      <c r="B55" s="244"/>
      <c r="C55" s="244"/>
      <c r="D55" s="244"/>
      <c r="E55" s="244"/>
      <c r="F55" s="244"/>
      <c r="G55" s="310" t="s">
        <v>521</v>
      </c>
      <c r="H55" s="311"/>
      <c r="I55" s="319">
        <v>418881</v>
      </c>
      <c r="J55" s="320">
        <v>88093</v>
      </c>
      <c r="K55" s="321">
        <v>148</v>
      </c>
      <c r="L55" s="322">
        <v>316331</v>
      </c>
      <c r="M55" s="323">
        <v>38.6</v>
      </c>
      <c r="N55" s="324">
        <v>109.4</v>
      </c>
    </row>
    <row r="56" spans="1:14" x14ac:dyDescent="0.15">
      <c r="A56" s="248"/>
      <c r="B56" s="244"/>
      <c r="C56" s="244"/>
      <c r="D56" s="244"/>
      <c r="E56" s="244"/>
      <c r="F56" s="244"/>
      <c r="G56" s="325"/>
      <c r="H56" s="326" t="s">
        <v>519</v>
      </c>
      <c r="I56" s="327">
        <v>245175</v>
      </c>
      <c r="J56" s="328">
        <v>51562</v>
      </c>
      <c r="K56" s="329">
        <v>474.8</v>
      </c>
      <c r="L56" s="330">
        <v>106387</v>
      </c>
      <c r="M56" s="331">
        <v>22.8</v>
      </c>
      <c r="N56" s="332">
        <v>452</v>
      </c>
    </row>
    <row r="57" spans="1:14" x14ac:dyDescent="0.15">
      <c r="A57" s="248"/>
      <c r="B57" s="244"/>
      <c r="C57" s="244"/>
      <c r="D57" s="244"/>
      <c r="E57" s="244"/>
      <c r="F57" s="244"/>
      <c r="G57" s="310" t="s">
        <v>522</v>
      </c>
      <c r="H57" s="311"/>
      <c r="I57" s="319">
        <v>1278784</v>
      </c>
      <c r="J57" s="320">
        <v>271966</v>
      </c>
      <c r="K57" s="321">
        <v>208.7</v>
      </c>
      <c r="L57" s="322">
        <v>333013</v>
      </c>
      <c r="M57" s="323">
        <v>5.3</v>
      </c>
      <c r="N57" s="324">
        <v>203.4</v>
      </c>
    </row>
    <row r="58" spans="1:14" x14ac:dyDescent="0.15">
      <c r="A58" s="248"/>
      <c r="B58" s="244"/>
      <c r="C58" s="244"/>
      <c r="D58" s="244"/>
      <c r="E58" s="244"/>
      <c r="F58" s="244"/>
      <c r="G58" s="325"/>
      <c r="H58" s="326" t="s">
        <v>519</v>
      </c>
      <c r="I58" s="327">
        <v>612967</v>
      </c>
      <c r="J58" s="328">
        <v>130363</v>
      </c>
      <c r="K58" s="329">
        <v>152.80000000000001</v>
      </c>
      <c r="L58" s="330">
        <v>126732</v>
      </c>
      <c r="M58" s="331">
        <v>19.100000000000001</v>
      </c>
      <c r="N58" s="332">
        <v>133.69999999999999</v>
      </c>
    </row>
    <row r="59" spans="1:14" x14ac:dyDescent="0.15">
      <c r="A59" s="248"/>
      <c r="B59" s="244"/>
      <c r="C59" s="244"/>
      <c r="D59" s="244"/>
      <c r="E59" s="244"/>
      <c r="F59" s="244"/>
      <c r="G59" s="310" t="s">
        <v>523</v>
      </c>
      <c r="H59" s="311"/>
      <c r="I59" s="319">
        <v>732226</v>
      </c>
      <c r="J59" s="320">
        <v>156995</v>
      </c>
      <c r="K59" s="321">
        <v>-42.3</v>
      </c>
      <c r="L59" s="322">
        <v>280458</v>
      </c>
      <c r="M59" s="323">
        <v>-15.8</v>
      </c>
      <c r="N59" s="324">
        <v>-26.5</v>
      </c>
    </row>
    <row r="60" spans="1:14" x14ac:dyDescent="0.15">
      <c r="A60" s="248"/>
      <c r="B60" s="244"/>
      <c r="C60" s="244"/>
      <c r="D60" s="244"/>
      <c r="E60" s="244"/>
      <c r="F60" s="244"/>
      <c r="G60" s="325"/>
      <c r="H60" s="326" t="s">
        <v>519</v>
      </c>
      <c r="I60" s="333">
        <v>631144</v>
      </c>
      <c r="J60" s="328">
        <v>135322</v>
      </c>
      <c r="K60" s="329">
        <v>3.8</v>
      </c>
      <c r="L60" s="330">
        <v>127286</v>
      </c>
      <c r="M60" s="331">
        <v>0.4</v>
      </c>
      <c r="N60" s="332">
        <v>3.4</v>
      </c>
    </row>
    <row r="61" spans="1:14" x14ac:dyDescent="0.15">
      <c r="A61" s="248"/>
      <c r="B61" s="244"/>
      <c r="C61" s="244"/>
      <c r="D61" s="244"/>
      <c r="E61" s="244"/>
      <c r="F61" s="244"/>
      <c r="G61" s="310" t="s">
        <v>524</v>
      </c>
      <c r="H61" s="334"/>
      <c r="I61" s="335">
        <v>562753</v>
      </c>
      <c r="J61" s="336">
        <v>119372</v>
      </c>
      <c r="K61" s="337">
        <v>48.2</v>
      </c>
      <c r="L61" s="338">
        <v>274852</v>
      </c>
      <c r="M61" s="339">
        <v>-0.3</v>
      </c>
      <c r="N61" s="324">
        <v>48.5</v>
      </c>
    </row>
    <row r="62" spans="1:14" x14ac:dyDescent="0.15">
      <c r="A62" s="248"/>
      <c r="B62" s="244"/>
      <c r="C62" s="244"/>
      <c r="D62" s="244"/>
      <c r="E62" s="244"/>
      <c r="F62" s="244"/>
      <c r="G62" s="325"/>
      <c r="H62" s="326" t="s">
        <v>519</v>
      </c>
      <c r="I62" s="327">
        <v>320605</v>
      </c>
      <c r="J62" s="328">
        <v>68177</v>
      </c>
      <c r="K62" s="329">
        <v>102.5</v>
      </c>
      <c r="L62" s="330">
        <v>111169</v>
      </c>
      <c r="M62" s="331">
        <v>0.5</v>
      </c>
      <c r="N62" s="332">
        <v>102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3" zoomScaleNormal="5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8" t="s">
        <v>3</v>
      </c>
      <c r="D47" s="1168"/>
      <c r="E47" s="1169"/>
      <c r="F47" s="11">
        <v>60.71</v>
      </c>
      <c r="G47" s="12">
        <v>82.01</v>
      </c>
      <c r="H47" s="12">
        <v>52.01</v>
      </c>
      <c r="I47" s="12">
        <v>52.68</v>
      </c>
      <c r="J47" s="13">
        <v>51.09</v>
      </c>
    </row>
    <row r="48" spans="2:10" ht="57.75" customHeight="1" x14ac:dyDescent="0.15">
      <c r="B48" s="14"/>
      <c r="C48" s="1170" t="s">
        <v>4</v>
      </c>
      <c r="D48" s="1170"/>
      <c r="E48" s="1171"/>
      <c r="F48" s="15">
        <v>5.08</v>
      </c>
      <c r="G48" s="16">
        <v>5.0199999999999996</v>
      </c>
      <c r="H48" s="16">
        <v>6.52</v>
      </c>
      <c r="I48" s="16">
        <v>6.39</v>
      </c>
      <c r="J48" s="17">
        <v>6.07</v>
      </c>
    </row>
    <row r="49" spans="2:10" ht="57.75" customHeight="1" thickBot="1" x14ac:dyDescent="0.2">
      <c r="B49" s="18"/>
      <c r="C49" s="1172" t="s">
        <v>5</v>
      </c>
      <c r="D49" s="1172"/>
      <c r="E49" s="1173"/>
      <c r="F49" s="19">
        <v>23.19</v>
      </c>
      <c r="G49" s="20">
        <v>22.13</v>
      </c>
      <c r="H49" s="20" t="s">
        <v>531</v>
      </c>
      <c r="I49" s="20">
        <v>10.38</v>
      </c>
      <c r="J49" s="21">
        <v>3.35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2017-03-03T04:30:24Z</cp:lastPrinted>
  <dcterms:created xsi:type="dcterms:W3CDTF">2017-02-15T19:08:27Z</dcterms:created>
  <dcterms:modified xsi:type="dcterms:W3CDTF">2017-05-17T02:51:50Z</dcterms:modified>
</cp:coreProperties>
</file>