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U36" i="9"/>
  <c r="C36" i="9"/>
  <c r="AM35" i="9"/>
  <c r="C35" i="9"/>
  <c r="BW34" i="9"/>
  <c r="BW35" i="9" s="1"/>
  <c r="BW36" i="9" s="1"/>
  <c r="BW37" i="9" s="1"/>
  <c r="BW38" i="9" s="1"/>
  <c r="BW39" i="9" s="1"/>
  <c r="BW40" i="9" s="1"/>
  <c r="BW41" i="9" s="1"/>
  <c r="BW42" i="9" s="1"/>
  <c r="BW43" i="9" s="1"/>
  <c r="AM34" i="9"/>
  <c r="U34" i="9"/>
  <c r="U35" i="9" s="1"/>
  <c r="C34" i="9"/>
  <c r="CO34" i="9" l="1"/>
  <c r="CO35" i="9" s="1"/>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<sst xmlns="http://schemas.openxmlformats.org/spreadsheetml/2006/main" count="1080" uniqueCount="567">
  <si>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</si>
  <si>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</si>
  <si>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</si>
  <si>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</si>
  <si>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</si>
  <si>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</si>
  <si>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</si>
  <si>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</si>
  <si>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</si>
  <si>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</si>
  <si>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</si>
  <si>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</si>
  <si>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</si>
  <si>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</si>
  <si>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</si>
  <si>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</si>
  <si>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</si>
  <si>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</si>
  <si>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</si>
  <si>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</si>
  <si>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</si>
  <si>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</si>
  <si>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</si>
  <si>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</si>
  <si>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</si>
  <si>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</si>
  <si>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</si>
  <si>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</si>
  <si>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</si>
  <si>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</si>
  <si>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</si>
  <si>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</si>
  <si>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</si>
  <si>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</si>
  <si>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</si>
  <si>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</si>
  <si>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</si>
  <si>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</si>
  <si>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</si>
  <si>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</si>
  <si>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</si>
  <si>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</si>
  <si>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</si>
  <si>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</si>
  <si>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</si>
  <si>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</si>
  <si>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</si>
  <si>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</si>
  <si>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</si>
  <si>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</si>
  <si>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</si>
  <si>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</si>
  <si>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</si>
  <si>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</si>
  <si>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</si>
  <si>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</si>
  <si>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</si>
  <si>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</si>
  <si>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</si>
  <si>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</si>
  <si>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</si>
  <si>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</si>
  <si>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</si>
  <si>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</si>
  <si>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</si>
  <si>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</si>
  <si>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</si>
  <si>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</si>
  <si>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</si>
  <si>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</si>
  <si>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</si>
  <si>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</si>
  <si>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</si>
  <si>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</si>
  <si>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</si>
  <si>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</si>
  <si>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</si>
  <si>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</si>
  <si>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</si>
  <si>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</si>
  <si>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</si>
  <si>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</si>
  <si>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大桑村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</si>
  <si>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</si>
  <si>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</si>
  <si>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</si>
  <si>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</si>
  <si>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</si>
  <si>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</si>
  <si>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</si>
  <si>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</si>
  <si>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</si>
  <si>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</si>
  <si>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</si>
  <si>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</si>
  <si>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</si>
  <si>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</si>
  <si>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</si>
  <si>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</si>
  <si>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</si>
  <si>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</si>
  <si>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</si>
  <si>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</si>
  <si>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</si>
  <si>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</si>
  <si>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</si>
  <si>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</si>
  <si>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</si>
  <si>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18"/>
  </si>
  <si>
    <t>-</t>
    <phoneticPr fontId="5"/>
  </si>
  <si>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</si>
  <si>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</si>
  <si>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</si>
  <si>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</si>
  <si>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</si>
  <si>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</si>
  <si>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</si>
  <si>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</si>
  <si>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</si>
  <si>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</si>
  <si>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</si>
  <si>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</si>
  <si>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</si>
  <si>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</si>
  <si>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</si>
  <si>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</si>
  <si>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</si>
  <si>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</si>
  <si>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</si>
  <si>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</si>
  <si>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</si>
  <si>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</si>
  <si>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</si>
  <si>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</si>
  <si>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</si>
  <si>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</si>
  <si>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</si>
  <si>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</si>
  <si>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</si>
  <si>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</si>
  <si>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</si>
  <si>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</si>
  <si>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</si>
  <si>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</si>
  <si>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</si>
  <si>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</si>
  <si>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</si>
  <si>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</si>
  <si>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</si>
  <si>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</si>
  <si>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</si>
  <si>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</si>
  <si>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</si>
  <si>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</si>
  <si>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</si>
  <si>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</si>
  <si>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</si>
  <si>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</si>
  <si>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</si>
  <si>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</si>
  <si>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</si>
  <si>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</si>
  <si>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</si>
  <si>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</si>
  <si>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</si>
  <si>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</si>
  <si>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</si>
  <si>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</si>
  <si>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</si>
  <si>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</si>
  <si>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</si>
  <si>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</si>
  <si>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</si>
  <si>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</si>
  <si>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</si>
  <si>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</si>
  <si>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</si>
  <si>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</si>
  <si>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</si>
  <si>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</si>
  <si>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</si>
  <si>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</si>
  <si>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</si>
  <si>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</si>
  <si>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</si>
  <si>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</si>
  <si>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</si>
  <si>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</si>
  <si>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</si>
  <si>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</si>
  <si>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</si>
  <si>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</si>
  <si>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</si>
  <si>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長野県大桑村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</si>
  <si>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</si>
  <si>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</si>
  <si>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</si>
  <si>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</si>
  <si>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</si>
  <si>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</si>
  <si>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</si>
  <si>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</si>
  <si>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</si>
  <si>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</si>
  <si>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</si>
  <si>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</si>
  <si>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</si>
  <si>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</si>
  <si>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</si>
  <si>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</si>
  <si>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</si>
  <si>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</si>
  <si>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</si>
  <si>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</si>
  <si>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</si>
  <si>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</si>
  <si>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</si>
  <si>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</si>
  <si>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</si>
  <si>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</si>
  <si>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</si>
  <si>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</si>
  <si>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</si>
  <si>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</si>
  <si>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</si>
  <si>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</si>
  <si>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</si>
  <si>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</si>
  <si>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</si>
  <si>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</si>
  <si>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</si>
  <si>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</si>
  <si>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</si>
  <si>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</si>
  <si>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</si>
  <si>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</si>
  <si>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</si>
  <si>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</si>
  <si>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</si>
  <si>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</si>
  <si>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</si>
  <si>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</si>
  <si>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</si>
  <si>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</si>
  <si>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</si>
  <si>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</si>
  <si>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</si>
  <si>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</si>
  <si>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</si>
  <si>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</si>
  <si>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</si>
  <si>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</si>
  <si>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</si>
  <si>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</si>
  <si>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</si>
  <si>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</si>
  <si>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</si>
  <si>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</si>
  <si>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</si>
  <si>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</si>
  <si>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</si>
  <si>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</si>
  <si>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</si>
  <si>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</si>
  <si>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</si>
  <si>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</si>
  <si>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</si>
  <si>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</si>
  <si>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</si>
  <si>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</si>
  <si>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</si>
  <si>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</si>
  <si>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</si>
  <si>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</si>
  <si>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</si>
  <si>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</si>
  <si>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</si>
  <si>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</si>
  <si>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</si>
  <si>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</si>
  <si>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</si>
  <si>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</si>
  <si>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</si>
  <si>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</si>
  <si>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</si>
  <si>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</si>
  <si>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</si>
  <si>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</si>
  <si>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</si>
  <si>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</si>
  <si>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</si>
  <si>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</si>
  <si>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</si>
  <si>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</si>
  <si>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</si>
  <si>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</si>
  <si>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</si>
  <si>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</si>
  <si>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</si>
  <si>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</si>
  <si>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</si>
  <si>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</si>
  <si>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</si>
  <si>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</si>
  <si>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</si>
  <si>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</si>
  <si>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</si>
  <si>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</si>
  <si>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</si>
  <si>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</si>
  <si>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</si>
  <si>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</si>
  <si>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</si>
  <si>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</si>
  <si>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</si>
  <si>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</si>
  <si>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</si>
  <si>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</si>
  <si>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</si>
  <si>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</si>
  <si>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</si>
  <si>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</si>
  <si>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</si>
  <si>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</si>
  <si>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</si>
  <si>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</si>
  <si>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</si>
  <si>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</si>
  <si>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</si>
  <si>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</si>
  <si>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</si>
  <si>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</si>
  <si>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</si>
  <si>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</si>
  <si>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</si>
  <si>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</si>
  <si>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</si>
  <si>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</si>
  <si>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</si>
  <si>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</si>
  <si>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</si>
  <si>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長野県大桑村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</si>
  <si>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</si>
  <si>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</si>
  <si>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</si>
  <si>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</si>
  <si>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</si>
  <si>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</si>
  <si>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</si>
  <si>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</si>
  <si>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</si>
  <si>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</si>
  <si>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</si>
  <si>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</si>
  <si>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</si>
  <si>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</si>
  <si>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</si>
  <si>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</si>
  <si>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</si>
  <si>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</si>
  <si>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</si>
  <si>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</si>
  <si>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</si>
  <si>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</si>
  <si>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</si>
  <si>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</si>
  <si>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</si>
  <si>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</si>
  <si>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</si>
  <si>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</si>
  <si>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</si>
  <si>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</si>
  <si>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</si>
  <si>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</si>
  <si>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</si>
  <si>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</si>
  <si>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大桑村国民健康保険事業特別会計</t>
    <phoneticPr fontId="5"/>
  </si>
  <si>
    <t>大桑村後期高齢者医療事業特別会計</t>
    <phoneticPr fontId="5"/>
  </si>
  <si>
    <t>大桑村村営水道事業特別会計</t>
    <phoneticPr fontId="5"/>
  </si>
  <si>
    <t>法非適用企業</t>
    <phoneticPr fontId="5"/>
  </si>
  <si>
    <t>大桑村農業集落排水事業特別会計</t>
    <phoneticPr fontId="5"/>
  </si>
  <si>
    <t>大桑村公共下水道事業特別会計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</si>
  <si>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</si>
  <si>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</si>
  <si>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</si>
  <si>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</si>
  <si>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</si>
  <si>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</si>
  <si>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</si>
  <si>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</si>
  <si>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</si>
  <si>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</si>
  <si>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</si>
  <si>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</si>
  <si>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</si>
  <si>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</si>
  <si>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</si>
  <si>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</si>
  <si>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</si>
  <si>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</si>
  <si>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</si>
  <si>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</si>
  <si>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</si>
  <si>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</si>
  <si>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</si>
  <si>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</si>
  <si>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</si>
  <si>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</si>
  <si>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</si>
  <si>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</si>
  <si>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</si>
  <si>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</si>
  <si>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</si>
  <si>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</si>
  <si>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</si>
  <si>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</si>
  <si>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</si>
  <si>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</si>
  <si>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</si>
  <si>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</si>
  <si>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</si>
  <si>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</si>
  <si>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</si>
  <si>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</si>
  <si>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</si>
  <si>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</si>
  <si>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</si>
  <si>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</si>
  <si>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</si>
  <si>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</si>
  <si>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</si>
  <si>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</si>
  <si>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</si>
  <si>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</si>
  <si>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</si>
  <si>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</si>
  <si>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</si>
  <si>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</si>
  <si>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</si>
  <si>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大桑村村営水道事業特別会計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</si>
  <si>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</si>
  <si>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</si>
  <si>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大桑村公共下水道事業特別会計</t>
    <phoneticPr fontId="5"/>
  </si>
  <si>
    <t>(Ｆ)</t>
    <phoneticPr fontId="5"/>
  </si>
  <si>
    <t>大桑村農業集落排水事業特別会計</t>
    <phoneticPr fontId="5"/>
  </si>
  <si>
    <t>将来負担比率（(Ｅ)－(Ｆ)）／（(Ｃ)－(Ｄ)）×１００</t>
    <rPh sb="0" eb="2">
      <t>ショウライ</t>
    </rPh>
    <rPh sb="2" eb="4">
      <t>フタン</t>
    </rPh>
    <rPh sb="4" eb="6">
      <t>ヒリツ</t>
    </rPh>
    <phoneticPr fontId="5"/>
  </si>
  <si>
    <t>大桑村後期高齢者医療事業特別会計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</si>
  <si>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</si>
  <si>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</si>
  <si>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</si>
  <si>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</si>
  <si>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</si>
  <si>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</si>
  <si>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</si>
  <si>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</si>
  <si>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</si>
  <si>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</si>
  <si>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</si>
  <si>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</si>
  <si>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</si>
  <si>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</si>
  <si>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</si>
  <si>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</si>
  <si>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</si>
  <si>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</si>
  <si>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</si>
  <si>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</si>
  <si>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</si>
  <si>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</si>
  <si>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</si>
  <si>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</si>
  <si>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</si>
  <si>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</si>
  <si>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</si>
  <si>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</si>
  <si>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</si>
  <si>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</si>
  <si>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</si>
  <si>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</si>
  <si>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</si>
  <si>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</si>
  <si>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</si>
  <si>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</si>
  <si>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</si>
  <si>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</si>
  <si>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</si>
  <si>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</si>
  <si>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</si>
  <si>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</si>
  <si>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</si>
  <si>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</si>
  <si>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</si>
  <si>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</si>
  <si>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</si>
  <si>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</si>
  <si>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</si>
  <si>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</si>
  <si>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</si>
  <si>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</si>
  <si>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</si>
  <si>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</si>
  <si>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</si>
  <si>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</si>
  <si>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</si>
  <si>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</si>
  <si>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</si>
  <si>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</si>
  <si>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</si>
  <si>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</si>
  <si>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</si>
  <si>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</si>
  <si>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</si>
  <si>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</si>
  <si>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</si>
  <si>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</si>
  <si>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</si>
  <si>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</si>
  <si>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</si>
  <si>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</si>
  <si>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</si>
  <si>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</si>
  <si>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</si>
  <si>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</si>
  <si>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</si>
  <si>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</si>
  <si>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</si>
  <si>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</si>
  <si>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</si>
  <si>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</si>
  <si>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5.18</t>
  </si>
  <si>
    <t>一般会計</t>
  </si>
  <si>
    <t>大桑村国民健康保険事業特別会計</t>
  </si>
  <si>
    <t>大桑村村営水道事業特別会計</t>
  </si>
  <si>
    <t>大桑村農業集落排水事業特別会計</t>
  </si>
  <si>
    <t>大桑村後期高齢者医療事業特別会計</t>
  </si>
  <si>
    <t>大桑村公共下水道事業特別会計</t>
  </si>
  <si>
    <t>その他会計（赤字）</t>
  </si>
  <si>
    <t>その他会計（黒字）</t>
  </si>
  <si>
    <t>-</t>
    <phoneticPr fontId="2"/>
  </si>
  <si>
    <t>木曽広域連合</t>
    <phoneticPr fontId="2"/>
  </si>
  <si>
    <t>　（一般会計）</t>
    <phoneticPr fontId="2"/>
  </si>
  <si>
    <t>株式会社　大桑村地場産業振興センター</t>
    <phoneticPr fontId="2"/>
  </si>
  <si>
    <t>株式会社　あてら</t>
    <phoneticPr fontId="2"/>
  </si>
  <si>
    <t>長野県地方税滞納整理機構</t>
  </si>
  <si>
    <t>松塩筑木曽老人福祉施設組合</t>
  </si>
  <si>
    <t>中信地域町村交通災害共済事務組合</t>
  </si>
  <si>
    <t>　（非常勤職員公務災害補償特別会計）</t>
  </si>
  <si>
    <t>　（一般会計）</t>
  </si>
  <si>
    <t>長野県市町村総合事務組合</t>
  </si>
  <si>
    <t>　（後期高齢者医療事業会計）</t>
  </si>
  <si>
    <t>長野県後期高齢者医療広域連合</t>
  </si>
  <si>
    <t>長野県市町村自治振興組合</t>
  </si>
  <si>
    <t>　（介護保険特別会計）</t>
  </si>
  <si>
    <t>　（一般会計（下水道））</t>
    <rPh sb="7" eb="10">
      <t>ゲスイドウ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</si>
  <si>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</si>
  <si>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</si>
  <si>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</si>
  <si>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</si>
  <si>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</si>
  <si>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</si>
  <si>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</si>
  <si>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</si>
  <si>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</si>
  <si>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</si>
  <si>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</si>
  <si>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</si>
  <si>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将来負担比率及び実質公債費比率は、減少傾向にあるものの類似団体と比較して高い水準が続いている。これは、過去に実施した道路橋梁事業及び下水道事業に伴う起債によるものである。
　今後も防災行政無線デジタル化事業、新ごみ処理施設建設事業、橋梁架替事業、庁舎建設事業等の大型事業が予定されていることから、実施事業を峻別し新規発行債の抑制及び特定目的基金への積立等により財政の健全化に努める。
</t>
    <rPh sb="1" eb="3">
      <t>ショウライ</t>
    </rPh>
    <rPh sb="3" eb="5">
      <t>フタン</t>
    </rPh>
    <rPh sb="5" eb="7">
      <t>ヒリツ</t>
    </rPh>
    <rPh sb="7" eb="8">
      <t>オヨ</t>
    </rPh>
    <rPh sb="9" eb="11">
      <t>ジッシツ</t>
    </rPh>
    <rPh sb="11" eb="14">
      <t>コウサイヒ</t>
    </rPh>
    <rPh sb="14" eb="16">
      <t>ヒリツ</t>
    </rPh>
    <rPh sb="18" eb="20">
      <t>ゲンショウ</t>
    </rPh>
    <rPh sb="20" eb="22">
      <t>ケイコウ</t>
    </rPh>
    <rPh sb="28" eb="30">
      <t>ルイジ</t>
    </rPh>
    <rPh sb="30" eb="32">
      <t>ダンタイ</t>
    </rPh>
    <rPh sb="33" eb="35">
      <t>ヒカク</t>
    </rPh>
    <rPh sb="37" eb="38">
      <t>タカ</t>
    </rPh>
    <rPh sb="39" eb="41">
      <t>スイジュン</t>
    </rPh>
    <rPh sb="42" eb="43">
      <t>ツヅ</t>
    </rPh>
    <rPh sb="52" eb="54">
      <t>カコ</t>
    </rPh>
    <rPh sb="55" eb="57">
      <t>ジッシ</t>
    </rPh>
    <rPh sb="59" eb="61">
      <t>ドウロ</t>
    </rPh>
    <rPh sb="61" eb="63">
      <t>キョウリョウ</t>
    </rPh>
    <rPh sb="63" eb="65">
      <t>ジギョウ</t>
    </rPh>
    <rPh sb="65" eb="66">
      <t>オヨ</t>
    </rPh>
    <rPh sb="67" eb="70">
      <t>ゲスイドウ</t>
    </rPh>
    <rPh sb="70" eb="72">
      <t>ジギョウ</t>
    </rPh>
    <rPh sb="73" eb="74">
      <t>トモナ</t>
    </rPh>
    <rPh sb="75" eb="77">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</si>
</sst>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30" fillId="0" borderId="112"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177" fontId="30" fillId="0" borderId="117" xfId="30" applyNumberFormat="1" applyFont="1" applyFill="1" applyBorder="1" applyAlignment="1" applyProtection="1">
      <alignment horizontal="right" vertical="center" shrinkToFit="1"/>
      <protection locked="0"/>
    </xf>
    <xf numFmtId="177" fontId="30" fillId="0" borderId="113" xfId="30" applyNumberFormat="1" applyFont="1" applyFill="1" applyBorder="1" applyAlignment="1" applyProtection="1">
      <alignment horizontal="right" vertical="center" shrinkToFit="1"/>
      <protection locked="0"/>
    </xf>
    <xf numFmtId="177" fontId="30" fillId="0" borderId="120" xfId="30" applyNumberFormat="1" applyFont="1" applyFill="1" applyBorder="1" applyAlignment="1" applyProtection="1">
      <alignment horizontal="righ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177" fontId="30" fillId="0" borderId="116" xfId="30" applyNumberFormat="1" applyFont="1" applyFill="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201428</c:v>
                </c:pt>
                <c:pt idx="1">
                  <c:v>221823</c:v>
                </c:pt>
                <c:pt idx="2">
                  <c:v>263041</c:v>
                </c:pt>
                <c:pt idx="3">
                  <c:v>272886</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148288</c:v>
                </c:pt>
                <c:pt idx="1">
                  <c:v>174193</c:v>
                </c:pt>
                <c:pt idx="2">
                  <c:v>153754</c:v>
                </c:pt>
                <c:pt idx="3">
                  <c:v>190022</c:v>
                </c:pt>
                <c:pt idx="4">
                  <c:v>166584</c:v>
                </c:pt>
              </c:numCache>
            </c:numRef>
          </c:val>
          <c:smooth val="0"/>
        </c:ser>
        <c:dLbls>
          <c:showLegendKey val="0"/>
          <c:showVal val="0"/>
          <c:showCatName val="0"/>
          <c:showSerName val="0"/>
          <c:showPercent val="0"/>
          <c:showBubbleSize val="0"/>
        </c:dLbls>
        <c:marker val="1"/>
        <c:smooth val="0"/>
        <c:axId val="79556992"/>
        <c:axId val="79558912"/>
      </c:lineChart>
      <c:catAx>
        <c:axId val="795569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558912"/>
        <c:crosses val="autoZero"/>
        <c:auto val="1"/>
        <c:lblAlgn val="ctr"/>
        <c:lblOffset val="100"/>
        <c:tickLblSkip val="1"/>
        <c:tickMarkSkip val="1"/>
        <c:noMultiLvlLbl val="0"/>
      </c:catAx>
      <c:valAx>
        <c:axId val="7955891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556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4.21</c:v>
                </c:pt>
                <c:pt idx="1">
                  <c:v>3.66</c:v>
                </c:pt>
                <c:pt idx="2">
                  <c:v>5.14</c:v>
                </c:pt>
                <c:pt idx="3">
                  <c:v>2.68</c:v>
                </c:pt>
                <c:pt idx="4">
                  <c:v>4.72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29.43</c:v>
                </c:pt>
                <c:pt idx="1">
                  <c:v>32.56</c:v>
                </c:pt>
                <c:pt idx="2">
                  <c:v>36.61</c:v>
                </c:pt>
                <c:pt idx="3">
                  <c:v>37.799999999999997</c:v>
                </c:pt>
                <c:pt idx="4">
                  <c:v>38.39</c:v>
                </c:pt>
              </c:numCache>
            </c:numRef>
          </c:val>
        </c:ser>
        <c:dLbls>
          <c:showLegendKey val="0"/>
          <c:showVal val="0"/>
          <c:showCatName val="0"/>
          <c:showSerName val="0"/>
          <c:showPercent val="0"/>
          <c:showBubbleSize val="0"/>
        </c:dLbls>
        <c:gapWidth val="250"/>
        <c:overlap val="100"/>
        <c:axId val="98808960"/>
        <c:axId val="98810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4.1900000000000004</c:v>
                </c:pt>
                <c:pt idx="1">
                  <c:v>1.33</c:v>
                </c:pt>
                <c:pt idx="2">
                  <c:v>3.49</c:v>
                </c:pt>
                <c:pt idx="3">
                  <c:v>-5.18</c:v>
                </c:pt>
                <c:pt idx="4">
                  <c:v>2.12</c:v>
                </c:pt>
              </c:numCache>
            </c:numRef>
          </c:val>
          <c:smooth val="0"/>
        </c:ser>
        <c:dLbls>
          <c:showLegendKey val="0"/>
          <c:showVal val="0"/>
          <c:showCatName val="0"/>
          <c:showSerName val="0"/>
          <c:showPercent val="0"/>
          <c:showBubbleSize val="0"/>
        </c:dLbls>
        <c:marker val="1"/>
        <c:smooth val="0"/>
        <c:axId val="98808960"/>
        <c:axId val="98810880"/>
      </c:lineChart>
      <c:catAx>
        <c:axId val="9880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810880"/>
        <c:crosses val="autoZero"/>
        <c:auto val="1"/>
        <c:lblAlgn val="ctr"/>
        <c:lblOffset val="100"/>
        <c:tickLblSkip val="1"/>
        <c:tickMarkSkip val="1"/>
        <c:noMultiLvlLbl val="0"/>
      </c:catAx>
      <c:valAx>
        <c:axId val="98810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80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大桑村公共下水道事業特別会計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0.03</c:v>
                </c:pt>
                <c:pt idx="4">
                  <c:v>#N/A</c:v>
                </c:pt>
                <c:pt idx="5">
                  <c:v>0.02</c:v>
                </c:pt>
                <c:pt idx="6">
                  <c:v>#N/A</c:v>
                </c:pt>
                <c:pt idx="7">
                  <c:v>0.02</c:v>
                </c:pt>
                <c:pt idx="8">
                  <c:v>#N/A</c:v>
                </c:pt>
                <c:pt idx="9">
                  <c:v>0.01</c:v>
                </c:pt>
              </c:numCache>
            </c:numRef>
          </c:val>
        </c:ser>
        <c:ser>
          <c:idx val="5"/>
          <c:order val="5"/>
          <c:tx>
            <c:strRef>
              <c:f>データシート!$A$32</c:f>
              <c:strCache>
                <c:ptCount val="1"/>
                <c:pt idx="0">
                  <c:v>大桑村後期高齢者医療事業特別会計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6"/>
          <c:order val="6"/>
          <c:tx>
            <c:strRef>
              <c:f>データシート!$A$33</c:f>
              <c:strCache>
                <c:ptCount val="1"/>
                <c:pt idx="0">
                  <c:v>大桑村農業集落排水事業特別会計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0.02</c:v>
                </c:pt>
                <c:pt idx="2">
                  <c:v>#N/A</c:v>
                </c:pt>
                <c:pt idx="3">
                  <c:v>0.04</c:v>
                </c:pt>
                <c:pt idx="4">
                  <c:v>#N/A</c:v>
                </c:pt>
                <c:pt idx="5">
                  <c:v>0.01</c:v>
                </c:pt>
                <c:pt idx="6">
                  <c:v>#N/A</c:v>
                </c:pt>
                <c:pt idx="7">
                  <c:v>0.03</c:v>
                </c:pt>
                <c:pt idx="8">
                  <c:v>#N/A</c:v>
                </c:pt>
                <c:pt idx="9">
                  <c:v>0.01</c:v>
                </c:pt>
              </c:numCache>
            </c:numRef>
          </c:val>
        </c:ser>
        <c:ser>
          <c:idx val="7"/>
          <c:order val="7"/>
          <c:tx>
            <c:strRef>
              <c:f>データシート!$A$34</c:f>
              <c:strCache>
                <c:ptCount val="1"/>
                <c:pt idx="0">
                  <c:v>大桑村村営水道事業特別会計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0.03</c:v>
                </c:pt>
                <c:pt idx="2">
                  <c:v>#N/A</c:v>
                </c:pt>
                <c:pt idx="3">
                  <c:v>0.05</c:v>
                </c:pt>
                <c:pt idx="4">
                  <c:v>#N/A</c:v>
                </c:pt>
                <c:pt idx="5">
                  <c:v>0.03</c:v>
                </c:pt>
                <c:pt idx="6">
                  <c:v>#N/A</c:v>
                </c:pt>
                <c:pt idx="7">
                  <c:v>0.04</c:v>
                </c:pt>
                <c:pt idx="8">
                  <c:v>#N/A</c:v>
                </c:pt>
                <c:pt idx="9">
                  <c:v>0.01</c:v>
                </c:pt>
              </c:numCache>
            </c:numRef>
          </c:val>
        </c:ser>
        <c:ser>
          <c:idx val="8"/>
          <c:order val="8"/>
          <c:tx>
            <c:strRef>
              <c:f>データシート!$A$35</c:f>
              <c:strCache>
                <c:ptCount val="1"/>
                <c:pt idx="0">
                  <c:v>大桑村国民健康保険事業特別会計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0.98</c:v>
                </c:pt>
                <c:pt idx="2">
                  <c:v>#N/A</c:v>
                </c:pt>
                <c:pt idx="3">
                  <c:v>1.72</c:v>
                </c:pt>
                <c:pt idx="4">
                  <c:v>#N/A</c:v>
                </c:pt>
                <c:pt idx="5">
                  <c:v>0.93</c:v>
                </c:pt>
                <c:pt idx="6">
                  <c:v>#N/A</c:v>
                </c:pt>
                <c:pt idx="7">
                  <c:v>0.64</c:v>
                </c:pt>
                <c:pt idx="8">
                  <c:v>#N/A</c:v>
                </c:pt>
                <c:pt idx="9">
                  <c:v>0.33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4.2</c:v>
                </c:pt>
                <c:pt idx="2">
                  <c:v>#N/A</c:v>
                </c:pt>
                <c:pt idx="3">
                  <c:v>3.66</c:v>
                </c:pt>
                <c:pt idx="4">
                  <c:v>#N/A</c:v>
                </c:pt>
                <c:pt idx="5">
                  <c:v>5.14</c:v>
                </c:pt>
                <c:pt idx="6">
                  <c:v>#N/A</c:v>
                </c:pt>
                <c:pt idx="7">
                  <c:v>2.68</c:v>
                </c:pt>
                <c:pt idx="8">
                  <c:v>#N/A</c:v>
                </c:pt>
                <c:pt idx="9">
                  <c:v>4.71</c:v>
                </c:pt>
              </c:numCache>
            </c:numRef>
          </c:val>
        </c:ser>
        <c:dLbls>
          <c:showLegendKey val="0"/>
          <c:showVal val="0"/>
          <c:showCatName val="0"/>
          <c:showSerName val="0"/>
          <c:showPercent val="0"/>
          <c:showBubbleSize val="0"/>
        </c:dLbls>
        <c:gapWidth val="150"/>
        <c:overlap val="100"/>
        <c:axId val="99240576"/>
        <c:axId val="99254656"/>
      </c:barChart>
      <c:catAx>
        <c:axId val="9924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254656"/>
        <c:crosses val="autoZero"/>
        <c:auto val="1"/>
        <c:lblAlgn val="ctr"/>
        <c:lblOffset val="100"/>
        <c:tickLblSkip val="1"/>
        <c:tickMarkSkip val="1"/>
        <c:noMultiLvlLbl val="0"/>
      </c:catAx>
      <c:valAx>
        <c:axId val="99254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240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696</c:v>
                </c:pt>
                <c:pt idx="5">
                  <c:v>675</c:v>
                </c:pt>
                <c:pt idx="8">
                  <c:v>652</c:v>
                </c:pt>
                <c:pt idx="11">
                  <c:v>636</c:v>
                </c:pt>
                <c:pt idx="14">
                  <c:v>608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c:v>
                </c:pt>
                <c:pt idx="3">
                  <c:v>15</c:v>
                </c:pt>
                <c:pt idx="6">
                  <c:v>22</c:v>
                </c:pt>
                <c:pt idx="9">
                  <c:v>15</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16</c:v>
                </c:pt>
                <c:pt idx="3">
                  <c:v>12</c:v>
                </c:pt>
                <c:pt idx="6">
                  <c:v>11</c:v>
                </c:pt>
                <c:pt idx="9">
                  <c:v>12</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241</c:v>
                </c:pt>
                <c:pt idx="3">
                  <c:v>253</c:v>
                </c:pt>
                <c:pt idx="6">
                  <c:v>239</c:v>
                </c:pt>
                <c:pt idx="9">
                  <c:v>220</c:v>
                </c:pt>
                <c:pt idx="12">
                  <c:v>202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651</c:v>
                </c:pt>
                <c:pt idx="3">
                  <c:v>608</c:v>
                </c:pt>
                <c:pt idx="6">
                  <c:v>580</c:v>
                </c:pt>
                <c:pt idx="9">
                  <c:v>567</c:v>
                </c:pt>
                <c:pt idx="12">
                  <c:v>546</c:v>
                </c:pt>
              </c:numCache>
            </c:numRef>
          </c:val>
        </c:ser>
        <c:dLbls>
          <c:showLegendKey val="0"/>
          <c:showVal val="0"/>
          <c:showCatName val="0"/>
          <c:showSerName val="0"/>
          <c:showPercent val="0"/>
          <c:showBubbleSize val="0"/>
        </c:dLbls>
        <c:gapWidth val="100"/>
        <c:overlap val="100"/>
        <c:axId val="79599104"/>
        <c:axId val="79601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224</c:v>
                </c:pt>
                <c:pt idx="2">
                  <c:v>#N/A</c:v>
                </c:pt>
                <c:pt idx="3">
                  <c:v>#N/A</c:v>
                </c:pt>
                <c:pt idx="4">
                  <c:v>213</c:v>
                </c:pt>
                <c:pt idx="5">
                  <c:v>#N/A</c:v>
                </c:pt>
                <c:pt idx="6">
                  <c:v>#N/A</c:v>
                </c:pt>
                <c:pt idx="7">
                  <c:v>200</c:v>
                </c:pt>
                <c:pt idx="8">
                  <c:v>#N/A</c:v>
                </c:pt>
                <c:pt idx="9">
                  <c:v>#N/A</c:v>
                </c:pt>
                <c:pt idx="10">
                  <c:v>178</c:v>
                </c:pt>
                <c:pt idx="11">
                  <c:v>#N/A</c:v>
                </c:pt>
                <c:pt idx="12">
                  <c:v>#N/A</c:v>
                </c:pt>
                <c:pt idx="13">
                  <c:v>162</c:v>
                </c:pt>
                <c:pt idx="14">
                  <c:v>#N/A</c:v>
                </c:pt>
              </c:numCache>
            </c:numRef>
          </c:val>
          <c:smooth val="0"/>
        </c:ser>
        <c:dLbls>
          <c:showLegendKey val="0"/>
          <c:showVal val="0"/>
          <c:showCatName val="0"/>
          <c:showSerName val="0"/>
          <c:showPercent val="0"/>
          <c:showBubbleSize val="0"/>
        </c:dLbls>
        <c:marker val="1"/>
        <c:smooth val="0"/>
        <c:axId val="79599104"/>
        <c:axId val="79601024"/>
      </c:lineChart>
      <c:catAx>
        <c:axId val="79599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601024"/>
        <c:crosses val="autoZero"/>
        <c:auto val="1"/>
        <c:lblAlgn val="ctr"/>
        <c:lblOffset val="100"/>
        <c:tickLblSkip val="1"/>
        <c:tickMarkSkip val="1"/>
        <c:noMultiLvlLbl val="0"/>
      </c:catAx>
      <c:valAx>
        <c:axId val="79601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599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4761</c:v>
                </c:pt>
                <c:pt idx="5">
                  <c:v>4535</c:v>
                </c:pt>
                <c:pt idx="8">
                  <c:v>4453</c:v>
                </c:pt>
                <c:pt idx="11">
                  <c:v>4416</c:v>
                </c:pt>
                <c:pt idx="14">
                  <c:v>4405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406</c:v>
                </c:pt>
                <c:pt idx="5">
                  <c:v>307</c:v>
                </c:pt>
                <c:pt idx="8">
                  <c:v>239</c:v>
                </c:pt>
                <c:pt idx="11">
                  <c:v>122</c:v>
                </c:pt>
                <c:pt idx="14">
                  <c:v>110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990</c:v>
                </c:pt>
                <c:pt idx="5">
                  <c:v>1148</c:v>
                </c:pt>
                <c:pt idx="8">
                  <c:v>1414</c:v>
                </c:pt>
                <c:pt idx="11">
                  <c:v>1526</c:v>
                </c:pt>
                <c:pt idx="14">
                  <c:v>1743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658</c:v>
                </c:pt>
                <c:pt idx="3">
                  <c:v>650</c:v>
                </c:pt>
                <c:pt idx="6">
                  <c:v>653</c:v>
                </c:pt>
                <c:pt idx="9">
                  <c:v>613</c:v>
                </c:pt>
                <c:pt idx="12">
                  <c:v>593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74</c:v>
                </c:pt>
                <c:pt idx="3">
                  <c:v>65</c:v>
                </c:pt>
                <c:pt idx="6">
                  <c:v>132</c:v>
                </c:pt>
                <c:pt idx="9">
                  <c:v>121</c:v>
                </c:pt>
                <c:pt idx="12">
                  <c:v>113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2329</c:v>
                </c:pt>
                <c:pt idx="3">
                  <c:v>2234</c:v>
                </c:pt>
                <c:pt idx="6">
                  <c:v>2140</c:v>
                </c:pt>
                <c:pt idx="9">
                  <c:v>2090</c:v>
                </c:pt>
                <c:pt idx="12">
                  <c:v>1964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149</c:v>
                </c:pt>
                <c:pt idx="3">
                  <c:v>229</c:v>
                </c:pt>
                <c:pt idx="6">
                  <c:v>198</c:v>
                </c:pt>
                <c:pt idx="9">
                  <c:v>175</c:v>
                </c:pt>
                <c:pt idx="12">
                  <c:v>154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4464</c:v>
                </c:pt>
                <c:pt idx="3">
                  <c:v>4428</c:v>
                </c:pt>
                <c:pt idx="6">
                  <c:v>4382</c:v>
                </c:pt>
                <c:pt idx="9">
                  <c:v>4371</c:v>
                </c:pt>
                <c:pt idx="12">
                  <c:v>4357</c:v>
                </c:pt>
              </c:numCache>
            </c:numRef>
          </c:val>
        </c:ser>
        <c:dLbls>
          <c:showLegendKey val="0"/>
          <c:showVal val="0"/>
          <c:showCatName val="0"/>
          <c:showSerName val="0"/>
          <c:showPercent val="0"/>
          <c:showBubbleSize val="0"/>
        </c:dLbls>
        <c:gapWidth val="100"/>
        <c:overlap val="100"/>
        <c:axId val="102770176"/>
        <c:axId val="102772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1517</c:v>
                </c:pt>
                <c:pt idx="2">
                  <c:v>#N/A</c:v>
                </c:pt>
                <c:pt idx="3">
                  <c:v>#N/A</c:v>
                </c:pt>
                <c:pt idx="4">
                  <c:v>1616</c:v>
                </c:pt>
                <c:pt idx="5">
                  <c:v>#N/A</c:v>
                </c:pt>
                <c:pt idx="6">
                  <c:v>#N/A</c:v>
                </c:pt>
                <c:pt idx="7">
                  <c:v>1398</c:v>
                </c:pt>
                <c:pt idx="8">
                  <c:v>#N/A</c:v>
                </c:pt>
                <c:pt idx="9">
                  <c:v>#N/A</c:v>
                </c:pt>
                <c:pt idx="10">
                  <c:v>1307</c:v>
                </c:pt>
                <c:pt idx="11">
                  <c:v>#N/A</c:v>
                </c:pt>
                <c:pt idx="12">
                  <c:v>#N/A</c:v>
                </c:pt>
                <c:pt idx="13">
                  <c:v>924</c:v>
                </c:pt>
                <c:pt idx="14">
                  <c:v>#N/A</c:v>
                </c:pt>
              </c:numCache>
            </c:numRef>
          </c:val>
          <c:smooth val="0"/>
        </c:ser>
        <c:dLbls>
          <c:showLegendKey val="0"/>
          <c:showVal val="0"/>
          <c:showCatName val="0"/>
          <c:showSerName val="0"/>
          <c:showPercent val="0"/>
          <c:showBubbleSize val="0"/>
        </c:dLbls>
        <c:marker val="1"/>
        <c:smooth val="0"/>
        <c:axId val="102770176"/>
        <c:axId val="102772096"/>
      </c:lineChart>
      <c:catAx>
        <c:axId val="10277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772096"/>
        <c:crosses val="autoZero"/>
        <c:auto val="1"/>
        <c:lblAlgn val="ctr"/>
        <c:lblOffset val="100"/>
        <c:tickLblSkip val="1"/>
        <c:tickMarkSkip val="1"/>
        <c:noMultiLvlLbl val="0"/>
      </c:catAx>
      <c:valAx>
        <c:axId val="102772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77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99436032"/>
        <c:axId val="99437952"/>
      </c:scatterChart>
      <c:valAx>
        <c:axId val="994360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437952"/>
        <c:crosses val="autoZero"/>
        <c:crossBetween val="midCat"/>
      </c:valAx>
      <c:valAx>
        <c:axId val="994379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9436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14.2</c:v>
                </c:pt>
                <c:pt idx="1">
                  <c:v>12.5</c:v>
                </c:pt>
                <c:pt idx="2">
                  <c:v>11.6</c:v>
                </c:pt>
                <c:pt idx="3">
                  <c:v>10.7</c:v>
                </c:pt>
                <c:pt idx="4">
                  <c:v>9.8000000000000007</c:v>
                </c:pt>
              </c:numCache>
            </c:numRef>
          </c:xVal>
          <c:yVal>
            <c:numRef>
              <c:f>公会計指標分析・財政指標組合せ分析表!$K$73:$O$73</c:f>
              <c:numCache>
                <c:formatCode>#,##0.0;"▲ "#,##0.0</c:formatCode>
                <c:ptCount val="5"/>
                <c:pt idx="0">
                  <c:v>86</c:v>
                </c:pt>
                <c:pt idx="1">
                  <c:v>87.8</c:v>
                </c:pt>
                <c:pt idx="2">
                  <c:v>75.400000000000006</c:v>
                </c:pt>
                <c:pt idx="3">
                  <c:v>72.7</c:v>
                </c:pt>
                <c:pt idx="4">
                  <c:v>49.8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9.4</c:v>
                </c:pt>
                <c:pt idx="1">
                  <c:v>8.5</c:v>
                </c:pt>
                <c:pt idx="2">
                  <c:v>7.9</c:v>
                </c:pt>
                <c:pt idx="3">
                  <c:v>6.9</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07496192"/>
        <c:axId val="107498112"/>
      </c:scatterChart>
      <c:valAx>
        <c:axId val="107496192"/>
        <c:scaling>
          <c:orientation val="minMax"/>
          <c:max val="14.9"/>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498112"/>
        <c:crosses val="autoZero"/>
        <c:crossBetween val="midCat"/>
      </c:valAx>
      <c:valAx>
        <c:axId val="107498112"/>
        <c:scaling>
          <c:orientation val="minMax"/>
          <c:max val="103"/>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496192"/>
        <c:crosses val="autoZero"/>
        <c:crossBetween val="midCat"/>
        <c:majorUnit val="1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元利償還金のピークは平成２３年度であり、以降減少</a:t>
          </a:r>
          <a:r>
            <a:rPr kumimoji="0" lang="ja-JP" altLang="en-US" sz="1400" b="0" i="0" u="none" strike="noStrike" kern="0" cap="none" spc="0" normalizeH="0" baseline="0" noProof="0">
              <a:ln>
                <a:noFill/>
              </a:ln>
              <a:solidFill>
                <a:prstClr val="black"/>
              </a:solidFill>
              <a:effectLst/>
              <a:uLnTx/>
              <a:uFillTx/>
              <a:latin typeface="+mn-lt"/>
              <a:ea typeface="+mn-ea"/>
              <a:cs typeface="+mn-cs"/>
            </a:rPr>
            <a:t>してきた。今後、大型事業の実施が計画されていることから横ばいの状態が続く見込みである。</a:t>
          </a:r>
          <a:r>
            <a:rPr kumimoji="0" lang="ja-JP" altLang="ja-JP" sz="1400" b="0" i="0" u="none" strike="noStrike" kern="0" cap="none" spc="0" normalizeH="0" baseline="0" noProof="0">
              <a:ln>
                <a:noFill/>
              </a:ln>
              <a:solidFill>
                <a:prstClr val="black"/>
              </a:solidFill>
              <a:effectLst/>
              <a:uLnTx/>
              <a:uFillTx/>
              <a:latin typeface="+mn-lt"/>
              <a:ea typeface="+mn-ea"/>
              <a:cs typeface="+mn-cs"/>
            </a:rPr>
            <a:t>また、公営企業債の元利償還金に対する</a:t>
          </a:r>
          <a:r>
            <a:rPr kumimoji="0" lang="ja-JP" altLang="en-US" sz="1400" b="0" i="0" u="none" strike="noStrike" kern="0" cap="none" spc="0" normalizeH="0" baseline="0" noProof="0">
              <a:ln>
                <a:noFill/>
              </a:ln>
              <a:solidFill>
                <a:prstClr val="black"/>
              </a:solidFill>
              <a:effectLst/>
              <a:uLnTx/>
              <a:uFillTx/>
              <a:latin typeface="+mn-lt"/>
              <a:ea typeface="+mn-ea"/>
              <a:cs typeface="+mn-cs"/>
            </a:rPr>
            <a:t>繰入金</a:t>
          </a:r>
          <a:r>
            <a:rPr kumimoji="0" lang="ja-JP" altLang="ja-JP" sz="1400" b="0" i="0" u="none" strike="noStrike" kern="0" cap="none" spc="0" normalizeH="0" baseline="0" noProof="0">
              <a:ln>
                <a:noFill/>
              </a:ln>
              <a:solidFill>
                <a:prstClr val="black"/>
              </a:solidFill>
              <a:effectLst/>
              <a:uLnTx/>
              <a:uFillTx/>
              <a:latin typeface="+mn-lt"/>
              <a:ea typeface="+mn-ea"/>
              <a:cs typeface="+mn-cs"/>
            </a:rPr>
            <a:t>ピークは平成２４年度であり、以降減少する見込みである。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算入公債費等も公営企業債の元利償還金の減少に伴い、今後減少する見込みである。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将来負担額の一般会計等に係る地方債現在高</a:t>
          </a:r>
          <a:r>
            <a:rPr kumimoji="0" lang="ja-JP" altLang="en-US" sz="1400" b="0" i="0" u="none" strike="noStrike" kern="0" cap="none" spc="0" normalizeH="0" baseline="0" noProof="0">
              <a:ln>
                <a:noFill/>
              </a:ln>
              <a:solidFill>
                <a:prstClr val="black"/>
              </a:solidFill>
              <a:effectLst/>
              <a:uLnTx/>
              <a:uFillTx/>
              <a:latin typeface="+mn-lt"/>
              <a:ea typeface="+mn-ea"/>
              <a:cs typeface="+mn-cs"/>
            </a:rPr>
            <a:t>は、今後、大型事業の実施が計画されていることから横ばいの状況が続く見込みである。</a:t>
          </a:r>
          <a:r>
            <a:rPr kumimoji="0" lang="ja-JP" altLang="ja-JP" sz="1400" b="0" i="0" u="none" strike="noStrike" kern="0" cap="none" spc="0" normalizeH="0" baseline="0" noProof="0">
              <a:ln>
                <a:noFill/>
              </a:ln>
              <a:solidFill>
                <a:prstClr val="black"/>
              </a:solidFill>
              <a:effectLst/>
              <a:uLnTx/>
              <a:uFillTx/>
              <a:latin typeface="+mn-lt"/>
              <a:ea typeface="+mn-ea"/>
              <a:cs typeface="+mn-cs"/>
            </a:rPr>
            <a:t>公営企業債等繰入見込額はピークを過ぎており以降減少する見込みである。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mn-ea"/>
              <a:cs typeface="+mn-cs"/>
            </a:rPr>
            <a:t>　充当可能財源等の充当可能基金は、庁舎建設基金</a:t>
          </a:r>
          <a:r>
            <a:rPr kumimoji="0" lang="ja-JP" altLang="en-US" sz="1400" b="0" i="0" u="none" strike="noStrike" kern="0" cap="none" spc="0" normalizeH="0" baseline="0" noProof="0">
              <a:ln>
                <a:noFill/>
              </a:ln>
              <a:solidFill>
                <a:prstClr val="black"/>
              </a:solidFill>
              <a:effectLst/>
              <a:uLnTx/>
              <a:uFillTx/>
              <a:latin typeface="+mn-lt"/>
              <a:ea typeface="+mn-ea"/>
              <a:cs typeface="+mn-cs"/>
            </a:rPr>
            <a:t>の積立</a:t>
          </a:r>
          <a:r>
            <a:rPr kumimoji="0" lang="ja-JP" altLang="ja-JP" sz="1400" b="0" i="0" u="none" strike="noStrike" kern="0" cap="none" spc="0" normalizeH="0" baseline="0" noProof="0">
              <a:ln>
                <a:noFill/>
              </a:ln>
              <a:solidFill>
                <a:prstClr val="black"/>
              </a:solidFill>
              <a:effectLst/>
              <a:uLnTx/>
              <a:uFillTx/>
              <a:latin typeface="+mn-lt"/>
              <a:ea typeface="+mn-ea"/>
              <a:cs typeface="+mn-cs"/>
            </a:rPr>
            <a:t>により増加している。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長野県大桑村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3,979
3,932
234.47
3,615,540
3,478,388
115,500
2,447,316
4,357,032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49.8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長野県大桑村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3,979
3,932
234.47
3,615,540
3,478,388
115,500
2,447,316
4,357,032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49.8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長野県大桑村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3,979
3,932
234.47
3,615,540
3,478,388
115,500
2,447,316
4,357,032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49.8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長野県大桑村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3,979
3,932
234.47
3,615,540
3,478,388
115,500
2,447,316
4,357,032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49.8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少子高齢化による人口減少と</a:t>
          </a:r>
          <a:r>
            <a:rPr kumimoji="0" lang="ja-JP" altLang="ja-JP" sz="1300" b="0" i="0" u="none" strike="noStrike" kern="0" cap="none" spc="0" normalizeH="0" baseline="0" noProof="0">
              <a:ln>
                <a:noFill/>
              </a:ln>
              <a:solidFill>
                <a:prstClr val="black"/>
              </a:solidFill>
              <a:effectLst/>
              <a:uLnTx/>
              <a:uFillTx/>
              <a:latin typeface="+mn-lt"/>
              <a:ea typeface="+mn-ea"/>
              <a:cs typeface="+mn-cs"/>
            </a:rPr>
            <a:t>景気低迷等により、税収が</a:t>
          </a:r>
          <a:r>
            <a:rPr kumimoji="0" lang="ja-JP" altLang="en-US" sz="1300" b="0" i="0" u="none" strike="noStrike" kern="0" cap="none" spc="0" normalizeH="0" baseline="0" noProof="0">
              <a:ln>
                <a:noFill/>
              </a:ln>
              <a:solidFill>
                <a:prstClr val="black"/>
              </a:solidFill>
              <a:effectLst/>
              <a:uLnTx/>
              <a:uFillTx/>
              <a:latin typeface="+mn-lt"/>
              <a:ea typeface="+mn-ea"/>
              <a:cs typeface="+mn-cs"/>
            </a:rPr>
            <a:t>年々</a:t>
          </a:r>
          <a:r>
            <a:rPr kumimoji="0" lang="ja-JP" altLang="ja-JP" sz="1300" b="0" i="0" u="none" strike="noStrike" kern="0" cap="none" spc="0" normalizeH="0" baseline="0" noProof="0">
              <a:ln>
                <a:noFill/>
              </a:ln>
              <a:solidFill>
                <a:prstClr val="black"/>
              </a:solidFill>
              <a:effectLst/>
              <a:uLnTx/>
              <a:uFillTx/>
              <a:latin typeface="+mn-lt"/>
              <a:ea typeface="+mn-ea"/>
              <a:cs typeface="+mn-cs"/>
            </a:rPr>
            <a:t>減少し増収が見込めない</a:t>
          </a:r>
          <a:r>
            <a:rPr kumimoji="0" lang="ja-JP" altLang="en-US" sz="1300" b="0" i="0" u="none" strike="noStrike" kern="0" cap="none" spc="0" normalizeH="0" baseline="0" noProof="0">
              <a:ln>
                <a:noFill/>
              </a:ln>
              <a:solidFill>
                <a:prstClr val="black"/>
              </a:solidFill>
              <a:effectLst/>
              <a:uLnTx/>
              <a:uFillTx/>
              <a:latin typeface="+mn-lt"/>
              <a:ea typeface="+mn-ea"/>
              <a:cs typeface="+mn-cs"/>
            </a:rPr>
            <a:t>なか</a:t>
          </a:r>
          <a:r>
            <a:rPr kumimoji="0" lang="ja-JP" altLang="ja-JP" sz="1300" b="0" i="0" u="none" strike="noStrike" kern="0" cap="none" spc="0" normalizeH="0" baseline="0" noProof="0">
              <a:ln>
                <a:noFill/>
              </a:ln>
              <a:solidFill>
                <a:prstClr val="black"/>
              </a:solidFill>
              <a:effectLst/>
              <a:uLnTx/>
              <a:uFillTx/>
              <a:latin typeface="+mn-lt"/>
              <a:ea typeface="+mn-ea"/>
              <a:cs typeface="+mn-cs"/>
            </a:rPr>
            <a:t>実施事業の緊急性</a:t>
          </a:r>
          <a:r>
            <a:rPr kumimoji="0" lang="ja-JP" altLang="en-US" sz="1300" b="0" i="0" u="none" strike="noStrike" kern="0" cap="none" spc="0" normalizeH="0" baseline="0" noProof="0">
              <a:ln>
                <a:noFill/>
              </a:ln>
              <a:solidFill>
                <a:prstClr val="black"/>
              </a:solidFill>
              <a:effectLst/>
              <a:uLnTx/>
              <a:uFillTx/>
              <a:latin typeface="+mn-lt"/>
              <a:ea typeface="+mn-ea"/>
              <a:cs typeface="+mn-cs"/>
            </a:rPr>
            <a:t>・必要性を</a:t>
          </a:r>
          <a:r>
            <a:rPr kumimoji="0" lang="ja-JP" altLang="ja-JP" sz="1300" b="0" i="0" u="none" strike="noStrike" kern="0" cap="none" spc="0" normalizeH="0" baseline="0" noProof="0">
              <a:ln>
                <a:noFill/>
              </a:ln>
              <a:solidFill>
                <a:prstClr val="black"/>
              </a:solidFill>
              <a:effectLst/>
              <a:uLnTx/>
              <a:uFillTx/>
              <a:latin typeface="+mn-lt"/>
              <a:ea typeface="+mn-ea"/>
              <a:cs typeface="+mn-cs"/>
            </a:rPr>
            <a:t>峻別</a:t>
          </a:r>
          <a:r>
            <a:rPr kumimoji="0" lang="ja-JP" altLang="en-US" sz="1300" b="0" i="0" u="none" strike="noStrike" kern="0" cap="none" spc="0" normalizeH="0" baseline="0" noProof="0">
              <a:ln>
                <a:noFill/>
              </a:ln>
              <a:solidFill>
                <a:prstClr val="black"/>
              </a:solidFill>
              <a:effectLst/>
              <a:uLnTx/>
              <a:uFillTx/>
              <a:latin typeface="+mn-lt"/>
              <a:ea typeface="+mn-ea"/>
              <a:cs typeface="+mn-cs"/>
            </a:rPr>
            <a:t>し</a:t>
          </a:r>
          <a:r>
            <a:rPr kumimoji="0" lang="ja-JP" altLang="ja-JP" sz="1300" b="0" i="0" u="none" strike="noStrike" kern="0" cap="none" spc="0" normalizeH="0" baseline="0" noProof="0">
              <a:ln>
                <a:noFill/>
              </a:ln>
              <a:solidFill>
                <a:prstClr val="black"/>
              </a:solidFill>
              <a:effectLst/>
              <a:uLnTx/>
              <a:uFillTx/>
              <a:latin typeface="+mn-lt"/>
              <a:ea typeface="+mn-ea"/>
              <a:cs typeface="+mn-cs"/>
            </a:rPr>
            <a:t>、類似団体平均を０．０</a:t>
          </a:r>
          <a:r>
            <a:rPr kumimoji="0" lang="ja-JP" altLang="en-US" sz="1300" b="0" i="0" u="none" strike="noStrike" kern="0" cap="none" spc="0" normalizeH="0" baseline="0" noProof="0">
              <a:ln>
                <a:noFill/>
              </a:ln>
              <a:solidFill>
                <a:prstClr val="black"/>
              </a:solidFill>
              <a:effectLst/>
              <a:uLnTx/>
              <a:uFillTx/>
              <a:latin typeface="+mn-lt"/>
              <a:ea typeface="+mn-ea"/>
              <a:cs typeface="+mn-cs"/>
            </a:rPr>
            <a:t>３</a:t>
          </a:r>
          <a:r>
            <a:rPr kumimoji="0" lang="ja-JP" altLang="ja-JP" sz="1300" b="0" i="0" u="none" strike="noStrike" kern="0" cap="none" spc="0" normalizeH="0" baseline="0" noProof="0">
              <a:ln>
                <a:noFill/>
              </a:ln>
              <a:solidFill>
                <a:prstClr val="black"/>
              </a:solidFill>
              <a:effectLst/>
              <a:uLnTx/>
              <a:uFillTx/>
              <a:latin typeface="+mn-lt"/>
              <a:ea typeface="+mn-ea"/>
              <a:cs typeface="+mn-cs"/>
            </a:rPr>
            <a:t>上回っているもののここ数年は減少傾向にある。今後においても歳出削減を徹底し更なる行政の効 率化に努め、財政の健全化を図る。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7" name="直線コネクタ 66"/>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161307</xdr:rowOff>
    </xdr:from>
    <xdr:ext cx="762000" cy="259045"/>
    <xdr:sp macro="" textlink="">
      <xdr:nvSpPr>
        <xdr:cNvPr id="68" name="財政力平均値テキスト"/>
        <xdr:cNvSpPr txBox="1"/>
      </xdr:nvSpPr>
      <xdr:spPr>
        <a:xfrm>
          <a:off x="5041900" y="753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0" name="直線コネクタ 69"/>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25823</xdr:rowOff>
    </xdr:from>
    <xdr:to>
      <xdr:col>6</xdr:col>
      <xdr:colOff>50800</xdr:colOff>
      <xdr:row>44</xdr:row>
      <xdr:rowOff>127423</xdr:rowOff>
    </xdr:to>
    <xdr:sp macro="" textlink="">
      <xdr:nvSpPr>
        <xdr:cNvPr id="71" name="フローチャート : 判断 70"/>
        <xdr:cNvSpPr/>
      </xdr:nvSpPr>
      <xdr:spPr>
        <a:xfrm>
          <a:off x="4064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112200</xdr:rowOff>
    </xdr:from>
    <xdr:ext cx="736600" cy="259045"/>
    <xdr:sp macro="" textlink="">
      <xdr:nvSpPr>
        <xdr:cNvPr id="72" name="テキスト ボックス 71"/>
        <xdr:cNvSpPr txBox="1"/>
      </xdr:nvSpPr>
      <xdr:spPr>
        <a:xfrm>
          <a:off x="3733800" y="765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3" name="直線コネクタ 72"/>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33867</xdr:rowOff>
    </xdr:from>
    <xdr:to>
      <xdr:col>4</xdr:col>
      <xdr:colOff>533400</xdr:colOff>
      <xdr:row>44</xdr:row>
      <xdr:rowOff>135467</xdr:rowOff>
    </xdr:to>
    <xdr:sp macro="" textlink="">
      <xdr:nvSpPr>
        <xdr:cNvPr id="74" name="フローチャート : 判断 73"/>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75" name="テキスト ボックス 74"/>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36406</xdr:rowOff>
    </xdr:from>
    <xdr:to>
      <xdr:col>3</xdr:col>
      <xdr:colOff>279400</xdr:colOff>
      <xdr:row>44</xdr:row>
      <xdr:rowOff>44450</xdr:rowOff>
    </xdr:to>
    <xdr:cxnSp macro="">
      <xdr:nvCxnSpPr>
        <xdr:cNvPr id="76" name="直線コネクタ 75"/>
        <xdr:cNvCxnSpPr/>
      </xdr:nvCxnSpPr>
      <xdr:spPr>
        <a:xfrm>
          <a:off x="1447800" y="75802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25823</xdr:rowOff>
    </xdr:from>
    <xdr:to>
      <xdr:col>3</xdr:col>
      <xdr:colOff>330200</xdr:colOff>
      <xdr:row>44</xdr:row>
      <xdr:rowOff>127423</xdr:rowOff>
    </xdr:to>
    <xdr:sp macro="" textlink="">
      <xdr:nvSpPr>
        <xdr:cNvPr id="77" name="フローチャート : 判断 76"/>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112200</xdr:rowOff>
    </xdr:from>
    <xdr:ext cx="762000" cy="259045"/>
    <xdr:sp macro="" textlink="">
      <xdr:nvSpPr>
        <xdr:cNvPr id="78" name="テキスト ボックス 77"/>
        <xdr:cNvSpPr txBox="1"/>
      </xdr:nvSpPr>
      <xdr:spPr>
        <a:xfrm>
          <a:off x="1955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79" name="フローチャート : 判断 78"/>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104157</xdr:rowOff>
    </xdr:from>
    <xdr:ext cx="762000" cy="259045"/>
    <xdr:sp macro="" textlink="">
      <xdr:nvSpPr>
        <xdr:cNvPr id="80" name="テキスト ボックス 79"/>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6" name="円/楕円 85"/>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10177</xdr:rowOff>
    </xdr:from>
    <xdr:ext cx="762000" cy="259045"/>
    <xdr:sp macro="" textlink="">
      <xdr:nvSpPr>
        <xdr:cNvPr id="87" name="財政力該当値テキスト"/>
        <xdr:cNvSpPr txBox="1"/>
      </xdr:nvSpPr>
      <xdr:spPr>
        <a:xfrm>
          <a:off x="50419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8" name="円/楕円 87"/>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105427</xdr:rowOff>
    </xdr:from>
    <xdr:ext cx="736600" cy="259045"/>
    <xdr:sp macro="" textlink="">
      <xdr:nvSpPr>
        <xdr:cNvPr id="89" name="テキスト ボックス 88"/>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0" name="円/楕円 89"/>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105427</xdr:rowOff>
    </xdr:from>
    <xdr:ext cx="762000" cy="259045"/>
    <xdr:sp macro="" textlink="">
      <xdr:nvSpPr>
        <xdr:cNvPr id="91" name="テキスト ボックス 90"/>
        <xdr:cNvSpPr txBox="1"/>
      </xdr:nvSpPr>
      <xdr:spPr>
        <a:xfrm>
          <a:off x="2844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2" name="円/楕円 91"/>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93" name="テキスト ボックス 92"/>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94" name="円/楕円 93"/>
        <xdr:cNvSpPr/>
      </xdr:nvSpPr>
      <xdr:spPr>
        <a:xfrm>
          <a:off x="1397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95" name="テキスト ボックス 94"/>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平成２７年度は、経常一般財源の地方消費税交付金、地方交付税等の増加により類似団体平均を１．０％下回ったものの一時的なものであるので、今後も事務事業の更なる見直しを徹底し経常経費の削減を図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128905</xdr:rowOff>
    </xdr:from>
    <xdr:to>
      <xdr:col>7</xdr:col>
      <xdr:colOff>152400</xdr:colOff>
      <xdr:row>64</xdr:row>
      <xdr:rowOff>19262</xdr:rowOff>
    </xdr:to>
    <xdr:cxnSp macro="">
      <xdr:nvCxnSpPr>
        <xdr:cNvPr id="130" name="直線コネクタ 129"/>
        <xdr:cNvCxnSpPr/>
      </xdr:nvCxnSpPr>
      <xdr:spPr>
        <a:xfrm flipV="1">
          <a:off x="4114800" y="10758805"/>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90398</xdr:rowOff>
    </xdr:from>
    <xdr:ext cx="762000" cy="259045"/>
    <xdr:sp macro="" textlink="">
      <xdr:nvSpPr>
        <xdr:cNvPr id="131"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76623</xdr:rowOff>
    </xdr:from>
    <xdr:to>
      <xdr:col>6</xdr:col>
      <xdr:colOff>0</xdr:colOff>
      <xdr:row>64</xdr:row>
      <xdr:rowOff>19262</xdr:rowOff>
    </xdr:to>
    <xdr:cxnSp macro="">
      <xdr:nvCxnSpPr>
        <xdr:cNvPr id="133" name="直線コネクタ 132"/>
        <xdr:cNvCxnSpPr/>
      </xdr:nvCxnSpPr>
      <xdr:spPr>
        <a:xfrm>
          <a:off x="3225800" y="10706523"/>
          <a:ext cx="889000" cy="28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4" name="フローチャート : 判断 133"/>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5" name="テキスト ボックス 134"/>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76623</xdr:rowOff>
    </xdr:from>
    <xdr:to>
      <xdr:col>4</xdr:col>
      <xdr:colOff>482600</xdr:colOff>
      <xdr:row>63</xdr:row>
      <xdr:rowOff>86148</xdr:rowOff>
    </xdr:to>
    <xdr:cxnSp macro="">
      <xdr:nvCxnSpPr>
        <xdr:cNvPr id="136" name="直線コネクタ 135"/>
        <xdr:cNvCxnSpPr/>
      </xdr:nvCxnSpPr>
      <xdr:spPr>
        <a:xfrm flipV="1">
          <a:off x="2336800" y="1070652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7" name="フローチャート : 判断 136"/>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38" name="テキスト ボックス 137"/>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37888</xdr:rowOff>
    </xdr:from>
    <xdr:to>
      <xdr:col>3</xdr:col>
      <xdr:colOff>279400</xdr:colOff>
      <xdr:row>63</xdr:row>
      <xdr:rowOff>86148</xdr:rowOff>
    </xdr:to>
    <xdr:cxnSp macro="">
      <xdr:nvCxnSpPr>
        <xdr:cNvPr id="139" name="直線コネクタ 138"/>
        <xdr:cNvCxnSpPr/>
      </xdr:nvCxnSpPr>
      <xdr:spPr>
        <a:xfrm>
          <a:off x="1447800" y="1083923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2" name="フローチャート : 判断 141"/>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3" name="テキスト ボックス 142"/>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78105</xdr:rowOff>
    </xdr:from>
    <xdr:to>
      <xdr:col>7</xdr:col>
      <xdr:colOff>203200</xdr:colOff>
      <xdr:row>63</xdr:row>
      <xdr:rowOff>8255</xdr:rowOff>
    </xdr:to>
    <xdr:sp macro="" textlink="">
      <xdr:nvSpPr>
        <xdr:cNvPr id="149" name="円/楕円 148"/>
        <xdr:cNvSpPr/>
      </xdr:nvSpPr>
      <xdr:spPr>
        <a:xfrm>
          <a:off x="4902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94632</xdr:rowOff>
    </xdr:from>
    <xdr:ext cx="762000" cy="259045"/>
    <xdr:sp macro="" textlink="">
      <xdr:nvSpPr>
        <xdr:cNvPr id="150" name="財政構造の弾力性該当値テキスト"/>
        <xdr:cNvSpPr txBox="1"/>
      </xdr:nvSpPr>
      <xdr:spPr>
        <a:xfrm>
          <a:off x="50419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139912</xdr:rowOff>
    </xdr:from>
    <xdr:to>
      <xdr:col>6</xdr:col>
      <xdr:colOff>50800</xdr:colOff>
      <xdr:row>64</xdr:row>
      <xdr:rowOff>70062</xdr:rowOff>
    </xdr:to>
    <xdr:sp macro="" textlink="">
      <xdr:nvSpPr>
        <xdr:cNvPr id="151" name="円/楕円 150"/>
        <xdr:cNvSpPr/>
      </xdr:nvSpPr>
      <xdr:spPr>
        <a:xfrm>
          <a:off x="4064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54839</xdr:rowOff>
    </xdr:from>
    <xdr:ext cx="736600" cy="259045"/>
    <xdr:sp macro="" textlink="">
      <xdr:nvSpPr>
        <xdr:cNvPr id="152" name="テキスト ボックス 151"/>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25823</xdr:rowOff>
    </xdr:from>
    <xdr:to>
      <xdr:col>4</xdr:col>
      <xdr:colOff>533400</xdr:colOff>
      <xdr:row>62</xdr:row>
      <xdr:rowOff>127423</xdr:rowOff>
    </xdr:to>
    <xdr:sp macro="" textlink="">
      <xdr:nvSpPr>
        <xdr:cNvPr id="153" name="円/楕円 152"/>
        <xdr:cNvSpPr/>
      </xdr:nvSpPr>
      <xdr:spPr>
        <a:xfrm>
          <a:off x="3175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137600</xdr:rowOff>
    </xdr:from>
    <xdr:ext cx="762000" cy="259045"/>
    <xdr:sp macro="" textlink="">
      <xdr:nvSpPr>
        <xdr:cNvPr id="154" name="テキスト ボックス 153"/>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35348</xdr:rowOff>
    </xdr:from>
    <xdr:to>
      <xdr:col>3</xdr:col>
      <xdr:colOff>330200</xdr:colOff>
      <xdr:row>63</xdr:row>
      <xdr:rowOff>136948</xdr:rowOff>
    </xdr:to>
    <xdr:sp macro="" textlink="">
      <xdr:nvSpPr>
        <xdr:cNvPr id="155" name="円/楕円 154"/>
        <xdr:cNvSpPr/>
      </xdr:nvSpPr>
      <xdr:spPr>
        <a:xfrm>
          <a:off x="2286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121725</xdr:rowOff>
    </xdr:from>
    <xdr:ext cx="762000" cy="259045"/>
    <xdr:sp macro="" textlink="">
      <xdr:nvSpPr>
        <xdr:cNvPr id="156" name="テキスト ボックス 155"/>
        <xdr:cNvSpPr txBox="1"/>
      </xdr:nvSpPr>
      <xdr:spPr>
        <a:xfrm>
          <a:off x="1955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158538</xdr:rowOff>
    </xdr:from>
    <xdr:to>
      <xdr:col>2</xdr:col>
      <xdr:colOff>127000</xdr:colOff>
      <xdr:row>63</xdr:row>
      <xdr:rowOff>88688</xdr:rowOff>
    </xdr:to>
    <xdr:sp macro="" textlink="">
      <xdr:nvSpPr>
        <xdr:cNvPr id="157" name="円/楕円 156"/>
        <xdr:cNvSpPr/>
      </xdr:nvSpPr>
      <xdr:spPr>
        <a:xfrm>
          <a:off x="1397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73465</xdr:rowOff>
    </xdr:from>
    <xdr:ext cx="762000" cy="259045"/>
    <xdr:sp macro="" textlink="">
      <xdr:nvSpPr>
        <xdr:cNvPr id="158" name="テキスト ボックス 157"/>
        <xdr:cNvSpPr txBox="1"/>
      </xdr:nvSpPr>
      <xdr:spPr>
        <a:xfrm>
          <a:off x="10668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[256,848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類似団体平均を下回っているのは、木曽広域連合で実施している業務に人件費及び物件費に関する要素が含まれていることが見込まれる。それらに関する部分については負担金等として支出されているが</a:t>
          </a:r>
          <a:r>
            <a:rPr kumimoji="0" lang="en-US"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ja-JP" sz="1300" b="0" i="0" u="none" strike="noStrike" kern="0" cap="none" spc="0" normalizeH="0" baseline="0" noProof="0">
              <a:ln>
                <a:noFill/>
              </a:ln>
              <a:solidFill>
                <a:prstClr val="black"/>
              </a:solidFill>
              <a:effectLst/>
              <a:uLnTx/>
              <a:uFillTx/>
              <a:latin typeface="+mn-lt"/>
              <a:ea typeface="+mn-ea"/>
              <a:cs typeface="+mn-cs"/>
            </a:rPr>
            <a:t>今後物件費の抑制について更なる努力が必要となる。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12978</xdr:rowOff>
    </xdr:from>
    <xdr:to>
      <xdr:col>7</xdr:col>
      <xdr:colOff>152400</xdr:colOff>
      <xdr:row>81</xdr:row>
      <xdr:rowOff>16512</xdr:rowOff>
    </xdr:to>
    <xdr:cxnSp macro="">
      <xdr:nvCxnSpPr>
        <xdr:cNvPr id="192" name="直線コネクタ 191"/>
        <xdr:cNvCxnSpPr/>
      </xdr:nvCxnSpPr>
      <xdr:spPr>
        <a:xfrm>
          <a:off x="4114800" y="13900428"/>
          <a:ext cx="838200" cy="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1289</xdr:rowOff>
    </xdr:from>
    <xdr:ext cx="762000" cy="259045"/>
    <xdr:sp macro="" textlink="">
      <xdr:nvSpPr>
        <xdr:cNvPr id="193" name="人件費・物件費等の状況平均値テキスト"/>
        <xdr:cNvSpPr txBox="1"/>
      </xdr:nvSpPr>
      <xdr:spPr>
        <a:xfrm>
          <a:off x="5041900" y="13888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6412</xdr:rowOff>
    </xdr:from>
    <xdr:to>
      <xdr:col>6</xdr:col>
      <xdr:colOff>0</xdr:colOff>
      <xdr:row>81</xdr:row>
      <xdr:rowOff>12978</xdr:rowOff>
    </xdr:to>
    <xdr:cxnSp macro="">
      <xdr:nvCxnSpPr>
        <xdr:cNvPr id="195" name="直線コネクタ 194"/>
        <xdr:cNvCxnSpPr/>
      </xdr:nvCxnSpPr>
      <xdr:spPr>
        <a:xfrm>
          <a:off x="3225800" y="13893862"/>
          <a:ext cx="889000" cy="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170545</xdr:rowOff>
    </xdr:from>
    <xdr:to>
      <xdr:col>6</xdr:col>
      <xdr:colOff>50800</xdr:colOff>
      <xdr:row>81</xdr:row>
      <xdr:rowOff>100695</xdr:rowOff>
    </xdr:to>
    <xdr:sp macro="" textlink="">
      <xdr:nvSpPr>
        <xdr:cNvPr id="196" name="フローチャート : 判断 195"/>
        <xdr:cNvSpPr/>
      </xdr:nvSpPr>
      <xdr:spPr>
        <a:xfrm>
          <a:off x="4064000" y="1388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85472</xdr:rowOff>
    </xdr:from>
    <xdr:ext cx="736600" cy="259045"/>
    <xdr:sp macro="" textlink="">
      <xdr:nvSpPr>
        <xdr:cNvPr id="197" name="テキスト ボックス 196"/>
        <xdr:cNvSpPr txBox="1"/>
      </xdr:nvSpPr>
      <xdr:spPr>
        <a:xfrm>
          <a:off x="3733800" y="13972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171416</xdr:rowOff>
    </xdr:from>
    <xdr:to>
      <xdr:col>4</xdr:col>
      <xdr:colOff>482600</xdr:colOff>
      <xdr:row>81</xdr:row>
      <xdr:rowOff>6412</xdr:rowOff>
    </xdr:to>
    <xdr:cxnSp macro="">
      <xdr:nvCxnSpPr>
        <xdr:cNvPr id="198" name="直線コネクタ 197"/>
        <xdr:cNvCxnSpPr/>
      </xdr:nvCxnSpPr>
      <xdr:spPr>
        <a:xfrm>
          <a:off x="2336800" y="13887416"/>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8714</xdr:rowOff>
    </xdr:from>
    <xdr:to>
      <xdr:col>4</xdr:col>
      <xdr:colOff>533400</xdr:colOff>
      <xdr:row>81</xdr:row>
      <xdr:rowOff>110314</xdr:rowOff>
    </xdr:to>
    <xdr:sp macro="" textlink="">
      <xdr:nvSpPr>
        <xdr:cNvPr id="199" name="フローチャート : 判断 198"/>
        <xdr:cNvSpPr/>
      </xdr:nvSpPr>
      <xdr:spPr>
        <a:xfrm>
          <a:off x="3175000" y="13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95091</xdr:rowOff>
    </xdr:from>
    <xdr:ext cx="762000" cy="259045"/>
    <xdr:sp macro="" textlink="">
      <xdr:nvSpPr>
        <xdr:cNvPr id="200" name="テキスト ボックス 199"/>
        <xdr:cNvSpPr txBox="1"/>
      </xdr:nvSpPr>
      <xdr:spPr>
        <a:xfrm>
          <a:off x="2844800" y="1398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169362</xdr:rowOff>
    </xdr:from>
    <xdr:to>
      <xdr:col>3</xdr:col>
      <xdr:colOff>279400</xdr:colOff>
      <xdr:row>80</xdr:row>
      <xdr:rowOff>171416</xdr:rowOff>
    </xdr:to>
    <xdr:cxnSp macro="">
      <xdr:nvCxnSpPr>
        <xdr:cNvPr id="201" name="直線コネクタ 200"/>
        <xdr:cNvCxnSpPr/>
      </xdr:nvCxnSpPr>
      <xdr:spPr>
        <a:xfrm>
          <a:off x="1447800" y="13885362"/>
          <a:ext cx="889000" cy="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2243</xdr:rowOff>
    </xdr:from>
    <xdr:to>
      <xdr:col>3</xdr:col>
      <xdr:colOff>330200</xdr:colOff>
      <xdr:row>81</xdr:row>
      <xdr:rowOff>103843</xdr:rowOff>
    </xdr:to>
    <xdr:sp macro="" textlink="">
      <xdr:nvSpPr>
        <xdr:cNvPr id="202" name="フローチャート : 判断 201"/>
        <xdr:cNvSpPr/>
      </xdr:nvSpPr>
      <xdr:spPr>
        <a:xfrm>
          <a:off x="2286000" y="1388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88620</xdr:rowOff>
    </xdr:from>
    <xdr:ext cx="762000" cy="259045"/>
    <xdr:sp macro="" textlink="">
      <xdr:nvSpPr>
        <xdr:cNvPr id="203" name="テキスト ボックス 202"/>
        <xdr:cNvSpPr txBox="1"/>
      </xdr:nvSpPr>
      <xdr:spPr>
        <a:xfrm>
          <a:off x="1955800" y="1397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156322</xdr:rowOff>
    </xdr:from>
    <xdr:to>
      <xdr:col>2</xdr:col>
      <xdr:colOff>127000</xdr:colOff>
      <xdr:row>81</xdr:row>
      <xdr:rowOff>86472</xdr:rowOff>
    </xdr:to>
    <xdr:sp macro="" textlink="">
      <xdr:nvSpPr>
        <xdr:cNvPr id="204" name="フローチャート : 判断 203"/>
        <xdr:cNvSpPr/>
      </xdr:nvSpPr>
      <xdr:spPr>
        <a:xfrm>
          <a:off x="1397000" y="138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71249</xdr:rowOff>
    </xdr:from>
    <xdr:ext cx="762000" cy="259045"/>
    <xdr:sp macro="" textlink="">
      <xdr:nvSpPr>
        <xdr:cNvPr id="205" name="テキスト ボックス 204"/>
        <xdr:cNvSpPr txBox="1"/>
      </xdr:nvSpPr>
      <xdr:spPr>
        <a:xfrm>
          <a:off x="1066800" y="1395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137162</xdr:rowOff>
    </xdr:from>
    <xdr:to>
      <xdr:col>7</xdr:col>
      <xdr:colOff>203200</xdr:colOff>
      <xdr:row>81</xdr:row>
      <xdr:rowOff>67312</xdr:rowOff>
    </xdr:to>
    <xdr:sp macro="" textlink="">
      <xdr:nvSpPr>
        <xdr:cNvPr id="211" name="円/楕円 210"/>
        <xdr:cNvSpPr/>
      </xdr:nvSpPr>
      <xdr:spPr>
        <a:xfrm>
          <a:off x="4902200" y="1385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58439</xdr:rowOff>
    </xdr:from>
    <xdr:ext cx="762000" cy="259045"/>
    <xdr:sp macro="" textlink="">
      <xdr:nvSpPr>
        <xdr:cNvPr id="212" name="人件費・物件費等の状況該当値テキスト"/>
        <xdr:cNvSpPr txBox="1"/>
      </xdr:nvSpPr>
      <xdr:spPr>
        <a:xfrm>
          <a:off x="5041900" y="1377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256,848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133628</xdr:rowOff>
    </xdr:from>
    <xdr:to>
      <xdr:col>6</xdr:col>
      <xdr:colOff>50800</xdr:colOff>
      <xdr:row>81</xdr:row>
      <xdr:rowOff>63778</xdr:rowOff>
    </xdr:to>
    <xdr:sp macro="" textlink="">
      <xdr:nvSpPr>
        <xdr:cNvPr id="213" name="円/楕円 212"/>
        <xdr:cNvSpPr/>
      </xdr:nvSpPr>
      <xdr:spPr>
        <a:xfrm>
          <a:off x="4064000" y="1384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73955</xdr:rowOff>
    </xdr:from>
    <xdr:ext cx="736600" cy="259045"/>
    <xdr:sp macro="" textlink="">
      <xdr:nvSpPr>
        <xdr:cNvPr id="214" name="テキスト ボックス 213"/>
        <xdr:cNvSpPr txBox="1"/>
      </xdr:nvSpPr>
      <xdr:spPr>
        <a:xfrm>
          <a:off x="3733800" y="13618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248,058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127062</xdr:rowOff>
    </xdr:from>
    <xdr:to>
      <xdr:col>4</xdr:col>
      <xdr:colOff>533400</xdr:colOff>
      <xdr:row>81</xdr:row>
      <xdr:rowOff>57212</xdr:rowOff>
    </xdr:to>
    <xdr:sp macro="" textlink="">
      <xdr:nvSpPr>
        <xdr:cNvPr id="215" name="円/楕円 214"/>
        <xdr:cNvSpPr/>
      </xdr:nvSpPr>
      <xdr:spPr>
        <a:xfrm>
          <a:off x="3175000" y="1384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67389</xdr:rowOff>
    </xdr:from>
    <xdr:ext cx="762000" cy="259045"/>
    <xdr:sp macro="" textlink="">
      <xdr:nvSpPr>
        <xdr:cNvPr id="216" name="テキスト ボックス 215"/>
        <xdr:cNvSpPr txBox="1"/>
      </xdr:nvSpPr>
      <xdr:spPr>
        <a:xfrm>
          <a:off x="2844800" y="136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231,733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120616</xdr:rowOff>
    </xdr:from>
    <xdr:to>
      <xdr:col>3</xdr:col>
      <xdr:colOff>330200</xdr:colOff>
      <xdr:row>81</xdr:row>
      <xdr:rowOff>50766</xdr:rowOff>
    </xdr:to>
    <xdr:sp macro="" textlink="">
      <xdr:nvSpPr>
        <xdr:cNvPr id="217" name="円/楕円 216"/>
        <xdr:cNvSpPr/>
      </xdr:nvSpPr>
      <xdr:spPr>
        <a:xfrm>
          <a:off x="2286000" y="1383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60943</xdr:rowOff>
    </xdr:from>
    <xdr:ext cx="762000" cy="259045"/>
    <xdr:sp macro="" textlink="">
      <xdr:nvSpPr>
        <xdr:cNvPr id="218" name="テキスト ボックス 217"/>
        <xdr:cNvSpPr txBox="1"/>
      </xdr:nvSpPr>
      <xdr:spPr>
        <a:xfrm>
          <a:off x="1955800" y="1360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215,706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118562</xdr:rowOff>
    </xdr:from>
    <xdr:to>
      <xdr:col>2</xdr:col>
      <xdr:colOff>127000</xdr:colOff>
      <xdr:row>81</xdr:row>
      <xdr:rowOff>48712</xdr:rowOff>
    </xdr:to>
    <xdr:sp macro="" textlink="">
      <xdr:nvSpPr>
        <xdr:cNvPr id="219" name="円/楕円 218"/>
        <xdr:cNvSpPr/>
      </xdr:nvSpPr>
      <xdr:spPr>
        <a:xfrm>
          <a:off x="1397000" y="1383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58889</xdr:rowOff>
    </xdr:from>
    <xdr:ext cx="762000" cy="259045"/>
    <xdr:sp macro="" textlink="">
      <xdr:nvSpPr>
        <xdr:cNvPr id="220" name="テキスト ボックス 219"/>
        <xdr:cNvSpPr txBox="1"/>
      </xdr:nvSpPr>
      <xdr:spPr>
        <a:xfrm>
          <a:off x="1066800" y="1360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210,597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平成２５年１月及び平成２６年１月に職員の昇給をそれぞれ２号俸（計４号俸）抑制し</a:t>
          </a:r>
          <a:r>
            <a:rPr kumimoji="0" lang="ja-JP" altLang="en-US" sz="1300" b="0" i="0" u="none" strike="noStrike" kern="0" cap="none" spc="0" normalizeH="0" baseline="0" noProof="0">
              <a:ln>
                <a:noFill/>
              </a:ln>
              <a:solidFill>
                <a:prstClr val="black"/>
              </a:solidFill>
              <a:effectLst/>
              <a:uLnTx/>
              <a:uFillTx/>
              <a:latin typeface="+mn-lt"/>
              <a:ea typeface="+mn-ea"/>
              <a:cs typeface="+mn-cs"/>
            </a:rPr>
            <a:t>人件費の削減に努めてきたが、</a:t>
          </a:r>
          <a:r>
            <a:rPr kumimoji="0" lang="ja-JP" altLang="ja-JP" sz="1300" b="0" i="0" u="none" strike="noStrike" kern="0" cap="none" spc="0" normalizeH="0" baseline="0" noProof="0">
              <a:ln>
                <a:noFill/>
              </a:ln>
              <a:solidFill>
                <a:prstClr val="black"/>
              </a:solidFill>
              <a:effectLst/>
              <a:uLnTx/>
              <a:uFillTx/>
              <a:latin typeface="+mn-lt"/>
              <a:ea typeface="+mn-ea"/>
              <a:cs typeface="+mn-cs"/>
            </a:rPr>
            <a:t>類似団体平均を</a:t>
          </a:r>
          <a:r>
            <a:rPr kumimoji="0" lang="ja-JP" altLang="en-US" sz="1300" b="0" i="0" u="none" strike="noStrike" kern="0" cap="none" spc="0" normalizeH="0" baseline="0" noProof="0">
              <a:ln>
                <a:noFill/>
              </a:ln>
              <a:solidFill>
                <a:prstClr val="black"/>
              </a:solidFill>
              <a:effectLst/>
              <a:uLnTx/>
              <a:uFillTx/>
              <a:latin typeface="+mn-lt"/>
              <a:ea typeface="+mn-ea"/>
              <a:cs typeface="+mn-cs"/>
            </a:rPr>
            <a:t>３．７</a:t>
          </a:r>
          <a:r>
            <a:rPr kumimoji="0" lang="ja-JP" altLang="ja-JP" sz="1300" b="0" i="0" u="none" strike="noStrike" kern="0" cap="none" spc="0" normalizeH="0" baseline="0" noProof="0">
              <a:ln>
                <a:noFill/>
              </a:ln>
              <a:solidFill>
                <a:prstClr val="black"/>
              </a:solidFill>
              <a:effectLst/>
              <a:uLnTx/>
              <a:uFillTx/>
              <a:latin typeface="+mn-lt"/>
              <a:ea typeface="+mn-ea"/>
              <a:cs typeface="+mn-cs"/>
            </a:rPr>
            <a:t>％上回り、全国町村平均をも２．</a:t>
          </a:r>
          <a:r>
            <a:rPr kumimoji="0" lang="ja-JP" altLang="en-US" sz="1300" b="0" i="0" u="none" strike="noStrike" kern="0" cap="none" spc="0" normalizeH="0" baseline="0" noProof="0">
              <a:ln>
                <a:noFill/>
              </a:ln>
              <a:solidFill>
                <a:prstClr val="black"/>
              </a:solidFill>
              <a:effectLst/>
              <a:uLnTx/>
              <a:uFillTx/>
              <a:latin typeface="+mn-lt"/>
              <a:ea typeface="+mn-ea"/>
              <a:cs typeface="+mn-cs"/>
            </a:rPr>
            <a:t>３</a:t>
          </a:r>
          <a:r>
            <a:rPr kumimoji="0" lang="ja-JP" altLang="ja-JP" sz="1300" b="0" i="0" u="none" strike="noStrike" kern="0" cap="none" spc="0" normalizeH="0" baseline="0" noProof="0">
              <a:ln>
                <a:noFill/>
              </a:ln>
              <a:solidFill>
                <a:prstClr val="black"/>
              </a:solidFill>
              <a:effectLst/>
              <a:uLnTx/>
              <a:uFillTx/>
              <a:latin typeface="+mn-lt"/>
              <a:ea typeface="+mn-ea"/>
              <a:cs typeface="+mn-cs"/>
            </a:rPr>
            <a:t>％上回っている。地域の民間企業の平均給与の状況を踏まえ給与の適正化に努め、</a:t>
          </a:r>
          <a:r>
            <a:rPr kumimoji="0" lang="ja-JP" altLang="en-US" sz="1300" b="0" i="0" u="none" strike="noStrike" kern="0" cap="none" spc="0" normalizeH="0" baseline="0" noProof="0">
              <a:ln>
                <a:noFill/>
              </a:ln>
              <a:solidFill>
                <a:prstClr val="black"/>
              </a:solidFill>
              <a:effectLst/>
              <a:uLnTx/>
              <a:uFillTx/>
              <a:latin typeface="+mn-lt"/>
              <a:ea typeface="+mn-ea"/>
              <a:cs typeface="+mn-cs"/>
            </a:rPr>
            <a:t>全国町村</a:t>
          </a:r>
          <a:r>
            <a:rPr kumimoji="0" lang="ja-JP" altLang="ja-JP" sz="1300" b="0" i="0" u="none" strike="noStrike" kern="0" cap="none" spc="0" normalizeH="0" baseline="0" noProof="0">
              <a:ln>
                <a:noFill/>
              </a:ln>
              <a:solidFill>
                <a:prstClr val="black"/>
              </a:solidFill>
              <a:effectLst/>
              <a:uLnTx/>
              <a:uFillTx/>
              <a:latin typeface="+mn-lt"/>
              <a:ea typeface="+mn-ea"/>
              <a:cs typeface="+mn-cs"/>
            </a:rPr>
            <a:t>平均の水準まで段階的に低下させていく。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58928</xdr:rowOff>
    </xdr:from>
    <xdr:to>
      <xdr:col>24</xdr:col>
      <xdr:colOff>558800</xdr:colOff>
      <xdr:row>86</xdr:row>
      <xdr:rowOff>82296</xdr:rowOff>
    </xdr:to>
    <xdr:cxnSp macro="">
      <xdr:nvCxnSpPr>
        <xdr:cNvPr id="247" name="直線コネクタ 246"/>
        <xdr:cNvCxnSpPr/>
      </xdr:nvCxnSpPr>
      <xdr:spPr>
        <a:xfrm flipV="1">
          <a:off x="17018000" y="13774928"/>
          <a:ext cx="0" cy="1052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54373</xdr:rowOff>
    </xdr:from>
    <xdr:ext cx="762000" cy="259045"/>
    <xdr:sp macro="" textlink="">
      <xdr:nvSpPr>
        <xdr:cNvPr id="248" name="給与水準   （国との比較）最小値テキスト"/>
        <xdr:cNvSpPr txBox="1"/>
      </xdr:nvSpPr>
      <xdr:spPr>
        <a:xfrm>
          <a:off x="17106900" y="147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86</xdr:row>
      <xdr:rowOff>82296</xdr:rowOff>
    </xdr:from>
    <xdr:to>
      <xdr:col>24</xdr:col>
      <xdr:colOff>647700</xdr:colOff>
      <xdr:row>86</xdr:row>
      <xdr:rowOff>82296</xdr:rowOff>
    </xdr:to>
    <xdr:cxnSp macro="">
      <xdr:nvCxnSpPr>
        <xdr:cNvPr id="249" name="直線コネクタ 248"/>
        <xdr:cNvCxnSpPr/>
      </xdr:nvCxnSpPr>
      <xdr:spPr>
        <a:xfrm>
          <a:off x="169291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145305</xdr:rowOff>
    </xdr:from>
    <xdr:ext cx="762000" cy="259045"/>
    <xdr:sp macro="" textlink="">
      <xdr:nvSpPr>
        <xdr:cNvPr id="250" name="給与水準   （国との比較）最大値テキスト"/>
        <xdr:cNvSpPr txBox="1"/>
      </xdr:nvSpPr>
      <xdr:spPr>
        <a:xfrm>
          <a:off x="17106900" y="1351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58928</xdr:rowOff>
    </xdr:from>
    <xdr:to>
      <xdr:col>24</xdr:col>
      <xdr:colOff>647700</xdr:colOff>
      <xdr:row>80</xdr:row>
      <xdr:rowOff>58928</xdr:rowOff>
    </xdr:to>
    <xdr:cxnSp macro="">
      <xdr:nvCxnSpPr>
        <xdr:cNvPr id="251" name="直線コネクタ 250"/>
        <xdr:cNvCxnSpPr/>
      </xdr:nvCxnSpPr>
      <xdr:spPr>
        <a:xfrm>
          <a:off x="16929100" y="1377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19558</xdr:rowOff>
    </xdr:from>
    <xdr:to>
      <xdr:col>24</xdr:col>
      <xdr:colOff>558800</xdr:colOff>
      <xdr:row>86</xdr:row>
      <xdr:rowOff>34037</xdr:rowOff>
    </xdr:to>
    <xdr:cxnSp macro="">
      <xdr:nvCxnSpPr>
        <xdr:cNvPr id="252" name="直線コネクタ 251"/>
        <xdr:cNvCxnSpPr/>
      </xdr:nvCxnSpPr>
      <xdr:spPr>
        <a:xfrm>
          <a:off x="16179800" y="14764258"/>
          <a:ext cx="8382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3"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4" name="フローチャート : 判断 253"/>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86</xdr:row>
      <xdr:rowOff>19558</xdr:rowOff>
    </xdr:to>
    <xdr:cxnSp macro="">
      <xdr:nvCxnSpPr>
        <xdr:cNvPr id="255" name="直線コネクタ 254"/>
        <xdr:cNvCxnSpPr/>
      </xdr:nvCxnSpPr>
      <xdr:spPr>
        <a:xfrm>
          <a:off x="15290800" y="1474978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133096</xdr:rowOff>
    </xdr:from>
    <xdr:to>
      <xdr:col>23</xdr:col>
      <xdr:colOff>457200</xdr:colOff>
      <xdr:row>85</xdr:row>
      <xdr:rowOff>63246</xdr:rowOff>
    </xdr:to>
    <xdr:sp macro="" textlink="">
      <xdr:nvSpPr>
        <xdr:cNvPr id="256" name="フローチャート : 判断 255"/>
        <xdr:cNvSpPr/>
      </xdr:nvSpPr>
      <xdr:spPr>
        <a:xfrm>
          <a:off x="16129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73423</xdr:rowOff>
    </xdr:from>
    <xdr:ext cx="736600" cy="259045"/>
    <xdr:sp macro="" textlink="">
      <xdr:nvSpPr>
        <xdr:cNvPr id="257" name="テキスト ボックス 256"/>
        <xdr:cNvSpPr txBox="1"/>
      </xdr:nvSpPr>
      <xdr:spPr>
        <a:xfrm>
          <a:off x="15798800" y="1430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5080</xdr:rowOff>
    </xdr:from>
    <xdr:to>
      <xdr:col>22</xdr:col>
      <xdr:colOff>203200</xdr:colOff>
      <xdr:row>89</xdr:row>
      <xdr:rowOff>7113</xdr:rowOff>
    </xdr:to>
    <xdr:cxnSp macro="">
      <xdr:nvCxnSpPr>
        <xdr:cNvPr id="258" name="直線コネクタ 257"/>
        <xdr:cNvCxnSpPr/>
      </xdr:nvCxnSpPr>
      <xdr:spPr>
        <a:xfrm flipV="1">
          <a:off x="14401800" y="14749780"/>
          <a:ext cx="889000" cy="5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89663</xdr:rowOff>
    </xdr:from>
    <xdr:to>
      <xdr:col>22</xdr:col>
      <xdr:colOff>254000</xdr:colOff>
      <xdr:row>85</xdr:row>
      <xdr:rowOff>19813</xdr:rowOff>
    </xdr:to>
    <xdr:sp macro="" textlink="">
      <xdr:nvSpPr>
        <xdr:cNvPr id="259" name="フローチャート : 判断 258"/>
        <xdr:cNvSpPr/>
      </xdr:nvSpPr>
      <xdr:spPr>
        <a:xfrm>
          <a:off x="15240000" y="1449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29990</xdr:rowOff>
    </xdr:from>
    <xdr:ext cx="762000" cy="259045"/>
    <xdr:sp macro="" textlink="">
      <xdr:nvSpPr>
        <xdr:cNvPr id="260" name="テキスト ボックス 259"/>
        <xdr:cNvSpPr txBox="1"/>
      </xdr:nvSpPr>
      <xdr:spPr>
        <a:xfrm>
          <a:off x="14909800" y="1426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7113</xdr:rowOff>
    </xdr:from>
    <xdr:to>
      <xdr:col>21</xdr:col>
      <xdr:colOff>0</xdr:colOff>
      <xdr:row>89</xdr:row>
      <xdr:rowOff>31242</xdr:rowOff>
    </xdr:to>
    <xdr:cxnSp macro="">
      <xdr:nvCxnSpPr>
        <xdr:cNvPr id="261" name="直線コネクタ 260"/>
        <xdr:cNvCxnSpPr/>
      </xdr:nvCxnSpPr>
      <xdr:spPr>
        <a:xfrm flipV="1">
          <a:off x="13512800" y="1526616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123189</xdr:rowOff>
    </xdr:from>
    <xdr:to>
      <xdr:col>21</xdr:col>
      <xdr:colOff>50800</xdr:colOff>
      <xdr:row>87</xdr:row>
      <xdr:rowOff>53339</xdr:rowOff>
    </xdr:to>
    <xdr:sp macro="" textlink="">
      <xdr:nvSpPr>
        <xdr:cNvPr id="262" name="フローチャート : 判断 261"/>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63516</xdr:rowOff>
    </xdr:from>
    <xdr:ext cx="762000" cy="259045"/>
    <xdr:sp macro="" textlink="">
      <xdr:nvSpPr>
        <xdr:cNvPr id="263" name="テキスト ボックス 262"/>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113537</xdr:rowOff>
    </xdr:from>
    <xdr:to>
      <xdr:col>19</xdr:col>
      <xdr:colOff>533400</xdr:colOff>
      <xdr:row>87</xdr:row>
      <xdr:rowOff>43687</xdr:rowOff>
    </xdr:to>
    <xdr:sp macro="" textlink="">
      <xdr:nvSpPr>
        <xdr:cNvPr id="264" name="フローチャート : 判断 263"/>
        <xdr:cNvSpPr/>
      </xdr:nvSpPr>
      <xdr:spPr>
        <a:xfrm>
          <a:off x="13462000" y="148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53864</xdr:rowOff>
    </xdr:from>
    <xdr:ext cx="762000" cy="259045"/>
    <xdr:sp macro="" textlink="">
      <xdr:nvSpPr>
        <xdr:cNvPr id="265" name="テキスト ボックス 264"/>
        <xdr:cNvSpPr txBox="1"/>
      </xdr:nvSpPr>
      <xdr:spPr>
        <a:xfrm>
          <a:off x="13131800" y="14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154687</xdr:rowOff>
    </xdr:from>
    <xdr:to>
      <xdr:col>24</xdr:col>
      <xdr:colOff>609600</xdr:colOff>
      <xdr:row>86</xdr:row>
      <xdr:rowOff>84837</xdr:rowOff>
    </xdr:to>
    <xdr:sp macro="" textlink="">
      <xdr:nvSpPr>
        <xdr:cNvPr id="271" name="円/楕円 270"/>
        <xdr:cNvSpPr/>
      </xdr:nvSpPr>
      <xdr:spPr>
        <a:xfrm>
          <a:off x="169672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50564</xdr:rowOff>
    </xdr:from>
    <xdr:ext cx="762000" cy="259045"/>
    <xdr:sp macro="" textlink="">
      <xdr:nvSpPr>
        <xdr:cNvPr id="272" name="給与水準   （国との比較）該当値テキスト"/>
        <xdr:cNvSpPr txBox="1"/>
      </xdr:nvSpPr>
      <xdr:spPr>
        <a:xfrm>
          <a:off x="17106900" y="146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140208</xdr:rowOff>
    </xdr:from>
    <xdr:to>
      <xdr:col>23</xdr:col>
      <xdr:colOff>457200</xdr:colOff>
      <xdr:row>86</xdr:row>
      <xdr:rowOff>70358</xdr:rowOff>
    </xdr:to>
    <xdr:sp macro="" textlink="">
      <xdr:nvSpPr>
        <xdr:cNvPr id="273" name="円/楕円 272"/>
        <xdr:cNvSpPr/>
      </xdr:nvSpPr>
      <xdr:spPr>
        <a:xfrm>
          <a:off x="161290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55135</xdr:rowOff>
    </xdr:from>
    <xdr:ext cx="736600" cy="259045"/>
    <xdr:sp macro="" textlink="">
      <xdr:nvSpPr>
        <xdr:cNvPr id="274" name="テキスト ボックス 273"/>
        <xdr:cNvSpPr txBox="1"/>
      </xdr:nvSpPr>
      <xdr:spPr>
        <a:xfrm>
          <a:off x="15798800" y="1479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125730</xdr:rowOff>
    </xdr:from>
    <xdr:to>
      <xdr:col>22</xdr:col>
      <xdr:colOff>254000</xdr:colOff>
      <xdr:row>86</xdr:row>
      <xdr:rowOff>55880</xdr:rowOff>
    </xdr:to>
    <xdr:sp macro="" textlink="">
      <xdr:nvSpPr>
        <xdr:cNvPr id="275" name="円/楕円 274"/>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40657</xdr:rowOff>
    </xdr:from>
    <xdr:ext cx="762000" cy="259045"/>
    <xdr:sp macro="" textlink="">
      <xdr:nvSpPr>
        <xdr:cNvPr id="276" name="テキスト ボックス 275"/>
        <xdr:cNvSpPr txBox="1"/>
      </xdr:nvSpPr>
      <xdr:spPr>
        <a:xfrm>
          <a:off x="14909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127763</xdr:rowOff>
    </xdr:from>
    <xdr:to>
      <xdr:col>21</xdr:col>
      <xdr:colOff>50800</xdr:colOff>
      <xdr:row>89</xdr:row>
      <xdr:rowOff>57913</xdr:rowOff>
    </xdr:to>
    <xdr:sp macro="" textlink="">
      <xdr:nvSpPr>
        <xdr:cNvPr id="277" name="円/楕円 276"/>
        <xdr:cNvSpPr/>
      </xdr:nvSpPr>
      <xdr:spPr>
        <a:xfrm>
          <a:off x="14351000" y="15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42690</xdr:rowOff>
    </xdr:from>
    <xdr:ext cx="762000" cy="259045"/>
    <xdr:sp macro="" textlink="">
      <xdr:nvSpPr>
        <xdr:cNvPr id="278" name="テキスト ボックス 277"/>
        <xdr:cNvSpPr txBox="1"/>
      </xdr:nvSpPr>
      <xdr:spPr>
        <a:xfrm>
          <a:off x="14020800" y="1530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151892</xdr:rowOff>
    </xdr:from>
    <xdr:to>
      <xdr:col>19</xdr:col>
      <xdr:colOff>533400</xdr:colOff>
      <xdr:row>89</xdr:row>
      <xdr:rowOff>82042</xdr:rowOff>
    </xdr:to>
    <xdr:sp macro="" textlink="">
      <xdr:nvSpPr>
        <xdr:cNvPr id="279" name="円/楕円 278"/>
        <xdr:cNvSpPr/>
      </xdr:nvSpPr>
      <xdr:spPr>
        <a:xfrm>
          <a:off x="13462000" y="152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66819</xdr:rowOff>
    </xdr:from>
    <xdr:ext cx="762000" cy="259045"/>
    <xdr:sp macro="" textlink="">
      <xdr:nvSpPr>
        <xdr:cNvPr id="280" name="テキスト ボックス 279"/>
        <xdr:cNvSpPr txBox="1"/>
      </xdr:nvSpPr>
      <xdr:spPr>
        <a:xfrm>
          <a:off x="13131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平成１９年度まで退職者不補充とし新規採用職員を抑制したことにより、類似団体平均を</a:t>
          </a:r>
          <a:r>
            <a:rPr kumimoji="0" lang="ja-JP" altLang="en-US" sz="1300" b="0" i="0" u="none" strike="noStrike" kern="0" cap="none" spc="0" normalizeH="0" baseline="0" noProof="0">
              <a:ln>
                <a:noFill/>
              </a:ln>
              <a:solidFill>
                <a:prstClr val="black"/>
              </a:solidFill>
              <a:effectLst/>
              <a:uLnTx/>
              <a:uFillTx/>
              <a:latin typeface="+mn-lt"/>
              <a:ea typeface="+mn-ea"/>
              <a:cs typeface="+mn-cs"/>
            </a:rPr>
            <a:t>０</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１７</a:t>
          </a:r>
          <a:r>
            <a:rPr kumimoji="0" lang="ja-JP" altLang="ja-JP" sz="1300" b="0" i="0" u="none" strike="noStrike" kern="0" cap="none" spc="0" normalizeH="0" baseline="0" noProof="0">
              <a:ln>
                <a:noFill/>
              </a:ln>
              <a:solidFill>
                <a:prstClr val="black"/>
              </a:solidFill>
              <a:effectLst/>
              <a:uLnTx/>
              <a:uFillTx/>
              <a:latin typeface="+mn-lt"/>
              <a:ea typeface="+mn-ea"/>
              <a:cs typeface="+mn-cs"/>
            </a:rPr>
            <a:t>人下回っている。今後においても適正な定員管理に努める。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11" name="直線コネクタ 310"/>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2"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3" name="直線コネクタ 312"/>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4"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5" name="直線コネクタ 314"/>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3235</xdr:rowOff>
    </xdr:from>
    <xdr:to>
      <xdr:col>24</xdr:col>
      <xdr:colOff>558800</xdr:colOff>
      <xdr:row>59</xdr:row>
      <xdr:rowOff>8291</xdr:rowOff>
    </xdr:to>
    <xdr:cxnSp macro="">
      <xdr:nvCxnSpPr>
        <xdr:cNvPr id="316" name="直線コネクタ 315"/>
        <xdr:cNvCxnSpPr/>
      </xdr:nvCxnSpPr>
      <xdr:spPr>
        <a:xfrm>
          <a:off x="16179800" y="10118785"/>
          <a:ext cx="838200" cy="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164518</xdr:rowOff>
    </xdr:from>
    <xdr:ext cx="762000" cy="259045"/>
    <xdr:sp macro="" textlink="">
      <xdr:nvSpPr>
        <xdr:cNvPr id="317" name="定員管理の状況平均値テキスト"/>
        <xdr:cNvSpPr txBox="1"/>
      </xdr:nvSpPr>
      <xdr:spPr>
        <a:xfrm>
          <a:off x="17106900" y="101086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8" name="フローチャート : 判断 317"/>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162161</xdr:rowOff>
    </xdr:from>
    <xdr:to>
      <xdr:col>23</xdr:col>
      <xdr:colOff>406400</xdr:colOff>
      <xdr:row>59</xdr:row>
      <xdr:rowOff>3235</xdr:rowOff>
    </xdr:to>
    <xdr:cxnSp macro="">
      <xdr:nvCxnSpPr>
        <xdr:cNvPr id="319" name="直線コネクタ 318"/>
        <xdr:cNvCxnSpPr/>
      </xdr:nvCxnSpPr>
      <xdr:spPr>
        <a:xfrm>
          <a:off x="15290800" y="10106261"/>
          <a:ext cx="889000" cy="1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137444</xdr:rowOff>
    </xdr:from>
    <xdr:to>
      <xdr:col>23</xdr:col>
      <xdr:colOff>457200</xdr:colOff>
      <xdr:row>59</xdr:row>
      <xdr:rowOff>67594</xdr:rowOff>
    </xdr:to>
    <xdr:sp macro="" textlink="">
      <xdr:nvSpPr>
        <xdr:cNvPr id="320" name="フローチャート : 判断 319"/>
        <xdr:cNvSpPr/>
      </xdr:nvSpPr>
      <xdr:spPr>
        <a:xfrm>
          <a:off x="16129000" y="1008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52371</xdr:rowOff>
    </xdr:from>
    <xdr:ext cx="736600" cy="259045"/>
    <xdr:sp macro="" textlink="">
      <xdr:nvSpPr>
        <xdr:cNvPr id="321" name="テキスト ボックス 320"/>
        <xdr:cNvSpPr txBox="1"/>
      </xdr:nvSpPr>
      <xdr:spPr>
        <a:xfrm>
          <a:off x="15798800" y="10167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160897</xdr:rowOff>
    </xdr:from>
    <xdr:to>
      <xdr:col>22</xdr:col>
      <xdr:colOff>203200</xdr:colOff>
      <xdr:row>58</xdr:row>
      <xdr:rowOff>162161</xdr:rowOff>
    </xdr:to>
    <xdr:cxnSp macro="">
      <xdr:nvCxnSpPr>
        <xdr:cNvPr id="322" name="直線コネクタ 321"/>
        <xdr:cNvCxnSpPr/>
      </xdr:nvCxnSpPr>
      <xdr:spPr>
        <a:xfrm>
          <a:off x="14401800" y="10104997"/>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138133</xdr:rowOff>
    </xdr:from>
    <xdr:to>
      <xdr:col>22</xdr:col>
      <xdr:colOff>254000</xdr:colOff>
      <xdr:row>59</xdr:row>
      <xdr:rowOff>68283</xdr:rowOff>
    </xdr:to>
    <xdr:sp macro="" textlink="">
      <xdr:nvSpPr>
        <xdr:cNvPr id="323" name="フローチャート : 判断 322"/>
        <xdr:cNvSpPr/>
      </xdr:nvSpPr>
      <xdr:spPr>
        <a:xfrm>
          <a:off x="15240000" y="100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53060</xdr:rowOff>
    </xdr:from>
    <xdr:ext cx="762000" cy="259045"/>
    <xdr:sp macro="" textlink="">
      <xdr:nvSpPr>
        <xdr:cNvPr id="324" name="テキスト ボックス 323"/>
        <xdr:cNvSpPr txBox="1"/>
      </xdr:nvSpPr>
      <xdr:spPr>
        <a:xfrm>
          <a:off x="14909800" y="1016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156760</xdr:rowOff>
    </xdr:from>
    <xdr:to>
      <xdr:col>21</xdr:col>
      <xdr:colOff>0</xdr:colOff>
      <xdr:row>58</xdr:row>
      <xdr:rowOff>160897</xdr:rowOff>
    </xdr:to>
    <xdr:cxnSp macro="">
      <xdr:nvCxnSpPr>
        <xdr:cNvPr id="325" name="直線コネクタ 324"/>
        <xdr:cNvCxnSpPr/>
      </xdr:nvCxnSpPr>
      <xdr:spPr>
        <a:xfrm>
          <a:off x="13512800" y="10100860"/>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136410</xdr:rowOff>
    </xdr:from>
    <xdr:to>
      <xdr:col>21</xdr:col>
      <xdr:colOff>50800</xdr:colOff>
      <xdr:row>59</xdr:row>
      <xdr:rowOff>66560</xdr:rowOff>
    </xdr:to>
    <xdr:sp macro="" textlink="">
      <xdr:nvSpPr>
        <xdr:cNvPr id="326" name="フローチャート : 判断 325"/>
        <xdr:cNvSpPr/>
      </xdr:nvSpPr>
      <xdr:spPr>
        <a:xfrm>
          <a:off x="14351000" y="100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51337</xdr:rowOff>
    </xdr:from>
    <xdr:ext cx="762000" cy="259045"/>
    <xdr:sp macro="" textlink="">
      <xdr:nvSpPr>
        <xdr:cNvPr id="327" name="テキスト ボックス 326"/>
        <xdr:cNvSpPr txBox="1"/>
      </xdr:nvSpPr>
      <xdr:spPr>
        <a:xfrm>
          <a:off x="14020800" y="1016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134112</xdr:rowOff>
    </xdr:from>
    <xdr:to>
      <xdr:col>19</xdr:col>
      <xdr:colOff>533400</xdr:colOff>
      <xdr:row>59</xdr:row>
      <xdr:rowOff>64262</xdr:rowOff>
    </xdr:to>
    <xdr:sp macro="" textlink="">
      <xdr:nvSpPr>
        <xdr:cNvPr id="328" name="フローチャート : 判断 327"/>
        <xdr:cNvSpPr/>
      </xdr:nvSpPr>
      <xdr:spPr>
        <a:xfrm>
          <a:off x="13462000" y="1007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49039</xdr:rowOff>
    </xdr:from>
    <xdr:ext cx="762000" cy="259045"/>
    <xdr:sp macro="" textlink="">
      <xdr:nvSpPr>
        <xdr:cNvPr id="329" name="テキスト ボックス 328"/>
        <xdr:cNvSpPr txBox="1"/>
      </xdr:nvSpPr>
      <xdr:spPr>
        <a:xfrm>
          <a:off x="13131800" y="1016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128941</xdr:rowOff>
    </xdr:from>
    <xdr:to>
      <xdr:col>24</xdr:col>
      <xdr:colOff>609600</xdr:colOff>
      <xdr:row>59</xdr:row>
      <xdr:rowOff>59091</xdr:rowOff>
    </xdr:to>
    <xdr:sp macro="" textlink="">
      <xdr:nvSpPr>
        <xdr:cNvPr id="335" name="円/楕円 334"/>
        <xdr:cNvSpPr/>
      </xdr:nvSpPr>
      <xdr:spPr>
        <a:xfrm>
          <a:off x="16967200" y="1007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50218</xdr:rowOff>
    </xdr:from>
    <xdr:ext cx="762000" cy="259045"/>
    <xdr:sp macro="" textlink="">
      <xdr:nvSpPr>
        <xdr:cNvPr id="336" name="定員管理の状況該当値テキスト"/>
        <xdr:cNvSpPr txBox="1"/>
      </xdr:nvSpPr>
      <xdr:spPr>
        <a:xfrm>
          <a:off x="17106900" y="999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123885</xdr:rowOff>
    </xdr:from>
    <xdr:to>
      <xdr:col>23</xdr:col>
      <xdr:colOff>457200</xdr:colOff>
      <xdr:row>59</xdr:row>
      <xdr:rowOff>54035</xdr:rowOff>
    </xdr:to>
    <xdr:sp macro="" textlink="">
      <xdr:nvSpPr>
        <xdr:cNvPr id="337" name="円/楕円 336"/>
        <xdr:cNvSpPr/>
      </xdr:nvSpPr>
      <xdr:spPr>
        <a:xfrm>
          <a:off x="16129000" y="1006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64212</xdr:rowOff>
    </xdr:from>
    <xdr:ext cx="736600" cy="259045"/>
    <xdr:sp macro="" textlink="">
      <xdr:nvSpPr>
        <xdr:cNvPr id="338" name="テキスト ボックス 337"/>
        <xdr:cNvSpPr txBox="1"/>
      </xdr:nvSpPr>
      <xdr:spPr>
        <a:xfrm>
          <a:off x="15798800" y="9836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16.15</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111361</xdr:rowOff>
    </xdr:from>
    <xdr:to>
      <xdr:col>22</xdr:col>
      <xdr:colOff>254000</xdr:colOff>
      <xdr:row>59</xdr:row>
      <xdr:rowOff>41511</xdr:rowOff>
    </xdr:to>
    <xdr:sp macro="" textlink="">
      <xdr:nvSpPr>
        <xdr:cNvPr id="339" name="円/楕円 338"/>
        <xdr:cNvSpPr/>
      </xdr:nvSpPr>
      <xdr:spPr>
        <a:xfrm>
          <a:off x="15240000" y="1005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51688</xdr:rowOff>
    </xdr:from>
    <xdr:ext cx="762000" cy="259045"/>
    <xdr:sp macro="" textlink="">
      <xdr:nvSpPr>
        <xdr:cNvPr id="340" name="テキスト ボックス 339"/>
        <xdr:cNvSpPr txBox="1"/>
      </xdr:nvSpPr>
      <xdr:spPr>
        <a:xfrm>
          <a:off x="14909800" y="982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110097</xdr:rowOff>
    </xdr:from>
    <xdr:to>
      <xdr:col>21</xdr:col>
      <xdr:colOff>50800</xdr:colOff>
      <xdr:row>59</xdr:row>
      <xdr:rowOff>40247</xdr:rowOff>
    </xdr:to>
    <xdr:sp macro="" textlink="">
      <xdr:nvSpPr>
        <xdr:cNvPr id="341" name="円/楕円 340"/>
        <xdr:cNvSpPr/>
      </xdr:nvSpPr>
      <xdr:spPr>
        <a:xfrm>
          <a:off x="14351000" y="1005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50424</xdr:rowOff>
    </xdr:from>
    <xdr:ext cx="762000" cy="259045"/>
    <xdr:sp macro="" textlink="">
      <xdr:nvSpPr>
        <xdr:cNvPr id="342" name="テキスト ボックス 341"/>
        <xdr:cNvSpPr txBox="1"/>
      </xdr:nvSpPr>
      <xdr:spPr>
        <a:xfrm>
          <a:off x="14020800" y="9823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14.95</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105960</xdr:rowOff>
    </xdr:from>
    <xdr:to>
      <xdr:col>19</xdr:col>
      <xdr:colOff>533400</xdr:colOff>
      <xdr:row>59</xdr:row>
      <xdr:rowOff>36110</xdr:rowOff>
    </xdr:to>
    <xdr:sp macro="" textlink="">
      <xdr:nvSpPr>
        <xdr:cNvPr id="343" name="円/楕円 342"/>
        <xdr:cNvSpPr/>
      </xdr:nvSpPr>
      <xdr:spPr>
        <a:xfrm>
          <a:off x="13462000" y="100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46287</xdr:rowOff>
    </xdr:from>
    <xdr:ext cx="762000" cy="259045"/>
    <xdr:sp macro="" textlink="">
      <xdr:nvSpPr>
        <xdr:cNvPr id="344" name="テキスト ボックス 343"/>
        <xdr:cNvSpPr txBox="1"/>
      </xdr:nvSpPr>
      <xdr:spPr>
        <a:xfrm>
          <a:off x="13131800" y="981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0" lang="ja-JP" altLang="en-US" sz="1300" b="0" i="0" u="none" strike="noStrike" kern="0" cap="none" spc="0" normalizeH="0" baseline="0" noProof="0">
              <a:ln>
                <a:noFill/>
              </a:ln>
              <a:solidFill>
                <a:prstClr val="black"/>
              </a:solidFill>
              <a:effectLst/>
              <a:uLnTx/>
              <a:uFillTx/>
              <a:latin typeface="+mn-lt"/>
              <a:ea typeface="+mn-ea"/>
              <a:cs typeface="+mn-cs"/>
            </a:rPr>
            <a:t>過去に</a:t>
          </a:r>
          <a:r>
            <a:rPr kumimoji="0" lang="ja-JP" altLang="ja-JP" sz="1300" b="0" i="0" u="none" strike="noStrike" kern="0" cap="none" spc="0" normalizeH="0" baseline="0" noProof="0">
              <a:ln>
                <a:noFill/>
              </a:ln>
              <a:solidFill>
                <a:prstClr val="black"/>
              </a:solidFill>
              <a:effectLst/>
              <a:uLnTx/>
              <a:uFillTx/>
              <a:latin typeface="+mn-lt"/>
              <a:ea typeface="+mn-ea"/>
              <a:cs typeface="+mn-cs"/>
            </a:rPr>
            <a:t>借入れた</a:t>
          </a:r>
          <a:r>
            <a:rPr kumimoji="0" lang="ja-JP" altLang="en-US" sz="1300" b="0" i="0" u="none" strike="noStrike" kern="0" cap="none" spc="0" normalizeH="0" baseline="0" noProof="0">
              <a:ln>
                <a:noFill/>
              </a:ln>
              <a:solidFill>
                <a:prstClr val="black"/>
              </a:solidFill>
              <a:effectLst/>
              <a:uLnTx/>
              <a:uFillTx/>
              <a:latin typeface="+mn-lt"/>
              <a:ea typeface="+mn-ea"/>
              <a:cs typeface="+mn-cs"/>
            </a:rPr>
            <a:t>大型事業に伴う</a:t>
          </a:r>
          <a:r>
            <a:rPr kumimoji="0" lang="ja-JP" altLang="ja-JP" sz="1300" b="0" i="0" u="none" strike="noStrike" kern="0" cap="none" spc="0" normalizeH="0" baseline="0" noProof="0">
              <a:ln>
                <a:noFill/>
              </a:ln>
              <a:solidFill>
                <a:prstClr val="black"/>
              </a:solidFill>
              <a:effectLst/>
              <a:uLnTx/>
              <a:uFillTx/>
              <a:latin typeface="+mn-lt"/>
              <a:ea typeface="+mn-ea"/>
              <a:cs typeface="+mn-cs"/>
            </a:rPr>
            <a:t>過疎対策事業債及び辺地対策事業債の償還増に伴い、類似団体平均を</a:t>
          </a:r>
          <a:r>
            <a:rPr kumimoji="0" lang="ja-JP" altLang="en-US" sz="1300" b="0" i="0" u="none" strike="noStrike" kern="0" cap="none" spc="0" normalizeH="0" baseline="0" noProof="0">
              <a:ln>
                <a:noFill/>
              </a:ln>
              <a:solidFill>
                <a:prstClr val="black"/>
              </a:solidFill>
              <a:effectLst/>
              <a:uLnTx/>
              <a:uFillTx/>
              <a:latin typeface="+mn-lt"/>
              <a:ea typeface="+mn-ea"/>
              <a:cs typeface="+mn-cs"/>
            </a:rPr>
            <a:t>２．６</a:t>
          </a:r>
          <a:r>
            <a:rPr kumimoji="0" lang="ja-JP" altLang="ja-JP" sz="1300" b="0" i="0" u="none" strike="noStrike" kern="0" cap="none" spc="0" normalizeH="0" baseline="0" noProof="0">
              <a:ln>
                <a:noFill/>
              </a:ln>
              <a:solidFill>
                <a:prstClr val="black"/>
              </a:solidFill>
              <a:effectLst/>
              <a:uLnTx/>
              <a:uFillTx/>
              <a:latin typeface="+mn-lt"/>
              <a:ea typeface="+mn-ea"/>
              <a:cs typeface="+mn-cs"/>
            </a:rPr>
            <a:t>％上回っている。</a:t>
          </a:r>
          <a:r>
            <a:rPr kumimoji="0" lang="ja-JP" altLang="en-US" sz="1300" b="0" i="0" u="none" strike="noStrike" kern="0" cap="none" spc="0" normalizeH="0" baseline="0" noProof="0">
              <a:ln>
                <a:noFill/>
              </a:ln>
              <a:solidFill>
                <a:prstClr val="black"/>
              </a:solidFill>
              <a:effectLst/>
              <a:uLnTx/>
              <a:uFillTx/>
              <a:latin typeface="+mn-lt"/>
              <a:ea typeface="+mn-ea"/>
              <a:cs typeface="+mn-cs"/>
            </a:rPr>
            <a:t>今後も防災行政無線デジタル化事業、新ごみ処理施設建設事業、橋梁架替事業、庁舎建設事業等の大型事業が予定されていることから、</a:t>
          </a:r>
          <a:r>
            <a:rPr kumimoji="0" lang="ja-JP" altLang="ja-JP" sz="1300" b="0" i="0" u="none" strike="noStrike" kern="0" cap="none" spc="0" normalizeH="0" baseline="0" noProof="0">
              <a:ln>
                <a:noFill/>
              </a:ln>
              <a:solidFill>
                <a:prstClr val="black"/>
              </a:solidFill>
              <a:effectLst/>
              <a:uLnTx/>
              <a:uFillTx/>
              <a:latin typeface="+mn-lt"/>
              <a:ea typeface="+mn-ea"/>
              <a:cs typeface="+mn-cs"/>
            </a:rPr>
            <a:t>実施事業の緊急性</a:t>
          </a:r>
          <a:r>
            <a:rPr kumimoji="0" lang="ja-JP" altLang="en-US" sz="1300" b="0" i="0" u="none" strike="noStrike" kern="0" cap="none" spc="0" normalizeH="0" baseline="0" noProof="0">
              <a:ln>
                <a:noFill/>
              </a:ln>
              <a:solidFill>
                <a:prstClr val="black"/>
              </a:solidFill>
              <a:effectLst/>
              <a:uLnTx/>
              <a:uFillTx/>
              <a:latin typeface="+mn-lt"/>
              <a:ea typeface="+mn-ea"/>
              <a:cs typeface="+mn-cs"/>
            </a:rPr>
            <a:t>・必要性を</a:t>
          </a:r>
          <a:r>
            <a:rPr kumimoji="0" lang="ja-JP" altLang="ja-JP" sz="1300" b="0" i="0" u="none" strike="noStrike" kern="0" cap="none" spc="0" normalizeH="0" baseline="0" noProof="0">
              <a:ln>
                <a:noFill/>
              </a:ln>
              <a:solidFill>
                <a:prstClr val="black"/>
              </a:solidFill>
              <a:effectLst/>
              <a:uLnTx/>
              <a:uFillTx/>
              <a:latin typeface="+mn-lt"/>
              <a:ea typeface="+mn-ea"/>
              <a:cs typeface="+mn-cs"/>
            </a:rPr>
            <a:t>峻別</a:t>
          </a:r>
          <a:r>
            <a:rPr kumimoji="0" lang="ja-JP" altLang="en-US" sz="1300" b="0" i="0" u="none" strike="noStrike" kern="0" cap="none" spc="0" normalizeH="0" baseline="0" noProof="0">
              <a:ln>
                <a:noFill/>
              </a:ln>
              <a:solidFill>
                <a:prstClr val="black"/>
              </a:solidFill>
              <a:effectLst/>
              <a:uLnTx/>
              <a:uFillTx/>
              <a:latin typeface="+mn-lt"/>
              <a:ea typeface="+mn-ea"/>
              <a:cs typeface="+mn-cs"/>
            </a:rPr>
            <a:t>し</a:t>
          </a:r>
          <a:r>
            <a:rPr kumimoji="0" lang="ja-JP" altLang="ja-JP" sz="1300" b="0" i="0" u="none" strike="noStrike" kern="0" cap="none" spc="0" normalizeH="0" baseline="0" noProof="0">
              <a:ln>
                <a:noFill/>
              </a:ln>
              <a:solidFill>
                <a:prstClr val="black"/>
              </a:solidFill>
              <a:effectLst/>
              <a:uLnTx/>
              <a:uFillTx/>
              <a:latin typeface="+mn-lt"/>
              <a:ea typeface="+mn-ea"/>
              <a:cs typeface="+mn-cs"/>
            </a:rPr>
            <a:t>新規発行債の抑制</a:t>
          </a:r>
          <a:r>
            <a:rPr kumimoji="0" lang="ja-JP" altLang="en-US" sz="1300" b="0" i="0" u="none" strike="noStrike" kern="0" cap="none" spc="0" normalizeH="0" baseline="0" noProof="0">
              <a:ln>
                <a:noFill/>
              </a:ln>
              <a:solidFill>
                <a:prstClr val="black"/>
              </a:solidFill>
              <a:effectLst/>
              <a:uLnTx/>
              <a:uFillTx/>
              <a:latin typeface="+mn-lt"/>
              <a:ea typeface="+mn-ea"/>
              <a:cs typeface="+mn-cs"/>
            </a:rPr>
            <a:t>に努める</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9" name="直線コネクタ 368"/>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70"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71" name="直線コネクタ 370"/>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2"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3" name="直線コネクタ 372"/>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114935</xdr:rowOff>
    </xdr:from>
    <xdr:to>
      <xdr:col>24</xdr:col>
      <xdr:colOff>558800</xdr:colOff>
      <xdr:row>40</xdr:row>
      <xdr:rowOff>169228</xdr:rowOff>
    </xdr:to>
    <xdr:cxnSp macro="">
      <xdr:nvCxnSpPr>
        <xdr:cNvPr id="374" name="直線コネクタ 373"/>
        <xdr:cNvCxnSpPr/>
      </xdr:nvCxnSpPr>
      <xdr:spPr>
        <a:xfrm flipV="1">
          <a:off x="16179800" y="6972935"/>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95267</xdr:rowOff>
    </xdr:from>
    <xdr:ext cx="762000" cy="259045"/>
    <xdr:sp macro="" textlink="">
      <xdr:nvSpPr>
        <xdr:cNvPr id="375"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6" name="フローチャート : 判断 375"/>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169228</xdr:rowOff>
    </xdr:from>
    <xdr:to>
      <xdr:col>23</xdr:col>
      <xdr:colOff>406400</xdr:colOff>
      <xdr:row>41</xdr:row>
      <xdr:rowOff>52070</xdr:rowOff>
    </xdr:to>
    <xdr:cxnSp macro="">
      <xdr:nvCxnSpPr>
        <xdr:cNvPr id="377" name="直線コネクタ 376"/>
        <xdr:cNvCxnSpPr/>
      </xdr:nvCxnSpPr>
      <xdr:spPr>
        <a:xfrm flipV="1">
          <a:off x="15290800" y="702722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60643</xdr:rowOff>
    </xdr:from>
    <xdr:to>
      <xdr:col>23</xdr:col>
      <xdr:colOff>457200</xdr:colOff>
      <xdr:row>39</xdr:row>
      <xdr:rowOff>162243</xdr:rowOff>
    </xdr:to>
    <xdr:sp macro="" textlink="">
      <xdr:nvSpPr>
        <xdr:cNvPr id="378" name="フローチャート : 判断 377"/>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970</xdr:rowOff>
    </xdr:from>
    <xdr:ext cx="736600" cy="259045"/>
    <xdr:sp macro="" textlink="">
      <xdr:nvSpPr>
        <xdr:cNvPr id="379" name="テキスト ボックス 378"/>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52070</xdr:rowOff>
    </xdr:from>
    <xdr:to>
      <xdr:col>22</xdr:col>
      <xdr:colOff>203200</xdr:colOff>
      <xdr:row>41</xdr:row>
      <xdr:rowOff>106363</xdr:rowOff>
    </xdr:to>
    <xdr:cxnSp macro="">
      <xdr:nvCxnSpPr>
        <xdr:cNvPr id="380" name="直線コネクタ 379"/>
        <xdr:cNvCxnSpPr/>
      </xdr:nvCxnSpPr>
      <xdr:spPr>
        <a:xfrm flipV="1">
          <a:off x="14401800" y="708152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1" name="フローチャート : 判断 380"/>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61295</xdr:rowOff>
    </xdr:from>
    <xdr:ext cx="762000" cy="259045"/>
    <xdr:sp macro="" textlink="">
      <xdr:nvSpPr>
        <xdr:cNvPr id="382" name="テキスト ボックス 381"/>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106363</xdr:rowOff>
    </xdr:from>
    <xdr:to>
      <xdr:col>21</xdr:col>
      <xdr:colOff>0</xdr:colOff>
      <xdr:row>42</xdr:row>
      <xdr:rowOff>37465</xdr:rowOff>
    </xdr:to>
    <xdr:cxnSp macro="">
      <xdr:nvCxnSpPr>
        <xdr:cNvPr id="383" name="直線コネクタ 382"/>
        <xdr:cNvCxnSpPr/>
      </xdr:nvCxnSpPr>
      <xdr:spPr>
        <a:xfrm flipV="1">
          <a:off x="13512800" y="7135813"/>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4" name="フローチャート : 判断 383"/>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85" name="テキスト ボックス 384"/>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40005</xdr:rowOff>
    </xdr:from>
    <xdr:to>
      <xdr:col>19</xdr:col>
      <xdr:colOff>533400</xdr:colOff>
      <xdr:row>40</xdr:row>
      <xdr:rowOff>141605</xdr:rowOff>
    </xdr:to>
    <xdr:sp macro="" textlink="">
      <xdr:nvSpPr>
        <xdr:cNvPr id="386" name="フローチャート : 判断 385"/>
        <xdr:cNvSpPr/>
      </xdr:nvSpPr>
      <xdr:spPr>
        <a:xfrm>
          <a:off x="13462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151782</xdr:rowOff>
    </xdr:from>
    <xdr:ext cx="762000" cy="259045"/>
    <xdr:sp macro="" textlink="">
      <xdr:nvSpPr>
        <xdr:cNvPr id="387" name="テキスト ボックス 386"/>
        <xdr:cNvSpPr txBox="1"/>
      </xdr:nvSpPr>
      <xdr:spPr>
        <a:xfrm>
          <a:off x="13131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93" name="円/楕円 392"/>
        <xdr:cNvSpPr/>
      </xdr:nvSpPr>
      <xdr:spPr>
        <a:xfrm>
          <a:off x="169672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36212</xdr:rowOff>
    </xdr:from>
    <xdr:ext cx="762000" cy="259045"/>
    <xdr:sp macro="" textlink="">
      <xdr:nvSpPr>
        <xdr:cNvPr id="394" name="公債費負担の状況該当値テキスト"/>
        <xdr:cNvSpPr txBox="1"/>
      </xdr:nvSpPr>
      <xdr:spPr>
        <a:xfrm>
          <a:off x="17106900" y="68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118428</xdr:rowOff>
    </xdr:from>
    <xdr:to>
      <xdr:col>23</xdr:col>
      <xdr:colOff>457200</xdr:colOff>
      <xdr:row>41</xdr:row>
      <xdr:rowOff>48578</xdr:rowOff>
    </xdr:to>
    <xdr:sp macro="" textlink="">
      <xdr:nvSpPr>
        <xdr:cNvPr id="395" name="円/楕円 394"/>
        <xdr:cNvSpPr/>
      </xdr:nvSpPr>
      <xdr:spPr>
        <a:xfrm>
          <a:off x="16129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33355</xdr:rowOff>
    </xdr:from>
    <xdr:ext cx="736600" cy="259045"/>
    <xdr:sp macro="" textlink="">
      <xdr:nvSpPr>
        <xdr:cNvPr id="396" name="テキスト ボックス 395"/>
        <xdr:cNvSpPr txBox="1"/>
      </xdr:nvSpPr>
      <xdr:spPr>
        <a:xfrm>
          <a:off x="15798800" y="706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1270</xdr:rowOff>
    </xdr:from>
    <xdr:to>
      <xdr:col>22</xdr:col>
      <xdr:colOff>254000</xdr:colOff>
      <xdr:row>41</xdr:row>
      <xdr:rowOff>102870</xdr:rowOff>
    </xdr:to>
    <xdr:sp macro="" textlink="">
      <xdr:nvSpPr>
        <xdr:cNvPr id="397" name="円/楕円 396"/>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398" name="テキスト ボックス 397"/>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55563</xdr:rowOff>
    </xdr:from>
    <xdr:to>
      <xdr:col>21</xdr:col>
      <xdr:colOff>50800</xdr:colOff>
      <xdr:row>41</xdr:row>
      <xdr:rowOff>157163</xdr:rowOff>
    </xdr:to>
    <xdr:sp macro="" textlink="">
      <xdr:nvSpPr>
        <xdr:cNvPr id="399" name="円/楕円 398"/>
        <xdr:cNvSpPr/>
      </xdr:nvSpPr>
      <xdr:spPr>
        <a:xfrm>
          <a:off x="14351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400" name="テキスト ボックス 399"/>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158115</xdr:rowOff>
    </xdr:from>
    <xdr:to>
      <xdr:col>19</xdr:col>
      <xdr:colOff>533400</xdr:colOff>
      <xdr:row>42</xdr:row>
      <xdr:rowOff>88265</xdr:rowOff>
    </xdr:to>
    <xdr:sp macro="" textlink="">
      <xdr:nvSpPr>
        <xdr:cNvPr id="401" name="円/楕円 400"/>
        <xdr:cNvSpPr/>
      </xdr:nvSpPr>
      <xdr:spPr>
        <a:xfrm>
          <a:off x="134620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73042</xdr:rowOff>
    </xdr:from>
    <xdr:ext cx="762000" cy="259045"/>
    <xdr:sp macro="" textlink="">
      <xdr:nvSpPr>
        <xdr:cNvPr id="402" name="テキスト ボックス 401"/>
        <xdr:cNvSpPr txBox="1"/>
      </xdr:nvSpPr>
      <xdr:spPr>
        <a:xfrm>
          <a:off x="13131800" y="727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過去に実施した道路橋梁事業等の</a:t>
          </a:r>
          <a:r>
            <a:rPr kumimoji="0" lang="ja-JP" altLang="ja-JP" sz="1300" b="0" i="0" u="none" strike="noStrike" kern="0" cap="none" spc="0" normalizeH="0" baseline="0" noProof="0">
              <a:ln>
                <a:noFill/>
              </a:ln>
              <a:solidFill>
                <a:prstClr val="black"/>
              </a:solidFill>
              <a:effectLst/>
              <a:uLnTx/>
              <a:uFillTx/>
              <a:latin typeface="+mn-lt"/>
              <a:ea typeface="+mn-ea"/>
              <a:cs typeface="+mn-cs"/>
            </a:rPr>
            <a:t>大型事業に伴う起債及び下水道事業に伴う企業会計への公債費分繰出金により類似団体及び全国平均を上回っている。</a:t>
          </a:r>
          <a:r>
            <a:rPr kumimoji="0" lang="ja-JP" altLang="en-US" sz="1300" b="0" i="0" u="none" strike="noStrike" kern="0" cap="none" spc="0" normalizeH="0" baseline="0" noProof="0">
              <a:ln>
                <a:noFill/>
              </a:ln>
              <a:solidFill>
                <a:prstClr val="black"/>
              </a:solidFill>
              <a:effectLst/>
              <a:uLnTx/>
              <a:uFillTx/>
              <a:latin typeface="+mn-lt"/>
              <a:ea typeface="+mn-ea"/>
              <a:cs typeface="+mn-cs"/>
            </a:rPr>
            <a:t>平成２０年度が最大ピークであり、以降年々減少しているものの、今後も防災行政無線デジタル化事業、新ごみ処理施設建設事業、橋梁架替事業、庁舎建設事業等の大型事業が予定されていることから、実施事業を峻別し</a:t>
          </a:r>
          <a:r>
            <a:rPr kumimoji="0" lang="ja-JP" altLang="ja-JP" sz="1300" b="0" i="0" u="none" strike="noStrike" kern="0" cap="none" spc="0" normalizeH="0" baseline="0" noProof="0">
              <a:ln>
                <a:noFill/>
              </a:ln>
              <a:solidFill>
                <a:prstClr val="black"/>
              </a:solidFill>
              <a:effectLst/>
              <a:uLnTx/>
              <a:uFillTx/>
              <a:latin typeface="+mn-lt"/>
              <a:ea typeface="+mn-ea"/>
              <a:cs typeface="+mn-cs"/>
            </a:rPr>
            <a:t>新規発行債の抑制及び</a:t>
          </a:r>
          <a:r>
            <a:rPr kumimoji="0" lang="ja-JP" altLang="en-US" sz="1300" b="0" i="0" u="none" strike="noStrike" kern="0" cap="none" spc="0" normalizeH="0" baseline="0" noProof="0">
              <a:ln>
                <a:noFill/>
              </a:ln>
              <a:solidFill>
                <a:prstClr val="black"/>
              </a:solidFill>
              <a:effectLst/>
              <a:uLnTx/>
              <a:uFillTx/>
              <a:latin typeface="+mn-lt"/>
              <a:ea typeface="+mn-ea"/>
              <a:cs typeface="+mn-cs"/>
            </a:rPr>
            <a:t>特定目的</a:t>
          </a:r>
          <a:r>
            <a:rPr kumimoji="0" lang="ja-JP" altLang="ja-JP" sz="1300" b="0" i="0" u="none" strike="noStrike" kern="0" cap="none" spc="0" normalizeH="0" baseline="0" noProof="0">
              <a:ln>
                <a:noFill/>
              </a:ln>
              <a:solidFill>
                <a:prstClr val="black"/>
              </a:solidFill>
              <a:effectLst/>
              <a:uLnTx/>
              <a:uFillTx/>
              <a:latin typeface="+mn-lt"/>
              <a:ea typeface="+mn-ea"/>
              <a:cs typeface="+mn-cs"/>
            </a:rPr>
            <a:t>基金</a:t>
          </a:r>
          <a:r>
            <a:rPr kumimoji="0" lang="ja-JP" altLang="en-US" sz="1300" b="0" i="0" u="none" strike="noStrike" kern="0" cap="none" spc="0" normalizeH="0" baseline="0" noProof="0">
              <a:ln>
                <a:noFill/>
              </a:ln>
              <a:solidFill>
                <a:prstClr val="black"/>
              </a:solidFill>
              <a:effectLst/>
              <a:uLnTx/>
              <a:uFillTx/>
              <a:latin typeface="+mn-lt"/>
              <a:ea typeface="+mn-ea"/>
              <a:cs typeface="+mn-cs"/>
            </a:rPr>
            <a:t>への</a:t>
          </a:r>
          <a:r>
            <a:rPr kumimoji="0" lang="ja-JP" altLang="ja-JP" sz="1300" b="0" i="0" u="none" strike="noStrike" kern="0" cap="none" spc="0" normalizeH="0" baseline="0" noProof="0">
              <a:ln>
                <a:noFill/>
              </a:ln>
              <a:solidFill>
                <a:prstClr val="black"/>
              </a:solidFill>
              <a:effectLst/>
              <a:uLnTx/>
              <a:uFillTx/>
              <a:latin typeface="+mn-lt"/>
              <a:ea typeface="+mn-ea"/>
              <a:cs typeface="+mn-cs"/>
            </a:rPr>
            <a:t>積立等により財政の健全化に努める。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20</xdr:row>
      <xdr:rowOff>125186</xdr:rowOff>
    </xdr:to>
    <xdr:cxnSp macro="">
      <xdr:nvCxnSpPr>
        <xdr:cNvPr id="433" name="直線コネクタ 432"/>
        <xdr:cNvCxnSpPr/>
      </xdr:nvCxnSpPr>
      <xdr:spPr>
        <a:xfrm flipV="1">
          <a:off x="17018000" y="2313214"/>
          <a:ext cx="0" cy="1240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97263</xdr:rowOff>
    </xdr:from>
    <xdr:ext cx="762000" cy="259045"/>
    <xdr:sp macro="" textlink="">
      <xdr:nvSpPr>
        <xdr:cNvPr id="434" name="将来負担の状況最小値テキスト"/>
        <xdr:cNvSpPr txBox="1"/>
      </xdr:nvSpPr>
      <xdr:spPr>
        <a:xfrm>
          <a:off x="17106900" y="352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20</xdr:row>
      <xdr:rowOff>125186</xdr:rowOff>
    </xdr:from>
    <xdr:to>
      <xdr:col>24</xdr:col>
      <xdr:colOff>647700</xdr:colOff>
      <xdr:row>20</xdr:row>
      <xdr:rowOff>125186</xdr:rowOff>
    </xdr:to>
    <xdr:cxnSp macro="">
      <xdr:nvCxnSpPr>
        <xdr:cNvPr id="435" name="直線コネクタ 434"/>
        <xdr:cNvCxnSpPr/>
      </xdr:nvCxnSpPr>
      <xdr:spPr>
        <a:xfrm>
          <a:off x="16929100" y="355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85453</xdr:rowOff>
    </xdr:from>
    <xdr:to>
      <xdr:col>24</xdr:col>
      <xdr:colOff>558800</xdr:colOff>
      <xdr:row>20</xdr:row>
      <xdr:rowOff>137251</xdr:rowOff>
    </xdr:to>
    <xdr:cxnSp macro="">
      <xdr:nvCxnSpPr>
        <xdr:cNvPr id="438" name="直線コネクタ 437"/>
        <xdr:cNvCxnSpPr/>
      </xdr:nvCxnSpPr>
      <xdr:spPr>
        <a:xfrm flipV="1">
          <a:off x="16179800" y="3171553"/>
          <a:ext cx="838200" cy="39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9"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0" name="フローチャート :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137251</xdr:rowOff>
    </xdr:from>
    <xdr:to>
      <xdr:col>23</xdr:col>
      <xdr:colOff>406400</xdr:colOff>
      <xdr:row>21</xdr:row>
      <xdr:rowOff>12337</xdr:rowOff>
    </xdr:to>
    <xdr:cxnSp macro="">
      <xdr:nvCxnSpPr>
        <xdr:cNvPr id="441" name="直線コネクタ 440"/>
        <xdr:cNvCxnSpPr/>
      </xdr:nvCxnSpPr>
      <xdr:spPr>
        <a:xfrm flipV="1">
          <a:off x="15290800" y="3566251"/>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2" name="フローチャート :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12337</xdr:rowOff>
    </xdr:from>
    <xdr:to>
      <xdr:col>22</xdr:col>
      <xdr:colOff>203200</xdr:colOff>
      <xdr:row>22</xdr:row>
      <xdr:rowOff>54610</xdr:rowOff>
    </xdr:to>
    <xdr:cxnSp macro="">
      <xdr:nvCxnSpPr>
        <xdr:cNvPr id="444" name="直線コネクタ 443"/>
        <xdr:cNvCxnSpPr/>
      </xdr:nvCxnSpPr>
      <xdr:spPr>
        <a:xfrm flipV="1">
          <a:off x="14401800" y="3612787"/>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5" name="フローチャート :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23586</xdr:rowOff>
    </xdr:from>
    <xdr:to>
      <xdr:col>21</xdr:col>
      <xdr:colOff>0</xdr:colOff>
      <xdr:row>22</xdr:row>
      <xdr:rowOff>54610</xdr:rowOff>
    </xdr:to>
    <xdr:cxnSp macro="">
      <xdr:nvCxnSpPr>
        <xdr:cNvPr id="447" name="直線コネクタ 446"/>
        <xdr:cNvCxnSpPr/>
      </xdr:nvCxnSpPr>
      <xdr:spPr>
        <a:xfrm>
          <a:off x="13512800" y="379548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48" name="フローチャート :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50" name="フローチャート :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34653</xdr:rowOff>
    </xdr:from>
    <xdr:to>
      <xdr:col>24</xdr:col>
      <xdr:colOff>609600</xdr:colOff>
      <xdr:row>18</xdr:row>
      <xdr:rowOff>136253</xdr:rowOff>
    </xdr:to>
    <xdr:sp macro="" textlink="">
      <xdr:nvSpPr>
        <xdr:cNvPr id="457" name="円/楕円 456"/>
        <xdr:cNvSpPr/>
      </xdr:nvSpPr>
      <xdr:spPr>
        <a:xfrm>
          <a:off x="16967200" y="312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6730</xdr:rowOff>
    </xdr:from>
    <xdr:ext cx="762000" cy="259045"/>
    <xdr:sp macro="" textlink="">
      <xdr:nvSpPr>
        <xdr:cNvPr id="458" name="将来負担の状況該当値テキスト"/>
        <xdr:cNvSpPr txBox="1"/>
      </xdr:nvSpPr>
      <xdr:spPr>
        <a:xfrm>
          <a:off x="17106900" y="309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86451</xdr:rowOff>
    </xdr:from>
    <xdr:to>
      <xdr:col>23</xdr:col>
      <xdr:colOff>457200</xdr:colOff>
      <xdr:row>21</xdr:row>
      <xdr:rowOff>16601</xdr:rowOff>
    </xdr:to>
    <xdr:sp macro="" textlink="">
      <xdr:nvSpPr>
        <xdr:cNvPr id="459" name="円/楕円 458"/>
        <xdr:cNvSpPr/>
      </xdr:nvSpPr>
      <xdr:spPr>
        <a:xfrm>
          <a:off x="16129000" y="351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1378</xdr:rowOff>
    </xdr:from>
    <xdr:ext cx="736600" cy="259045"/>
    <xdr:sp macro="" textlink="">
      <xdr:nvSpPr>
        <xdr:cNvPr id="460" name="テキスト ボックス 459"/>
        <xdr:cNvSpPr txBox="1"/>
      </xdr:nvSpPr>
      <xdr:spPr>
        <a:xfrm>
          <a:off x="15798800" y="360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132987</xdr:rowOff>
    </xdr:from>
    <xdr:to>
      <xdr:col>22</xdr:col>
      <xdr:colOff>254000</xdr:colOff>
      <xdr:row>21</xdr:row>
      <xdr:rowOff>63137</xdr:rowOff>
    </xdr:to>
    <xdr:sp macro="" textlink="">
      <xdr:nvSpPr>
        <xdr:cNvPr id="461" name="円/楕円 460"/>
        <xdr:cNvSpPr/>
      </xdr:nvSpPr>
      <xdr:spPr>
        <a:xfrm>
          <a:off x="15240000" y="356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47914</xdr:rowOff>
    </xdr:from>
    <xdr:ext cx="762000" cy="259045"/>
    <xdr:sp macro="" textlink="">
      <xdr:nvSpPr>
        <xdr:cNvPr id="462" name="テキスト ボックス 461"/>
        <xdr:cNvSpPr txBox="1"/>
      </xdr:nvSpPr>
      <xdr:spPr>
        <a:xfrm>
          <a:off x="14909800" y="364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3810</xdr:rowOff>
    </xdr:from>
    <xdr:to>
      <xdr:col>21</xdr:col>
      <xdr:colOff>50800</xdr:colOff>
      <xdr:row>22</xdr:row>
      <xdr:rowOff>105410</xdr:rowOff>
    </xdr:to>
    <xdr:sp macro="" textlink="">
      <xdr:nvSpPr>
        <xdr:cNvPr id="463" name="円/楕円 462"/>
        <xdr:cNvSpPr/>
      </xdr:nvSpPr>
      <xdr:spPr>
        <a:xfrm>
          <a:off x="14351000" y="37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90187</xdr:rowOff>
    </xdr:from>
    <xdr:ext cx="762000" cy="259045"/>
    <xdr:sp macro="" textlink="">
      <xdr:nvSpPr>
        <xdr:cNvPr id="464" name="テキスト ボックス 463"/>
        <xdr:cNvSpPr txBox="1"/>
      </xdr:nvSpPr>
      <xdr:spPr>
        <a:xfrm>
          <a:off x="14020800" y="386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144236</xdr:rowOff>
    </xdr:from>
    <xdr:to>
      <xdr:col>19</xdr:col>
      <xdr:colOff>533400</xdr:colOff>
      <xdr:row>22</xdr:row>
      <xdr:rowOff>74386</xdr:rowOff>
    </xdr:to>
    <xdr:sp macro="" textlink="">
      <xdr:nvSpPr>
        <xdr:cNvPr id="465" name="円/楕円 464"/>
        <xdr:cNvSpPr/>
      </xdr:nvSpPr>
      <xdr:spPr>
        <a:xfrm>
          <a:off x="13462000" y="374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59163</xdr:rowOff>
    </xdr:from>
    <xdr:ext cx="762000" cy="259045"/>
    <xdr:sp macro="" textlink="">
      <xdr:nvSpPr>
        <xdr:cNvPr id="466" name="テキスト ボックス 465"/>
        <xdr:cNvSpPr txBox="1"/>
      </xdr:nvSpPr>
      <xdr:spPr>
        <a:xfrm>
          <a:off x="13131800" y="383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長野県大桑村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3,979
3,932
234.47
3,615,540
3,478,388
115,500
2,447,316
4,357,032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49.8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類似団体平均と比較すると、人件費に係る経常収支比率は低くなっているが、要因として木曽広域連合で行っている事業に人件費が含まれていることが見込まれる。これまでも人件費の削減に努めてきたが、今後においても人件費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165862</xdr:rowOff>
    </xdr:from>
    <xdr:to>
      <xdr:col>7</xdr:col>
      <xdr:colOff>15875</xdr:colOff>
      <xdr:row>36</xdr:row>
      <xdr:rowOff>26416</xdr:rowOff>
    </xdr:to>
    <xdr:cxnSp macro="">
      <xdr:nvCxnSpPr>
        <xdr:cNvPr id="64" name="直線コネクタ 63"/>
        <xdr:cNvCxnSpPr/>
      </xdr:nvCxnSpPr>
      <xdr:spPr>
        <a:xfrm flipV="1">
          <a:off x="3987800" y="61666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34561</xdr:rowOff>
    </xdr:from>
    <xdr:ext cx="762000" cy="259045"/>
    <xdr:sp macro="" textlink="">
      <xdr:nvSpPr>
        <xdr:cNvPr id="65" name="人件費平均値テキスト"/>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120142</xdr:rowOff>
    </xdr:from>
    <xdr:to>
      <xdr:col>5</xdr:col>
      <xdr:colOff>549275</xdr:colOff>
      <xdr:row>36</xdr:row>
      <xdr:rowOff>26416</xdr:rowOff>
    </xdr:to>
    <xdr:cxnSp macro="">
      <xdr:nvCxnSpPr>
        <xdr:cNvPr id="67" name="直線コネクタ 66"/>
        <xdr:cNvCxnSpPr/>
      </xdr:nvCxnSpPr>
      <xdr:spPr>
        <a:xfrm>
          <a:off x="3098800" y="61208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108204</xdr:rowOff>
    </xdr:from>
    <xdr:to>
      <xdr:col>5</xdr:col>
      <xdr:colOff>600075</xdr:colOff>
      <xdr:row>37</xdr:row>
      <xdr:rowOff>38354</xdr:rowOff>
    </xdr:to>
    <xdr:sp macro="" textlink="">
      <xdr:nvSpPr>
        <xdr:cNvPr id="68" name="フローチャート :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120142</xdr:rowOff>
    </xdr:from>
    <xdr:to>
      <xdr:col>4</xdr:col>
      <xdr:colOff>346075</xdr:colOff>
      <xdr:row>35</xdr:row>
      <xdr:rowOff>138430</xdr:rowOff>
    </xdr:to>
    <xdr:cxnSp macro="">
      <xdr:nvCxnSpPr>
        <xdr:cNvPr id="70" name="直線コネクタ 69"/>
        <xdr:cNvCxnSpPr/>
      </xdr:nvCxnSpPr>
      <xdr:spPr>
        <a:xfrm flipV="1">
          <a:off x="2209800" y="6120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76200</xdr:rowOff>
    </xdr:from>
    <xdr:to>
      <xdr:col>4</xdr:col>
      <xdr:colOff>396875</xdr:colOff>
      <xdr:row>37</xdr:row>
      <xdr:rowOff>6350</xdr:rowOff>
    </xdr:to>
    <xdr:sp macro="" textlink="">
      <xdr:nvSpPr>
        <xdr:cNvPr id="71" name="フローチャート :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106426</xdr:rowOff>
    </xdr:from>
    <xdr:to>
      <xdr:col>3</xdr:col>
      <xdr:colOff>142875</xdr:colOff>
      <xdr:row>35</xdr:row>
      <xdr:rowOff>138430</xdr:rowOff>
    </xdr:to>
    <xdr:cxnSp macro="">
      <xdr:nvCxnSpPr>
        <xdr:cNvPr id="73" name="直線コネクタ 72"/>
        <xdr:cNvCxnSpPr/>
      </xdr:nvCxnSpPr>
      <xdr:spPr>
        <a:xfrm>
          <a:off x="1320800" y="61071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115062</xdr:rowOff>
    </xdr:from>
    <xdr:to>
      <xdr:col>7</xdr:col>
      <xdr:colOff>66675</xdr:colOff>
      <xdr:row>36</xdr:row>
      <xdr:rowOff>45212</xdr:rowOff>
    </xdr:to>
    <xdr:sp macro="" textlink="">
      <xdr:nvSpPr>
        <xdr:cNvPr id="83" name="円/楕円 82"/>
        <xdr:cNvSpPr/>
      </xdr:nvSpPr>
      <xdr:spPr>
        <a:xfrm>
          <a:off x="4775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131589</xdr:rowOff>
    </xdr:from>
    <xdr:ext cx="762000" cy="259045"/>
    <xdr:sp macro="" textlink="">
      <xdr:nvSpPr>
        <xdr:cNvPr id="84" name="人件費該当値テキスト"/>
        <xdr:cNvSpPr txBox="1"/>
      </xdr:nvSpPr>
      <xdr:spPr>
        <a:xfrm>
          <a:off x="4914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147066</xdr:rowOff>
    </xdr:from>
    <xdr:to>
      <xdr:col>5</xdr:col>
      <xdr:colOff>600075</xdr:colOff>
      <xdr:row>36</xdr:row>
      <xdr:rowOff>77216</xdr:rowOff>
    </xdr:to>
    <xdr:sp macro="" textlink="">
      <xdr:nvSpPr>
        <xdr:cNvPr id="85" name="円/楕円 84"/>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87393</xdr:rowOff>
    </xdr:from>
    <xdr:ext cx="736600" cy="259045"/>
    <xdr:sp macro="" textlink="">
      <xdr:nvSpPr>
        <xdr:cNvPr id="86" name="テキスト ボックス 85"/>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69342</xdr:rowOff>
    </xdr:from>
    <xdr:to>
      <xdr:col>4</xdr:col>
      <xdr:colOff>396875</xdr:colOff>
      <xdr:row>35</xdr:row>
      <xdr:rowOff>170942</xdr:rowOff>
    </xdr:to>
    <xdr:sp macro="" textlink="">
      <xdr:nvSpPr>
        <xdr:cNvPr id="87" name="円/楕円 86"/>
        <xdr:cNvSpPr/>
      </xdr:nvSpPr>
      <xdr:spPr>
        <a:xfrm>
          <a:off x="3048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9669</xdr:rowOff>
    </xdr:from>
    <xdr:ext cx="762000" cy="259045"/>
    <xdr:sp macro="" textlink="">
      <xdr:nvSpPr>
        <xdr:cNvPr id="88" name="テキスト ボックス 87"/>
        <xdr:cNvSpPr txBox="1"/>
      </xdr:nvSpPr>
      <xdr:spPr>
        <a:xfrm>
          <a:off x="2717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87630</xdr:rowOff>
    </xdr:from>
    <xdr:to>
      <xdr:col>3</xdr:col>
      <xdr:colOff>193675</xdr:colOff>
      <xdr:row>36</xdr:row>
      <xdr:rowOff>17780</xdr:rowOff>
    </xdr:to>
    <xdr:sp macro="" textlink="">
      <xdr:nvSpPr>
        <xdr:cNvPr id="89" name="円/楕円 88"/>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27957</xdr:rowOff>
    </xdr:from>
    <xdr:ext cx="762000" cy="259045"/>
    <xdr:sp macro="" textlink="">
      <xdr:nvSpPr>
        <xdr:cNvPr id="90" name="テキスト ボックス 89"/>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55626</xdr:rowOff>
    </xdr:from>
    <xdr:to>
      <xdr:col>1</xdr:col>
      <xdr:colOff>676275</xdr:colOff>
      <xdr:row>35</xdr:row>
      <xdr:rowOff>157226</xdr:rowOff>
    </xdr:to>
    <xdr:sp macro="" textlink="">
      <xdr:nvSpPr>
        <xdr:cNvPr id="91" name="円/楕円 90"/>
        <xdr:cNvSpPr/>
      </xdr:nvSpPr>
      <xdr:spPr>
        <a:xfrm>
          <a:off x="1270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167403</xdr:rowOff>
    </xdr:from>
    <xdr:ext cx="762000" cy="259045"/>
    <xdr:sp macro="" textlink="">
      <xdr:nvSpPr>
        <xdr:cNvPr id="92" name="テキスト ボックス 91"/>
        <xdr:cNvSpPr txBox="1"/>
      </xdr:nvSpPr>
      <xdr:spPr>
        <a:xfrm>
          <a:off x="939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物件費の比率が類似団体平均を下回っているが、施設の維持管理費及び職員数の削減に伴う臨時職員賃金が増加傾向にある。今後施設管理のあり方等を検討するなかで、順次抑制していく必要がある。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26416</xdr:rowOff>
    </xdr:from>
    <xdr:to>
      <xdr:col>24</xdr:col>
      <xdr:colOff>31750</xdr:colOff>
      <xdr:row>16</xdr:row>
      <xdr:rowOff>62992</xdr:rowOff>
    </xdr:to>
    <xdr:cxnSp macro="">
      <xdr:nvCxnSpPr>
        <xdr:cNvPr id="122" name="直線コネクタ 121"/>
        <xdr:cNvCxnSpPr/>
      </xdr:nvCxnSpPr>
      <xdr:spPr>
        <a:xfrm flipV="1">
          <a:off x="15671800" y="27696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66565</xdr:rowOff>
    </xdr:from>
    <xdr:ext cx="762000" cy="259045"/>
    <xdr:sp macro="" textlink="">
      <xdr:nvSpPr>
        <xdr:cNvPr id="123" name="物件費平均値テキスト"/>
        <xdr:cNvSpPr txBox="1"/>
      </xdr:nvSpPr>
      <xdr:spPr>
        <a:xfrm>
          <a:off x="16598900" y="280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17272</xdr:rowOff>
    </xdr:from>
    <xdr:to>
      <xdr:col>22</xdr:col>
      <xdr:colOff>565150</xdr:colOff>
      <xdr:row>16</xdr:row>
      <xdr:rowOff>62992</xdr:rowOff>
    </xdr:to>
    <xdr:cxnSp macro="">
      <xdr:nvCxnSpPr>
        <xdr:cNvPr id="125" name="直線コネクタ 124"/>
        <xdr:cNvCxnSpPr/>
      </xdr:nvCxnSpPr>
      <xdr:spPr>
        <a:xfrm>
          <a:off x="14782800" y="27604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153924</xdr:rowOff>
    </xdr:from>
    <xdr:to>
      <xdr:col>22</xdr:col>
      <xdr:colOff>615950</xdr:colOff>
      <xdr:row>17</xdr:row>
      <xdr:rowOff>84074</xdr:rowOff>
    </xdr:to>
    <xdr:sp macro="" textlink="">
      <xdr:nvSpPr>
        <xdr:cNvPr id="126" name="フローチャート : 判断 125"/>
        <xdr:cNvSpPr/>
      </xdr:nvSpPr>
      <xdr:spPr>
        <a:xfrm>
          <a:off x="15621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68851</xdr:rowOff>
    </xdr:from>
    <xdr:ext cx="736600" cy="259045"/>
    <xdr:sp macro="" textlink="">
      <xdr:nvSpPr>
        <xdr:cNvPr id="127" name="テキスト ボックス 126"/>
        <xdr:cNvSpPr txBox="1"/>
      </xdr:nvSpPr>
      <xdr:spPr>
        <a:xfrm>
          <a:off x="15290800" y="298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161290</xdr:rowOff>
    </xdr:from>
    <xdr:to>
      <xdr:col>21</xdr:col>
      <xdr:colOff>361950</xdr:colOff>
      <xdr:row>16</xdr:row>
      <xdr:rowOff>17272</xdr:rowOff>
    </xdr:to>
    <xdr:cxnSp macro="">
      <xdr:nvCxnSpPr>
        <xdr:cNvPr id="128" name="直線コネクタ 127"/>
        <xdr:cNvCxnSpPr/>
      </xdr:nvCxnSpPr>
      <xdr:spPr>
        <a:xfrm>
          <a:off x="13893800" y="2733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80772</xdr:rowOff>
    </xdr:from>
    <xdr:to>
      <xdr:col>21</xdr:col>
      <xdr:colOff>412750</xdr:colOff>
      <xdr:row>17</xdr:row>
      <xdr:rowOff>10922</xdr:rowOff>
    </xdr:to>
    <xdr:sp macro="" textlink="">
      <xdr:nvSpPr>
        <xdr:cNvPr id="129" name="フローチャート : 判断 128"/>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167149</xdr:rowOff>
    </xdr:from>
    <xdr:ext cx="762000" cy="259045"/>
    <xdr:sp macro="" textlink="">
      <xdr:nvSpPr>
        <xdr:cNvPr id="130" name="テキスト ボックス 129"/>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147574</xdr:rowOff>
    </xdr:from>
    <xdr:to>
      <xdr:col>20</xdr:col>
      <xdr:colOff>158750</xdr:colOff>
      <xdr:row>15</xdr:row>
      <xdr:rowOff>161290</xdr:rowOff>
    </xdr:to>
    <xdr:cxnSp macro="">
      <xdr:nvCxnSpPr>
        <xdr:cNvPr id="131" name="直線コネクタ 130"/>
        <xdr:cNvCxnSpPr/>
      </xdr:nvCxnSpPr>
      <xdr:spPr>
        <a:xfrm>
          <a:off x="13004800" y="27193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3" name="テキスト ボックス 132"/>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4" name="フローチャート : 判断 133"/>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153433</xdr:rowOff>
    </xdr:from>
    <xdr:ext cx="762000" cy="259045"/>
    <xdr:sp macro="" textlink="">
      <xdr:nvSpPr>
        <xdr:cNvPr id="135" name="テキスト ボックス 134"/>
        <xdr:cNvSpPr txBox="1"/>
      </xdr:nvSpPr>
      <xdr:spPr>
        <a:xfrm>
          <a:off x="12623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147066</xdr:rowOff>
    </xdr:from>
    <xdr:to>
      <xdr:col>24</xdr:col>
      <xdr:colOff>82550</xdr:colOff>
      <xdr:row>16</xdr:row>
      <xdr:rowOff>77216</xdr:rowOff>
    </xdr:to>
    <xdr:sp macro="" textlink="">
      <xdr:nvSpPr>
        <xdr:cNvPr id="141" name="円/楕円 140"/>
        <xdr:cNvSpPr/>
      </xdr:nvSpPr>
      <xdr:spPr>
        <a:xfrm>
          <a:off x="164592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163593</xdr:rowOff>
    </xdr:from>
    <xdr:ext cx="762000" cy="259045"/>
    <xdr:sp macro="" textlink="">
      <xdr:nvSpPr>
        <xdr:cNvPr id="142" name="物件費該当値テキスト"/>
        <xdr:cNvSpPr txBox="1"/>
      </xdr:nvSpPr>
      <xdr:spPr>
        <a:xfrm>
          <a:off x="16598900" y="256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xdr:rowOff>
    </xdr:from>
    <xdr:to>
      <xdr:col>22</xdr:col>
      <xdr:colOff>615950</xdr:colOff>
      <xdr:row>16</xdr:row>
      <xdr:rowOff>113792</xdr:rowOff>
    </xdr:to>
    <xdr:sp macro="" textlink="">
      <xdr:nvSpPr>
        <xdr:cNvPr id="143" name="円/楕円 142"/>
        <xdr:cNvSpPr/>
      </xdr:nvSpPr>
      <xdr:spPr>
        <a:xfrm>
          <a:off x="15621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123969</xdr:rowOff>
    </xdr:from>
    <xdr:ext cx="736600" cy="259045"/>
    <xdr:sp macro="" textlink="">
      <xdr:nvSpPr>
        <xdr:cNvPr id="144" name="テキスト ボックス 143"/>
        <xdr:cNvSpPr txBox="1"/>
      </xdr:nvSpPr>
      <xdr:spPr>
        <a:xfrm>
          <a:off x="15290800" y="25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137922</xdr:rowOff>
    </xdr:from>
    <xdr:to>
      <xdr:col>21</xdr:col>
      <xdr:colOff>412750</xdr:colOff>
      <xdr:row>16</xdr:row>
      <xdr:rowOff>68072</xdr:rowOff>
    </xdr:to>
    <xdr:sp macro="" textlink="">
      <xdr:nvSpPr>
        <xdr:cNvPr id="145" name="円/楕円 144"/>
        <xdr:cNvSpPr/>
      </xdr:nvSpPr>
      <xdr:spPr>
        <a:xfrm>
          <a:off x="14732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78249</xdr:rowOff>
    </xdr:from>
    <xdr:ext cx="762000" cy="259045"/>
    <xdr:sp macro="" textlink="">
      <xdr:nvSpPr>
        <xdr:cNvPr id="146" name="テキスト ボックス 145"/>
        <xdr:cNvSpPr txBox="1"/>
      </xdr:nvSpPr>
      <xdr:spPr>
        <a:xfrm>
          <a:off x="14401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110490</xdr:rowOff>
    </xdr:from>
    <xdr:to>
      <xdr:col>20</xdr:col>
      <xdr:colOff>209550</xdr:colOff>
      <xdr:row>16</xdr:row>
      <xdr:rowOff>40640</xdr:rowOff>
    </xdr:to>
    <xdr:sp macro="" textlink="">
      <xdr:nvSpPr>
        <xdr:cNvPr id="147" name="円/楕円 146"/>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50817</xdr:rowOff>
    </xdr:from>
    <xdr:ext cx="762000" cy="259045"/>
    <xdr:sp macro="" textlink="">
      <xdr:nvSpPr>
        <xdr:cNvPr id="148" name="テキスト ボックス 147"/>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49" name="円/楕円 148"/>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37101</xdr:rowOff>
    </xdr:from>
    <xdr:ext cx="762000" cy="259045"/>
    <xdr:sp macro="" textlink="">
      <xdr:nvSpPr>
        <xdr:cNvPr id="150" name="テキスト ボックス 149"/>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扶助費の比率が類似団体平均よりもやや下回っているものの、</a:t>
          </a:r>
          <a:r>
            <a:rPr kumimoji="0" lang="ja-JP" altLang="en-US" sz="1300" b="0" i="0" u="none" strike="noStrike" kern="0" cap="none" spc="0" normalizeH="0" baseline="0" noProof="0">
              <a:ln>
                <a:noFill/>
              </a:ln>
              <a:solidFill>
                <a:prstClr val="black"/>
              </a:solidFill>
              <a:effectLst/>
              <a:uLnTx/>
              <a:uFillTx/>
              <a:latin typeface="+mn-lt"/>
              <a:ea typeface="+mn-ea"/>
              <a:cs typeface="+mn-cs"/>
            </a:rPr>
            <a:t>高齢者</a:t>
          </a:r>
          <a:r>
            <a:rPr kumimoji="0" lang="ja-JP" altLang="ja-JP" sz="1300" b="0" i="0" u="none" strike="noStrike" kern="0" cap="none" spc="0" normalizeH="0" baseline="0" noProof="0">
              <a:ln>
                <a:noFill/>
              </a:ln>
              <a:solidFill>
                <a:prstClr val="black"/>
              </a:solidFill>
              <a:effectLst/>
              <a:uLnTx/>
              <a:uFillTx/>
              <a:latin typeface="+mn-lt"/>
              <a:ea typeface="+mn-ea"/>
              <a:cs typeface="+mn-cs"/>
            </a:rPr>
            <a:t>福祉関係経費等</a:t>
          </a:r>
          <a:r>
            <a:rPr kumimoji="0" lang="ja-JP" altLang="en-US" sz="1300" b="0" i="0" u="none" strike="noStrike" kern="0" cap="none" spc="0" normalizeH="0" baseline="0" noProof="0">
              <a:ln>
                <a:noFill/>
              </a:ln>
              <a:solidFill>
                <a:prstClr val="black"/>
              </a:solidFill>
              <a:effectLst/>
              <a:uLnTx/>
              <a:uFillTx/>
              <a:latin typeface="+mn-lt"/>
              <a:ea typeface="+mn-ea"/>
              <a:cs typeface="+mn-cs"/>
            </a:rPr>
            <a:t>が</a:t>
          </a:r>
          <a:r>
            <a:rPr kumimoji="0" lang="ja-JP" altLang="ja-JP" sz="1300" b="0" i="0" u="none" strike="noStrike" kern="0" cap="none" spc="0" normalizeH="0" baseline="0" noProof="0">
              <a:ln>
                <a:noFill/>
              </a:ln>
              <a:solidFill>
                <a:prstClr val="black"/>
              </a:solidFill>
              <a:effectLst/>
              <a:uLnTx/>
              <a:uFillTx/>
              <a:latin typeface="+mn-lt"/>
              <a:ea typeface="+mn-ea"/>
              <a:cs typeface="+mn-cs"/>
            </a:rPr>
            <a:t>年々増加</a:t>
          </a:r>
          <a:r>
            <a:rPr kumimoji="0" lang="ja-JP" altLang="en-US" sz="1300" b="0" i="0" u="none" strike="noStrike" kern="0" cap="none" spc="0" normalizeH="0" baseline="0" noProof="0">
              <a:ln>
                <a:noFill/>
              </a:ln>
              <a:solidFill>
                <a:prstClr val="black"/>
              </a:solidFill>
              <a:effectLst/>
              <a:uLnTx/>
              <a:uFillTx/>
              <a:latin typeface="+mn-lt"/>
              <a:ea typeface="+mn-ea"/>
              <a:cs typeface="+mn-cs"/>
            </a:rPr>
            <a:t>している</a:t>
          </a:r>
          <a:r>
            <a:rPr kumimoji="0" lang="ja-JP" altLang="ja-JP" sz="1300" b="0" i="0" u="none" strike="noStrike" kern="0" cap="none" spc="0" normalizeH="0" baseline="0" noProof="0">
              <a:ln>
                <a:noFill/>
              </a:ln>
              <a:solidFill>
                <a:prstClr val="black"/>
              </a:solidFill>
              <a:effectLst/>
              <a:uLnTx/>
              <a:uFillTx/>
              <a:latin typeface="+mn-lt"/>
              <a:ea typeface="+mn-ea"/>
              <a:cs typeface="+mn-cs"/>
            </a:rPr>
            <a:t>。今後の動向を見ながら対策を検討する必要がある。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24130</xdr:rowOff>
    </xdr:from>
    <xdr:to>
      <xdr:col>7</xdr:col>
      <xdr:colOff>15875</xdr:colOff>
      <xdr:row>58</xdr:row>
      <xdr:rowOff>35560</xdr:rowOff>
    </xdr:to>
    <xdr:cxnSp macro="">
      <xdr:nvCxnSpPr>
        <xdr:cNvPr id="180" name="直線コネクタ 179"/>
        <xdr:cNvCxnSpPr/>
      </xdr:nvCxnSpPr>
      <xdr:spPr>
        <a:xfrm flipV="1">
          <a:off x="3987800" y="97967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1"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24130</xdr:rowOff>
    </xdr:from>
    <xdr:to>
      <xdr:col>5</xdr:col>
      <xdr:colOff>549275</xdr:colOff>
      <xdr:row>58</xdr:row>
      <xdr:rowOff>35560</xdr:rowOff>
    </xdr:to>
    <xdr:cxnSp macro="">
      <xdr:nvCxnSpPr>
        <xdr:cNvPr id="183" name="直線コネクタ 182"/>
        <xdr:cNvCxnSpPr/>
      </xdr:nvCxnSpPr>
      <xdr:spPr>
        <a:xfrm>
          <a:off x="3098800" y="97967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64770</xdr:rowOff>
    </xdr:from>
    <xdr:to>
      <xdr:col>5</xdr:col>
      <xdr:colOff>600075</xdr:colOff>
      <xdr:row>57</xdr:row>
      <xdr:rowOff>166370</xdr:rowOff>
    </xdr:to>
    <xdr:sp macro="" textlink="">
      <xdr:nvSpPr>
        <xdr:cNvPr id="184" name="フローチャート : 判断 18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5097</xdr:rowOff>
    </xdr:from>
    <xdr:ext cx="736600" cy="259045"/>
    <xdr:sp macro="" textlink="">
      <xdr:nvSpPr>
        <xdr:cNvPr id="185" name="テキスト ボックス 184"/>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24130</xdr:rowOff>
    </xdr:from>
    <xdr:to>
      <xdr:col>4</xdr:col>
      <xdr:colOff>346075</xdr:colOff>
      <xdr:row>57</xdr:row>
      <xdr:rowOff>138430</xdr:rowOff>
    </xdr:to>
    <xdr:cxnSp macro="">
      <xdr:nvCxnSpPr>
        <xdr:cNvPr id="186" name="直線コネクタ 185"/>
        <xdr:cNvCxnSpPr/>
      </xdr:nvCxnSpPr>
      <xdr:spPr>
        <a:xfrm flipV="1">
          <a:off x="2209800" y="9796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128287</xdr:rowOff>
    </xdr:from>
    <xdr:ext cx="762000" cy="259045"/>
    <xdr:sp macro="" textlink="">
      <xdr:nvSpPr>
        <xdr:cNvPr id="188" name="テキスト ボックス 187"/>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149860</xdr:rowOff>
    </xdr:from>
    <xdr:to>
      <xdr:col>3</xdr:col>
      <xdr:colOff>142875</xdr:colOff>
      <xdr:row>57</xdr:row>
      <xdr:rowOff>138430</xdr:rowOff>
    </xdr:to>
    <xdr:cxnSp macro="">
      <xdr:nvCxnSpPr>
        <xdr:cNvPr id="189" name="直線コネクタ 188"/>
        <xdr:cNvCxnSpPr/>
      </xdr:nvCxnSpPr>
      <xdr:spPr>
        <a:xfrm>
          <a:off x="1320800" y="97510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41910</xdr:rowOff>
    </xdr:from>
    <xdr:to>
      <xdr:col>3</xdr:col>
      <xdr:colOff>193675</xdr:colOff>
      <xdr:row>57</xdr:row>
      <xdr:rowOff>143510</xdr:rowOff>
    </xdr:to>
    <xdr:sp macro="" textlink="">
      <xdr:nvSpPr>
        <xdr:cNvPr id="190" name="フローチャート : 判断 189"/>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153687</xdr:rowOff>
    </xdr:from>
    <xdr:ext cx="762000" cy="259045"/>
    <xdr:sp macro="" textlink="">
      <xdr:nvSpPr>
        <xdr:cNvPr id="191" name="テキスト ボックス 190"/>
        <xdr:cNvSpPr txBox="1"/>
      </xdr:nvSpPr>
      <xdr:spPr>
        <a:xfrm>
          <a:off x="1828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167640</xdr:rowOff>
    </xdr:from>
    <xdr:to>
      <xdr:col>1</xdr:col>
      <xdr:colOff>676275</xdr:colOff>
      <xdr:row>57</xdr:row>
      <xdr:rowOff>97790</xdr:rowOff>
    </xdr:to>
    <xdr:sp macro="" textlink="">
      <xdr:nvSpPr>
        <xdr:cNvPr id="192" name="フローチャート : 判断 191"/>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82567</xdr:rowOff>
    </xdr:from>
    <xdr:ext cx="762000" cy="259045"/>
    <xdr:sp macro="" textlink="">
      <xdr:nvSpPr>
        <xdr:cNvPr id="193" name="テキスト ボックス 192"/>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144780</xdr:rowOff>
    </xdr:from>
    <xdr:to>
      <xdr:col>7</xdr:col>
      <xdr:colOff>66675</xdr:colOff>
      <xdr:row>57</xdr:row>
      <xdr:rowOff>74930</xdr:rowOff>
    </xdr:to>
    <xdr:sp macro="" textlink="">
      <xdr:nvSpPr>
        <xdr:cNvPr id="199" name="円/楕円 198"/>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161307</xdr:rowOff>
    </xdr:from>
    <xdr:ext cx="762000" cy="259045"/>
    <xdr:sp macro="" textlink="">
      <xdr:nvSpPr>
        <xdr:cNvPr id="200" name="扶助費該当値テキスト"/>
        <xdr:cNvSpPr txBox="1"/>
      </xdr:nvSpPr>
      <xdr:spPr>
        <a:xfrm>
          <a:off x="4914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156210</xdr:rowOff>
    </xdr:from>
    <xdr:to>
      <xdr:col>5</xdr:col>
      <xdr:colOff>600075</xdr:colOff>
      <xdr:row>58</xdr:row>
      <xdr:rowOff>86360</xdr:rowOff>
    </xdr:to>
    <xdr:sp macro="" textlink="">
      <xdr:nvSpPr>
        <xdr:cNvPr id="201" name="円/楕円 200"/>
        <xdr:cNvSpPr/>
      </xdr:nvSpPr>
      <xdr:spPr>
        <a:xfrm>
          <a:off x="3937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71137</xdr:rowOff>
    </xdr:from>
    <xdr:ext cx="736600" cy="259045"/>
    <xdr:sp macro="" textlink="">
      <xdr:nvSpPr>
        <xdr:cNvPr id="202" name="テキスト ボックス 201"/>
        <xdr:cNvSpPr txBox="1"/>
      </xdr:nvSpPr>
      <xdr:spPr>
        <a:xfrm>
          <a:off x="3606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144780</xdr:rowOff>
    </xdr:from>
    <xdr:to>
      <xdr:col>4</xdr:col>
      <xdr:colOff>396875</xdr:colOff>
      <xdr:row>57</xdr:row>
      <xdr:rowOff>74930</xdr:rowOff>
    </xdr:to>
    <xdr:sp macro="" textlink="">
      <xdr:nvSpPr>
        <xdr:cNvPr id="203" name="円/楕円 202"/>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85107</xdr:rowOff>
    </xdr:from>
    <xdr:ext cx="762000" cy="259045"/>
    <xdr:sp macro="" textlink="">
      <xdr:nvSpPr>
        <xdr:cNvPr id="204" name="テキスト ボックス 203"/>
        <xdr:cNvSpPr txBox="1"/>
      </xdr:nvSpPr>
      <xdr:spPr>
        <a:xfrm>
          <a:off x="2717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87630</xdr:rowOff>
    </xdr:from>
    <xdr:to>
      <xdr:col>3</xdr:col>
      <xdr:colOff>193675</xdr:colOff>
      <xdr:row>58</xdr:row>
      <xdr:rowOff>17780</xdr:rowOff>
    </xdr:to>
    <xdr:sp macro="" textlink="">
      <xdr:nvSpPr>
        <xdr:cNvPr id="205" name="円/楕円 204"/>
        <xdr:cNvSpPr/>
      </xdr:nvSpPr>
      <xdr:spPr>
        <a:xfrm>
          <a:off x="2159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2557</xdr:rowOff>
    </xdr:from>
    <xdr:ext cx="762000" cy="259045"/>
    <xdr:sp macro="" textlink="">
      <xdr:nvSpPr>
        <xdr:cNvPr id="206" name="テキスト ボックス 205"/>
        <xdr:cNvSpPr txBox="1"/>
      </xdr:nvSpPr>
      <xdr:spPr>
        <a:xfrm>
          <a:off x="1828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99060</xdr:rowOff>
    </xdr:from>
    <xdr:to>
      <xdr:col>1</xdr:col>
      <xdr:colOff>676275</xdr:colOff>
      <xdr:row>57</xdr:row>
      <xdr:rowOff>29210</xdr:rowOff>
    </xdr:to>
    <xdr:sp macro="" textlink="">
      <xdr:nvSpPr>
        <xdr:cNvPr id="207" name="円/楕円 206"/>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39387</xdr:rowOff>
    </xdr:from>
    <xdr:ext cx="762000" cy="259045"/>
    <xdr:sp macro="" textlink="">
      <xdr:nvSpPr>
        <xdr:cNvPr id="208" name="テキスト ボックス 207"/>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その他の比率が類似団体平均を上回っているのは、繰出金が主な要因である。特に下水道事業に伴う企業会計への繰出金が多額であるが元利償還金のピークが平成２４年度であるため以降は減少する見込みである。今後施設管理における経費の節減と、下水道料金の見直しにより健全な経営を図り、繰出金の抑制に努める。</a:t>
          </a: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28702</xdr:rowOff>
    </xdr:from>
    <xdr:to>
      <xdr:col>24</xdr:col>
      <xdr:colOff>31750</xdr:colOff>
      <xdr:row>57</xdr:row>
      <xdr:rowOff>110998</xdr:rowOff>
    </xdr:to>
    <xdr:cxnSp macro="">
      <xdr:nvCxnSpPr>
        <xdr:cNvPr id="238" name="直線コネクタ 237"/>
        <xdr:cNvCxnSpPr/>
      </xdr:nvCxnSpPr>
      <xdr:spPr>
        <a:xfrm flipV="1">
          <a:off x="15671800" y="980135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124731</xdr:rowOff>
    </xdr:from>
    <xdr:ext cx="762000" cy="259045"/>
    <xdr:sp macro="" textlink="">
      <xdr:nvSpPr>
        <xdr:cNvPr id="239" name="その他平均値テキスト"/>
        <xdr:cNvSpPr txBox="1"/>
      </xdr:nvSpPr>
      <xdr:spPr>
        <a:xfrm>
          <a:off x="16598900" y="9554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74422</xdr:rowOff>
    </xdr:from>
    <xdr:to>
      <xdr:col>22</xdr:col>
      <xdr:colOff>565150</xdr:colOff>
      <xdr:row>57</xdr:row>
      <xdr:rowOff>110998</xdr:rowOff>
    </xdr:to>
    <xdr:cxnSp macro="">
      <xdr:nvCxnSpPr>
        <xdr:cNvPr id="241" name="直線コネクタ 240"/>
        <xdr:cNvCxnSpPr/>
      </xdr:nvCxnSpPr>
      <xdr:spPr>
        <a:xfrm>
          <a:off x="14782800" y="98470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2" name="フローチャート : 判断 24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43" name="テキスト ボックス 242"/>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74422</xdr:rowOff>
    </xdr:from>
    <xdr:to>
      <xdr:col>21</xdr:col>
      <xdr:colOff>361950</xdr:colOff>
      <xdr:row>57</xdr:row>
      <xdr:rowOff>110998</xdr:rowOff>
    </xdr:to>
    <xdr:cxnSp macro="">
      <xdr:nvCxnSpPr>
        <xdr:cNvPr id="244" name="直線コネクタ 243"/>
        <xdr:cNvCxnSpPr/>
      </xdr:nvCxnSpPr>
      <xdr:spPr>
        <a:xfrm flipV="1">
          <a:off x="13893800" y="98470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45" name="フローチャート : 判断 244"/>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160545</xdr:rowOff>
    </xdr:from>
    <xdr:ext cx="762000" cy="259045"/>
    <xdr:sp macro="" textlink="">
      <xdr:nvSpPr>
        <xdr:cNvPr id="246" name="テキスト ボックス 245"/>
        <xdr:cNvSpPr txBox="1"/>
      </xdr:nvSpPr>
      <xdr:spPr>
        <a:xfrm>
          <a:off x="14401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74422</xdr:rowOff>
    </xdr:from>
    <xdr:to>
      <xdr:col>20</xdr:col>
      <xdr:colOff>158750</xdr:colOff>
      <xdr:row>57</xdr:row>
      <xdr:rowOff>110998</xdr:rowOff>
    </xdr:to>
    <xdr:cxnSp macro="">
      <xdr:nvCxnSpPr>
        <xdr:cNvPr id="247" name="直線コネクタ 246"/>
        <xdr:cNvCxnSpPr/>
      </xdr:nvCxnSpPr>
      <xdr:spPr>
        <a:xfrm>
          <a:off x="13004800" y="98470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71628</xdr:rowOff>
    </xdr:from>
    <xdr:to>
      <xdr:col>20</xdr:col>
      <xdr:colOff>209550</xdr:colOff>
      <xdr:row>57</xdr:row>
      <xdr:rowOff>1778</xdr:rowOff>
    </xdr:to>
    <xdr:sp macro="" textlink="">
      <xdr:nvSpPr>
        <xdr:cNvPr id="248" name="フローチャート : 判断 247"/>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11955</xdr:rowOff>
    </xdr:from>
    <xdr:ext cx="762000" cy="259045"/>
    <xdr:sp macro="" textlink="">
      <xdr:nvSpPr>
        <xdr:cNvPr id="249" name="テキスト ボックス 248"/>
        <xdr:cNvSpPr txBox="1"/>
      </xdr:nvSpPr>
      <xdr:spPr>
        <a:xfrm>
          <a:off x="13512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51" name="テキスト ボックス 250"/>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149352</xdr:rowOff>
    </xdr:from>
    <xdr:to>
      <xdr:col>24</xdr:col>
      <xdr:colOff>82550</xdr:colOff>
      <xdr:row>57</xdr:row>
      <xdr:rowOff>79502</xdr:rowOff>
    </xdr:to>
    <xdr:sp macro="" textlink="">
      <xdr:nvSpPr>
        <xdr:cNvPr id="257" name="円/楕円 256"/>
        <xdr:cNvSpPr/>
      </xdr:nvSpPr>
      <xdr:spPr>
        <a:xfrm>
          <a:off x="164592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121429</xdr:rowOff>
    </xdr:from>
    <xdr:ext cx="762000" cy="259045"/>
    <xdr:sp macro="" textlink="">
      <xdr:nvSpPr>
        <xdr:cNvPr id="258" name="その他該当値テキスト"/>
        <xdr:cNvSpPr txBox="1"/>
      </xdr:nvSpPr>
      <xdr:spPr>
        <a:xfrm>
          <a:off x="165989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60198</xdr:rowOff>
    </xdr:from>
    <xdr:to>
      <xdr:col>22</xdr:col>
      <xdr:colOff>615950</xdr:colOff>
      <xdr:row>57</xdr:row>
      <xdr:rowOff>161798</xdr:rowOff>
    </xdr:to>
    <xdr:sp macro="" textlink="">
      <xdr:nvSpPr>
        <xdr:cNvPr id="259" name="円/楕円 258"/>
        <xdr:cNvSpPr/>
      </xdr:nvSpPr>
      <xdr:spPr>
        <a:xfrm>
          <a:off x="15621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146575</xdr:rowOff>
    </xdr:from>
    <xdr:ext cx="736600" cy="259045"/>
    <xdr:sp macro="" textlink="">
      <xdr:nvSpPr>
        <xdr:cNvPr id="260" name="テキスト ボックス 259"/>
        <xdr:cNvSpPr txBox="1"/>
      </xdr:nvSpPr>
      <xdr:spPr>
        <a:xfrm>
          <a:off x="15290800" y="991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23622</xdr:rowOff>
    </xdr:from>
    <xdr:to>
      <xdr:col>21</xdr:col>
      <xdr:colOff>412750</xdr:colOff>
      <xdr:row>57</xdr:row>
      <xdr:rowOff>125222</xdr:rowOff>
    </xdr:to>
    <xdr:sp macro="" textlink="">
      <xdr:nvSpPr>
        <xdr:cNvPr id="261" name="円/楕円 260"/>
        <xdr:cNvSpPr/>
      </xdr:nvSpPr>
      <xdr:spPr>
        <a:xfrm>
          <a:off x="14732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109999</xdr:rowOff>
    </xdr:from>
    <xdr:ext cx="762000" cy="259045"/>
    <xdr:sp macro="" textlink="">
      <xdr:nvSpPr>
        <xdr:cNvPr id="262" name="テキスト ボックス 261"/>
        <xdr:cNvSpPr txBox="1"/>
      </xdr:nvSpPr>
      <xdr:spPr>
        <a:xfrm>
          <a:off x="14401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60198</xdr:rowOff>
    </xdr:from>
    <xdr:to>
      <xdr:col>20</xdr:col>
      <xdr:colOff>209550</xdr:colOff>
      <xdr:row>57</xdr:row>
      <xdr:rowOff>161798</xdr:rowOff>
    </xdr:to>
    <xdr:sp macro="" textlink="">
      <xdr:nvSpPr>
        <xdr:cNvPr id="263" name="円/楕円 262"/>
        <xdr:cNvSpPr/>
      </xdr:nvSpPr>
      <xdr:spPr>
        <a:xfrm>
          <a:off x="13843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146575</xdr:rowOff>
    </xdr:from>
    <xdr:ext cx="762000" cy="259045"/>
    <xdr:sp macro="" textlink="">
      <xdr:nvSpPr>
        <xdr:cNvPr id="264" name="テキスト ボックス 263"/>
        <xdr:cNvSpPr txBox="1"/>
      </xdr:nvSpPr>
      <xdr:spPr>
        <a:xfrm>
          <a:off x="13512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23622</xdr:rowOff>
    </xdr:from>
    <xdr:to>
      <xdr:col>19</xdr:col>
      <xdr:colOff>6350</xdr:colOff>
      <xdr:row>57</xdr:row>
      <xdr:rowOff>125222</xdr:rowOff>
    </xdr:to>
    <xdr:sp macro="" textlink="">
      <xdr:nvSpPr>
        <xdr:cNvPr id="265" name="円/楕円 264"/>
        <xdr:cNvSpPr/>
      </xdr:nvSpPr>
      <xdr:spPr>
        <a:xfrm>
          <a:off x="12954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109999</xdr:rowOff>
    </xdr:from>
    <xdr:ext cx="762000" cy="259045"/>
    <xdr:sp macro="" textlink="">
      <xdr:nvSpPr>
        <xdr:cNvPr id="266" name="テキスト ボックス 265"/>
        <xdr:cNvSpPr txBox="1"/>
      </xdr:nvSpPr>
      <xdr:spPr>
        <a:xfrm>
          <a:off x="12623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補助費等の比率が類似団体平均を</a:t>
          </a:r>
          <a:r>
            <a:rPr kumimoji="0" lang="ja-JP" altLang="en-US" sz="1300" b="0" i="0" u="none" strike="noStrike" kern="0" cap="none" spc="0" normalizeH="0" baseline="0" noProof="0">
              <a:ln>
                <a:noFill/>
              </a:ln>
              <a:solidFill>
                <a:prstClr val="black"/>
              </a:solidFill>
              <a:effectLst/>
              <a:uLnTx/>
              <a:uFillTx/>
              <a:latin typeface="+mn-lt"/>
              <a:ea typeface="+mn-ea"/>
              <a:cs typeface="+mn-cs"/>
            </a:rPr>
            <a:t>下回った主な要因は</a:t>
          </a:r>
          <a:r>
            <a:rPr kumimoji="0" lang="ja-JP" altLang="ja-JP" sz="1300" b="0" i="0" u="none" strike="noStrike" kern="0" cap="none" spc="0" normalizeH="0" baseline="0" noProof="0">
              <a:ln>
                <a:noFill/>
              </a:ln>
              <a:solidFill>
                <a:prstClr val="black"/>
              </a:solidFill>
              <a:effectLst/>
              <a:uLnTx/>
              <a:uFillTx/>
              <a:latin typeface="+mn-lt"/>
              <a:ea typeface="+mn-ea"/>
              <a:cs typeface="+mn-cs"/>
            </a:rPr>
            <a:t>木曽広域連合に対する負担金が</a:t>
          </a:r>
          <a:r>
            <a:rPr kumimoji="0" lang="ja-JP" altLang="en-US" sz="1300" b="0" i="0" u="none" strike="noStrike" kern="0" cap="none" spc="0" normalizeH="0" baseline="0" noProof="0">
              <a:ln>
                <a:noFill/>
              </a:ln>
              <a:solidFill>
                <a:prstClr val="black"/>
              </a:solidFill>
              <a:effectLst/>
              <a:uLnTx/>
              <a:uFillTx/>
              <a:latin typeface="+mn-lt"/>
              <a:ea typeface="+mn-ea"/>
              <a:cs typeface="+mn-cs"/>
            </a:rPr>
            <a:t>減少した</a:t>
          </a:r>
          <a:r>
            <a:rPr kumimoji="0" lang="ja-JP" altLang="ja-JP" sz="1300" b="0" i="0" u="none" strike="noStrike" kern="0" cap="none" spc="0" normalizeH="0" baseline="0" noProof="0">
              <a:ln>
                <a:noFill/>
              </a:ln>
              <a:solidFill>
                <a:prstClr val="black"/>
              </a:solidFill>
              <a:effectLst/>
              <a:uLnTx/>
              <a:uFillTx/>
              <a:latin typeface="+mn-lt"/>
              <a:ea typeface="+mn-ea"/>
              <a:cs typeface="+mn-cs"/>
            </a:rPr>
            <a:t>ためである。今後</a:t>
          </a:r>
          <a:r>
            <a:rPr kumimoji="0" lang="ja-JP" altLang="en-US" sz="1300" b="0" i="0" u="none" strike="noStrike" kern="0" cap="none" spc="0" normalizeH="0" baseline="0" noProof="0">
              <a:ln>
                <a:noFill/>
              </a:ln>
              <a:solidFill>
                <a:prstClr val="black"/>
              </a:solidFill>
              <a:effectLst/>
              <a:uLnTx/>
              <a:uFillTx/>
              <a:latin typeface="+mn-lt"/>
              <a:ea typeface="+mn-ea"/>
              <a:cs typeface="+mn-cs"/>
            </a:rPr>
            <a:t>も</a:t>
          </a:r>
          <a:r>
            <a:rPr kumimoji="0" lang="ja-JP" altLang="ja-JP" sz="1300" b="0" i="0" u="none" strike="noStrike" kern="0" cap="none" spc="0" normalizeH="0" baseline="0" noProof="0">
              <a:ln>
                <a:noFill/>
              </a:ln>
              <a:solidFill>
                <a:prstClr val="black"/>
              </a:solidFill>
              <a:effectLst/>
              <a:uLnTx/>
              <a:uFillTx/>
              <a:latin typeface="+mn-lt"/>
              <a:ea typeface="+mn-ea"/>
              <a:cs typeface="+mn-cs"/>
            </a:rPr>
            <a:t>負担金等の見直しを行い抑制に努める。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169454</xdr:rowOff>
    </xdr:from>
    <xdr:to>
      <xdr:col>24</xdr:col>
      <xdr:colOff>31750</xdr:colOff>
      <xdr:row>37</xdr:row>
      <xdr:rowOff>30661</xdr:rowOff>
    </xdr:to>
    <xdr:cxnSp macro="">
      <xdr:nvCxnSpPr>
        <xdr:cNvPr id="300" name="直線コネクタ 299"/>
        <xdr:cNvCxnSpPr/>
      </xdr:nvCxnSpPr>
      <xdr:spPr>
        <a:xfrm flipV="1">
          <a:off x="15671800" y="634165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142983</xdr:rowOff>
    </xdr:from>
    <xdr:ext cx="762000" cy="259045"/>
    <xdr:sp macro="" textlink="">
      <xdr:nvSpPr>
        <xdr:cNvPr id="301"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91077</xdr:rowOff>
    </xdr:from>
    <xdr:to>
      <xdr:col>22</xdr:col>
      <xdr:colOff>565150</xdr:colOff>
      <xdr:row>37</xdr:row>
      <xdr:rowOff>30661</xdr:rowOff>
    </xdr:to>
    <xdr:cxnSp macro="">
      <xdr:nvCxnSpPr>
        <xdr:cNvPr id="303" name="直線コネクタ 302"/>
        <xdr:cNvCxnSpPr/>
      </xdr:nvCxnSpPr>
      <xdr:spPr>
        <a:xfrm>
          <a:off x="14782800" y="6263277"/>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92528</xdr:rowOff>
    </xdr:from>
    <xdr:to>
      <xdr:col>22</xdr:col>
      <xdr:colOff>615950</xdr:colOff>
      <xdr:row>37</xdr:row>
      <xdr:rowOff>22678</xdr:rowOff>
    </xdr:to>
    <xdr:sp macro="" textlink="">
      <xdr:nvSpPr>
        <xdr:cNvPr id="304" name="フローチャート : 判断 303"/>
        <xdr:cNvSpPr/>
      </xdr:nvSpPr>
      <xdr:spPr>
        <a:xfrm>
          <a:off x="15621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32855</xdr:rowOff>
    </xdr:from>
    <xdr:ext cx="736600" cy="259045"/>
    <xdr:sp macro="" textlink="">
      <xdr:nvSpPr>
        <xdr:cNvPr id="305" name="テキスト ボックス 304"/>
        <xdr:cNvSpPr txBox="1"/>
      </xdr:nvSpPr>
      <xdr:spPr>
        <a:xfrm>
          <a:off x="15290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91077</xdr:rowOff>
    </xdr:from>
    <xdr:to>
      <xdr:col>21</xdr:col>
      <xdr:colOff>361950</xdr:colOff>
      <xdr:row>37</xdr:row>
      <xdr:rowOff>4536</xdr:rowOff>
    </xdr:to>
    <xdr:cxnSp macro="">
      <xdr:nvCxnSpPr>
        <xdr:cNvPr id="306" name="直線コネクタ 305"/>
        <xdr:cNvCxnSpPr/>
      </xdr:nvCxnSpPr>
      <xdr:spPr>
        <a:xfrm flipV="1">
          <a:off x="13893800" y="626327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66403</xdr:rowOff>
    </xdr:from>
    <xdr:to>
      <xdr:col>21</xdr:col>
      <xdr:colOff>412750</xdr:colOff>
      <xdr:row>36</xdr:row>
      <xdr:rowOff>168003</xdr:rowOff>
    </xdr:to>
    <xdr:sp macro="" textlink="">
      <xdr:nvSpPr>
        <xdr:cNvPr id="307" name="フローチャート : 判断 306"/>
        <xdr:cNvSpPr/>
      </xdr:nvSpPr>
      <xdr:spPr>
        <a:xfrm>
          <a:off x="14732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152780</xdr:rowOff>
    </xdr:from>
    <xdr:ext cx="762000" cy="259045"/>
    <xdr:sp macro="" textlink="">
      <xdr:nvSpPr>
        <xdr:cNvPr id="308" name="テキスト ボックス 307"/>
        <xdr:cNvSpPr txBox="1"/>
      </xdr:nvSpPr>
      <xdr:spPr>
        <a:xfrm>
          <a:off x="14401800" y="63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169454</xdr:rowOff>
    </xdr:from>
    <xdr:to>
      <xdr:col>20</xdr:col>
      <xdr:colOff>158750</xdr:colOff>
      <xdr:row>37</xdr:row>
      <xdr:rowOff>4536</xdr:rowOff>
    </xdr:to>
    <xdr:cxnSp macro="">
      <xdr:nvCxnSpPr>
        <xdr:cNvPr id="309" name="直線コネクタ 308"/>
        <xdr:cNvCxnSpPr/>
      </xdr:nvCxnSpPr>
      <xdr:spPr>
        <a:xfrm>
          <a:off x="13004800" y="634165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72934</xdr:rowOff>
    </xdr:from>
    <xdr:to>
      <xdr:col>20</xdr:col>
      <xdr:colOff>209550</xdr:colOff>
      <xdr:row>37</xdr:row>
      <xdr:rowOff>3084</xdr:rowOff>
    </xdr:to>
    <xdr:sp macro="" textlink="">
      <xdr:nvSpPr>
        <xdr:cNvPr id="310" name="フローチャート : 判断 309"/>
        <xdr:cNvSpPr/>
      </xdr:nvSpPr>
      <xdr:spPr>
        <a:xfrm>
          <a:off x="13843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13261</xdr:rowOff>
    </xdr:from>
    <xdr:ext cx="762000" cy="259045"/>
    <xdr:sp macro="" textlink="">
      <xdr:nvSpPr>
        <xdr:cNvPr id="311" name="テキスト ボックス 310"/>
        <xdr:cNvSpPr txBox="1"/>
      </xdr:nvSpPr>
      <xdr:spPr>
        <a:xfrm>
          <a:off x="13512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85997</xdr:rowOff>
    </xdr:from>
    <xdr:to>
      <xdr:col>19</xdr:col>
      <xdr:colOff>6350</xdr:colOff>
      <xdr:row>37</xdr:row>
      <xdr:rowOff>16147</xdr:rowOff>
    </xdr:to>
    <xdr:sp macro="" textlink="">
      <xdr:nvSpPr>
        <xdr:cNvPr id="312" name="フローチャート : 判断 311"/>
        <xdr:cNvSpPr/>
      </xdr:nvSpPr>
      <xdr:spPr>
        <a:xfrm>
          <a:off x="12954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26324</xdr:rowOff>
    </xdr:from>
    <xdr:ext cx="762000" cy="259045"/>
    <xdr:sp macro="" textlink="">
      <xdr:nvSpPr>
        <xdr:cNvPr id="313" name="テキスト ボックス 312"/>
        <xdr:cNvSpPr txBox="1"/>
      </xdr:nvSpPr>
      <xdr:spPr>
        <a:xfrm>
          <a:off x="12623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118654</xdr:rowOff>
    </xdr:from>
    <xdr:to>
      <xdr:col>24</xdr:col>
      <xdr:colOff>82550</xdr:colOff>
      <xdr:row>37</xdr:row>
      <xdr:rowOff>48804</xdr:rowOff>
    </xdr:to>
    <xdr:sp macro="" textlink="">
      <xdr:nvSpPr>
        <xdr:cNvPr id="319" name="円/楕円 318"/>
        <xdr:cNvSpPr/>
      </xdr:nvSpPr>
      <xdr:spPr>
        <a:xfrm>
          <a:off x="164592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135181</xdr:rowOff>
    </xdr:from>
    <xdr:ext cx="762000" cy="259045"/>
    <xdr:sp macro="" textlink="">
      <xdr:nvSpPr>
        <xdr:cNvPr id="320" name="補助費等該当値テキスト"/>
        <xdr:cNvSpPr txBox="1"/>
      </xdr:nvSpPr>
      <xdr:spPr>
        <a:xfrm>
          <a:off x="16598900" y="613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151311</xdr:rowOff>
    </xdr:from>
    <xdr:to>
      <xdr:col>22</xdr:col>
      <xdr:colOff>615950</xdr:colOff>
      <xdr:row>37</xdr:row>
      <xdr:rowOff>81461</xdr:rowOff>
    </xdr:to>
    <xdr:sp macro="" textlink="">
      <xdr:nvSpPr>
        <xdr:cNvPr id="321" name="円/楕円 320"/>
        <xdr:cNvSpPr/>
      </xdr:nvSpPr>
      <xdr:spPr>
        <a:xfrm>
          <a:off x="15621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66238</xdr:rowOff>
    </xdr:from>
    <xdr:ext cx="736600" cy="259045"/>
    <xdr:sp macro="" textlink="">
      <xdr:nvSpPr>
        <xdr:cNvPr id="322" name="テキスト ボックス 321"/>
        <xdr:cNvSpPr txBox="1"/>
      </xdr:nvSpPr>
      <xdr:spPr>
        <a:xfrm>
          <a:off x="15290800" y="640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40277</xdr:rowOff>
    </xdr:from>
    <xdr:to>
      <xdr:col>21</xdr:col>
      <xdr:colOff>412750</xdr:colOff>
      <xdr:row>36</xdr:row>
      <xdr:rowOff>141877</xdr:rowOff>
    </xdr:to>
    <xdr:sp macro="" textlink="">
      <xdr:nvSpPr>
        <xdr:cNvPr id="323" name="円/楕円 322"/>
        <xdr:cNvSpPr/>
      </xdr:nvSpPr>
      <xdr:spPr>
        <a:xfrm>
          <a:off x="14732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152054</xdr:rowOff>
    </xdr:from>
    <xdr:ext cx="762000" cy="259045"/>
    <xdr:sp macro="" textlink="">
      <xdr:nvSpPr>
        <xdr:cNvPr id="324" name="テキスト ボックス 323"/>
        <xdr:cNvSpPr txBox="1"/>
      </xdr:nvSpPr>
      <xdr:spPr>
        <a:xfrm>
          <a:off x="14401800" y="598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125186</xdr:rowOff>
    </xdr:from>
    <xdr:to>
      <xdr:col>20</xdr:col>
      <xdr:colOff>209550</xdr:colOff>
      <xdr:row>37</xdr:row>
      <xdr:rowOff>55336</xdr:rowOff>
    </xdr:to>
    <xdr:sp macro="" textlink="">
      <xdr:nvSpPr>
        <xdr:cNvPr id="325" name="円/楕円 324"/>
        <xdr:cNvSpPr/>
      </xdr:nvSpPr>
      <xdr:spPr>
        <a:xfrm>
          <a:off x="13843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40113</xdr:rowOff>
    </xdr:from>
    <xdr:ext cx="762000" cy="259045"/>
    <xdr:sp macro="" textlink="">
      <xdr:nvSpPr>
        <xdr:cNvPr id="326" name="テキスト ボックス 325"/>
        <xdr:cNvSpPr txBox="1"/>
      </xdr:nvSpPr>
      <xdr:spPr>
        <a:xfrm>
          <a:off x="13512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118654</xdr:rowOff>
    </xdr:from>
    <xdr:to>
      <xdr:col>19</xdr:col>
      <xdr:colOff>6350</xdr:colOff>
      <xdr:row>37</xdr:row>
      <xdr:rowOff>48804</xdr:rowOff>
    </xdr:to>
    <xdr:sp macro="" textlink="">
      <xdr:nvSpPr>
        <xdr:cNvPr id="327" name="円/楕円 326"/>
        <xdr:cNvSpPr/>
      </xdr:nvSpPr>
      <xdr:spPr>
        <a:xfrm>
          <a:off x="12954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33581</xdr:rowOff>
    </xdr:from>
    <xdr:ext cx="762000" cy="259045"/>
    <xdr:sp macro="" textlink="">
      <xdr:nvSpPr>
        <xdr:cNvPr id="328" name="テキスト ボックス 327"/>
        <xdr:cNvSpPr txBox="1"/>
      </xdr:nvSpPr>
      <xdr:spPr>
        <a:xfrm>
          <a:off x="12623800" y="637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0" lang="ja-JP" altLang="en-US" sz="1300" b="0" i="0" u="none" strike="noStrike" kern="0" cap="none" spc="0" normalizeH="0" baseline="0" noProof="0">
              <a:ln>
                <a:noFill/>
              </a:ln>
              <a:solidFill>
                <a:prstClr val="black"/>
              </a:solidFill>
              <a:effectLst/>
              <a:uLnTx/>
              <a:uFillTx/>
              <a:latin typeface="+mn-lt"/>
              <a:ea typeface="+mn-ea"/>
              <a:cs typeface="+mn-cs"/>
            </a:rPr>
            <a:t>過去に</a:t>
          </a:r>
          <a:r>
            <a:rPr kumimoji="0" lang="ja-JP" altLang="ja-JP" sz="1300" b="0" i="0" u="none" strike="noStrike" kern="0" cap="none" spc="0" normalizeH="0" baseline="0" noProof="0">
              <a:ln>
                <a:noFill/>
              </a:ln>
              <a:solidFill>
                <a:prstClr val="black"/>
              </a:solidFill>
              <a:effectLst/>
              <a:uLnTx/>
              <a:uFillTx/>
              <a:latin typeface="+mn-lt"/>
              <a:ea typeface="+mn-ea"/>
              <a:cs typeface="+mn-cs"/>
            </a:rPr>
            <a:t>借入れた</a:t>
          </a:r>
          <a:r>
            <a:rPr kumimoji="0" lang="ja-JP" altLang="en-US" sz="1300" b="0" i="0" u="none" strike="noStrike" kern="0" cap="none" spc="0" normalizeH="0" baseline="0" noProof="0">
              <a:ln>
                <a:noFill/>
              </a:ln>
              <a:solidFill>
                <a:prstClr val="black"/>
              </a:solidFill>
              <a:effectLst/>
              <a:uLnTx/>
              <a:uFillTx/>
              <a:latin typeface="+mn-lt"/>
              <a:ea typeface="+mn-ea"/>
              <a:cs typeface="+mn-cs"/>
            </a:rPr>
            <a:t>大型事業に伴う</a:t>
          </a:r>
          <a:r>
            <a:rPr kumimoji="0" lang="ja-JP" altLang="ja-JP" sz="1300" b="0" i="0" u="none" strike="noStrike" kern="0" cap="none" spc="0" normalizeH="0" baseline="0" noProof="0">
              <a:ln>
                <a:noFill/>
              </a:ln>
              <a:solidFill>
                <a:prstClr val="black"/>
              </a:solidFill>
              <a:effectLst/>
              <a:uLnTx/>
              <a:uFillTx/>
              <a:latin typeface="+mn-lt"/>
              <a:ea typeface="+mn-ea"/>
              <a:cs typeface="+mn-cs"/>
            </a:rPr>
            <a:t>過疎対策事業債及び辺地対策事業債の償還増に伴い、類似団体平均を</a:t>
          </a:r>
          <a:r>
            <a:rPr kumimoji="0" lang="ja-JP" altLang="en-US" sz="1300" b="0" i="0" u="none" strike="noStrike" kern="0" cap="none" spc="0" normalizeH="0" baseline="0" noProof="0">
              <a:ln>
                <a:noFill/>
              </a:ln>
              <a:solidFill>
                <a:prstClr val="black"/>
              </a:solidFill>
              <a:effectLst/>
              <a:uLnTx/>
              <a:uFillTx/>
              <a:latin typeface="+mn-lt"/>
              <a:ea typeface="+mn-ea"/>
              <a:cs typeface="+mn-cs"/>
            </a:rPr>
            <a:t>３．８</a:t>
          </a:r>
          <a:r>
            <a:rPr kumimoji="0" lang="ja-JP" altLang="ja-JP" sz="1300" b="0" i="0" u="none" strike="noStrike" kern="0" cap="none" spc="0" normalizeH="0" baseline="0" noProof="0">
              <a:ln>
                <a:noFill/>
              </a:ln>
              <a:solidFill>
                <a:prstClr val="black"/>
              </a:solidFill>
              <a:effectLst/>
              <a:uLnTx/>
              <a:uFillTx/>
              <a:latin typeface="+mn-lt"/>
              <a:ea typeface="+mn-ea"/>
              <a:cs typeface="+mn-cs"/>
            </a:rPr>
            <a:t>％上回っている。</a:t>
          </a:r>
          <a:r>
            <a:rPr kumimoji="0" lang="ja-JP" altLang="en-US" sz="1300" b="0" i="0" u="none" strike="noStrike" kern="0" cap="none" spc="0" normalizeH="0" baseline="0" noProof="0">
              <a:ln>
                <a:noFill/>
              </a:ln>
              <a:solidFill>
                <a:prstClr val="black"/>
              </a:solidFill>
              <a:effectLst/>
              <a:uLnTx/>
              <a:uFillTx/>
              <a:latin typeface="+mn-lt"/>
              <a:ea typeface="+mn-ea"/>
              <a:cs typeface="+mn-cs"/>
            </a:rPr>
            <a:t>今後も防災行政無線デジタル化事業、新ごみ処理施設建設事業、橋梁架替事業、庁舎建設事業等の大型事業が予定されていることから、</a:t>
          </a:r>
          <a:r>
            <a:rPr kumimoji="0" lang="ja-JP" altLang="ja-JP" sz="1300" b="0" i="0" u="none" strike="noStrike" kern="0" cap="none" spc="0" normalizeH="0" baseline="0" noProof="0">
              <a:ln>
                <a:noFill/>
              </a:ln>
              <a:solidFill>
                <a:prstClr val="black"/>
              </a:solidFill>
              <a:effectLst/>
              <a:uLnTx/>
              <a:uFillTx/>
              <a:latin typeface="+mn-lt"/>
              <a:ea typeface="+mn-ea"/>
              <a:cs typeface="+mn-cs"/>
            </a:rPr>
            <a:t>実施事業の緊急性</a:t>
          </a:r>
          <a:r>
            <a:rPr kumimoji="0" lang="ja-JP" altLang="en-US" sz="1300" b="0" i="0" u="none" strike="noStrike" kern="0" cap="none" spc="0" normalizeH="0" baseline="0" noProof="0">
              <a:ln>
                <a:noFill/>
              </a:ln>
              <a:solidFill>
                <a:prstClr val="black"/>
              </a:solidFill>
              <a:effectLst/>
              <a:uLnTx/>
              <a:uFillTx/>
              <a:latin typeface="+mn-lt"/>
              <a:ea typeface="+mn-ea"/>
              <a:cs typeface="+mn-cs"/>
            </a:rPr>
            <a:t>・必要性を</a:t>
          </a:r>
          <a:r>
            <a:rPr kumimoji="0" lang="ja-JP" altLang="ja-JP" sz="1300" b="0" i="0" u="none" strike="noStrike" kern="0" cap="none" spc="0" normalizeH="0" baseline="0" noProof="0">
              <a:ln>
                <a:noFill/>
              </a:ln>
              <a:solidFill>
                <a:prstClr val="black"/>
              </a:solidFill>
              <a:effectLst/>
              <a:uLnTx/>
              <a:uFillTx/>
              <a:latin typeface="+mn-lt"/>
              <a:ea typeface="+mn-ea"/>
              <a:cs typeface="+mn-cs"/>
            </a:rPr>
            <a:t>峻別</a:t>
          </a:r>
          <a:r>
            <a:rPr kumimoji="0" lang="ja-JP" altLang="en-US" sz="1300" b="0" i="0" u="none" strike="noStrike" kern="0" cap="none" spc="0" normalizeH="0" baseline="0" noProof="0">
              <a:ln>
                <a:noFill/>
              </a:ln>
              <a:solidFill>
                <a:prstClr val="black"/>
              </a:solidFill>
              <a:effectLst/>
              <a:uLnTx/>
              <a:uFillTx/>
              <a:latin typeface="+mn-lt"/>
              <a:ea typeface="+mn-ea"/>
              <a:cs typeface="+mn-cs"/>
            </a:rPr>
            <a:t>し</a:t>
          </a:r>
          <a:r>
            <a:rPr kumimoji="0" lang="ja-JP" altLang="ja-JP" sz="1300" b="0" i="0" u="none" strike="noStrike" kern="0" cap="none" spc="0" normalizeH="0" baseline="0" noProof="0">
              <a:ln>
                <a:noFill/>
              </a:ln>
              <a:solidFill>
                <a:prstClr val="black"/>
              </a:solidFill>
              <a:effectLst/>
              <a:uLnTx/>
              <a:uFillTx/>
              <a:latin typeface="+mn-lt"/>
              <a:ea typeface="+mn-ea"/>
              <a:cs typeface="+mn-cs"/>
            </a:rPr>
            <a:t>新規発行債の抑制</a:t>
          </a:r>
          <a:r>
            <a:rPr kumimoji="0" lang="ja-JP" altLang="en-US" sz="1300" b="0" i="0" u="none" strike="noStrike" kern="0" cap="none" spc="0" normalizeH="0" baseline="0" noProof="0">
              <a:ln>
                <a:noFill/>
              </a:ln>
              <a:solidFill>
                <a:prstClr val="black"/>
              </a:solidFill>
              <a:effectLst/>
              <a:uLnTx/>
              <a:uFillTx/>
              <a:latin typeface="+mn-lt"/>
              <a:ea typeface="+mn-ea"/>
              <a:cs typeface="+mn-cs"/>
            </a:rPr>
            <a:t>等、公債費の縮減に努める。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168148</xdr:rowOff>
    </xdr:from>
    <xdr:to>
      <xdr:col>7</xdr:col>
      <xdr:colOff>15875</xdr:colOff>
      <xdr:row>79</xdr:row>
      <xdr:rowOff>51563</xdr:rowOff>
    </xdr:to>
    <xdr:cxnSp macro="">
      <xdr:nvCxnSpPr>
        <xdr:cNvPr id="358" name="直線コネクタ 357"/>
        <xdr:cNvCxnSpPr/>
      </xdr:nvCxnSpPr>
      <xdr:spPr>
        <a:xfrm flipV="1">
          <a:off x="3987800" y="13541248"/>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1270</xdr:rowOff>
    </xdr:from>
    <xdr:to>
      <xdr:col>5</xdr:col>
      <xdr:colOff>549275</xdr:colOff>
      <xdr:row>79</xdr:row>
      <xdr:rowOff>51563</xdr:rowOff>
    </xdr:to>
    <xdr:cxnSp macro="">
      <xdr:nvCxnSpPr>
        <xdr:cNvPr id="361" name="直線コネクタ 360"/>
        <xdr:cNvCxnSpPr/>
      </xdr:nvCxnSpPr>
      <xdr:spPr>
        <a:xfrm>
          <a:off x="3098800" y="135458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2" name="フローチャート : 判断 361"/>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3" name="テキスト ボックス 362"/>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1270</xdr:rowOff>
    </xdr:from>
    <xdr:to>
      <xdr:col>4</xdr:col>
      <xdr:colOff>346075</xdr:colOff>
      <xdr:row>79</xdr:row>
      <xdr:rowOff>97282</xdr:rowOff>
    </xdr:to>
    <xdr:cxnSp macro="">
      <xdr:nvCxnSpPr>
        <xdr:cNvPr id="364" name="直線コネクタ 363"/>
        <xdr:cNvCxnSpPr/>
      </xdr:nvCxnSpPr>
      <xdr:spPr>
        <a:xfrm flipV="1">
          <a:off x="2209800" y="135458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65" name="フローチャート : 判断 364"/>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66" name="テキスト ボックス 365"/>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97282</xdr:rowOff>
    </xdr:from>
    <xdr:to>
      <xdr:col>3</xdr:col>
      <xdr:colOff>142875</xdr:colOff>
      <xdr:row>79</xdr:row>
      <xdr:rowOff>161289</xdr:rowOff>
    </xdr:to>
    <xdr:cxnSp macro="">
      <xdr:nvCxnSpPr>
        <xdr:cNvPr id="367" name="直線コネクタ 366"/>
        <xdr:cNvCxnSpPr/>
      </xdr:nvCxnSpPr>
      <xdr:spPr>
        <a:xfrm flipV="1">
          <a:off x="1320800" y="136418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68" name="フローチャート : 判断 367"/>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133114</xdr:rowOff>
    </xdr:from>
    <xdr:ext cx="762000" cy="259045"/>
    <xdr:sp macro="" textlink="">
      <xdr:nvSpPr>
        <xdr:cNvPr id="369" name="テキスト ボックス 368"/>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70" name="フローチャート : 判断 369"/>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71" name="テキスト ボックス 370"/>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117348</xdr:rowOff>
    </xdr:from>
    <xdr:to>
      <xdr:col>7</xdr:col>
      <xdr:colOff>66675</xdr:colOff>
      <xdr:row>79</xdr:row>
      <xdr:rowOff>47498</xdr:rowOff>
    </xdr:to>
    <xdr:sp macro="" textlink="">
      <xdr:nvSpPr>
        <xdr:cNvPr id="377" name="円/楕円 376"/>
        <xdr:cNvSpPr/>
      </xdr:nvSpPr>
      <xdr:spPr>
        <a:xfrm>
          <a:off x="4775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89425</xdr:rowOff>
    </xdr:from>
    <xdr:ext cx="762000" cy="259045"/>
    <xdr:sp macro="" textlink="">
      <xdr:nvSpPr>
        <xdr:cNvPr id="378" name="公債費該当値テキスト"/>
        <xdr:cNvSpPr txBox="1"/>
      </xdr:nvSpPr>
      <xdr:spPr>
        <a:xfrm>
          <a:off x="4914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763</xdr:rowOff>
    </xdr:from>
    <xdr:to>
      <xdr:col>5</xdr:col>
      <xdr:colOff>600075</xdr:colOff>
      <xdr:row>79</xdr:row>
      <xdr:rowOff>102363</xdr:rowOff>
    </xdr:to>
    <xdr:sp macro="" textlink="">
      <xdr:nvSpPr>
        <xdr:cNvPr id="379" name="円/楕円 378"/>
        <xdr:cNvSpPr/>
      </xdr:nvSpPr>
      <xdr:spPr>
        <a:xfrm>
          <a:off x="3937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87140</xdr:rowOff>
    </xdr:from>
    <xdr:ext cx="736600" cy="259045"/>
    <xdr:sp macro="" textlink="">
      <xdr:nvSpPr>
        <xdr:cNvPr id="380" name="テキスト ボックス 379"/>
        <xdr:cNvSpPr txBox="1"/>
      </xdr:nvSpPr>
      <xdr:spPr>
        <a:xfrm>
          <a:off x="3606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121920</xdr:rowOff>
    </xdr:from>
    <xdr:to>
      <xdr:col>4</xdr:col>
      <xdr:colOff>396875</xdr:colOff>
      <xdr:row>79</xdr:row>
      <xdr:rowOff>52070</xdr:rowOff>
    </xdr:to>
    <xdr:sp macro="" textlink="">
      <xdr:nvSpPr>
        <xdr:cNvPr id="381" name="円/楕円 380"/>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36847</xdr:rowOff>
    </xdr:from>
    <xdr:ext cx="762000" cy="259045"/>
    <xdr:sp macro="" textlink="">
      <xdr:nvSpPr>
        <xdr:cNvPr id="382" name="テキスト ボックス 381"/>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46482</xdr:rowOff>
    </xdr:from>
    <xdr:to>
      <xdr:col>3</xdr:col>
      <xdr:colOff>193675</xdr:colOff>
      <xdr:row>79</xdr:row>
      <xdr:rowOff>148082</xdr:rowOff>
    </xdr:to>
    <xdr:sp macro="" textlink="">
      <xdr:nvSpPr>
        <xdr:cNvPr id="383" name="円/楕円 382"/>
        <xdr:cNvSpPr/>
      </xdr:nvSpPr>
      <xdr:spPr>
        <a:xfrm>
          <a:off x="2159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132859</xdr:rowOff>
    </xdr:from>
    <xdr:ext cx="762000" cy="259045"/>
    <xdr:sp macro="" textlink="">
      <xdr:nvSpPr>
        <xdr:cNvPr id="384" name="テキスト ボックス 383"/>
        <xdr:cNvSpPr txBox="1"/>
      </xdr:nvSpPr>
      <xdr:spPr>
        <a:xfrm>
          <a:off x="1828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110489</xdr:rowOff>
    </xdr:from>
    <xdr:to>
      <xdr:col>1</xdr:col>
      <xdr:colOff>676275</xdr:colOff>
      <xdr:row>80</xdr:row>
      <xdr:rowOff>40639</xdr:rowOff>
    </xdr:to>
    <xdr:sp macro="" textlink="">
      <xdr:nvSpPr>
        <xdr:cNvPr id="385" name="円/楕円 384"/>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25416</xdr:rowOff>
    </xdr:from>
    <xdr:ext cx="762000" cy="259045"/>
    <xdr:sp macro="" textlink="">
      <xdr:nvSpPr>
        <xdr:cNvPr id="386" name="テキスト ボックス 385"/>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公債費以外の比率が類似団体平均をやや下回っているものの、その他の比率が平均を上回っている。今後は、その他の要因である公営企業会計への繰出金を抑制していく必要がある。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xdr:rowOff>
    </xdr:from>
    <xdr:to>
      <xdr:col>24</xdr:col>
      <xdr:colOff>31750</xdr:colOff>
      <xdr:row>78</xdr:row>
      <xdr:rowOff>5080</xdr:rowOff>
    </xdr:to>
    <xdr:cxnSp macro="">
      <xdr:nvCxnSpPr>
        <xdr:cNvPr id="419" name="直線コネクタ 418"/>
        <xdr:cNvCxnSpPr/>
      </xdr:nvCxnSpPr>
      <xdr:spPr>
        <a:xfrm flipV="1">
          <a:off x="15671800" y="132029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0"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119380</xdr:rowOff>
    </xdr:from>
    <xdr:to>
      <xdr:col>22</xdr:col>
      <xdr:colOff>565150</xdr:colOff>
      <xdr:row>78</xdr:row>
      <xdr:rowOff>5080</xdr:rowOff>
    </xdr:to>
    <xdr:cxnSp macro="">
      <xdr:nvCxnSpPr>
        <xdr:cNvPr id="422" name="直線コネクタ 421"/>
        <xdr:cNvCxnSpPr/>
      </xdr:nvCxnSpPr>
      <xdr:spPr>
        <a:xfrm>
          <a:off x="14782800" y="131495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22861</xdr:rowOff>
    </xdr:from>
    <xdr:to>
      <xdr:col>22</xdr:col>
      <xdr:colOff>615950</xdr:colOff>
      <xdr:row>78</xdr:row>
      <xdr:rowOff>124461</xdr:rowOff>
    </xdr:to>
    <xdr:sp macro="" textlink="">
      <xdr:nvSpPr>
        <xdr:cNvPr id="423" name="フローチャート : 判断 422"/>
        <xdr:cNvSpPr/>
      </xdr:nvSpPr>
      <xdr:spPr>
        <a:xfrm>
          <a:off x="15621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109238</xdr:rowOff>
    </xdr:from>
    <xdr:ext cx="736600" cy="259045"/>
    <xdr:sp macro="" textlink="">
      <xdr:nvSpPr>
        <xdr:cNvPr id="424" name="テキスト ボックス 423"/>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119380</xdr:rowOff>
    </xdr:from>
    <xdr:to>
      <xdr:col>21</xdr:col>
      <xdr:colOff>361950</xdr:colOff>
      <xdr:row>77</xdr:row>
      <xdr:rowOff>39370</xdr:rowOff>
    </xdr:to>
    <xdr:cxnSp macro="">
      <xdr:nvCxnSpPr>
        <xdr:cNvPr id="425" name="直線コネクタ 424"/>
        <xdr:cNvCxnSpPr/>
      </xdr:nvCxnSpPr>
      <xdr:spPr>
        <a:xfrm flipV="1">
          <a:off x="13893800" y="13149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6" name="フローチャート : 判断 425"/>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27" name="テキスト ボックス 426"/>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111761</xdr:rowOff>
    </xdr:from>
    <xdr:to>
      <xdr:col>20</xdr:col>
      <xdr:colOff>158750</xdr:colOff>
      <xdr:row>77</xdr:row>
      <xdr:rowOff>39370</xdr:rowOff>
    </xdr:to>
    <xdr:cxnSp macro="">
      <xdr:nvCxnSpPr>
        <xdr:cNvPr id="428" name="直線コネクタ 427"/>
        <xdr:cNvCxnSpPr/>
      </xdr:nvCxnSpPr>
      <xdr:spPr>
        <a:xfrm>
          <a:off x="13004800" y="131419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80011</xdr:rowOff>
    </xdr:from>
    <xdr:to>
      <xdr:col>20</xdr:col>
      <xdr:colOff>209550</xdr:colOff>
      <xdr:row>78</xdr:row>
      <xdr:rowOff>10161</xdr:rowOff>
    </xdr:to>
    <xdr:sp macro="" textlink="">
      <xdr:nvSpPr>
        <xdr:cNvPr id="429" name="フローチャート : 判断 428"/>
        <xdr:cNvSpPr/>
      </xdr:nvSpPr>
      <xdr:spPr>
        <a:xfrm>
          <a:off x="13843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166388</xdr:rowOff>
    </xdr:from>
    <xdr:ext cx="762000" cy="259045"/>
    <xdr:sp macro="" textlink="">
      <xdr:nvSpPr>
        <xdr:cNvPr id="430" name="テキスト ボックス 429"/>
        <xdr:cNvSpPr txBox="1"/>
      </xdr:nvSpPr>
      <xdr:spPr>
        <a:xfrm>
          <a:off x="13512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31" name="フローチャート : 判断 430"/>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32" name="テキスト ボックス 431"/>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8" name="円/楕円 437"/>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138447</xdr:rowOff>
    </xdr:from>
    <xdr:ext cx="762000" cy="259045"/>
    <xdr:sp macro="" textlink="">
      <xdr:nvSpPr>
        <xdr:cNvPr id="439"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125730</xdr:rowOff>
    </xdr:from>
    <xdr:to>
      <xdr:col>22</xdr:col>
      <xdr:colOff>615950</xdr:colOff>
      <xdr:row>78</xdr:row>
      <xdr:rowOff>55880</xdr:rowOff>
    </xdr:to>
    <xdr:sp macro="" textlink="">
      <xdr:nvSpPr>
        <xdr:cNvPr id="440" name="円/楕円 439"/>
        <xdr:cNvSpPr/>
      </xdr:nvSpPr>
      <xdr:spPr>
        <a:xfrm>
          <a:off x="15621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66057</xdr:rowOff>
    </xdr:from>
    <xdr:ext cx="736600" cy="259045"/>
    <xdr:sp macro="" textlink="">
      <xdr:nvSpPr>
        <xdr:cNvPr id="441" name="テキスト ボックス 440"/>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68580</xdr:rowOff>
    </xdr:from>
    <xdr:to>
      <xdr:col>21</xdr:col>
      <xdr:colOff>412750</xdr:colOff>
      <xdr:row>76</xdr:row>
      <xdr:rowOff>170180</xdr:rowOff>
    </xdr:to>
    <xdr:sp macro="" textlink="">
      <xdr:nvSpPr>
        <xdr:cNvPr id="442" name="円/楕円 441"/>
        <xdr:cNvSpPr/>
      </xdr:nvSpPr>
      <xdr:spPr>
        <a:xfrm>
          <a:off x="14732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8907</xdr:rowOff>
    </xdr:from>
    <xdr:ext cx="762000" cy="259045"/>
    <xdr:sp macro="" textlink="">
      <xdr:nvSpPr>
        <xdr:cNvPr id="443" name="テキスト ボックス 442"/>
        <xdr:cNvSpPr txBox="1"/>
      </xdr:nvSpPr>
      <xdr:spPr>
        <a:xfrm>
          <a:off x="14401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160020</xdr:rowOff>
    </xdr:from>
    <xdr:to>
      <xdr:col>20</xdr:col>
      <xdr:colOff>209550</xdr:colOff>
      <xdr:row>77</xdr:row>
      <xdr:rowOff>90170</xdr:rowOff>
    </xdr:to>
    <xdr:sp macro="" textlink="">
      <xdr:nvSpPr>
        <xdr:cNvPr id="444" name="円/楕円 443"/>
        <xdr:cNvSpPr/>
      </xdr:nvSpPr>
      <xdr:spPr>
        <a:xfrm>
          <a:off x="13843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100347</xdr:rowOff>
    </xdr:from>
    <xdr:ext cx="762000" cy="259045"/>
    <xdr:sp macro="" textlink="">
      <xdr:nvSpPr>
        <xdr:cNvPr id="445" name="テキスト ボックス 444"/>
        <xdr:cNvSpPr txBox="1"/>
      </xdr:nvSpPr>
      <xdr:spPr>
        <a:xfrm>
          <a:off x="13512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46" name="円/楕円 445"/>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1287</xdr:rowOff>
    </xdr:from>
    <xdr:ext cx="762000" cy="259045"/>
    <xdr:sp macro="" textlink="">
      <xdr:nvSpPr>
        <xdr:cNvPr id="447" name="テキスト ボックス 446"/>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長野県大桑村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70585</xdr:rowOff>
    </xdr:from>
    <xdr:to>
      <xdr:col>4</xdr:col>
      <xdr:colOff>1117600</xdr:colOff>
      <xdr:row>18</xdr:row>
      <xdr:rowOff>81436</xdr:rowOff>
    </xdr:to>
    <xdr:cxnSp macro="">
      <xdr:nvCxnSpPr>
        <xdr:cNvPr id="49" name="直線コネクタ 48"/>
        <xdr:cNvCxnSpPr/>
      </xdr:nvCxnSpPr>
      <xdr:spPr bwMode="auto">
        <a:xfrm flipV="1">
          <a:off x="5003800" y="3204310"/>
          <a:ext cx="647700" cy="10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27024</xdr:rowOff>
    </xdr:from>
    <xdr:ext cx="762000" cy="259045"/>
    <xdr:sp macro="" textlink="">
      <xdr:nvSpPr>
        <xdr:cNvPr id="50" name="人口1人当たり決算額の推移平均値テキスト130"/>
        <xdr:cNvSpPr txBox="1"/>
      </xdr:nvSpPr>
      <xdr:spPr>
        <a:xfrm>
          <a:off x="5740400" y="2989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81436</xdr:rowOff>
    </xdr:from>
    <xdr:to>
      <xdr:col>4</xdr:col>
      <xdr:colOff>469900</xdr:colOff>
      <xdr:row>18</xdr:row>
      <xdr:rowOff>111400</xdr:rowOff>
    </xdr:to>
    <xdr:cxnSp macro="">
      <xdr:nvCxnSpPr>
        <xdr:cNvPr id="52" name="直線コネクタ 51"/>
        <xdr:cNvCxnSpPr/>
      </xdr:nvCxnSpPr>
      <xdr:spPr bwMode="auto">
        <a:xfrm flipV="1">
          <a:off x="4305300" y="3215161"/>
          <a:ext cx="698500" cy="29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171239</xdr:rowOff>
    </xdr:from>
    <xdr:to>
      <xdr:col>4</xdr:col>
      <xdr:colOff>520700</xdr:colOff>
      <xdr:row>18</xdr:row>
      <xdr:rowOff>101389</xdr:rowOff>
    </xdr:to>
    <xdr:sp macro="" textlink="">
      <xdr:nvSpPr>
        <xdr:cNvPr id="53" name="フローチャート : 判断 52"/>
        <xdr:cNvSpPr/>
      </xdr:nvSpPr>
      <xdr:spPr bwMode="auto">
        <a:xfrm>
          <a:off x="49530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111566</xdr:rowOff>
    </xdr:from>
    <xdr:ext cx="736600" cy="259045"/>
    <xdr:sp macro="" textlink="">
      <xdr:nvSpPr>
        <xdr:cNvPr id="54" name="テキスト ボックス 53"/>
        <xdr:cNvSpPr txBox="1"/>
      </xdr:nvSpPr>
      <xdr:spPr>
        <a:xfrm>
          <a:off x="4622800" y="290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111400</xdr:rowOff>
    </xdr:from>
    <xdr:to>
      <xdr:col>3</xdr:col>
      <xdr:colOff>904875</xdr:colOff>
      <xdr:row>18</xdr:row>
      <xdr:rowOff>115139</xdr:rowOff>
    </xdr:to>
    <xdr:cxnSp macro="">
      <xdr:nvCxnSpPr>
        <xdr:cNvPr id="55" name="直線コネクタ 54"/>
        <xdr:cNvCxnSpPr/>
      </xdr:nvCxnSpPr>
      <xdr:spPr bwMode="auto">
        <a:xfrm flipV="1">
          <a:off x="3606800" y="3245125"/>
          <a:ext cx="698500" cy="3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7111</xdr:rowOff>
    </xdr:from>
    <xdr:to>
      <xdr:col>3</xdr:col>
      <xdr:colOff>955675</xdr:colOff>
      <xdr:row>18</xdr:row>
      <xdr:rowOff>108711</xdr:rowOff>
    </xdr:to>
    <xdr:sp macro="" textlink="">
      <xdr:nvSpPr>
        <xdr:cNvPr id="56" name="フローチャート : 判断 55"/>
        <xdr:cNvSpPr/>
      </xdr:nvSpPr>
      <xdr:spPr bwMode="auto">
        <a:xfrm>
          <a:off x="4254500" y="314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118888</xdr:rowOff>
    </xdr:from>
    <xdr:ext cx="762000" cy="259045"/>
    <xdr:sp macro="" textlink="">
      <xdr:nvSpPr>
        <xdr:cNvPr id="57" name="テキスト ボックス 56"/>
        <xdr:cNvSpPr txBox="1"/>
      </xdr:nvSpPr>
      <xdr:spPr>
        <a:xfrm>
          <a:off x="3924300" y="290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115139</xdr:rowOff>
    </xdr:from>
    <xdr:to>
      <xdr:col>3</xdr:col>
      <xdr:colOff>206375</xdr:colOff>
      <xdr:row>18</xdr:row>
      <xdr:rowOff>118498</xdr:rowOff>
    </xdr:to>
    <xdr:cxnSp macro="">
      <xdr:nvCxnSpPr>
        <xdr:cNvPr id="58" name="直線コネクタ 57"/>
        <xdr:cNvCxnSpPr/>
      </xdr:nvCxnSpPr>
      <xdr:spPr bwMode="auto">
        <a:xfrm flipV="1">
          <a:off x="2908300" y="3248864"/>
          <a:ext cx="698500" cy="3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11144</xdr:rowOff>
    </xdr:from>
    <xdr:to>
      <xdr:col>3</xdr:col>
      <xdr:colOff>257175</xdr:colOff>
      <xdr:row>18</xdr:row>
      <xdr:rowOff>112744</xdr:rowOff>
    </xdr:to>
    <xdr:sp macro="" textlink="">
      <xdr:nvSpPr>
        <xdr:cNvPr id="59" name="フローチャート : 判断 58"/>
        <xdr:cNvSpPr/>
      </xdr:nvSpPr>
      <xdr:spPr bwMode="auto">
        <a:xfrm>
          <a:off x="3556000" y="314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122921</xdr:rowOff>
    </xdr:from>
    <xdr:ext cx="762000" cy="259045"/>
    <xdr:sp macro="" textlink="">
      <xdr:nvSpPr>
        <xdr:cNvPr id="60" name="テキスト ボックス 59"/>
        <xdr:cNvSpPr txBox="1"/>
      </xdr:nvSpPr>
      <xdr:spPr>
        <a:xfrm>
          <a:off x="3225800" y="291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2134</xdr:rowOff>
    </xdr:from>
    <xdr:to>
      <xdr:col>2</xdr:col>
      <xdr:colOff>692150</xdr:colOff>
      <xdr:row>18</xdr:row>
      <xdr:rowOff>103734</xdr:rowOff>
    </xdr:to>
    <xdr:sp macro="" textlink="">
      <xdr:nvSpPr>
        <xdr:cNvPr id="61" name="フローチャート : 判断 60"/>
        <xdr:cNvSpPr/>
      </xdr:nvSpPr>
      <xdr:spPr bwMode="auto">
        <a:xfrm>
          <a:off x="2857500" y="3135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113911</xdr:rowOff>
    </xdr:from>
    <xdr:ext cx="762000" cy="259045"/>
    <xdr:sp macro="" textlink="">
      <xdr:nvSpPr>
        <xdr:cNvPr id="62" name="テキスト ボックス 61"/>
        <xdr:cNvSpPr txBox="1"/>
      </xdr:nvSpPr>
      <xdr:spPr>
        <a:xfrm>
          <a:off x="2527300" y="290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19785</xdr:rowOff>
    </xdr:from>
    <xdr:to>
      <xdr:col>5</xdr:col>
      <xdr:colOff>34925</xdr:colOff>
      <xdr:row>18</xdr:row>
      <xdr:rowOff>121386</xdr:rowOff>
    </xdr:to>
    <xdr:sp macro="" textlink="">
      <xdr:nvSpPr>
        <xdr:cNvPr id="68" name="円/楕円 67"/>
        <xdr:cNvSpPr/>
      </xdr:nvSpPr>
      <xdr:spPr bwMode="auto">
        <a:xfrm>
          <a:off x="5600700" y="315351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163312</xdr:rowOff>
    </xdr:from>
    <xdr:ext cx="762000" cy="259045"/>
    <xdr:sp macro="" textlink="">
      <xdr:nvSpPr>
        <xdr:cNvPr id="69" name="人口1人当たり決算額の推移該当値テキスト130"/>
        <xdr:cNvSpPr txBox="1"/>
      </xdr:nvSpPr>
      <xdr:spPr>
        <a:xfrm>
          <a:off x="5740400" y="312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184,614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30636</xdr:rowOff>
    </xdr:from>
    <xdr:to>
      <xdr:col>4</xdr:col>
      <xdr:colOff>520700</xdr:colOff>
      <xdr:row>18</xdr:row>
      <xdr:rowOff>132236</xdr:rowOff>
    </xdr:to>
    <xdr:sp macro="" textlink="">
      <xdr:nvSpPr>
        <xdr:cNvPr id="70" name="円/楕円 69"/>
        <xdr:cNvSpPr/>
      </xdr:nvSpPr>
      <xdr:spPr bwMode="auto">
        <a:xfrm>
          <a:off x="4953000" y="3164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117013</xdr:rowOff>
    </xdr:from>
    <xdr:ext cx="736600" cy="259045"/>
    <xdr:sp macro="" textlink="">
      <xdr:nvSpPr>
        <xdr:cNvPr id="71" name="テキスト ボックス 70"/>
        <xdr:cNvSpPr txBox="1"/>
      </xdr:nvSpPr>
      <xdr:spPr>
        <a:xfrm>
          <a:off x="4622800" y="3250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178,918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60600</xdr:rowOff>
    </xdr:from>
    <xdr:to>
      <xdr:col>3</xdr:col>
      <xdr:colOff>955675</xdr:colOff>
      <xdr:row>18</xdr:row>
      <xdr:rowOff>162200</xdr:rowOff>
    </xdr:to>
    <xdr:sp macro="" textlink="">
      <xdr:nvSpPr>
        <xdr:cNvPr id="72" name="円/楕円 71"/>
        <xdr:cNvSpPr/>
      </xdr:nvSpPr>
      <xdr:spPr bwMode="auto">
        <a:xfrm>
          <a:off x="4254500" y="3194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146977</xdr:rowOff>
    </xdr:from>
    <xdr:ext cx="762000" cy="259045"/>
    <xdr:sp macro="" textlink="">
      <xdr:nvSpPr>
        <xdr:cNvPr id="73" name="テキスト ボックス 72"/>
        <xdr:cNvSpPr txBox="1"/>
      </xdr:nvSpPr>
      <xdr:spPr>
        <a:xfrm>
          <a:off x="3924300" y="32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163,189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64339</xdr:rowOff>
    </xdr:from>
    <xdr:to>
      <xdr:col>3</xdr:col>
      <xdr:colOff>257175</xdr:colOff>
      <xdr:row>18</xdr:row>
      <xdr:rowOff>165939</xdr:rowOff>
    </xdr:to>
    <xdr:sp macro="" textlink="">
      <xdr:nvSpPr>
        <xdr:cNvPr id="74" name="円/楕円 73"/>
        <xdr:cNvSpPr/>
      </xdr:nvSpPr>
      <xdr:spPr bwMode="auto">
        <a:xfrm>
          <a:off x="3556000" y="3198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150716</xdr:rowOff>
    </xdr:from>
    <xdr:ext cx="762000" cy="259045"/>
    <xdr:sp macro="" textlink="">
      <xdr:nvSpPr>
        <xdr:cNvPr id="75" name="テキスト ボックス 74"/>
        <xdr:cNvSpPr txBox="1"/>
      </xdr:nvSpPr>
      <xdr:spPr>
        <a:xfrm>
          <a:off x="3225800" y="328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161,226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67698</xdr:rowOff>
    </xdr:from>
    <xdr:to>
      <xdr:col>2</xdr:col>
      <xdr:colOff>692150</xdr:colOff>
      <xdr:row>18</xdr:row>
      <xdr:rowOff>169298</xdr:rowOff>
    </xdr:to>
    <xdr:sp macro="" textlink="">
      <xdr:nvSpPr>
        <xdr:cNvPr id="76" name="円/楕円 75"/>
        <xdr:cNvSpPr/>
      </xdr:nvSpPr>
      <xdr:spPr bwMode="auto">
        <a:xfrm>
          <a:off x="2857500" y="3201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154075</xdr:rowOff>
    </xdr:from>
    <xdr:ext cx="762000" cy="259045"/>
    <xdr:sp macro="" textlink="">
      <xdr:nvSpPr>
        <xdr:cNvPr id="77" name="テキスト ボックス 76"/>
        <xdr:cNvSpPr txBox="1"/>
      </xdr:nvSpPr>
      <xdr:spPr>
        <a:xfrm>
          <a:off x="2527300" y="328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159,463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188097</xdr:rowOff>
    </xdr:from>
    <xdr:to>
      <xdr:col>4</xdr:col>
      <xdr:colOff>1117600</xdr:colOff>
      <xdr:row>34</xdr:row>
      <xdr:rowOff>212618</xdr:rowOff>
    </xdr:to>
    <xdr:cxnSp macro="">
      <xdr:nvCxnSpPr>
        <xdr:cNvPr id="109" name="直線コネクタ 108"/>
        <xdr:cNvCxnSpPr/>
      </xdr:nvCxnSpPr>
      <xdr:spPr bwMode="auto">
        <a:xfrm>
          <a:off x="5003800" y="6455547"/>
          <a:ext cx="647700" cy="24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199237</xdr:rowOff>
    </xdr:from>
    <xdr:ext cx="762000" cy="259045"/>
    <xdr:sp macro="" textlink="">
      <xdr:nvSpPr>
        <xdr:cNvPr id="110" name="人口1人当たり決算額の推移平均値テキスト445"/>
        <xdr:cNvSpPr txBox="1"/>
      </xdr:nvSpPr>
      <xdr:spPr>
        <a:xfrm>
          <a:off x="5740400" y="6466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159957</xdr:rowOff>
    </xdr:from>
    <xdr:to>
      <xdr:col>4</xdr:col>
      <xdr:colOff>469900</xdr:colOff>
      <xdr:row>34</xdr:row>
      <xdr:rowOff>188097</xdr:rowOff>
    </xdr:to>
    <xdr:cxnSp macro="">
      <xdr:nvCxnSpPr>
        <xdr:cNvPr id="112" name="直線コネクタ 111"/>
        <xdr:cNvCxnSpPr/>
      </xdr:nvCxnSpPr>
      <xdr:spPr bwMode="auto">
        <a:xfrm>
          <a:off x="4305300" y="6427407"/>
          <a:ext cx="698500" cy="28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228737</xdr:rowOff>
    </xdr:from>
    <xdr:to>
      <xdr:col>4</xdr:col>
      <xdr:colOff>520700</xdr:colOff>
      <xdr:row>34</xdr:row>
      <xdr:rowOff>330337</xdr:rowOff>
    </xdr:to>
    <xdr:sp macro="" textlink="">
      <xdr:nvSpPr>
        <xdr:cNvPr id="113" name="フローチャート : 判断 112"/>
        <xdr:cNvSpPr/>
      </xdr:nvSpPr>
      <xdr:spPr bwMode="auto">
        <a:xfrm>
          <a:off x="4953000" y="6496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315114</xdr:rowOff>
    </xdr:from>
    <xdr:ext cx="736600" cy="259045"/>
    <xdr:sp macro="" textlink="">
      <xdr:nvSpPr>
        <xdr:cNvPr id="114" name="テキスト ボックス 113"/>
        <xdr:cNvSpPr txBox="1"/>
      </xdr:nvSpPr>
      <xdr:spPr>
        <a:xfrm>
          <a:off x="4622800" y="65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136609</xdr:rowOff>
    </xdr:from>
    <xdr:to>
      <xdr:col>3</xdr:col>
      <xdr:colOff>904875</xdr:colOff>
      <xdr:row>34</xdr:row>
      <xdr:rowOff>159957</xdr:rowOff>
    </xdr:to>
    <xdr:cxnSp macro="">
      <xdr:nvCxnSpPr>
        <xdr:cNvPr id="115" name="直線コネクタ 114"/>
        <xdr:cNvCxnSpPr/>
      </xdr:nvCxnSpPr>
      <xdr:spPr bwMode="auto">
        <a:xfrm>
          <a:off x="3606800" y="6404059"/>
          <a:ext cx="698500" cy="23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184099</xdr:rowOff>
    </xdr:from>
    <xdr:to>
      <xdr:col>3</xdr:col>
      <xdr:colOff>955675</xdr:colOff>
      <xdr:row>34</xdr:row>
      <xdr:rowOff>285699</xdr:rowOff>
    </xdr:to>
    <xdr:sp macro="" textlink="">
      <xdr:nvSpPr>
        <xdr:cNvPr id="116" name="フローチャート : 判断 115"/>
        <xdr:cNvSpPr/>
      </xdr:nvSpPr>
      <xdr:spPr bwMode="auto">
        <a:xfrm>
          <a:off x="4254500" y="6451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270476</xdr:rowOff>
    </xdr:from>
    <xdr:ext cx="762000" cy="259045"/>
    <xdr:sp macro="" textlink="">
      <xdr:nvSpPr>
        <xdr:cNvPr id="117" name="テキスト ボックス 116"/>
        <xdr:cNvSpPr txBox="1"/>
      </xdr:nvSpPr>
      <xdr:spPr>
        <a:xfrm>
          <a:off x="3924300" y="65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115882</xdr:rowOff>
    </xdr:from>
    <xdr:to>
      <xdr:col>3</xdr:col>
      <xdr:colOff>206375</xdr:colOff>
      <xdr:row>34</xdr:row>
      <xdr:rowOff>136609</xdr:rowOff>
    </xdr:to>
    <xdr:cxnSp macro="">
      <xdr:nvCxnSpPr>
        <xdr:cNvPr id="118" name="直線コネクタ 117"/>
        <xdr:cNvCxnSpPr/>
      </xdr:nvCxnSpPr>
      <xdr:spPr bwMode="auto">
        <a:xfrm>
          <a:off x="2908300" y="6383332"/>
          <a:ext cx="698500" cy="20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176906</xdr:rowOff>
    </xdr:from>
    <xdr:to>
      <xdr:col>3</xdr:col>
      <xdr:colOff>257175</xdr:colOff>
      <xdr:row>34</xdr:row>
      <xdr:rowOff>278505</xdr:rowOff>
    </xdr:to>
    <xdr:sp macro="" textlink="">
      <xdr:nvSpPr>
        <xdr:cNvPr id="119" name="フローチャート : 判断 118"/>
        <xdr:cNvSpPr/>
      </xdr:nvSpPr>
      <xdr:spPr bwMode="auto">
        <a:xfrm>
          <a:off x="3556000" y="644435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263283</xdr:rowOff>
    </xdr:from>
    <xdr:ext cx="762000" cy="259045"/>
    <xdr:sp macro="" textlink="">
      <xdr:nvSpPr>
        <xdr:cNvPr id="120" name="テキスト ボックス 119"/>
        <xdr:cNvSpPr txBox="1"/>
      </xdr:nvSpPr>
      <xdr:spPr>
        <a:xfrm>
          <a:off x="3225800" y="653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156309</xdr:rowOff>
    </xdr:from>
    <xdr:to>
      <xdr:col>2</xdr:col>
      <xdr:colOff>692150</xdr:colOff>
      <xdr:row>34</xdr:row>
      <xdr:rowOff>257909</xdr:rowOff>
    </xdr:to>
    <xdr:sp macro="" textlink="">
      <xdr:nvSpPr>
        <xdr:cNvPr id="121" name="フローチャート : 判断 120"/>
        <xdr:cNvSpPr/>
      </xdr:nvSpPr>
      <xdr:spPr bwMode="auto">
        <a:xfrm>
          <a:off x="2857500" y="6423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242686</xdr:rowOff>
    </xdr:from>
    <xdr:ext cx="762000" cy="259045"/>
    <xdr:sp macro="" textlink="">
      <xdr:nvSpPr>
        <xdr:cNvPr id="122" name="テキスト ボックス 121"/>
        <xdr:cNvSpPr txBox="1"/>
      </xdr:nvSpPr>
      <xdr:spPr>
        <a:xfrm>
          <a:off x="2527300" y="651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161818</xdr:rowOff>
    </xdr:from>
    <xdr:to>
      <xdr:col>5</xdr:col>
      <xdr:colOff>34925</xdr:colOff>
      <xdr:row>34</xdr:row>
      <xdr:rowOff>263418</xdr:rowOff>
    </xdr:to>
    <xdr:sp macro="" textlink="">
      <xdr:nvSpPr>
        <xdr:cNvPr id="128" name="円/楕円 127"/>
        <xdr:cNvSpPr/>
      </xdr:nvSpPr>
      <xdr:spPr bwMode="auto">
        <a:xfrm>
          <a:off x="5600700" y="6429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6895</xdr:rowOff>
    </xdr:from>
    <xdr:ext cx="762000" cy="259045"/>
    <xdr:sp macro="" textlink="">
      <xdr:nvSpPr>
        <xdr:cNvPr id="129" name="人口1人当たり決算額の推移該当値テキスト445"/>
        <xdr:cNvSpPr txBox="1"/>
      </xdr:nvSpPr>
      <xdr:spPr>
        <a:xfrm>
          <a:off x="5740400" y="627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41,264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137297</xdr:rowOff>
    </xdr:from>
    <xdr:to>
      <xdr:col>4</xdr:col>
      <xdr:colOff>520700</xdr:colOff>
      <xdr:row>34</xdr:row>
      <xdr:rowOff>238897</xdr:rowOff>
    </xdr:to>
    <xdr:sp macro="" textlink="">
      <xdr:nvSpPr>
        <xdr:cNvPr id="130" name="円/楕円 129"/>
        <xdr:cNvSpPr/>
      </xdr:nvSpPr>
      <xdr:spPr bwMode="auto">
        <a:xfrm>
          <a:off x="4953000" y="6404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249074</xdr:rowOff>
    </xdr:from>
    <xdr:ext cx="736600" cy="259045"/>
    <xdr:sp macro="" textlink="">
      <xdr:nvSpPr>
        <xdr:cNvPr id="131" name="テキスト ボックス 130"/>
        <xdr:cNvSpPr txBox="1"/>
      </xdr:nvSpPr>
      <xdr:spPr>
        <a:xfrm>
          <a:off x="4622800" y="6173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44,482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109157</xdr:rowOff>
    </xdr:from>
    <xdr:to>
      <xdr:col>3</xdr:col>
      <xdr:colOff>955675</xdr:colOff>
      <xdr:row>34</xdr:row>
      <xdr:rowOff>210757</xdr:rowOff>
    </xdr:to>
    <xdr:sp macro="" textlink="">
      <xdr:nvSpPr>
        <xdr:cNvPr id="132" name="円/楕円 131"/>
        <xdr:cNvSpPr/>
      </xdr:nvSpPr>
      <xdr:spPr bwMode="auto">
        <a:xfrm>
          <a:off x="4254500" y="6376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220934</xdr:rowOff>
    </xdr:from>
    <xdr:ext cx="762000" cy="259045"/>
    <xdr:sp macro="" textlink="">
      <xdr:nvSpPr>
        <xdr:cNvPr id="133" name="テキスト ボックス 132"/>
        <xdr:cNvSpPr txBox="1"/>
      </xdr:nvSpPr>
      <xdr:spPr>
        <a:xfrm>
          <a:off x="3924300" y="614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48,175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85809</xdr:rowOff>
    </xdr:from>
    <xdr:to>
      <xdr:col>3</xdr:col>
      <xdr:colOff>257175</xdr:colOff>
      <xdr:row>34</xdr:row>
      <xdr:rowOff>187409</xdr:rowOff>
    </xdr:to>
    <xdr:sp macro="" textlink="">
      <xdr:nvSpPr>
        <xdr:cNvPr id="134" name="円/楕円 133"/>
        <xdr:cNvSpPr/>
      </xdr:nvSpPr>
      <xdr:spPr bwMode="auto">
        <a:xfrm>
          <a:off x="3556000" y="6353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197586</xdr:rowOff>
    </xdr:from>
    <xdr:ext cx="762000" cy="259045"/>
    <xdr:sp macro="" textlink="">
      <xdr:nvSpPr>
        <xdr:cNvPr id="135" name="テキスト ボックス 134"/>
        <xdr:cNvSpPr txBox="1"/>
      </xdr:nvSpPr>
      <xdr:spPr>
        <a:xfrm>
          <a:off x="3225800" y="612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51,239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65082</xdr:rowOff>
    </xdr:from>
    <xdr:to>
      <xdr:col>2</xdr:col>
      <xdr:colOff>692150</xdr:colOff>
      <xdr:row>34</xdr:row>
      <xdr:rowOff>166682</xdr:rowOff>
    </xdr:to>
    <xdr:sp macro="" textlink="">
      <xdr:nvSpPr>
        <xdr:cNvPr id="136" name="円/楕円 135"/>
        <xdr:cNvSpPr/>
      </xdr:nvSpPr>
      <xdr:spPr bwMode="auto">
        <a:xfrm>
          <a:off x="2857500" y="6332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176859</xdr:rowOff>
    </xdr:from>
    <xdr:ext cx="762000" cy="259045"/>
    <xdr:sp macro="" textlink="">
      <xdr:nvSpPr>
        <xdr:cNvPr id="137" name="テキスト ボックス 136"/>
        <xdr:cNvSpPr txBox="1"/>
      </xdr:nvSpPr>
      <xdr:spPr>
        <a:xfrm>
          <a:off x="2527300" y="61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長野県大桑村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3,979
3,932
234.47
3,615,540
3,478,388
115,500
2,447,316
4,357,032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49.8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125256</xdr:rowOff>
    </xdr:from>
    <xdr:to>
      <xdr:col>6</xdr:col>
      <xdr:colOff>511175</xdr:colOff>
      <xdr:row>37</xdr:row>
      <xdr:rowOff>137020</xdr:rowOff>
    </xdr:to>
    <xdr:cxnSp macro="">
      <xdr:nvCxnSpPr>
        <xdr:cNvPr id="60" name="直線コネクタ 59"/>
        <xdr:cNvCxnSpPr/>
      </xdr:nvCxnSpPr>
      <xdr:spPr>
        <a:xfrm flipV="1">
          <a:off x="3797300" y="6468906"/>
          <a:ext cx="838200" cy="1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75369</xdr:rowOff>
    </xdr:from>
    <xdr:ext cx="599010" cy="259045"/>
    <xdr:sp macro="" textlink="">
      <xdr:nvSpPr>
        <xdr:cNvPr id="61" name="人件費平均値テキスト"/>
        <xdr:cNvSpPr txBox="1"/>
      </xdr:nvSpPr>
      <xdr:spPr>
        <a:xfrm>
          <a:off x="4686300" y="6247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137020</xdr:rowOff>
    </xdr:from>
    <xdr:to>
      <xdr:col>5</xdr:col>
      <xdr:colOff>358775</xdr:colOff>
      <xdr:row>37</xdr:row>
      <xdr:rowOff>149896</xdr:rowOff>
    </xdr:to>
    <xdr:cxnSp macro="">
      <xdr:nvCxnSpPr>
        <xdr:cNvPr id="63" name="直線コネクタ 62"/>
        <xdr:cNvCxnSpPr/>
      </xdr:nvCxnSpPr>
      <xdr:spPr>
        <a:xfrm flipV="1">
          <a:off x="2908300" y="6480670"/>
          <a:ext cx="889000" cy="1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38581</xdr:rowOff>
    </xdr:from>
    <xdr:to>
      <xdr:col>5</xdr:col>
      <xdr:colOff>409575</xdr:colOff>
      <xdr:row>37</xdr:row>
      <xdr:rowOff>140181</xdr:rowOff>
    </xdr:to>
    <xdr:sp macro="" textlink="">
      <xdr:nvSpPr>
        <xdr:cNvPr id="64" name="フローチャート : 判断 63"/>
        <xdr:cNvSpPr/>
      </xdr:nvSpPr>
      <xdr:spPr>
        <a:xfrm>
          <a:off x="3746500" y="638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156708</xdr:rowOff>
    </xdr:from>
    <xdr:ext cx="599010" cy="259045"/>
    <xdr:sp macro="" textlink="">
      <xdr:nvSpPr>
        <xdr:cNvPr id="65" name="テキスト ボックス 64"/>
        <xdr:cNvSpPr txBox="1"/>
      </xdr:nvSpPr>
      <xdr:spPr>
        <a:xfrm>
          <a:off x="3497794" y="6157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149896</xdr:rowOff>
    </xdr:from>
    <xdr:to>
      <xdr:col>4</xdr:col>
      <xdr:colOff>155575</xdr:colOff>
      <xdr:row>37</xdr:row>
      <xdr:rowOff>156264</xdr:rowOff>
    </xdr:to>
    <xdr:cxnSp macro="">
      <xdr:nvCxnSpPr>
        <xdr:cNvPr id="66" name="直線コネクタ 65"/>
        <xdr:cNvCxnSpPr/>
      </xdr:nvCxnSpPr>
      <xdr:spPr>
        <a:xfrm flipV="1">
          <a:off x="2019300" y="6493546"/>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39547</xdr:rowOff>
    </xdr:from>
    <xdr:to>
      <xdr:col>4</xdr:col>
      <xdr:colOff>206375</xdr:colOff>
      <xdr:row>37</xdr:row>
      <xdr:rowOff>141147</xdr:rowOff>
    </xdr:to>
    <xdr:sp macro="" textlink="">
      <xdr:nvSpPr>
        <xdr:cNvPr id="67" name="フローチャート : 判断 66"/>
        <xdr:cNvSpPr/>
      </xdr:nvSpPr>
      <xdr:spPr>
        <a:xfrm>
          <a:off x="2857500" y="638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157674</xdr:rowOff>
    </xdr:from>
    <xdr:ext cx="599010" cy="259045"/>
    <xdr:sp macro="" textlink="">
      <xdr:nvSpPr>
        <xdr:cNvPr id="68" name="テキスト ボックス 67"/>
        <xdr:cNvSpPr txBox="1"/>
      </xdr:nvSpPr>
      <xdr:spPr>
        <a:xfrm>
          <a:off x="2608794" y="615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156264</xdr:rowOff>
    </xdr:from>
    <xdr:to>
      <xdr:col>2</xdr:col>
      <xdr:colOff>638175</xdr:colOff>
      <xdr:row>37</xdr:row>
      <xdr:rowOff>161160</xdr:rowOff>
    </xdr:to>
    <xdr:cxnSp macro="">
      <xdr:nvCxnSpPr>
        <xdr:cNvPr id="69" name="直線コネクタ 68"/>
        <xdr:cNvCxnSpPr/>
      </xdr:nvCxnSpPr>
      <xdr:spPr>
        <a:xfrm flipV="1">
          <a:off x="1130300" y="6499914"/>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41917</xdr:rowOff>
    </xdr:from>
    <xdr:to>
      <xdr:col>3</xdr:col>
      <xdr:colOff>3175</xdr:colOff>
      <xdr:row>37</xdr:row>
      <xdr:rowOff>143517</xdr:rowOff>
    </xdr:to>
    <xdr:sp macro="" textlink="">
      <xdr:nvSpPr>
        <xdr:cNvPr id="70" name="フローチャート : 判断 69"/>
        <xdr:cNvSpPr/>
      </xdr:nvSpPr>
      <xdr:spPr>
        <a:xfrm>
          <a:off x="1968500" y="638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160044</xdr:rowOff>
    </xdr:from>
    <xdr:ext cx="599010" cy="259045"/>
    <xdr:sp macro="" textlink="">
      <xdr:nvSpPr>
        <xdr:cNvPr id="71" name="テキスト ボックス 70"/>
        <xdr:cNvSpPr txBox="1"/>
      </xdr:nvSpPr>
      <xdr:spPr>
        <a:xfrm>
          <a:off x="1719794" y="616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34432</xdr:rowOff>
    </xdr:from>
    <xdr:to>
      <xdr:col>1</xdr:col>
      <xdr:colOff>485775</xdr:colOff>
      <xdr:row>37</xdr:row>
      <xdr:rowOff>136032</xdr:rowOff>
    </xdr:to>
    <xdr:sp macro="" textlink="">
      <xdr:nvSpPr>
        <xdr:cNvPr id="72" name="フローチャート : 判断 71"/>
        <xdr:cNvSpPr/>
      </xdr:nvSpPr>
      <xdr:spPr>
        <a:xfrm>
          <a:off x="1079500" y="637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152559</xdr:rowOff>
    </xdr:from>
    <xdr:ext cx="599010" cy="259045"/>
    <xdr:sp macro="" textlink="">
      <xdr:nvSpPr>
        <xdr:cNvPr id="73" name="テキスト ボックス 72"/>
        <xdr:cNvSpPr txBox="1"/>
      </xdr:nvSpPr>
      <xdr:spPr>
        <a:xfrm>
          <a:off x="830794" y="615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74456</xdr:rowOff>
    </xdr:from>
    <xdr:to>
      <xdr:col>6</xdr:col>
      <xdr:colOff>561975</xdr:colOff>
      <xdr:row>38</xdr:row>
      <xdr:rowOff>4606</xdr:rowOff>
    </xdr:to>
    <xdr:sp macro="" textlink="">
      <xdr:nvSpPr>
        <xdr:cNvPr id="79" name="円/楕円 78"/>
        <xdr:cNvSpPr/>
      </xdr:nvSpPr>
      <xdr:spPr>
        <a:xfrm>
          <a:off x="4584700" y="641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30918</xdr:rowOff>
    </xdr:from>
    <xdr:ext cx="599010" cy="259045"/>
    <xdr:sp macro="" textlink="">
      <xdr:nvSpPr>
        <xdr:cNvPr id="80" name="人件費該当値テキスト"/>
        <xdr:cNvSpPr txBox="1"/>
      </xdr:nvSpPr>
      <xdr:spPr>
        <a:xfrm>
          <a:off x="4686300" y="6374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137,582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86220</xdr:rowOff>
    </xdr:from>
    <xdr:to>
      <xdr:col>5</xdr:col>
      <xdr:colOff>409575</xdr:colOff>
      <xdr:row>38</xdr:row>
      <xdr:rowOff>16370</xdr:rowOff>
    </xdr:to>
    <xdr:sp macro="" textlink="">
      <xdr:nvSpPr>
        <xdr:cNvPr id="81" name="円/楕円 80"/>
        <xdr:cNvSpPr/>
      </xdr:nvSpPr>
      <xdr:spPr>
        <a:xfrm>
          <a:off x="3746500" y="642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7497</xdr:rowOff>
    </xdr:from>
    <xdr:ext cx="599010" cy="259045"/>
    <xdr:sp macro="" textlink="">
      <xdr:nvSpPr>
        <xdr:cNvPr id="82" name="テキスト ボックス 81"/>
        <xdr:cNvSpPr txBox="1"/>
      </xdr:nvSpPr>
      <xdr:spPr>
        <a:xfrm>
          <a:off x="3497794" y="65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131,407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99096</xdr:rowOff>
    </xdr:from>
    <xdr:to>
      <xdr:col>4</xdr:col>
      <xdr:colOff>206375</xdr:colOff>
      <xdr:row>38</xdr:row>
      <xdr:rowOff>29246</xdr:rowOff>
    </xdr:to>
    <xdr:sp macro="" textlink="">
      <xdr:nvSpPr>
        <xdr:cNvPr id="83" name="円/楕円 82"/>
        <xdr:cNvSpPr/>
      </xdr:nvSpPr>
      <xdr:spPr>
        <a:xfrm>
          <a:off x="2857500" y="64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20373</xdr:rowOff>
    </xdr:from>
    <xdr:ext cx="599010" cy="259045"/>
    <xdr:sp macro="" textlink="">
      <xdr:nvSpPr>
        <xdr:cNvPr id="84" name="テキスト ボックス 83"/>
        <xdr:cNvSpPr txBox="1"/>
      </xdr:nvSpPr>
      <xdr:spPr>
        <a:xfrm>
          <a:off x="2608794" y="653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124,648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105464</xdr:rowOff>
    </xdr:from>
    <xdr:to>
      <xdr:col>3</xdr:col>
      <xdr:colOff>3175</xdr:colOff>
      <xdr:row>38</xdr:row>
      <xdr:rowOff>35614</xdr:rowOff>
    </xdr:to>
    <xdr:sp macro="" textlink="">
      <xdr:nvSpPr>
        <xdr:cNvPr id="85" name="円/楕円 84"/>
        <xdr:cNvSpPr/>
      </xdr:nvSpPr>
      <xdr:spPr>
        <a:xfrm>
          <a:off x="1968500" y="644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26741</xdr:rowOff>
    </xdr:from>
    <xdr:ext cx="599010" cy="259045"/>
    <xdr:sp macro="" textlink="">
      <xdr:nvSpPr>
        <xdr:cNvPr id="86" name="テキスト ボックス 85"/>
        <xdr:cNvSpPr txBox="1"/>
      </xdr:nvSpPr>
      <xdr:spPr>
        <a:xfrm>
          <a:off x="1719794" y="654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121,305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110360</xdr:rowOff>
    </xdr:from>
    <xdr:to>
      <xdr:col>1</xdr:col>
      <xdr:colOff>485775</xdr:colOff>
      <xdr:row>38</xdr:row>
      <xdr:rowOff>40510</xdr:rowOff>
    </xdr:to>
    <xdr:sp macro="" textlink="">
      <xdr:nvSpPr>
        <xdr:cNvPr id="87" name="円/楕円 86"/>
        <xdr:cNvSpPr/>
      </xdr:nvSpPr>
      <xdr:spPr>
        <a:xfrm>
          <a:off x="1079500" y="645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31637</xdr:rowOff>
    </xdr:from>
    <xdr:ext cx="599010" cy="259045"/>
    <xdr:sp macro="" textlink="">
      <xdr:nvSpPr>
        <xdr:cNvPr id="88" name="テキスト ボックス 87"/>
        <xdr:cNvSpPr txBox="1"/>
      </xdr:nvSpPr>
      <xdr:spPr>
        <a:xfrm>
          <a:off x="830794" y="654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135799</xdr:rowOff>
    </xdr:from>
    <xdr:to>
      <xdr:col>6</xdr:col>
      <xdr:colOff>511175</xdr:colOff>
      <xdr:row>57</xdr:row>
      <xdr:rowOff>138492</xdr:rowOff>
    </xdr:to>
    <xdr:cxnSp macro="">
      <xdr:nvCxnSpPr>
        <xdr:cNvPr id="113" name="直線コネクタ 112"/>
        <xdr:cNvCxnSpPr/>
      </xdr:nvCxnSpPr>
      <xdr:spPr>
        <a:xfrm flipV="1">
          <a:off x="3797300" y="9908449"/>
          <a:ext cx="8382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75130</xdr:rowOff>
    </xdr:from>
    <xdr:ext cx="599010" cy="259045"/>
    <xdr:sp macro="" textlink="">
      <xdr:nvSpPr>
        <xdr:cNvPr id="114" name="物件費平均値テキスト"/>
        <xdr:cNvSpPr txBox="1"/>
      </xdr:nvSpPr>
      <xdr:spPr>
        <a:xfrm>
          <a:off x="4686300" y="9676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138492</xdr:rowOff>
    </xdr:from>
    <xdr:to>
      <xdr:col>5</xdr:col>
      <xdr:colOff>358775</xdr:colOff>
      <xdr:row>57</xdr:row>
      <xdr:rowOff>142604</xdr:rowOff>
    </xdr:to>
    <xdr:cxnSp macro="">
      <xdr:nvCxnSpPr>
        <xdr:cNvPr id="116" name="直線コネクタ 115"/>
        <xdr:cNvCxnSpPr/>
      </xdr:nvCxnSpPr>
      <xdr:spPr>
        <a:xfrm flipV="1">
          <a:off x="2908300" y="9911142"/>
          <a:ext cx="889000" cy="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47399</xdr:rowOff>
    </xdr:from>
    <xdr:to>
      <xdr:col>5</xdr:col>
      <xdr:colOff>409575</xdr:colOff>
      <xdr:row>57</xdr:row>
      <xdr:rowOff>148999</xdr:rowOff>
    </xdr:to>
    <xdr:sp macro="" textlink="">
      <xdr:nvSpPr>
        <xdr:cNvPr id="117" name="フローチャート : 判断 116"/>
        <xdr:cNvSpPr/>
      </xdr:nvSpPr>
      <xdr:spPr>
        <a:xfrm>
          <a:off x="3746500" y="982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165526</xdr:rowOff>
    </xdr:from>
    <xdr:ext cx="599010" cy="259045"/>
    <xdr:sp macro="" textlink="">
      <xdr:nvSpPr>
        <xdr:cNvPr id="118" name="テキスト ボックス 117"/>
        <xdr:cNvSpPr txBox="1"/>
      </xdr:nvSpPr>
      <xdr:spPr>
        <a:xfrm>
          <a:off x="3497794" y="959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142604</xdr:rowOff>
    </xdr:from>
    <xdr:to>
      <xdr:col>4</xdr:col>
      <xdr:colOff>155575</xdr:colOff>
      <xdr:row>57</xdr:row>
      <xdr:rowOff>147113</xdr:rowOff>
    </xdr:to>
    <xdr:cxnSp macro="">
      <xdr:nvCxnSpPr>
        <xdr:cNvPr id="119" name="直線コネクタ 118"/>
        <xdr:cNvCxnSpPr/>
      </xdr:nvCxnSpPr>
      <xdr:spPr>
        <a:xfrm flipV="1">
          <a:off x="2019300" y="9915254"/>
          <a:ext cx="889000" cy="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30485</xdr:rowOff>
    </xdr:from>
    <xdr:to>
      <xdr:col>4</xdr:col>
      <xdr:colOff>206375</xdr:colOff>
      <xdr:row>57</xdr:row>
      <xdr:rowOff>132085</xdr:rowOff>
    </xdr:to>
    <xdr:sp macro="" textlink="">
      <xdr:nvSpPr>
        <xdr:cNvPr id="120" name="フローチャート : 判断 119"/>
        <xdr:cNvSpPr/>
      </xdr:nvSpPr>
      <xdr:spPr>
        <a:xfrm>
          <a:off x="2857500" y="980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148612</xdr:rowOff>
    </xdr:from>
    <xdr:ext cx="599010" cy="259045"/>
    <xdr:sp macro="" textlink="">
      <xdr:nvSpPr>
        <xdr:cNvPr id="121" name="テキスト ボックス 120"/>
        <xdr:cNvSpPr txBox="1"/>
      </xdr:nvSpPr>
      <xdr:spPr>
        <a:xfrm>
          <a:off x="2608794" y="957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145254</xdr:rowOff>
    </xdr:from>
    <xdr:to>
      <xdr:col>2</xdr:col>
      <xdr:colOff>638175</xdr:colOff>
      <xdr:row>57</xdr:row>
      <xdr:rowOff>147113</xdr:rowOff>
    </xdr:to>
    <xdr:cxnSp macro="">
      <xdr:nvCxnSpPr>
        <xdr:cNvPr id="122" name="直線コネクタ 121"/>
        <xdr:cNvCxnSpPr/>
      </xdr:nvCxnSpPr>
      <xdr:spPr>
        <a:xfrm>
          <a:off x="1130300" y="9917904"/>
          <a:ext cx="889000" cy="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40193</xdr:rowOff>
    </xdr:from>
    <xdr:to>
      <xdr:col>3</xdr:col>
      <xdr:colOff>3175</xdr:colOff>
      <xdr:row>57</xdr:row>
      <xdr:rowOff>141793</xdr:rowOff>
    </xdr:to>
    <xdr:sp macro="" textlink="">
      <xdr:nvSpPr>
        <xdr:cNvPr id="123" name="フローチャート : 判断 122"/>
        <xdr:cNvSpPr/>
      </xdr:nvSpPr>
      <xdr:spPr>
        <a:xfrm>
          <a:off x="1968500" y="981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158320</xdr:rowOff>
    </xdr:from>
    <xdr:ext cx="599010" cy="259045"/>
    <xdr:sp macro="" textlink="">
      <xdr:nvSpPr>
        <xdr:cNvPr id="124" name="テキスト ボックス 123"/>
        <xdr:cNvSpPr txBox="1"/>
      </xdr:nvSpPr>
      <xdr:spPr>
        <a:xfrm>
          <a:off x="1719794" y="958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67960</xdr:rowOff>
    </xdr:from>
    <xdr:to>
      <xdr:col>1</xdr:col>
      <xdr:colOff>485775</xdr:colOff>
      <xdr:row>57</xdr:row>
      <xdr:rowOff>169560</xdr:rowOff>
    </xdr:to>
    <xdr:sp macro="" textlink="">
      <xdr:nvSpPr>
        <xdr:cNvPr id="125" name="フローチャート : 判断 124"/>
        <xdr:cNvSpPr/>
      </xdr:nvSpPr>
      <xdr:spPr>
        <a:xfrm>
          <a:off x="1079500" y="98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14637</xdr:rowOff>
    </xdr:from>
    <xdr:ext cx="599010" cy="259045"/>
    <xdr:sp macro="" textlink="">
      <xdr:nvSpPr>
        <xdr:cNvPr id="126" name="テキスト ボックス 125"/>
        <xdr:cNvSpPr txBox="1"/>
      </xdr:nvSpPr>
      <xdr:spPr>
        <a:xfrm>
          <a:off x="830794" y="961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84999</xdr:rowOff>
    </xdr:from>
    <xdr:to>
      <xdr:col>6</xdr:col>
      <xdr:colOff>561975</xdr:colOff>
      <xdr:row>58</xdr:row>
      <xdr:rowOff>15149</xdr:rowOff>
    </xdr:to>
    <xdr:sp macro="" textlink="">
      <xdr:nvSpPr>
        <xdr:cNvPr id="132" name="円/楕円 131"/>
        <xdr:cNvSpPr/>
      </xdr:nvSpPr>
      <xdr:spPr>
        <a:xfrm>
          <a:off x="4584700" y="985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30680</xdr:rowOff>
    </xdr:from>
    <xdr:ext cx="599010" cy="259045"/>
    <xdr:sp macro="" textlink="">
      <xdr:nvSpPr>
        <xdr:cNvPr id="133" name="物件費該当値テキスト"/>
        <xdr:cNvSpPr txBox="1"/>
      </xdr:nvSpPr>
      <xdr:spPr>
        <a:xfrm>
          <a:off x="4686300" y="98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106,825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87692</xdr:rowOff>
    </xdr:from>
    <xdr:to>
      <xdr:col>5</xdr:col>
      <xdr:colOff>409575</xdr:colOff>
      <xdr:row>58</xdr:row>
      <xdr:rowOff>17842</xdr:rowOff>
    </xdr:to>
    <xdr:sp macro="" textlink="">
      <xdr:nvSpPr>
        <xdr:cNvPr id="134" name="円/楕円 133"/>
        <xdr:cNvSpPr/>
      </xdr:nvSpPr>
      <xdr:spPr>
        <a:xfrm>
          <a:off x="3746500" y="986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8969</xdr:rowOff>
    </xdr:from>
    <xdr:ext cx="599010" cy="259045"/>
    <xdr:sp macro="" textlink="">
      <xdr:nvSpPr>
        <xdr:cNvPr id="135" name="テキスト ボックス 134"/>
        <xdr:cNvSpPr txBox="1"/>
      </xdr:nvSpPr>
      <xdr:spPr>
        <a:xfrm>
          <a:off x="3497794" y="995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102,114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91804</xdr:rowOff>
    </xdr:from>
    <xdr:to>
      <xdr:col>4</xdr:col>
      <xdr:colOff>206375</xdr:colOff>
      <xdr:row>58</xdr:row>
      <xdr:rowOff>21954</xdr:rowOff>
    </xdr:to>
    <xdr:sp macro="" textlink="">
      <xdr:nvSpPr>
        <xdr:cNvPr id="136" name="円/楕円 135"/>
        <xdr:cNvSpPr/>
      </xdr:nvSpPr>
      <xdr:spPr>
        <a:xfrm>
          <a:off x="2857500" y="98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13081</xdr:rowOff>
    </xdr:from>
    <xdr:ext cx="534377" cy="259045"/>
    <xdr:sp macro="" textlink="">
      <xdr:nvSpPr>
        <xdr:cNvPr id="137" name="テキスト ボックス 136"/>
        <xdr:cNvSpPr txBox="1"/>
      </xdr:nvSpPr>
      <xdr:spPr>
        <a:xfrm>
          <a:off x="2641111" y="995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94,919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96313</xdr:rowOff>
    </xdr:from>
    <xdr:to>
      <xdr:col>3</xdr:col>
      <xdr:colOff>3175</xdr:colOff>
      <xdr:row>58</xdr:row>
      <xdr:rowOff>26463</xdr:rowOff>
    </xdr:to>
    <xdr:sp macro="" textlink="">
      <xdr:nvSpPr>
        <xdr:cNvPr id="138" name="円/楕円 137"/>
        <xdr:cNvSpPr/>
      </xdr:nvSpPr>
      <xdr:spPr>
        <a:xfrm>
          <a:off x="1968500" y="986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17590</xdr:rowOff>
    </xdr:from>
    <xdr:ext cx="534377" cy="259045"/>
    <xdr:sp macro="" textlink="">
      <xdr:nvSpPr>
        <xdr:cNvPr id="139" name="テキスト ボックス 138"/>
        <xdr:cNvSpPr txBox="1"/>
      </xdr:nvSpPr>
      <xdr:spPr>
        <a:xfrm>
          <a:off x="1752111" y="996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87,030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94454</xdr:rowOff>
    </xdr:from>
    <xdr:to>
      <xdr:col>1</xdr:col>
      <xdr:colOff>485775</xdr:colOff>
      <xdr:row>58</xdr:row>
      <xdr:rowOff>24604</xdr:rowOff>
    </xdr:to>
    <xdr:sp macro="" textlink="">
      <xdr:nvSpPr>
        <xdr:cNvPr id="140" name="円/楕円 139"/>
        <xdr:cNvSpPr/>
      </xdr:nvSpPr>
      <xdr:spPr>
        <a:xfrm>
          <a:off x="1079500" y="986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15731</xdr:rowOff>
    </xdr:from>
    <xdr:ext cx="534377" cy="259045"/>
    <xdr:sp macro="" textlink="">
      <xdr:nvSpPr>
        <xdr:cNvPr id="141" name="テキスト ボックス 140"/>
        <xdr:cNvSpPr txBox="1"/>
      </xdr:nvSpPr>
      <xdr:spPr>
        <a:xfrm>
          <a:off x="863111" y="995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140573</xdr:rowOff>
    </xdr:from>
    <xdr:to>
      <xdr:col>6</xdr:col>
      <xdr:colOff>511175</xdr:colOff>
      <xdr:row>78</xdr:row>
      <xdr:rowOff>147625</xdr:rowOff>
    </xdr:to>
    <xdr:cxnSp macro="">
      <xdr:nvCxnSpPr>
        <xdr:cNvPr id="170" name="直線コネクタ 169"/>
        <xdr:cNvCxnSpPr/>
      </xdr:nvCxnSpPr>
      <xdr:spPr>
        <a:xfrm>
          <a:off x="3797300" y="13513673"/>
          <a:ext cx="838200" cy="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83802</xdr:rowOff>
    </xdr:from>
    <xdr:ext cx="534377" cy="259045"/>
    <xdr:sp macro="" textlink="">
      <xdr:nvSpPr>
        <xdr:cNvPr id="171" name="維持補修費平均値テキスト"/>
        <xdr:cNvSpPr txBox="1"/>
      </xdr:nvSpPr>
      <xdr:spPr>
        <a:xfrm>
          <a:off x="4686300" y="1345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140573</xdr:rowOff>
    </xdr:from>
    <xdr:to>
      <xdr:col>5</xdr:col>
      <xdr:colOff>358775</xdr:colOff>
      <xdr:row>78</xdr:row>
      <xdr:rowOff>147910</xdr:rowOff>
    </xdr:to>
    <xdr:cxnSp macro="">
      <xdr:nvCxnSpPr>
        <xdr:cNvPr id="173" name="直線コネクタ 172"/>
        <xdr:cNvCxnSpPr/>
      </xdr:nvCxnSpPr>
      <xdr:spPr>
        <a:xfrm flipV="1">
          <a:off x="2908300" y="13513673"/>
          <a:ext cx="889000" cy="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76160</xdr:rowOff>
    </xdr:from>
    <xdr:to>
      <xdr:col>5</xdr:col>
      <xdr:colOff>409575</xdr:colOff>
      <xdr:row>79</xdr:row>
      <xdr:rowOff>6310</xdr:rowOff>
    </xdr:to>
    <xdr:sp macro="" textlink="">
      <xdr:nvSpPr>
        <xdr:cNvPr id="174" name="フローチャート : 判断 173"/>
        <xdr:cNvSpPr/>
      </xdr:nvSpPr>
      <xdr:spPr>
        <a:xfrm>
          <a:off x="3746500" y="1344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22837</xdr:rowOff>
    </xdr:from>
    <xdr:ext cx="534377" cy="259045"/>
    <xdr:sp macro="" textlink="">
      <xdr:nvSpPr>
        <xdr:cNvPr id="175" name="テキスト ボックス 174"/>
        <xdr:cNvSpPr txBox="1"/>
      </xdr:nvSpPr>
      <xdr:spPr>
        <a:xfrm>
          <a:off x="3530111" y="1322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147910</xdr:rowOff>
    </xdr:from>
    <xdr:to>
      <xdr:col>4</xdr:col>
      <xdr:colOff>155575</xdr:colOff>
      <xdr:row>78</xdr:row>
      <xdr:rowOff>170737</xdr:rowOff>
    </xdr:to>
    <xdr:cxnSp macro="">
      <xdr:nvCxnSpPr>
        <xdr:cNvPr id="176" name="直線コネクタ 175"/>
        <xdr:cNvCxnSpPr/>
      </xdr:nvCxnSpPr>
      <xdr:spPr>
        <a:xfrm flipV="1">
          <a:off x="2019300" y="13521010"/>
          <a:ext cx="889000" cy="2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90439</xdr:rowOff>
    </xdr:from>
    <xdr:to>
      <xdr:col>4</xdr:col>
      <xdr:colOff>206375</xdr:colOff>
      <xdr:row>79</xdr:row>
      <xdr:rowOff>20589</xdr:rowOff>
    </xdr:to>
    <xdr:sp macro="" textlink="">
      <xdr:nvSpPr>
        <xdr:cNvPr id="177" name="フローチャート : 判断 176"/>
        <xdr:cNvSpPr/>
      </xdr:nvSpPr>
      <xdr:spPr>
        <a:xfrm>
          <a:off x="2857500" y="134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37116</xdr:rowOff>
    </xdr:from>
    <xdr:ext cx="534377" cy="259045"/>
    <xdr:sp macro="" textlink="">
      <xdr:nvSpPr>
        <xdr:cNvPr id="178" name="テキスト ボックス 177"/>
        <xdr:cNvSpPr txBox="1"/>
      </xdr:nvSpPr>
      <xdr:spPr>
        <a:xfrm>
          <a:off x="2641111" y="1323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170737</xdr:rowOff>
    </xdr:from>
    <xdr:to>
      <xdr:col>2</xdr:col>
      <xdr:colOff>638175</xdr:colOff>
      <xdr:row>79</xdr:row>
      <xdr:rowOff>18424</xdr:rowOff>
    </xdr:to>
    <xdr:cxnSp macro="">
      <xdr:nvCxnSpPr>
        <xdr:cNvPr id="179" name="直線コネクタ 178"/>
        <xdr:cNvCxnSpPr/>
      </xdr:nvCxnSpPr>
      <xdr:spPr>
        <a:xfrm flipV="1">
          <a:off x="1130300" y="13543837"/>
          <a:ext cx="889000" cy="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87807</xdr:rowOff>
    </xdr:from>
    <xdr:to>
      <xdr:col>3</xdr:col>
      <xdr:colOff>3175</xdr:colOff>
      <xdr:row>79</xdr:row>
      <xdr:rowOff>17957</xdr:rowOff>
    </xdr:to>
    <xdr:sp macro="" textlink="">
      <xdr:nvSpPr>
        <xdr:cNvPr id="180" name="フローチャート : 判断 179"/>
        <xdr:cNvSpPr/>
      </xdr:nvSpPr>
      <xdr:spPr>
        <a:xfrm>
          <a:off x="1968500" y="1346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34484</xdr:rowOff>
    </xdr:from>
    <xdr:ext cx="534377" cy="259045"/>
    <xdr:sp macro="" textlink="">
      <xdr:nvSpPr>
        <xdr:cNvPr id="181" name="テキスト ボックス 180"/>
        <xdr:cNvSpPr txBox="1"/>
      </xdr:nvSpPr>
      <xdr:spPr>
        <a:xfrm>
          <a:off x="1752111" y="132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82331</xdr:rowOff>
    </xdr:from>
    <xdr:to>
      <xdr:col>1</xdr:col>
      <xdr:colOff>485775</xdr:colOff>
      <xdr:row>79</xdr:row>
      <xdr:rowOff>12481</xdr:rowOff>
    </xdr:to>
    <xdr:sp macro="" textlink="">
      <xdr:nvSpPr>
        <xdr:cNvPr id="182" name="フローチャート : 判断 181"/>
        <xdr:cNvSpPr/>
      </xdr:nvSpPr>
      <xdr:spPr>
        <a:xfrm>
          <a:off x="1079500" y="1345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29008</xdr:rowOff>
    </xdr:from>
    <xdr:ext cx="534377" cy="259045"/>
    <xdr:sp macro="" textlink="">
      <xdr:nvSpPr>
        <xdr:cNvPr id="183" name="テキスト ボックス 182"/>
        <xdr:cNvSpPr txBox="1"/>
      </xdr:nvSpPr>
      <xdr:spPr>
        <a:xfrm>
          <a:off x="863111" y="1323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96825</xdr:rowOff>
    </xdr:from>
    <xdr:to>
      <xdr:col>6</xdr:col>
      <xdr:colOff>561975</xdr:colOff>
      <xdr:row>79</xdr:row>
      <xdr:rowOff>26975</xdr:rowOff>
    </xdr:to>
    <xdr:sp macro="" textlink="">
      <xdr:nvSpPr>
        <xdr:cNvPr id="189" name="円/楕円 188"/>
        <xdr:cNvSpPr/>
      </xdr:nvSpPr>
      <xdr:spPr>
        <a:xfrm>
          <a:off x="4584700" y="134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56202</xdr:rowOff>
    </xdr:from>
    <xdr:ext cx="534377" cy="259045"/>
    <xdr:sp macro="" textlink="">
      <xdr:nvSpPr>
        <xdr:cNvPr id="190" name="維持補修費該当値テキスト"/>
        <xdr:cNvSpPr txBox="1"/>
      </xdr:nvSpPr>
      <xdr:spPr>
        <a:xfrm>
          <a:off x="4686300" y="13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17,920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89773</xdr:rowOff>
    </xdr:from>
    <xdr:to>
      <xdr:col>5</xdr:col>
      <xdr:colOff>409575</xdr:colOff>
      <xdr:row>79</xdr:row>
      <xdr:rowOff>19923</xdr:rowOff>
    </xdr:to>
    <xdr:sp macro="" textlink="">
      <xdr:nvSpPr>
        <xdr:cNvPr id="191" name="円/楕円 190"/>
        <xdr:cNvSpPr/>
      </xdr:nvSpPr>
      <xdr:spPr>
        <a:xfrm>
          <a:off x="3746500" y="1346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11050</xdr:rowOff>
    </xdr:from>
    <xdr:ext cx="534377" cy="259045"/>
    <xdr:sp macro="" textlink="">
      <xdr:nvSpPr>
        <xdr:cNvPr id="192" name="テキスト ボックス 191"/>
        <xdr:cNvSpPr txBox="1"/>
      </xdr:nvSpPr>
      <xdr:spPr>
        <a:xfrm>
          <a:off x="3530111" y="1355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97110</xdr:rowOff>
    </xdr:from>
    <xdr:to>
      <xdr:col>4</xdr:col>
      <xdr:colOff>206375</xdr:colOff>
      <xdr:row>79</xdr:row>
      <xdr:rowOff>27260</xdr:rowOff>
    </xdr:to>
    <xdr:sp macro="" textlink="">
      <xdr:nvSpPr>
        <xdr:cNvPr id="193" name="円/楕円 192"/>
        <xdr:cNvSpPr/>
      </xdr:nvSpPr>
      <xdr:spPr>
        <a:xfrm>
          <a:off x="2857500" y="1347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18387</xdr:rowOff>
    </xdr:from>
    <xdr:ext cx="534377" cy="259045"/>
    <xdr:sp macro="" textlink="">
      <xdr:nvSpPr>
        <xdr:cNvPr id="194" name="テキスト ボックス 193"/>
        <xdr:cNvSpPr txBox="1"/>
      </xdr:nvSpPr>
      <xdr:spPr>
        <a:xfrm>
          <a:off x="2641111" y="1356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119937</xdr:rowOff>
    </xdr:from>
    <xdr:to>
      <xdr:col>3</xdr:col>
      <xdr:colOff>3175</xdr:colOff>
      <xdr:row>79</xdr:row>
      <xdr:rowOff>50087</xdr:rowOff>
    </xdr:to>
    <xdr:sp macro="" textlink="">
      <xdr:nvSpPr>
        <xdr:cNvPr id="195" name="円/楕円 194"/>
        <xdr:cNvSpPr/>
      </xdr:nvSpPr>
      <xdr:spPr>
        <a:xfrm>
          <a:off x="1968500" y="1349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41214</xdr:rowOff>
    </xdr:from>
    <xdr:ext cx="534377" cy="259045"/>
    <xdr:sp macro="" textlink="">
      <xdr:nvSpPr>
        <xdr:cNvPr id="196" name="テキスト ボックス 195"/>
        <xdr:cNvSpPr txBox="1"/>
      </xdr:nvSpPr>
      <xdr:spPr>
        <a:xfrm>
          <a:off x="1752111" y="135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139074</xdr:rowOff>
    </xdr:from>
    <xdr:to>
      <xdr:col>1</xdr:col>
      <xdr:colOff>485775</xdr:colOff>
      <xdr:row>79</xdr:row>
      <xdr:rowOff>69224</xdr:rowOff>
    </xdr:to>
    <xdr:sp macro="" textlink="">
      <xdr:nvSpPr>
        <xdr:cNvPr id="197" name="円/楕円 196"/>
        <xdr:cNvSpPr/>
      </xdr:nvSpPr>
      <xdr:spPr>
        <a:xfrm>
          <a:off x="1079500" y="1351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60351</xdr:rowOff>
    </xdr:from>
    <xdr:ext cx="469744" cy="259045"/>
    <xdr:sp macro="" textlink="">
      <xdr:nvSpPr>
        <xdr:cNvPr id="198" name="テキスト ボックス 197"/>
        <xdr:cNvSpPr txBox="1"/>
      </xdr:nvSpPr>
      <xdr:spPr>
        <a:xfrm>
          <a:off x="895427" y="1360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142911</xdr:rowOff>
    </xdr:from>
    <xdr:to>
      <xdr:col>6</xdr:col>
      <xdr:colOff>511175</xdr:colOff>
      <xdr:row>95</xdr:row>
      <xdr:rowOff>167132</xdr:rowOff>
    </xdr:to>
    <xdr:cxnSp macro="">
      <xdr:nvCxnSpPr>
        <xdr:cNvPr id="229" name="直線コネクタ 228"/>
        <xdr:cNvCxnSpPr/>
      </xdr:nvCxnSpPr>
      <xdr:spPr>
        <a:xfrm>
          <a:off x="3797300" y="16430661"/>
          <a:ext cx="838200" cy="2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107706</xdr:rowOff>
    </xdr:from>
    <xdr:ext cx="534377" cy="259045"/>
    <xdr:sp macro="" textlink="">
      <xdr:nvSpPr>
        <xdr:cNvPr id="230" name="扶助費平均値テキスト"/>
        <xdr:cNvSpPr txBox="1"/>
      </xdr:nvSpPr>
      <xdr:spPr>
        <a:xfrm>
          <a:off x="4686300" y="162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142911</xdr:rowOff>
    </xdr:from>
    <xdr:to>
      <xdr:col>5</xdr:col>
      <xdr:colOff>358775</xdr:colOff>
      <xdr:row>96</xdr:row>
      <xdr:rowOff>7503</xdr:rowOff>
    </xdr:to>
    <xdr:cxnSp macro="">
      <xdr:nvCxnSpPr>
        <xdr:cNvPr id="232" name="直線コネクタ 231"/>
        <xdr:cNvCxnSpPr/>
      </xdr:nvCxnSpPr>
      <xdr:spPr>
        <a:xfrm flipV="1">
          <a:off x="2908300" y="16430661"/>
          <a:ext cx="889000" cy="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13940</xdr:rowOff>
    </xdr:from>
    <xdr:to>
      <xdr:col>5</xdr:col>
      <xdr:colOff>409575</xdr:colOff>
      <xdr:row>95</xdr:row>
      <xdr:rowOff>115540</xdr:rowOff>
    </xdr:to>
    <xdr:sp macro="" textlink="">
      <xdr:nvSpPr>
        <xdr:cNvPr id="233" name="フローチャート : 判断 232"/>
        <xdr:cNvSpPr/>
      </xdr:nvSpPr>
      <xdr:spPr>
        <a:xfrm>
          <a:off x="3746500" y="163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132067</xdr:rowOff>
    </xdr:from>
    <xdr:ext cx="534377" cy="259045"/>
    <xdr:sp macro="" textlink="">
      <xdr:nvSpPr>
        <xdr:cNvPr id="234" name="テキスト ボックス 233"/>
        <xdr:cNvSpPr txBox="1"/>
      </xdr:nvSpPr>
      <xdr:spPr>
        <a:xfrm>
          <a:off x="3530111" y="1607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7503</xdr:rowOff>
    </xdr:from>
    <xdr:to>
      <xdr:col>4</xdr:col>
      <xdr:colOff>155575</xdr:colOff>
      <xdr:row>96</xdr:row>
      <xdr:rowOff>9485</xdr:rowOff>
    </xdr:to>
    <xdr:cxnSp macro="">
      <xdr:nvCxnSpPr>
        <xdr:cNvPr id="235" name="直線コネクタ 234"/>
        <xdr:cNvCxnSpPr/>
      </xdr:nvCxnSpPr>
      <xdr:spPr>
        <a:xfrm flipV="1">
          <a:off x="2019300" y="16466703"/>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98109</xdr:rowOff>
    </xdr:from>
    <xdr:to>
      <xdr:col>4</xdr:col>
      <xdr:colOff>206375</xdr:colOff>
      <xdr:row>96</xdr:row>
      <xdr:rowOff>28259</xdr:rowOff>
    </xdr:to>
    <xdr:sp macro="" textlink="">
      <xdr:nvSpPr>
        <xdr:cNvPr id="236" name="フローチャート : 判断 235"/>
        <xdr:cNvSpPr/>
      </xdr:nvSpPr>
      <xdr:spPr>
        <a:xfrm>
          <a:off x="2857500" y="1638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44786</xdr:rowOff>
    </xdr:from>
    <xdr:ext cx="534377" cy="259045"/>
    <xdr:sp macro="" textlink="">
      <xdr:nvSpPr>
        <xdr:cNvPr id="237" name="テキスト ボックス 236"/>
        <xdr:cNvSpPr txBox="1"/>
      </xdr:nvSpPr>
      <xdr:spPr>
        <a:xfrm>
          <a:off x="2641111" y="161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9485</xdr:rowOff>
    </xdr:from>
    <xdr:to>
      <xdr:col>2</xdr:col>
      <xdr:colOff>638175</xdr:colOff>
      <xdr:row>96</xdr:row>
      <xdr:rowOff>49501</xdr:rowOff>
    </xdr:to>
    <xdr:cxnSp macro="">
      <xdr:nvCxnSpPr>
        <xdr:cNvPr id="238" name="直線コネクタ 237"/>
        <xdr:cNvCxnSpPr/>
      </xdr:nvCxnSpPr>
      <xdr:spPr>
        <a:xfrm flipV="1">
          <a:off x="1130300" y="16468685"/>
          <a:ext cx="889000" cy="4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81215</xdr:rowOff>
    </xdr:from>
    <xdr:to>
      <xdr:col>3</xdr:col>
      <xdr:colOff>3175</xdr:colOff>
      <xdr:row>96</xdr:row>
      <xdr:rowOff>11365</xdr:rowOff>
    </xdr:to>
    <xdr:sp macro="" textlink="">
      <xdr:nvSpPr>
        <xdr:cNvPr id="239" name="フローチャート : 判断 238"/>
        <xdr:cNvSpPr/>
      </xdr:nvSpPr>
      <xdr:spPr>
        <a:xfrm>
          <a:off x="196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27892</xdr:rowOff>
    </xdr:from>
    <xdr:ext cx="534377" cy="259045"/>
    <xdr:sp macro="" textlink="">
      <xdr:nvSpPr>
        <xdr:cNvPr id="240" name="テキスト ボックス 239"/>
        <xdr:cNvSpPr txBox="1"/>
      </xdr:nvSpPr>
      <xdr:spPr>
        <a:xfrm>
          <a:off x="175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167691</xdr:rowOff>
    </xdr:from>
    <xdr:to>
      <xdr:col>1</xdr:col>
      <xdr:colOff>485775</xdr:colOff>
      <xdr:row>96</xdr:row>
      <xdr:rowOff>97841</xdr:rowOff>
    </xdr:to>
    <xdr:sp macro="" textlink="">
      <xdr:nvSpPr>
        <xdr:cNvPr id="241" name="フローチャート : 判断 240"/>
        <xdr:cNvSpPr/>
      </xdr:nvSpPr>
      <xdr:spPr>
        <a:xfrm>
          <a:off x="1079500" y="1645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114368</xdr:rowOff>
    </xdr:from>
    <xdr:ext cx="534377" cy="259045"/>
    <xdr:sp macro="" textlink="">
      <xdr:nvSpPr>
        <xdr:cNvPr id="242" name="テキスト ボックス 241"/>
        <xdr:cNvSpPr txBox="1"/>
      </xdr:nvSpPr>
      <xdr:spPr>
        <a:xfrm>
          <a:off x="863111" y="162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116332</xdr:rowOff>
    </xdr:from>
    <xdr:to>
      <xdr:col>6</xdr:col>
      <xdr:colOff>561975</xdr:colOff>
      <xdr:row>96</xdr:row>
      <xdr:rowOff>46482</xdr:rowOff>
    </xdr:to>
    <xdr:sp macro="" textlink="">
      <xdr:nvSpPr>
        <xdr:cNvPr id="248" name="円/楕円 247"/>
        <xdr:cNvSpPr/>
      </xdr:nvSpPr>
      <xdr:spPr>
        <a:xfrm>
          <a:off x="4584700" y="164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94759</xdr:rowOff>
    </xdr:from>
    <xdr:ext cx="534377" cy="259045"/>
    <xdr:sp macro="" textlink="">
      <xdr:nvSpPr>
        <xdr:cNvPr id="249" name="扶助費該当値テキスト"/>
        <xdr:cNvSpPr txBox="1"/>
      </xdr:nvSpPr>
      <xdr:spPr>
        <a:xfrm>
          <a:off x="4686300" y="1638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56,730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92111</xdr:rowOff>
    </xdr:from>
    <xdr:to>
      <xdr:col>5</xdr:col>
      <xdr:colOff>409575</xdr:colOff>
      <xdr:row>96</xdr:row>
      <xdr:rowOff>22261</xdr:rowOff>
    </xdr:to>
    <xdr:sp macro="" textlink="">
      <xdr:nvSpPr>
        <xdr:cNvPr id="250" name="円/楕円 249"/>
        <xdr:cNvSpPr/>
      </xdr:nvSpPr>
      <xdr:spPr>
        <a:xfrm>
          <a:off x="3746500" y="1637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13388</xdr:rowOff>
    </xdr:from>
    <xdr:ext cx="534377" cy="259045"/>
    <xdr:sp macro="" textlink="">
      <xdr:nvSpPr>
        <xdr:cNvPr id="251" name="テキスト ボックス 250"/>
        <xdr:cNvSpPr txBox="1"/>
      </xdr:nvSpPr>
      <xdr:spPr>
        <a:xfrm>
          <a:off x="3530111" y="1647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58,955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128153</xdr:rowOff>
    </xdr:from>
    <xdr:to>
      <xdr:col>4</xdr:col>
      <xdr:colOff>206375</xdr:colOff>
      <xdr:row>96</xdr:row>
      <xdr:rowOff>58303</xdr:rowOff>
    </xdr:to>
    <xdr:sp macro="" textlink="">
      <xdr:nvSpPr>
        <xdr:cNvPr id="252" name="円/楕円 251"/>
        <xdr:cNvSpPr/>
      </xdr:nvSpPr>
      <xdr:spPr>
        <a:xfrm>
          <a:off x="2857500" y="1641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49430</xdr:rowOff>
    </xdr:from>
    <xdr:ext cx="534377" cy="259045"/>
    <xdr:sp macro="" textlink="">
      <xdr:nvSpPr>
        <xdr:cNvPr id="253" name="テキスト ボックス 252"/>
        <xdr:cNvSpPr txBox="1"/>
      </xdr:nvSpPr>
      <xdr:spPr>
        <a:xfrm>
          <a:off x="2641111" y="1650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55,644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130135</xdr:rowOff>
    </xdr:from>
    <xdr:to>
      <xdr:col>3</xdr:col>
      <xdr:colOff>3175</xdr:colOff>
      <xdr:row>96</xdr:row>
      <xdr:rowOff>60285</xdr:rowOff>
    </xdr:to>
    <xdr:sp macro="" textlink="">
      <xdr:nvSpPr>
        <xdr:cNvPr id="254" name="円/楕円 253"/>
        <xdr:cNvSpPr/>
      </xdr:nvSpPr>
      <xdr:spPr>
        <a:xfrm>
          <a:off x="1968500" y="164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51412</xdr:rowOff>
    </xdr:from>
    <xdr:ext cx="534377" cy="259045"/>
    <xdr:sp macro="" textlink="">
      <xdr:nvSpPr>
        <xdr:cNvPr id="255" name="テキスト ボックス 254"/>
        <xdr:cNvSpPr txBox="1"/>
      </xdr:nvSpPr>
      <xdr:spPr>
        <a:xfrm>
          <a:off x="1752111" y="1651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55,462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170151</xdr:rowOff>
    </xdr:from>
    <xdr:to>
      <xdr:col>1</xdr:col>
      <xdr:colOff>485775</xdr:colOff>
      <xdr:row>96</xdr:row>
      <xdr:rowOff>100301</xdr:rowOff>
    </xdr:to>
    <xdr:sp macro="" textlink="">
      <xdr:nvSpPr>
        <xdr:cNvPr id="256" name="円/楕円 255"/>
        <xdr:cNvSpPr/>
      </xdr:nvSpPr>
      <xdr:spPr>
        <a:xfrm>
          <a:off x="1079500" y="1645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91428</xdr:rowOff>
    </xdr:from>
    <xdr:ext cx="534377" cy="259045"/>
    <xdr:sp macro="" textlink="">
      <xdr:nvSpPr>
        <xdr:cNvPr id="257" name="テキスト ボックス 256"/>
        <xdr:cNvSpPr txBox="1"/>
      </xdr:nvSpPr>
      <xdr:spPr>
        <a:xfrm>
          <a:off x="863111" y="1655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75155</xdr:rowOff>
    </xdr:from>
    <xdr:to>
      <xdr:col>15</xdr:col>
      <xdr:colOff>180975</xdr:colOff>
      <xdr:row>37</xdr:row>
      <xdr:rowOff>79247</xdr:rowOff>
    </xdr:to>
    <xdr:cxnSp macro="">
      <xdr:nvCxnSpPr>
        <xdr:cNvPr id="284" name="直線コネクタ 283"/>
        <xdr:cNvCxnSpPr/>
      </xdr:nvCxnSpPr>
      <xdr:spPr>
        <a:xfrm flipV="1">
          <a:off x="9639300" y="6418805"/>
          <a:ext cx="8382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160414</xdr:rowOff>
    </xdr:from>
    <xdr:ext cx="599010" cy="259045"/>
    <xdr:sp macro="" textlink="">
      <xdr:nvSpPr>
        <xdr:cNvPr id="285" name="補助費等平均値テキスト"/>
        <xdr:cNvSpPr txBox="1"/>
      </xdr:nvSpPr>
      <xdr:spPr>
        <a:xfrm>
          <a:off x="10528300" y="6161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79247</xdr:rowOff>
    </xdr:from>
    <xdr:to>
      <xdr:col>14</xdr:col>
      <xdr:colOff>28575</xdr:colOff>
      <xdr:row>37</xdr:row>
      <xdr:rowOff>95219</xdr:rowOff>
    </xdr:to>
    <xdr:cxnSp macro="">
      <xdr:nvCxnSpPr>
        <xdr:cNvPr id="287" name="直線コネクタ 286"/>
        <xdr:cNvCxnSpPr/>
      </xdr:nvCxnSpPr>
      <xdr:spPr>
        <a:xfrm flipV="1">
          <a:off x="8750300" y="6422897"/>
          <a:ext cx="889000" cy="1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143563</xdr:rowOff>
    </xdr:from>
    <xdr:to>
      <xdr:col>14</xdr:col>
      <xdr:colOff>79375</xdr:colOff>
      <xdr:row>37</xdr:row>
      <xdr:rowOff>73713</xdr:rowOff>
    </xdr:to>
    <xdr:sp macro="" textlink="">
      <xdr:nvSpPr>
        <xdr:cNvPr id="288" name="フローチャート : 判断 287"/>
        <xdr:cNvSpPr/>
      </xdr:nvSpPr>
      <xdr:spPr>
        <a:xfrm>
          <a:off x="9588500" y="631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90240</xdr:rowOff>
    </xdr:from>
    <xdr:ext cx="599010" cy="259045"/>
    <xdr:sp macro="" textlink="">
      <xdr:nvSpPr>
        <xdr:cNvPr id="289" name="テキスト ボックス 288"/>
        <xdr:cNvSpPr txBox="1"/>
      </xdr:nvSpPr>
      <xdr:spPr>
        <a:xfrm>
          <a:off x="9339794" y="6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85474</xdr:rowOff>
    </xdr:from>
    <xdr:to>
      <xdr:col>12</xdr:col>
      <xdr:colOff>511175</xdr:colOff>
      <xdr:row>37</xdr:row>
      <xdr:rowOff>95219</xdr:rowOff>
    </xdr:to>
    <xdr:cxnSp macro="">
      <xdr:nvCxnSpPr>
        <xdr:cNvPr id="290" name="直線コネクタ 289"/>
        <xdr:cNvCxnSpPr/>
      </xdr:nvCxnSpPr>
      <xdr:spPr>
        <a:xfrm>
          <a:off x="7861300" y="6429124"/>
          <a:ext cx="889000" cy="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98</xdr:rowOff>
    </xdr:from>
    <xdr:to>
      <xdr:col>12</xdr:col>
      <xdr:colOff>561975</xdr:colOff>
      <xdr:row>37</xdr:row>
      <xdr:rowOff>101698</xdr:rowOff>
    </xdr:to>
    <xdr:sp macro="" textlink="">
      <xdr:nvSpPr>
        <xdr:cNvPr id="291" name="フローチャート : 判断 290"/>
        <xdr:cNvSpPr/>
      </xdr:nvSpPr>
      <xdr:spPr>
        <a:xfrm>
          <a:off x="8699500" y="634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118225</xdr:rowOff>
    </xdr:from>
    <xdr:ext cx="599010" cy="259045"/>
    <xdr:sp macro="" textlink="">
      <xdr:nvSpPr>
        <xdr:cNvPr id="292" name="テキスト ボックス 291"/>
        <xdr:cNvSpPr txBox="1"/>
      </xdr:nvSpPr>
      <xdr:spPr>
        <a:xfrm>
          <a:off x="8450794" y="611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85474</xdr:rowOff>
    </xdr:from>
    <xdr:to>
      <xdr:col>11</xdr:col>
      <xdr:colOff>307975</xdr:colOff>
      <xdr:row>37</xdr:row>
      <xdr:rowOff>102276</xdr:rowOff>
    </xdr:to>
    <xdr:cxnSp macro="">
      <xdr:nvCxnSpPr>
        <xdr:cNvPr id="293" name="直線コネクタ 292"/>
        <xdr:cNvCxnSpPr/>
      </xdr:nvCxnSpPr>
      <xdr:spPr>
        <a:xfrm flipV="1">
          <a:off x="6972300" y="6429124"/>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18747</xdr:rowOff>
    </xdr:from>
    <xdr:to>
      <xdr:col>11</xdr:col>
      <xdr:colOff>358775</xdr:colOff>
      <xdr:row>37</xdr:row>
      <xdr:rowOff>120347</xdr:rowOff>
    </xdr:to>
    <xdr:sp macro="" textlink="">
      <xdr:nvSpPr>
        <xdr:cNvPr id="294" name="フローチャート : 判断 293"/>
        <xdr:cNvSpPr/>
      </xdr:nvSpPr>
      <xdr:spPr>
        <a:xfrm>
          <a:off x="7810500" y="636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136874</xdr:rowOff>
    </xdr:from>
    <xdr:ext cx="599010" cy="259045"/>
    <xdr:sp macro="" textlink="">
      <xdr:nvSpPr>
        <xdr:cNvPr id="295" name="テキスト ボックス 294"/>
        <xdr:cNvSpPr txBox="1"/>
      </xdr:nvSpPr>
      <xdr:spPr>
        <a:xfrm>
          <a:off x="7561794" y="61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12353</xdr:rowOff>
    </xdr:from>
    <xdr:to>
      <xdr:col>10</xdr:col>
      <xdr:colOff>155575</xdr:colOff>
      <xdr:row>37</xdr:row>
      <xdr:rowOff>113953</xdr:rowOff>
    </xdr:to>
    <xdr:sp macro="" textlink="">
      <xdr:nvSpPr>
        <xdr:cNvPr id="296" name="フローチャート : 判断 295"/>
        <xdr:cNvSpPr/>
      </xdr:nvSpPr>
      <xdr:spPr>
        <a:xfrm>
          <a:off x="6921500" y="635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130480</xdr:rowOff>
    </xdr:from>
    <xdr:ext cx="599010" cy="259045"/>
    <xdr:sp macro="" textlink="">
      <xdr:nvSpPr>
        <xdr:cNvPr id="297" name="テキスト ボックス 296"/>
        <xdr:cNvSpPr txBox="1"/>
      </xdr:nvSpPr>
      <xdr:spPr>
        <a:xfrm>
          <a:off x="6672794" y="613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24355</xdr:rowOff>
    </xdr:from>
    <xdr:to>
      <xdr:col>15</xdr:col>
      <xdr:colOff>231775</xdr:colOff>
      <xdr:row>37</xdr:row>
      <xdr:rowOff>125955</xdr:rowOff>
    </xdr:to>
    <xdr:sp macro="" textlink="">
      <xdr:nvSpPr>
        <xdr:cNvPr id="303" name="円/楕円 302"/>
        <xdr:cNvSpPr/>
      </xdr:nvSpPr>
      <xdr:spPr>
        <a:xfrm>
          <a:off x="10426700" y="636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115964</xdr:rowOff>
    </xdr:from>
    <xdr:ext cx="599010" cy="259045"/>
    <xdr:sp macro="" textlink="">
      <xdr:nvSpPr>
        <xdr:cNvPr id="304" name="補助費等該当値テキスト"/>
        <xdr:cNvSpPr txBox="1"/>
      </xdr:nvSpPr>
      <xdr:spPr>
        <a:xfrm>
          <a:off x="10528300" y="628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103,235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28447</xdr:rowOff>
    </xdr:from>
    <xdr:to>
      <xdr:col>14</xdr:col>
      <xdr:colOff>79375</xdr:colOff>
      <xdr:row>37</xdr:row>
      <xdr:rowOff>130047</xdr:rowOff>
    </xdr:to>
    <xdr:sp macro="" textlink="">
      <xdr:nvSpPr>
        <xdr:cNvPr id="305" name="円/楕円 304"/>
        <xdr:cNvSpPr/>
      </xdr:nvSpPr>
      <xdr:spPr>
        <a:xfrm>
          <a:off x="9588500" y="637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121174</xdr:rowOff>
    </xdr:from>
    <xdr:ext cx="599010" cy="259045"/>
    <xdr:sp macro="" textlink="">
      <xdr:nvSpPr>
        <xdr:cNvPr id="306" name="テキスト ボックス 305"/>
        <xdr:cNvSpPr txBox="1"/>
      </xdr:nvSpPr>
      <xdr:spPr>
        <a:xfrm>
          <a:off x="9339794" y="646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101,445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44419</xdr:rowOff>
    </xdr:from>
    <xdr:to>
      <xdr:col>12</xdr:col>
      <xdr:colOff>561975</xdr:colOff>
      <xdr:row>37</xdr:row>
      <xdr:rowOff>146019</xdr:rowOff>
    </xdr:to>
    <xdr:sp macro="" textlink="">
      <xdr:nvSpPr>
        <xdr:cNvPr id="307" name="円/楕円 306"/>
        <xdr:cNvSpPr/>
      </xdr:nvSpPr>
      <xdr:spPr>
        <a:xfrm>
          <a:off x="8699500" y="638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137146</xdr:rowOff>
    </xdr:from>
    <xdr:ext cx="534377" cy="259045"/>
    <xdr:sp macro="" textlink="">
      <xdr:nvSpPr>
        <xdr:cNvPr id="308" name="テキスト ボックス 307"/>
        <xdr:cNvSpPr txBox="1"/>
      </xdr:nvSpPr>
      <xdr:spPr>
        <a:xfrm>
          <a:off x="8483111" y="648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94,458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34674</xdr:rowOff>
    </xdr:from>
    <xdr:to>
      <xdr:col>11</xdr:col>
      <xdr:colOff>358775</xdr:colOff>
      <xdr:row>37</xdr:row>
      <xdr:rowOff>136274</xdr:rowOff>
    </xdr:to>
    <xdr:sp macro="" textlink="">
      <xdr:nvSpPr>
        <xdr:cNvPr id="309" name="円/楕円 308"/>
        <xdr:cNvSpPr/>
      </xdr:nvSpPr>
      <xdr:spPr>
        <a:xfrm>
          <a:off x="7810500" y="637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127401</xdr:rowOff>
    </xdr:from>
    <xdr:ext cx="534377" cy="259045"/>
    <xdr:sp macro="" textlink="">
      <xdr:nvSpPr>
        <xdr:cNvPr id="310" name="テキスト ボックス 309"/>
        <xdr:cNvSpPr txBox="1"/>
      </xdr:nvSpPr>
      <xdr:spPr>
        <a:xfrm>
          <a:off x="7594111" y="647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98,721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51476</xdr:rowOff>
    </xdr:from>
    <xdr:to>
      <xdr:col>10</xdr:col>
      <xdr:colOff>155575</xdr:colOff>
      <xdr:row>37</xdr:row>
      <xdr:rowOff>153076</xdr:rowOff>
    </xdr:to>
    <xdr:sp macro="" textlink="">
      <xdr:nvSpPr>
        <xdr:cNvPr id="311" name="円/楕円 310"/>
        <xdr:cNvSpPr/>
      </xdr:nvSpPr>
      <xdr:spPr>
        <a:xfrm>
          <a:off x="6921500" y="63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144203</xdr:rowOff>
    </xdr:from>
    <xdr:ext cx="534377" cy="259045"/>
    <xdr:sp macro="" textlink="">
      <xdr:nvSpPr>
        <xdr:cNvPr id="312" name="テキスト ボックス 311"/>
        <xdr:cNvSpPr txBox="1"/>
      </xdr:nvSpPr>
      <xdr:spPr>
        <a:xfrm>
          <a:off x="6705111" y="648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88253</xdr:rowOff>
    </xdr:from>
    <xdr:to>
      <xdr:col>15</xdr:col>
      <xdr:colOff>180975</xdr:colOff>
      <xdr:row>57</xdr:row>
      <xdr:rowOff>101647</xdr:rowOff>
    </xdr:to>
    <xdr:cxnSp macro="">
      <xdr:nvCxnSpPr>
        <xdr:cNvPr id="337" name="直線コネクタ 336"/>
        <xdr:cNvCxnSpPr/>
      </xdr:nvCxnSpPr>
      <xdr:spPr>
        <a:xfrm>
          <a:off x="9639300" y="9860903"/>
          <a:ext cx="838200" cy="1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28887</xdr:rowOff>
    </xdr:from>
    <xdr:ext cx="599010" cy="259045"/>
    <xdr:sp macro="" textlink="">
      <xdr:nvSpPr>
        <xdr:cNvPr id="338" name="普通建設事業費平均値テキスト"/>
        <xdr:cNvSpPr txBox="1"/>
      </xdr:nvSpPr>
      <xdr:spPr>
        <a:xfrm>
          <a:off x="10528300" y="9630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88253</xdr:rowOff>
    </xdr:from>
    <xdr:to>
      <xdr:col>14</xdr:col>
      <xdr:colOff>28575</xdr:colOff>
      <xdr:row>57</xdr:row>
      <xdr:rowOff>108979</xdr:rowOff>
    </xdr:to>
    <xdr:cxnSp macro="">
      <xdr:nvCxnSpPr>
        <xdr:cNvPr id="340" name="直線コネクタ 339"/>
        <xdr:cNvCxnSpPr/>
      </xdr:nvCxnSpPr>
      <xdr:spPr>
        <a:xfrm flipV="1">
          <a:off x="8750300" y="9860903"/>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161546</xdr:rowOff>
    </xdr:from>
    <xdr:to>
      <xdr:col>14</xdr:col>
      <xdr:colOff>79375</xdr:colOff>
      <xdr:row>57</xdr:row>
      <xdr:rowOff>91696</xdr:rowOff>
    </xdr:to>
    <xdr:sp macro="" textlink="">
      <xdr:nvSpPr>
        <xdr:cNvPr id="341" name="フローチャート : 判断 340"/>
        <xdr:cNvSpPr/>
      </xdr:nvSpPr>
      <xdr:spPr>
        <a:xfrm>
          <a:off x="9588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108223</xdr:rowOff>
    </xdr:from>
    <xdr:ext cx="599010" cy="259045"/>
    <xdr:sp macro="" textlink="">
      <xdr:nvSpPr>
        <xdr:cNvPr id="342" name="テキスト ボックス 341"/>
        <xdr:cNvSpPr txBox="1"/>
      </xdr:nvSpPr>
      <xdr:spPr>
        <a:xfrm>
          <a:off x="9339794" y="953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97299</xdr:rowOff>
    </xdr:from>
    <xdr:to>
      <xdr:col>12</xdr:col>
      <xdr:colOff>511175</xdr:colOff>
      <xdr:row>57</xdr:row>
      <xdr:rowOff>108979</xdr:rowOff>
    </xdr:to>
    <xdr:cxnSp macro="">
      <xdr:nvCxnSpPr>
        <xdr:cNvPr id="343" name="直線コネクタ 342"/>
        <xdr:cNvCxnSpPr/>
      </xdr:nvCxnSpPr>
      <xdr:spPr>
        <a:xfrm>
          <a:off x="7861300" y="9869949"/>
          <a:ext cx="889000" cy="1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167172</xdr:rowOff>
    </xdr:from>
    <xdr:to>
      <xdr:col>12</xdr:col>
      <xdr:colOff>561975</xdr:colOff>
      <xdr:row>57</xdr:row>
      <xdr:rowOff>97322</xdr:rowOff>
    </xdr:to>
    <xdr:sp macro="" textlink="">
      <xdr:nvSpPr>
        <xdr:cNvPr id="344" name="フローチャート : 判断 343"/>
        <xdr:cNvSpPr/>
      </xdr:nvSpPr>
      <xdr:spPr>
        <a:xfrm>
          <a:off x="8699500" y="97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113849</xdr:rowOff>
    </xdr:from>
    <xdr:ext cx="599010" cy="259045"/>
    <xdr:sp macro="" textlink="">
      <xdr:nvSpPr>
        <xdr:cNvPr id="345" name="テキスト ボックス 344"/>
        <xdr:cNvSpPr txBox="1"/>
      </xdr:nvSpPr>
      <xdr:spPr>
        <a:xfrm>
          <a:off x="8450794" y="954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97299</xdr:rowOff>
    </xdr:from>
    <xdr:to>
      <xdr:col>11</xdr:col>
      <xdr:colOff>307975</xdr:colOff>
      <xdr:row>57</xdr:row>
      <xdr:rowOff>112103</xdr:rowOff>
    </xdr:to>
    <xdr:cxnSp macro="">
      <xdr:nvCxnSpPr>
        <xdr:cNvPr id="346" name="直線コネクタ 345"/>
        <xdr:cNvCxnSpPr/>
      </xdr:nvCxnSpPr>
      <xdr:spPr>
        <a:xfrm flipV="1">
          <a:off x="6972300" y="9869949"/>
          <a:ext cx="8890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19278</xdr:rowOff>
    </xdr:from>
    <xdr:to>
      <xdr:col>11</xdr:col>
      <xdr:colOff>358775</xdr:colOff>
      <xdr:row>57</xdr:row>
      <xdr:rowOff>120878</xdr:rowOff>
    </xdr:to>
    <xdr:sp macro="" textlink="">
      <xdr:nvSpPr>
        <xdr:cNvPr id="347" name="フローチャート : 判断 346"/>
        <xdr:cNvSpPr/>
      </xdr:nvSpPr>
      <xdr:spPr>
        <a:xfrm>
          <a:off x="7810500" y="979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137405</xdr:rowOff>
    </xdr:from>
    <xdr:ext cx="599010" cy="259045"/>
    <xdr:sp macro="" textlink="">
      <xdr:nvSpPr>
        <xdr:cNvPr id="348" name="テキスト ボックス 347"/>
        <xdr:cNvSpPr txBox="1"/>
      </xdr:nvSpPr>
      <xdr:spPr>
        <a:xfrm>
          <a:off x="7561794" y="956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30934</xdr:rowOff>
    </xdr:from>
    <xdr:to>
      <xdr:col>10</xdr:col>
      <xdr:colOff>155575</xdr:colOff>
      <xdr:row>57</xdr:row>
      <xdr:rowOff>132534</xdr:rowOff>
    </xdr:to>
    <xdr:sp macro="" textlink="">
      <xdr:nvSpPr>
        <xdr:cNvPr id="349" name="フローチャート : 判断 348"/>
        <xdr:cNvSpPr/>
      </xdr:nvSpPr>
      <xdr:spPr>
        <a:xfrm>
          <a:off x="6921500" y="980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149061</xdr:rowOff>
    </xdr:from>
    <xdr:ext cx="599010" cy="259045"/>
    <xdr:sp macro="" textlink="">
      <xdr:nvSpPr>
        <xdr:cNvPr id="350" name="テキスト ボックス 349"/>
        <xdr:cNvSpPr txBox="1"/>
      </xdr:nvSpPr>
      <xdr:spPr>
        <a:xfrm>
          <a:off x="6672794" y="957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201,428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50847</xdr:rowOff>
    </xdr:from>
    <xdr:to>
      <xdr:col>15</xdr:col>
      <xdr:colOff>231775</xdr:colOff>
      <xdr:row>57</xdr:row>
      <xdr:rowOff>152447</xdr:rowOff>
    </xdr:to>
    <xdr:sp macro="" textlink="">
      <xdr:nvSpPr>
        <xdr:cNvPr id="356" name="円/楕円 355"/>
        <xdr:cNvSpPr/>
      </xdr:nvSpPr>
      <xdr:spPr>
        <a:xfrm>
          <a:off x="10426700" y="982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155887</xdr:rowOff>
    </xdr:from>
    <xdr:ext cx="599010" cy="259045"/>
    <xdr:sp macro="" textlink="">
      <xdr:nvSpPr>
        <xdr:cNvPr id="357" name="普通建設事業費該当値テキスト"/>
        <xdr:cNvSpPr txBox="1"/>
      </xdr:nvSpPr>
      <xdr:spPr>
        <a:xfrm>
          <a:off x="10528300" y="975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166,584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37453</xdr:rowOff>
    </xdr:from>
    <xdr:to>
      <xdr:col>14</xdr:col>
      <xdr:colOff>79375</xdr:colOff>
      <xdr:row>57</xdr:row>
      <xdr:rowOff>139053</xdr:rowOff>
    </xdr:to>
    <xdr:sp macro="" textlink="">
      <xdr:nvSpPr>
        <xdr:cNvPr id="358" name="円/楕円 357"/>
        <xdr:cNvSpPr/>
      </xdr:nvSpPr>
      <xdr:spPr>
        <a:xfrm>
          <a:off x="9588500" y="98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130180</xdr:rowOff>
    </xdr:from>
    <xdr:ext cx="599010" cy="259045"/>
    <xdr:sp macro="" textlink="">
      <xdr:nvSpPr>
        <xdr:cNvPr id="359" name="テキスト ボックス 358"/>
        <xdr:cNvSpPr txBox="1"/>
      </xdr:nvSpPr>
      <xdr:spPr>
        <a:xfrm>
          <a:off x="9339794" y="9902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190,022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58179</xdr:rowOff>
    </xdr:from>
    <xdr:to>
      <xdr:col>12</xdr:col>
      <xdr:colOff>561975</xdr:colOff>
      <xdr:row>57</xdr:row>
      <xdr:rowOff>159779</xdr:rowOff>
    </xdr:to>
    <xdr:sp macro="" textlink="">
      <xdr:nvSpPr>
        <xdr:cNvPr id="360" name="円/楕円 359"/>
        <xdr:cNvSpPr/>
      </xdr:nvSpPr>
      <xdr:spPr>
        <a:xfrm>
          <a:off x="8699500" y="983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150906</xdr:rowOff>
    </xdr:from>
    <xdr:ext cx="599010" cy="259045"/>
    <xdr:sp macro="" textlink="">
      <xdr:nvSpPr>
        <xdr:cNvPr id="361" name="テキスト ボックス 360"/>
        <xdr:cNvSpPr txBox="1"/>
      </xdr:nvSpPr>
      <xdr:spPr>
        <a:xfrm>
          <a:off x="8450794" y="992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153,754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46499</xdr:rowOff>
    </xdr:from>
    <xdr:to>
      <xdr:col>11</xdr:col>
      <xdr:colOff>358775</xdr:colOff>
      <xdr:row>57</xdr:row>
      <xdr:rowOff>148099</xdr:rowOff>
    </xdr:to>
    <xdr:sp macro="" textlink="">
      <xdr:nvSpPr>
        <xdr:cNvPr id="362" name="円/楕円 361"/>
        <xdr:cNvSpPr/>
      </xdr:nvSpPr>
      <xdr:spPr>
        <a:xfrm>
          <a:off x="7810500" y="981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139226</xdr:rowOff>
    </xdr:from>
    <xdr:ext cx="599010" cy="259045"/>
    <xdr:sp macro="" textlink="">
      <xdr:nvSpPr>
        <xdr:cNvPr id="363" name="テキスト ボックス 362"/>
        <xdr:cNvSpPr txBox="1"/>
      </xdr:nvSpPr>
      <xdr:spPr>
        <a:xfrm>
          <a:off x="7561794" y="991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174,193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61303</xdr:rowOff>
    </xdr:from>
    <xdr:to>
      <xdr:col>10</xdr:col>
      <xdr:colOff>155575</xdr:colOff>
      <xdr:row>57</xdr:row>
      <xdr:rowOff>162903</xdr:rowOff>
    </xdr:to>
    <xdr:sp macro="" textlink="">
      <xdr:nvSpPr>
        <xdr:cNvPr id="364" name="円/楕円 363"/>
        <xdr:cNvSpPr/>
      </xdr:nvSpPr>
      <xdr:spPr>
        <a:xfrm>
          <a:off x="6921500" y="983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154030</xdr:rowOff>
    </xdr:from>
    <xdr:ext cx="599010" cy="259045"/>
    <xdr:sp macro="" textlink="">
      <xdr:nvSpPr>
        <xdr:cNvPr id="365" name="テキスト ボックス 364"/>
        <xdr:cNvSpPr txBox="1"/>
      </xdr:nvSpPr>
      <xdr:spPr>
        <a:xfrm>
          <a:off x="6672794" y="992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86358</xdr:rowOff>
    </xdr:from>
    <xdr:to>
      <xdr:col>15</xdr:col>
      <xdr:colOff>180975</xdr:colOff>
      <xdr:row>78</xdr:row>
      <xdr:rowOff>112243</xdr:rowOff>
    </xdr:to>
    <xdr:cxnSp macro="">
      <xdr:nvCxnSpPr>
        <xdr:cNvPr id="394" name="直線コネクタ 393"/>
        <xdr:cNvCxnSpPr/>
      </xdr:nvCxnSpPr>
      <xdr:spPr>
        <a:xfrm flipV="1">
          <a:off x="9639300" y="13459458"/>
          <a:ext cx="838200" cy="2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56301</xdr:rowOff>
    </xdr:from>
    <xdr:ext cx="599010" cy="259045"/>
    <xdr:sp macro="" textlink="">
      <xdr:nvSpPr>
        <xdr:cNvPr id="395" name="普通建設事業費 （ うち新規整備　）平均値テキスト"/>
        <xdr:cNvSpPr txBox="1"/>
      </xdr:nvSpPr>
      <xdr:spPr>
        <a:xfrm>
          <a:off x="10528300" y="1325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15491</xdr:rowOff>
    </xdr:from>
    <xdr:to>
      <xdr:col>14</xdr:col>
      <xdr:colOff>79375</xdr:colOff>
      <xdr:row>78</xdr:row>
      <xdr:rowOff>117091</xdr:rowOff>
    </xdr:to>
    <xdr:sp macro="" textlink="">
      <xdr:nvSpPr>
        <xdr:cNvPr id="397" name="フローチャート : 判断 396"/>
        <xdr:cNvSpPr/>
      </xdr:nvSpPr>
      <xdr:spPr>
        <a:xfrm>
          <a:off x="9588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133618</xdr:rowOff>
    </xdr:from>
    <xdr:ext cx="599010" cy="259045"/>
    <xdr:sp macro="" textlink="">
      <xdr:nvSpPr>
        <xdr:cNvPr id="398" name="テキスト ボックス 397"/>
        <xdr:cNvSpPr txBox="1"/>
      </xdr:nvSpPr>
      <xdr:spPr>
        <a:xfrm>
          <a:off x="9339794"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35558</xdr:rowOff>
    </xdr:from>
    <xdr:to>
      <xdr:col>15</xdr:col>
      <xdr:colOff>231775</xdr:colOff>
      <xdr:row>78</xdr:row>
      <xdr:rowOff>137158</xdr:rowOff>
    </xdr:to>
    <xdr:sp macro="" textlink="">
      <xdr:nvSpPr>
        <xdr:cNvPr id="404" name="円/楕円 403"/>
        <xdr:cNvSpPr/>
      </xdr:nvSpPr>
      <xdr:spPr>
        <a:xfrm>
          <a:off x="10426700" y="1340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13985</xdr:rowOff>
    </xdr:from>
    <xdr:ext cx="599010" cy="259045"/>
    <xdr:sp macro="" textlink="">
      <xdr:nvSpPr>
        <xdr:cNvPr id="405" name="普通建設事業費 （ うち新規整備　）該当値テキスト"/>
        <xdr:cNvSpPr txBox="1"/>
      </xdr:nvSpPr>
      <xdr:spPr>
        <a:xfrm>
          <a:off x="10528300" y="1338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102,002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61443</xdr:rowOff>
    </xdr:from>
    <xdr:to>
      <xdr:col>14</xdr:col>
      <xdr:colOff>79375</xdr:colOff>
      <xdr:row>78</xdr:row>
      <xdr:rowOff>163043</xdr:rowOff>
    </xdr:to>
    <xdr:sp macro="" textlink="">
      <xdr:nvSpPr>
        <xdr:cNvPr id="406" name="円/楕円 405"/>
        <xdr:cNvSpPr/>
      </xdr:nvSpPr>
      <xdr:spPr>
        <a:xfrm>
          <a:off x="9588500" y="134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154170</xdr:rowOff>
    </xdr:from>
    <xdr:ext cx="534377" cy="259045"/>
    <xdr:sp macro="" textlink="">
      <xdr:nvSpPr>
        <xdr:cNvPr id="407" name="テキスト ボックス 406"/>
        <xdr:cNvSpPr txBox="1"/>
      </xdr:nvSpPr>
      <xdr:spPr>
        <a:xfrm>
          <a:off x="9372111" y="1352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139212</xdr:rowOff>
    </xdr:from>
    <xdr:to>
      <xdr:col>15</xdr:col>
      <xdr:colOff>180975</xdr:colOff>
      <xdr:row>99</xdr:row>
      <xdr:rowOff>1349</xdr:rowOff>
    </xdr:to>
    <xdr:cxnSp macro="">
      <xdr:nvCxnSpPr>
        <xdr:cNvPr id="436" name="直線コネクタ 435"/>
        <xdr:cNvCxnSpPr/>
      </xdr:nvCxnSpPr>
      <xdr:spPr>
        <a:xfrm>
          <a:off x="9639300" y="16941312"/>
          <a:ext cx="838200" cy="3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108749</xdr:rowOff>
    </xdr:from>
    <xdr:ext cx="599010" cy="259045"/>
    <xdr:sp macro="" textlink="">
      <xdr:nvSpPr>
        <xdr:cNvPr id="437" name="普通建設事業費 （ うち更新整備　）平均値テキスト"/>
        <xdr:cNvSpPr txBox="1"/>
      </xdr:nvSpPr>
      <xdr:spPr>
        <a:xfrm>
          <a:off x="10528300" y="16739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65948</xdr:rowOff>
    </xdr:from>
    <xdr:to>
      <xdr:col>14</xdr:col>
      <xdr:colOff>79375</xdr:colOff>
      <xdr:row>98</xdr:row>
      <xdr:rowOff>167548</xdr:rowOff>
    </xdr:to>
    <xdr:sp macro="" textlink="">
      <xdr:nvSpPr>
        <xdr:cNvPr id="439" name="フローチャート : 判断 438"/>
        <xdr:cNvSpPr/>
      </xdr:nvSpPr>
      <xdr:spPr>
        <a:xfrm>
          <a:off x="9588500" y="1686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12625</xdr:rowOff>
    </xdr:from>
    <xdr:ext cx="599010" cy="259045"/>
    <xdr:sp macro="" textlink="">
      <xdr:nvSpPr>
        <xdr:cNvPr id="440" name="テキスト ボックス 439"/>
        <xdr:cNvSpPr txBox="1"/>
      </xdr:nvSpPr>
      <xdr:spPr>
        <a:xfrm>
          <a:off x="9339794" y="1664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121999</xdr:rowOff>
    </xdr:from>
    <xdr:to>
      <xdr:col>15</xdr:col>
      <xdr:colOff>231775</xdr:colOff>
      <xdr:row>99</xdr:row>
      <xdr:rowOff>52149</xdr:rowOff>
    </xdr:to>
    <xdr:sp macro="" textlink="">
      <xdr:nvSpPr>
        <xdr:cNvPr id="446" name="円/楕円 445"/>
        <xdr:cNvSpPr/>
      </xdr:nvSpPr>
      <xdr:spPr>
        <a:xfrm>
          <a:off x="10426700" y="1692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64299</xdr:rowOff>
    </xdr:from>
    <xdr:ext cx="534377" cy="259045"/>
    <xdr:sp macro="" textlink="">
      <xdr:nvSpPr>
        <xdr:cNvPr id="447" name="普通建設事業費 （ うち更新整備　）該当値テキスト"/>
        <xdr:cNvSpPr txBox="1"/>
      </xdr:nvSpPr>
      <xdr:spPr>
        <a:xfrm>
          <a:off x="10528300" y="1686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56,563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88412</xdr:rowOff>
    </xdr:from>
    <xdr:to>
      <xdr:col>14</xdr:col>
      <xdr:colOff>79375</xdr:colOff>
      <xdr:row>99</xdr:row>
      <xdr:rowOff>18562</xdr:rowOff>
    </xdr:to>
    <xdr:sp macro="" textlink="">
      <xdr:nvSpPr>
        <xdr:cNvPr id="448" name="円/楕円 447"/>
        <xdr:cNvSpPr/>
      </xdr:nvSpPr>
      <xdr:spPr>
        <a:xfrm>
          <a:off x="9588500" y="1689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9689</xdr:rowOff>
    </xdr:from>
    <xdr:ext cx="599010" cy="259045"/>
    <xdr:sp macro="" textlink="">
      <xdr:nvSpPr>
        <xdr:cNvPr id="449" name="テキスト ボックス 448"/>
        <xdr:cNvSpPr txBox="1"/>
      </xdr:nvSpPr>
      <xdr:spPr>
        <a:xfrm>
          <a:off x="9339794" y="1698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22893</xdr:rowOff>
    </xdr:from>
    <xdr:to>
      <xdr:col>23</xdr:col>
      <xdr:colOff>517525</xdr:colOff>
      <xdr:row>39</xdr:row>
      <xdr:rowOff>44450</xdr:rowOff>
    </xdr:to>
    <xdr:cxnSp macro="">
      <xdr:nvCxnSpPr>
        <xdr:cNvPr id="478" name="直線コネクタ 477"/>
        <xdr:cNvCxnSpPr/>
      </xdr:nvCxnSpPr>
      <xdr:spPr>
        <a:xfrm>
          <a:off x="15481300" y="6709443"/>
          <a:ext cx="838200" cy="2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141899</xdr:rowOff>
    </xdr:from>
    <xdr:ext cx="534377" cy="259045"/>
    <xdr:sp macro="" textlink="">
      <xdr:nvSpPr>
        <xdr:cNvPr id="479" name="災害復旧事業費平均値テキスト"/>
        <xdr:cNvSpPr txBox="1"/>
      </xdr:nvSpPr>
      <xdr:spPr>
        <a:xfrm>
          <a:off x="16370300" y="648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22893</xdr:rowOff>
    </xdr:from>
    <xdr:to>
      <xdr:col>22</xdr:col>
      <xdr:colOff>365125</xdr:colOff>
      <xdr:row>39</xdr:row>
      <xdr:rowOff>35520</xdr:rowOff>
    </xdr:to>
    <xdr:cxnSp macro="">
      <xdr:nvCxnSpPr>
        <xdr:cNvPr id="481" name="直線コネクタ 480"/>
        <xdr:cNvCxnSpPr/>
      </xdr:nvCxnSpPr>
      <xdr:spPr>
        <a:xfrm flipV="1">
          <a:off x="14592300" y="6709443"/>
          <a:ext cx="8890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110811</xdr:rowOff>
    </xdr:from>
    <xdr:to>
      <xdr:col>22</xdr:col>
      <xdr:colOff>415925</xdr:colOff>
      <xdr:row>39</xdr:row>
      <xdr:rowOff>40961</xdr:rowOff>
    </xdr:to>
    <xdr:sp macro="" textlink="">
      <xdr:nvSpPr>
        <xdr:cNvPr id="482" name="フローチャート : 判断 481"/>
        <xdr:cNvSpPr/>
      </xdr:nvSpPr>
      <xdr:spPr>
        <a:xfrm>
          <a:off x="15430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57488</xdr:rowOff>
    </xdr:from>
    <xdr:ext cx="534377" cy="259045"/>
    <xdr:sp macro="" textlink="">
      <xdr:nvSpPr>
        <xdr:cNvPr id="483" name="テキスト ボックス 482"/>
        <xdr:cNvSpPr txBox="1"/>
      </xdr:nvSpPr>
      <xdr:spPr>
        <a:xfrm>
          <a:off x="15214111" y="64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35520</xdr:rowOff>
    </xdr:from>
    <xdr:to>
      <xdr:col>21</xdr:col>
      <xdr:colOff>161925</xdr:colOff>
      <xdr:row>39</xdr:row>
      <xdr:rowOff>43517</xdr:rowOff>
    </xdr:to>
    <xdr:cxnSp macro="">
      <xdr:nvCxnSpPr>
        <xdr:cNvPr id="484" name="直線コネクタ 483"/>
        <xdr:cNvCxnSpPr/>
      </xdr:nvCxnSpPr>
      <xdr:spPr>
        <a:xfrm flipV="1">
          <a:off x="13703300" y="6722070"/>
          <a:ext cx="889000" cy="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105184</xdr:rowOff>
    </xdr:from>
    <xdr:to>
      <xdr:col>21</xdr:col>
      <xdr:colOff>212725</xdr:colOff>
      <xdr:row>39</xdr:row>
      <xdr:rowOff>35334</xdr:rowOff>
    </xdr:to>
    <xdr:sp macro="" textlink="">
      <xdr:nvSpPr>
        <xdr:cNvPr id="485" name="フローチャート : 判断 484"/>
        <xdr:cNvSpPr/>
      </xdr:nvSpPr>
      <xdr:spPr>
        <a:xfrm>
          <a:off x="14541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51861</xdr:rowOff>
    </xdr:from>
    <xdr:ext cx="534377" cy="259045"/>
    <xdr:sp macro="" textlink="">
      <xdr:nvSpPr>
        <xdr:cNvPr id="486" name="テキスト ボックス 485"/>
        <xdr:cNvSpPr txBox="1"/>
      </xdr:nvSpPr>
      <xdr:spPr>
        <a:xfrm>
          <a:off x="14325111" y="63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43517</xdr:rowOff>
    </xdr:from>
    <xdr:to>
      <xdr:col>19</xdr:col>
      <xdr:colOff>644525</xdr:colOff>
      <xdr:row>39</xdr:row>
      <xdr:rowOff>44450</xdr:rowOff>
    </xdr:to>
    <xdr:cxnSp macro="">
      <xdr:nvCxnSpPr>
        <xdr:cNvPr id="487" name="直線コネクタ 486"/>
        <xdr:cNvCxnSpPr/>
      </xdr:nvCxnSpPr>
      <xdr:spPr>
        <a:xfrm flipV="1">
          <a:off x="12814300" y="6730067"/>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87044</xdr:rowOff>
    </xdr:from>
    <xdr:to>
      <xdr:col>20</xdr:col>
      <xdr:colOff>9525</xdr:colOff>
      <xdr:row>39</xdr:row>
      <xdr:rowOff>17194</xdr:rowOff>
    </xdr:to>
    <xdr:sp macro="" textlink="">
      <xdr:nvSpPr>
        <xdr:cNvPr id="488" name="フローチャート : 判断 487"/>
        <xdr:cNvSpPr/>
      </xdr:nvSpPr>
      <xdr:spPr>
        <a:xfrm>
          <a:off x="13652500" y="66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33722</xdr:rowOff>
    </xdr:from>
    <xdr:ext cx="534377" cy="259045"/>
    <xdr:sp macro="" textlink="">
      <xdr:nvSpPr>
        <xdr:cNvPr id="489" name="テキスト ボックス 488"/>
        <xdr:cNvSpPr txBox="1"/>
      </xdr:nvSpPr>
      <xdr:spPr>
        <a:xfrm>
          <a:off x="13436111" y="637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58626</xdr:rowOff>
    </xdr:from>
    <xdr:to>
      <xdr:col>18</xdr:col>
      <xdr:colOff>492125</xdr:colOff>
      <xdr:row>38</xdr:row>
      <xdr:rowOff>160226</xdr:rowOff>
    </xdr:to>
    <xdr:sp macro="" textlink="">
      <xdr:nvSpPr>
        <xdr:cNvPr id="490" name="フローチャート : 判断 489"/>
        <xdr:cNvSpPr/>
      </xdr:nvSpPr>
      <xdr:spPr>
        <a:xfrm>
          <a:off x="12763500" y="65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5303</xdr:rowOff>
    </xdr:from>
    <xdr:ext cx="534377" cy="259045"/>
    <xdr:sp macro="" textlink="">
      <xdr:nvSpPr>
        <xdr:cNvPr id="491" name="テキスト ボックス 490"/>
        <xdr:cNvSpPr txBox="1"/>
      </xdr:nvSpPr>
      <xdr:spPr>
        <a:xfrm>
          <a:off x="12547111" y="634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497" name="円/楕円 49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97449</xdr:rowOff>
    </xdr:from>
    <xdr:ext cx="249299" cy="259045"/>
    <xdr:sp macro="" textlink="">
      <xdr:nvSpPr>
        <xdr:cNvPr id="498" name="災害復旧事業費該当値テキスト"/>
        <xdr:cNvSpPr txBox="1"/>
      </xdr:nvSpPr>
      <xdr:spPr>
        <a:xfrm>
          <a:off x="16370300" y="6612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143543</xdr:rowOff>
    </xdr:from>
    <xdr:to>
      <xdr:col>22</xdr:col>
      <xdr:colOff>415925</xdr:colOff>
      <xdr:row>39</xdr:row>
      <xdr:rowOff>73693</xdr:rowOff>
    </xdr:to>
    <xdr:sp macro="" textlink="">
      <xdr:nvSpPr>
        <xdr:cNvPr id="499" name="円/楕円 498"/>
        <xdr:cNvSpPr/>
      </xdr:nvSpPr>
      <xdr:spPr>
        <a:xfrm>
          <a:off x="15430500" y="66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64820</xdr:rowOff>
    </xdr:from>
    <xdr:ext cx="469744" cy="259045"/>
    <xdr:sp macro="" textlink="">
      <xdr:nvSpPr>
        <xdr:cNvPr id="500" name="テキスト ボックス 499"/>
        <xdr:cNvSpPr txBox="1"/>
      </xdr:nvSpPr>
      <xdr:spPr>
        <a:xfrm>
          <a:off x="15246427" y="675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156170</xdr:rowOff>
    </xdr:from>
    <xdr:to>
      <xdr:col>21</xdr:col>
      <xdr:colOff>212725</xdr:colOff>
      <xdr:row>39</xdr:row>
      <xdr:rowOff>86320</xdr:rowOff>
    </xdr:to>
    <xdr:sp macro="" textlink="">
      <xdr:nvSpPr>
        <xdr:cNvPr id="501" name="円/楕円 500"/>
        <xdr:cNvSpPr/>
      </xdr:nvSpPr>
      <xdr:spPr>
        <a:xfrm>
          <a:off x="14541500" y="667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77447</xdr:rowOff>
    </xdr:from>
    <xdr:ext cx="469744" cy="259045"/>
    <xdr:sp macro="" textlink="">
      <xdr:nvSpPr>
        <xdr:cNvPr id="502" name="テキスト ボックス 501"/>
        <xdr:cNvSpPr txBox="1"/>
      </xdr:nvSpPr>
      <xdr:spPr>
        <a:xfrm>
          <a:off x="14357427" y="67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164167</xdr:rowOff>
    </xdr:from>
    <xdr:to>
      <xdr:col>20</xdr:col>
      <xdr:colOff>9525</xdr:colOff>
      <xdr:row>39</xdr:row>
      <xdr:rowOff>94317</xdr:rowOff>
    </xdr:to>
    <xdr:sp macro="" textlink="">
      <xdr:nvSpPr>
        <xdr:cNvPr id="503" name="円/楕円 502"/>
        <xdr:cNvSpPr/>
      </xdr:nvSpPr>
      <xdr:spPr>
        <a:xfrm>
          <a:off x="13652500" y="66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85444</xdr:rowOff>
    </xdr:from>
    <xdr:ext cx="378565" cy="259045"/>
    <xdr:sp macro="" textlink="">
      <xdr:nvSpPr>
        <xdr:cNvPr id="504" name="テキスト ボックス 503"/>
        <xdr:cNvSpPr txBox="1"/>
      </xdr:nvSpPr>
      <xdr:spPr>
        <a:xfrm>
          <a:off x="13514017" y="6771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5" name="円/楕円 50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06" name="テキスト ボックス 50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2" name="テキスト ボックス 52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24" name="テキスト ボックス 52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134620</xdr:rowOff>
    </xdr:from>
    <xdr:to>
      <xdr:col>21</xdr:col>
      <xdr:colOff>212725</xdr:colOff>
      <xdr:row>55</xdr:row>
      <xdr:rowOff>64770</xdr:rowOff>
    </xdr:to>
    <xdr:sp macro="" textlink="">
      <xdr:nvSpPr>
        <xdr:cNvPr id="542" name="フローチャート : 判断 541"/>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81297</xdr:rowOff>
    </xdr:from>
    <xdr:ext cx="313932" cy="259045"/>
    <xdr:sp macro="" textlink="">
      <xdr:nvSpPr>
        <xdr:cNvPr id="543" name="テキスト ボックス 542"/>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115570</xdr:rowOff>
    </xdr:from>
    <xdr:to>
      <xdr:col>20</xdr:col>
      <xdr:colOff>9525</xdr:colOff>
      <xdr:row>58</xdr:row>
      <xdr:rowOff>45720</xdr:rowOff>
    </xdr:to>
    <xdr:sp macro="" textlink="">
      <xdr:nvSpPr>
        <xdr:cNvPr id="545" name="フローチャート : 判断 544"/>
        <xdr:cNvSpPr/>
      </xdr:nvSpPr>
      <xdr:spPr>
        <a:xfrm>
          <a:off x="13652500" y="988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62247</xdr:rowOff>
    </xdr:from>
    <xdr:ext cx="313932" cy="259045"/>
    <xdr:sp macro="" textlink="">
      <xdr:nvSpPr>
        <xdr:cNvPr id="546" name="テキスト ボックス 545"/>
        <xdr:cNvSpPr txBox="1"/>
      </xdr:nvSpPr>
      <xdr:spPr>
        <a:xfrm>
          <a:off x="13546333" y="9663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46990</xdr:rowOff>
    </xdr:from>
    <xdr:to>
      <xdr:col>18</xdr:col>
      <xdr:colOff>492125</xdr:colOff>
      <xdr:row>51</xdr:row>
      <xdr:rowOff>148590</xdr:rowOff>
    </xdr:to>
    <xdr:sp macro="" textlink="">
      <xdr:nvSpPr>
        <xdr:cNvPr id="547" name="フローチャート : 判断 546"/>
        <xdr:cNvSpPr/>
      </xdr:nvSpPr>
      <xdr:spPr>
        <a:xfrm>
          <a:off x="12763500" y="879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49</xdr:row>
      <xdr:rowOff>165117</xdr:rowOff>
    </xdr:from>
    <xdr:ext cx="378565" cy="259045"/>
    <xdr:sp macro="" textlink="">
      <xdr:nvSpPr>
        <xdr:cNvPr id="548" name="テキスト ボックス 547"/>
        <xdr:cNvSpPr txBox="1"/>
      </xdr:nvSpPr>
      <xdr:spPr>
        <a:xfrm>
          <a:off x="12625017" y="8566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160564</xdr:rowOff>
    </xdr:from>
    <xdr:to>
      <xdr:col>23</xdr:col>
      <xdr:colOff>517525</xdr:colOff>
      <xdr:row>76</xdr:row>
      <xdr:rowOff>168886</xdr:rowOff>
    </xdr:to>
    <xdr:cxnSp macro="">
      <xdr:nvCxnSpPr>
        <xdr:cNvPr id="590" name="直線コネクタ 589"/>
        <xdr:cNvCxnSpPr/>
      </xdr:nvCxnSpPr>
      <xdr:spPr>
        <a:xfrm>
          <a:off x="15481300" y="13190764"/>
          <a:ext cx="8382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153863</xdr:rowOff>
    </xdr:from>
    <xdr:ext cx="599010" cy="259045"/>
    <xdr:sp macro="" textlink="">
      <xdr:nvSpPr>
        <xdr:cNvPr id="591" name="公債費平均値テキスト"/>
        <xdr:cNvSpPr txBox="1"/>
      </xdr:nvSpPr>
      <xdr:spPr>
        <a:xfrm>
          <a:off x="16370300" y="13184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160564</xdr:rowOff>
    </xdr:from>
    <xdr:to>
      <xdr:col>22</xdr:col>
      <xdr:colOff>365125</xdr:colOff>
      <xdr:row>76</xdr:row>
      <xdr:rowOff>160620</xdr:rowOff>
    </xdr:to>
    <xdr:cxnSp macro="">
      <xdr:nvCxnSpPr>
        <xdr:cNvPr id="593" name="直線コネクタ 592"/>
        <xdr:cNvCxnSpPr/>
      </xdr:nvCxnSpPr>
      <xdr:spPr>
        <a:xfrm flipV="1">
          <a:off x="14592300" y="13190764"/>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166249</xdr:rowOff>
    </xdr:from>
    <xdr:to>
      <xdr:col>22</xdr:col>
      <xdr:colOff>415925</xdr:colOff>
      <xdr:row>77</xdr:row>
      <xdr:rowOff>96399</xdr:rowOff>
    </xdr:to>
    <xdr:sp macro="" textlink="">
      <xdr:nvSpPr>
        <xdr:cNvPr id="594" name="フローチャート : 判断 593"/>
        <xdr:cNvSpPr/>
      </xdr:nvSpPr>
      <xdr:spPr>
        <a:xfrm>
          <a:off x="15430500" y="1319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87526</xdr:rowOff>
    </xdr:from>
    <xdr:ext cx="599010" cy="259045"/>
    <xdr:sp macro="" textlink="">
      <xdr:nvSpPr>
        <xdr:cNvPr id="595" name="テキスト ボックス 594"/>
        <xdr:cNvSpPr txBox="1"/>
      </xdr:nvSpPr>
      <xdr:spPr>
        <a:xfrm>
          <a:off x="15181794" y="1328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147475</xdr:rowOff>
    </xdr:from>
    <xdr:to>
      <xdr:col>21</xdr:col>
      <xdr:colOff>161925</xdr:colOff>
      <xdr:row>76</xdr:row>
      <xdr:rowOff>160620</xdr:rowOff>
    </xdr:to>
    <xdr:cxnSp macro="">
      <xdr:nvCxnSpPr>
        <xdr:cNvPr id="596" name="直線コネクタ 595"/>
        <xdr:cNvCxnSpPr/>
      </xdr:nvCxnSpPr>
      <xdr:spPr>
        <a:xfrm>
          <a:off x="13703300" y="13177675"/>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148236</xdr:rowOff>
    </xdr:from>
    <xdr:to>
      <xdr:col>21</xdr:col>
      <xdr:colOff>212725</xdr:colOff>
      <xdr:row>77</xdr:row>
      <xdr:rowOff>78386</xdr:rowOff>
    </xdr:to>
    <xdr:sp macro="" textlink="">
      <xdr:nvSpPr>
        <xdr:cNvPr id="597" name="フローチャート : 判断 596"/>
        <xdr:cNvSpPr/>
      </xdr:nvSpPr>
      <xdr:spPr>
        <a:xfrm>
          <a:off x="14541500" y="131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69513</xdr:rowOff>
    </xdr:from>
    <xdr:ext cx="599010" cy="259045"/>
    <xdr:sp macro="" textlink="">
      <xdr:nvSpPr>
        <xdr:cNvPr id="598" name="テキスト ボックス 597"/>
        <xdr:cNvSpPr txBox="1"/>
      </xdr:nvSpPr>
      <xdr:spPr>
        <a:xfrm>
          <a:off x="14292794" y="1327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126671</xdr:rowOff>
    </xdr:from>
    <xdr:to>
      <xdr:col>19</xdr:col>
      <xdr:colOff>644525</xdr:colOff>
      <xdr:row>76</xdr:row>
      <xdr:rowOff>147475</xdr:rowOff>
    </xdr:to>
    <xdr:cxnSp macro="">
      <xdr:nvCxnSpPr>
        <xdr:cNvPr id="599" name="直線コネクタ 598"/>
        <xdr:cNvCxnSpPr/>
      </xdr:nvCxnSpPr>
      <xdr:spPr>
        <a:xfrm>
          <a:off x="12814300" y="13156871"/>
          <a:ext cx="889000" cy="2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143213</xdr:rowOff>
    </xdr:from>
    <xdr:to>
      <xdr:col>20</xdr:col>
      <xdr:colOff>9525</xdr:colOff>
      <xdr:row>77</xdr:row>
      <xdr:rowOff>73363</xdr:rowOff>
    </xdr:to>
    <xdr:sp macro="" textlink="">
      <xdr:nvSpPr>
        <xdr:cNvPr id="600" name="フローチャート : 判断 599"/>
        <xdr:cNvSpPr/>
      </xdr:nvSpPr>
      <xdr:spPr>
        <a:xfrm>
          <a:off x="13652500" y="131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64490</xdr:rowOff>
    </xdr:from>
    <xdr:ext cx="599010" cy="259045"/>
    <xdr:sp macro="" textlink="">
      <xdr:nvSpPr>
        <xdr:cNvPr id="601" name="テキスト ボックス 600"/>
        <xdr:cNvSpPr txBox="1"/>
      </xdr:nvSpPr>
      <xdr:spPr>
        <a:xfrm>
          <a:off x="13403794" y="1326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136754</xdr:rowOff>
    </xdr:from>
    <xdr:to>
      <xdr:col>18</xdr:col>
      <xdr:colOff>492125</xdr:colOff>
      <xdr:row>77</xdr:row>
      <xdr:rowOff>66904</xdr:rowOff>
    </xdr:to>
    <xdr:sp macro="" textlink="">
      <xdr:nvSpPr>
        <xdr:cNvPr id="602" name="フローチャート : 判断 601"/>
        <xdr:cNvSpPr/>
      </xdr:nvSpPr>
      <xdr:spPr>
        <a:xfrm>
          <a:off x="12763500" y="1316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58031</xdr:rowOff>
    </xdr:from>
    <xdr:ext cx="599010" cy="259045"/>
    <xdr:sp macro="" textlink="">
      <xdr:nvSpPr>
        <xdr:cNvPr id="603" name="テキスト ボックス 602"/>
        <xdr:cNvSpPr txBox="1"/>
      </xdr:nvSpPr>
      <xdr:spPr>
        <a:xfrm>
          <a:off x="12514794" y="1325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118086</xdr:rowOff>
    </xdr:from>
    <xdr:to>
      <xdr:col>23</xdr:col>
      <xdr:colOff>568325</xdr:colOff>
      <xdr:row>77</xdr:row>
      <xdr:rowOff>48236</xdr:rowOff>
    </xdr:to>
    <xdr:sp macro="" textlink="">
      <xdr:nvSpPr>
        <xdr:cNvPr id="609" name="円/楕円 608"/>
        <xdr:cNvSpPr/>
      </xdr:nvSpPr>
      <xdr:spPr>
        <a:xfrm>
          <a:off x="16268700" y="1314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140963</xdr:rowOff>
    </xdr:from>
    <xdr:ext cx="599010" cy="259045"/>
    <xdr:sp macro="" textlink="">
      <xdr:nvSpPr>
        <xdr:cNvPr id="610" name="公債費該当値テキスト"/>
        <xdr:cNvSpPr txBox="1"/>
      </xdr:nvSpPr>
      <xdr:spPr>
        <a:xfrm>
          <a:off x="16370300" y="1299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137,233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109764</xdr:rowOff>
    </xdr:from>
    <xdr:to>
      <xdr:col>22</xdr:col>
      <xdr:colOff>415925</xdr:colOff>
      <xdr:row>77</xdr:row>
      <xdr:rowOff>39914</xdr:rowOff>
    </xdr:to>
    <xdr:sp macro="" textlink="">
      <xdr:nvSpPr>
        <xdr:cNvPr id="611" name="円/楕円 610"/>
        <xdr:cNvSpPr/>
      </xdr:nvSpPr>
      <xdr:spPr>
        <a:xfrm>
          <a:off x="15430500" y="1313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56442</xdr:rowOff>
    </xdr:from>
    <xdr:ext cx="599010" cy="259045"/>
    <xdr:sp macro="" textlink="">
      <xdr:nvSpPr>
        <xdr:cNvPr id="612" name="テキスト ボックス 611"/>
        <xdr:cNvSpPr txBox="1"/>
      </xdr:nvSpPr>
      <xdr:spPr>
        <a:xfrm>
          <a:off x="15181794" y="1291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140,873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109820</xdr:rowOff>
    </xdr:from>
    <xdr:to>
      <xdr:col>21</xdr:col>
      <xdr:colOff>212725</xdr:colOff>
      <xdr:row>77</xdr:row>
      <xdr:rowOff>39970</xdr:rowOff>
    </xdr:to>
    <xdr:sp macro="" textlink="">
      <xdr:nvSpPr>
        <xdr:cNvPr id="613" name="円/楕円 612"/>
        <xdr:cNvSpPr/>
      </xdr:nvSpPr>
      <xdr:spPr>
        <a:xfrm>
          <a:off x="14541500" y="131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56496</xdr:rowOff>
    </xdr:from>
    <xdr:ext cx="599010" cy="259045"/>
    <xdr:sp macro="" textlink="">
      <xdr:nvSpPr>
        <xdr:cNvPr id="614" name="テキスト ボックス 613"/>
        <xdr:cNvSpPr txBox="1"/>
      </xdr:nvSpPr>
      <xdr:spPr>
        <a:xfrm>
          <a:off x="14292794" y="1291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140,849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96675</xdr:rowOff>
    </xdr:from>
    <xdr:to>
      <xdr:col>20</xdr:col>
      <xdr:colOff>9525</xdr:colOff>
      <xdr:row>77</xdr:row>
      <xdr:rowOff>26825</xdr:rowOff>
    </xdr:to>
    <xdr:sp macro="" textlink="">
      <xdr:nvSpPr>
        <xdr:cNvPr id="615" name="円/楕円 614"/>
        <xdr:cNvSpPr/>
      </xdr:nvSpPr>
      <xdr:spPr>
        <a:xfrm>
          <a:off x="13652500" y="1312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43352</xdr:rowOff>
    </xdr:from>
    <xdr:ext cx="599010" cy="259045"/>
    <xdr:sp macro="" textlink="">
      <xdr:nvSpPr>
        <xdr:cNvPr id="616" name="テキスト ボックス 615"/>
        <xdr:cNvSpPr txBox="1"/>
      </xdr:nvSpPr>
      <xdr:spPr>
        <a:xfrm>
          <a:off x="13403794" y="1290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146,599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75871</xdr:rowOff>
    </xdr:from>
    <xdr:to>
      <xdr:col>18</xdr:col>
      <xdr:colOff>492125</xdr:colOff>
      <xdr:row>77</xdr:row>
      <xdr:rowOff>6021</xdr:rowOff>
    </xdr:to>
    <xdr:sp macro="" textlink="">
      <xdr:nvSpPr>
        <xdr:cNvPr id="617" name="円/楕円 616"/>
        <xdr:cNvSpPr/>
      </xdr:nvSpPr>
      <xdr:spPr>
        <a:xfrm>
          <a:off x="12763500" y="13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22549</xdr:rowOff>
    </xdr:from>
    <xdr:ext cx="599010" cy="259045"/>
    <xdr:sp macro="" textlink="">
      <xdr:nvSpPr>
        <xdr:cNvPr id="618" name="テキスト ボックス 617"/>
        <xdr:cNvSpPr txBox="1"/>
      </xdr:nvSpPr>
      <xdr:spPr>
        <a:xfrm>
          <a:off x="12514794" y="12881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35195</xdr:rowOff>
    </xdr:from>
    <xdr:to>
      <xdr:col>23</xdr:col>
      <xdr:colOff>517525</xdr:colOff>
      <xdr:row>98</xdr:row>
      <xdr:rowOff>82325</xdr:rowOff>
    </xdr:to>
    <xdr:cxnSp macro="">
      <xdr:nvCxnSpPr>
        <xdr:cNvPr id="645" name="直線コネクタ 644"/>
        <xdr:cNvCxnSpPr/>
      </xdr:nvCxnSpPr>
      <xdr:spPr>
        <a:xfrm flipV="1">
          <a:off x="15481300" y="16837295"/>
          <a:ext cx="838200" cy="4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98413</xdr:rowOff>
    </xdr:from>
    <xdr:ext cx="534377" cy="259045"/>
    <xdr:sp macro="" textlink="">
      <xdr:nvSpPr>
        <xdr:cNvPr id="646" name="積立金平均値テキスト"/>
        <xdr:cNvSpPr txBox="1"/>
      </xdr:nvSpPr>
      <xdr:spPr>
        <a:xfrm>
          <a:off x="16370300" y="1655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22675</xdr:rowOff>
    </xdr:from>
    <xdr:to>
      <xdr:col>22</xdr:col>
      <xdr:colOff>365125</xdr:colOff>
      <xdr:row>98</xdr:row>
      <xdr:rowOff>82325</xdr:rowOff>
    </xdr:to>
    <xdr:cxnSp macro="">
      <xdr:nvCxnSpPr>
        <xdr:cNvPr id="648" name="直線コネクタ 647"/>
        <xdr:cNvCxnSpPr/>
      </xdr:nvCxnSpPr>
      <xdr:spPr>
        <a:xfrm>
          <a:off x="14592300" y="16824775"/>
          <a:ext cx="889000" cy="5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96568</xdr:rowOff>
    </xdr:from>
    <xdr:to>
      <xdr:col>22</xdr:col>
      <xdr:colOff>415925</xdr:colOff>
      <xdr:row>98</xdr:row>
      <xdr:rowOff>26718</xdr:rowOff>
    </xdr:to>
    <xdr:sp macro="" textlink="">
      <xdr:nvSpPr>
        <xdr:cNvPr id="649" name="フローチャート : 判断 648"/>
        <xdr:cNvSpPr/>
      </xdr:nvSpPr>
      <xdr:spPr>
        <a:xfrm>
          <a:off x="15430500" y="167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43245</xdr:rowOff>
    </xdr:from>
    <xdr:ext cx="534377" cy="259045"/>
    <xdr:sp macro="" textlink="">
      <xdr:nvSpPr>
        <xdr:cNvPr id="650" name="テキスト ボックス 649"/>
        <xdr:cNvSpPr txBox="1"/>
      </xdr:nvSpPr>
      <xdr:spPr>
        <a:xfrm>
          <a:off x="15214111" y="165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22675</xdr:rowOff>
    </xdr:from>
    <xdr:to>
      <xdr:col>21</xdr:col>
      <xdr:colOff>161925</xdr:colOff>
      <xdr:row>98</xdr:row>
      <xdr:rowOff>76626</xdr:rowOff>
    </xdr:to>
    <xdr:cxnSp macro="">
      <xdr:nvCxnSpPr>
        <xdr:cNvPr id="651" name="直線コネクタ 650"/>
        <xdr:cNvCxnSpPr/>
      </xdr:nvCxnSpPr>
      <xdr:spPr>
        <a:xfrm flipV="1">
          <a:off x="13703300" y="16824775"/>
          <a:ext cx="889000" cy="5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72574</xdr:rowOff>
    </xdr:from>
    <xdr:to>
      <xdr:col>21</xdr:col>
      <xdr:colOff>212725</xdr:colOff>
      <xdr:row>98</xdr:row>
      <xdr:rowOff>2724</xdr:rowOff>
    </xdr:to>
    <xdr:sp macro="" textlink="">
      <xdr:nvSpPr>
        <xdr:cNvPr id="652" name="フローチャート : 判断 651"/>
        <xdr:cNvSpPr/>
      </xdr:nvSpPr>
      <xdr:spPr>
        <a:xfrm>
          <a:off x="14541500" y="1670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19251</xdr:rowOff>
    </xdr:from>
    <xdr:ext cx="534377" cy="259045"/>
    <xdr:sp macro="" textlink="">
      <xdr:nvSpPr>
        <xdr:cNvPr id="653" name="テキスト ボックス 652"/>
        <xdr:cNvSpPr txBox="1"/>
      </xdr:nvSpPr>
      <xdr:spPr>
        <a:xfrm>
          <a:off x="14325111" y="1647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70041</xdr:rowOff>
    </xdr:from>
    <xdr:to>
      <xdr:col>19</xdr:col>
      <xdr:colOff>644525</xdr:colOff>
      <xdr:row>98</xdr:row>
      <xdr:rowOff>76626</xdr:rowOff>
    </xdr:to>
    <xdr:cxnSp macro="">
      <xdr:nvCxnSpPr>
        <xdr:cNvPr id="654" name="直線コネクタ 653"/>
        <xdr:cNvCxnSpPr/>
      </xdr:nvCxnSpPr>
      <xdr:spPr>
        <a:xfrm>
          <a:off x="12814300" y="16872141"/>
          <a:ext cx="889000" cy="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32925</xdr:rowOff>
    </xdr:from>
    <xdr:to>
      <xdr:col>20</xdr:col>
      <xdr:colOff>9525</xdr:colOff>
      <xdr:row>96</xdr:row>
      <xdr:rowOff>134525</xdr:rowOff>
    </xdr:to>
    <xdr:sp macro="" textlink="">
      <xdr:nvSpPr>
        <xdr:cNvPr id="655" name="フローチャート : 判断 654"/>
        <xdr:cNvSpPr/>
      </xdr:nvSpPr>
      <xdr:spPr>
        <a:xfrm>
          <a:off x="13652500" y="164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151052</xdr:rowOff>
    </xdr:from>
    <xdr:ext cx="599010" cy="259045"/>
    <xdr:sp macro="" textlink="">
      <xdr:nvSpPr>
        <xdr:cNvPr id="656" name="テキスト ボックス 655"/>
        <xdr:cNvSpPr txBox="1"/>
      </xdr:nvSpPr>
      <xdr:spPr>
        <a:xfrm>
          <a:off x="13403794" y="1626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114032</xdr:rowOff>
    </xdr:from>
    <xdr:to>
      <xdr:col>18</xdr:col>
      <xdr:colOff>492125</xdr:colOff>
      <xdr:row>98</xdr:row>
      <xdr:rowOff>44182</xdr:rowOff>
    </xdr:to>
    <xdr:sp macro="" textlink="">
      <xdr:nvSpPr>
        <xdr:cNvPr id="657" name="フローチャート : 判断 656"/>
        <xdr:cNvSpPr/>
      </xdr:nvSpPr>
      <xdr:spPr>
        <a:xfrm>
          <a:off x="12763500" y="1674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60709</xdr:rowOff>
    </xdr:from>
    <xdr:ext cx="534377" cy="259045"/>
    <xdr:sp macro="" textlink="">
      <xdr:nvSpPr>
        <xdr:cNvPr id="658" name="テキスト ボックス 657"/>
        <xdr:cNvSpPr txBox="1"/>
      </xdr:nvSpPr>
      <xdr:spPr>
        <a:xfrm>
          <a:off x="12547111" y="1651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155845</xdr:rowOff>
    </xdr:from>
    <xdr:to>
      <xdr:col>23</xdr:col>
      <xdr:colOff>568325</xdr:colOff>
      <xdr:row>98</xdr:row>
      <xdr:rowOff>85995</xdr:rowOff>
    </xdr:to>
    <xdr:sp macro="" textlink="">
      <xdr:nvSpPr>
        <xdr:cNvPr id="664" name="円/楕円 663"/>
        <xdr:cNvSpPr/>
      </xdr:nvSpPr>
      <xdr:spPr>
        <a:xfrm>
          <a:off x="16268700" y="1678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70772</xdr:rowOff>
    </xdr:from>
    <xdr:ext cx="534377" cy="259045"/>
    <xdr:sp macro="" textlink="">
      <xdr:nvSpPr>
        <xdr:cNvPr id="665" name="積立金該当値テキスト"/>
        <xdr:cNvSpPr txBox="1"/>
      </xdr:nvSpPr>
      <xdr:spPr>
        <a:xfrm>
          <a:off x="16370300" y="1670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45,715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31525</xdr:rowOff>
    </xdr:from>
    <xdr:to>
      <xdr:col>22</xdr:col>
      <xdr:colOff>415925</xdr:colOff>
      <xdr:row>98</xdr:row>
      <xdr:rowOff>133125</xdr:rowOff>
    </xdr:to>
    <xdr:sp macro="" textlink="">
      <xdr:nvSpPr>
        <xdr:cNvPr id="666" name="円/楕円 665"/>
        <xdr:cNvSpPr/>
      </xdr:nvSpPr>
      <xdr:spPr>
        <a:xfrm>
          <a:off x="15430500" y="168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124252</xdr:rowOff>
    </xdr:from>
    <xdr:ext cx="534377" cy="259045"/>
    <xdr:sp macro="" textlink="">
      <xdr:nvSpPr>
        <xdr:cNvPr id="667" name="テキスト ボックス 666"/>
        <xdr:cNvSpPr txBox="1"/>
      </xdr:nvSpPr>
      <xdr:spPr>
        <a:xfrm>
          <a:off x="15214111" y="1692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143325</xdr:rowOff>
    </xdr:from>
    <xdr:to>
      <xdr:col>21</xdr:col>
      <xdr:colOff>212725</xdr:colOff>
      <xdr:row>98</xdr:row>
      <xdr:rowOff>73475</xdr:rowOff>
    </xdr:to>
    <xdr:sp macro="" textlink="">
      <xdr:nvSpPr>
        <xdr:cNvPr id="668" name="円/楕円 667"/>
        <xdr:cNvSpPr/>
      </xdr:nvSpPr>
      <xdr:spPr>
        <a:xfrm>
          <a:off x="14541500" y="1677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64602</xdr:rowOff>
    </xdr:from>
    <xdr:ext cx="534377" cy="259045"/>
    <xdr:sp macro="" textlink="">
      <xdr:nvSpPr>
        <xdr:cNvPr id="669" name="テキスト ボックス 668"/>
        <xdr:cNvSpPr txBox="1"/>
      </xdr:nvSpPr>
      <xdr:spPr>
        <a:xfrm>
          <a:off x="14325111" y="1686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51,192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25826</xdr:rowOff>
    </xdr:from>
    <xdr:to>
      <xdr:col>20</xdr:col>
      <xdr:colOff>9525</xdr:colOff>
      <xdr:row>98</xdr:row>
      <xdr:rowOff>127426</xdr:rowOff>
    </xdr:to>
    <xdr:sp macro="" textlink="">
      <xdr:nvSpPr>
        <xdr:cNvPr id="670" name="円/楕円 669"/>
        <xdr:cNvSpPr/>
      </xdr:nvSpPr>
      <xdr:spPr>
        <a:xfrm>
          <a:off x="13652500" y="168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118553</xdr:rowOff>
    </xdr:from>
    <xdr:ext cx="534377" cy="259045"/>
    <xdr:sp macro="" textlink="">
      <xdr:nvSpPr>
        <xdr:cNvPr id="671" name="テキスト ボックス 670"/>
        <xdr:cNvSpPr txBox="1"/>
      </xdr:nvSpPr>
      <xdr:spPr>
        <a:xfrm>
          <a:off x="13436111" y="1692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19241</xdr:rowOff>
    </xdr:from>
    <xdr:to>
      <xdr:col>18</xdr:col>
      <xdr:colOff>492125</xdr:colOff>
      <xdr:row>98</xdr:row>
      <xdr:rowOff>120841</xdr:rowOff>
    </xdr:to>
    <xdr:sp macro="" textlink="">
      <xdr:nvSpPr>
        <xdr:cNvPr id="672" name="円/楕円 671"/>
        <xdr:cNvSpPr/>
      </xdr:nvSpPr>
      <xdr:spPr>
        <a:xfrm>
          <a:off x="12763500" y="168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111968</xdr:rowOff>
    </xdr:from>
    <xdr:ext cx="534377" cy="259045"/>
    <xdr:sp macro="" textlink="">
      <xdr:nvSpPr>
        <xdr:cNvPr id="673" name="テキスト ボックス 672"/>
        <xdr:cNvSpPr txBox="1"/>
      </xdr:nvSpPr>
      <xdr:spPr>
        <a:xfrm>
          <a:off x="12547111" y="1691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3187</xdr:rowOff>
    </xdr:from>
    <xdr:to>
      <xdr:col>32</xdr:col>
      <xdr:colOff>187325</xdr:colOff>
      <xdr:row>39</xdr:row>
      <xdr:rowOff>44450</xdr:rowOff>
    </xdr:to>
    <xdr:cxnSp macro="">
      <xdr:nvCxnSpPr>
        <xdr:cNvPr id="702" name="直線コネクタ 701"/>
        <xdr:cNvCxnSpPr/>
      </xdr:nvCxnSpPr>
      <xdr:spPr>
        <a:xfrm flipV="1">
          <a:off x="21323300" y="6689737"/>
          <a:ext cx="8382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108513</xdr:rowOff>
    </xdr:from>
    <xdr:ext cx="378565" cy="259045"/>
    <xdr:sp macro="" textlink="">
      <xdr:nvSpPr>
        <xdr:cNvPr id="703" name="投資及び出資金平均値テキスト"/>
        <xdr:cNvSpPr txBox="1"/>
      </xdr:nvSpPr>
      <xdr:spPr>
        <a:xfrm>
          <a:off x="22212300" y="6623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5" name="直線コネクタ 70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156756</xdr:rowOff>
    </xdr:from>
    <xdr:to>
      <xdr:col>31</xdr:col>
      <xdr:colOff>85725</xdr:colOff>
      <xdr:row>39</xdr:row>
      <xdr:rowOff>86906</xdr:rowOff>
    </xdr:to>
    <xdr:sp macro="" textlink="">
      <xdr:nvSpPr>
        <xdr:cNvPr id="706" name="フローチャート : 判断 705"/>
        <xdr:cNvSpPr/>
      </xdr:nvSpPr>
      <xdr:spPr>
        <a:xfrm>
          <a:off x="21272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103433</xdr:rowOff>
    </xdr:from>
    <xdr:ext cx="378565" cy="259045"/>
    <xdr:sp macro="" textlink="">
      <xdr:nvSpPr>
        <xdr:cNvPr id="707" name="テキスト ボックス 706"/>
        <xdr:cNvSpPr txBox="1"/>
      </xdr:nvSpPr>
      <xdr:spPr>
        <a:xfrm>
          <a:off x="21134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8" name="直線コネクタ 70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105207</xdr:rowOff>
    </xdr:from>
    <xdr:to>
      <xdr:col>29</xdr:col>
      <xdr:colOff>568325</xdr:colOff>
      <xdr:row>39</xdr:row>
      <xdr:rowOff>35357</xdr:rowOff>
    </xdr:to>
    <xdr:sp macro="" textlink="">
      <xdr:nvSpPr>
        <xdr:cNvPr id="709" name="フローチャート : 判断 708"/>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51884</xdr:rowOff>
    </xdr:from>
    <xdr:ext cx="469744" cy="259045"/>
    <xdr:sp macro="" textlink="">
      <xdr:nvSpPr>
        <xdr:cNvPr id="710" name="テキスト ボックス 709"/>
        <xdr:cNvSpPr txBox="1"/>
      </xdr:nvSpPr>
      <xdr:spPr>
        <a:xfrm>
          <a:off x="20199427" y="63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155283</xdr:rowOff>
    </xdr:from>
    <xdr:to>
      <xdr:col>28</xdr:col>
      <xdr:colOff>314325</xdr:colOff>
      <xdr:row>39</xdr:row>
      <xdr:rowOff>44450</xdr:rowOff>
    </xdr:to>
    <xdr:cxnSp macro="">
      <xdr:nvCxnSpPr>
        <xdr:cNvPr id="711" name="直線コネクタ 710"/>
        <xdr:cNvCxnSpPr/>
      </xdr:nvCxnSpPr>
      <xdr:spPr>
        <a:xfrm>
          <a:off x="18656300" y="6670383"/>
          <a:ext cx="889000" cy="6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124638</xdr:rowOff>
    </xdr:from>
    <xdr:to>
      <xdr:col>28</xdr:col>
      <xdr:colOff>365125</xdr:colOff>
      <xdr:row>39</xdr:row>
      <xdr:rowOff>54788</xdr:rowOff>
    </xdr:to>
    <xdr:sp macro="" textlink="">
      <xdr:nvSpPr>
        <xdr:cNvPr id="712" name="フローチャート : 判断 711"/>
        <xdr:cNvSpPr/>
      </xdr:nvSpPr>
      <xdr:spPr>
        <a:xfrm>
          <a:off x="19494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71315</xdr:rowOff>
    </xdr:from>
    <xdr:ext cx="469744" cy="259045"/>
    <xdr:sp macro="" textlink="">
      <xdr:nvSpPr>
        <xdr:cNvPr id="713" name="テキスト ボックス 712"/>
        <xdr:cNvSpPr txBox="1"/>
      </xdr:nvSpPr>
      <xdr:spPr>
        <a:xfrm>
          <a:off x="19310427" y="64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86081</xdr:rowOff>
    </xdr:from>
    <xdr:to>
      <xdr:col>27</xdr:col>
      <xdr:colOff>161925</xdr:colOff>
      <xdr:row>39</xdr:row>
      <xdr:rowOff>16231</xdr:rowOff>
    </xdr:to>
    <xdr:sp macro="" textlink="">
      <xdr:nvSpPr>
        <xdr:cNvPr id="714" name="フローチャート : 判断 713"/>
        <xdr:cNvSpPr/>
      </xdr:nvSpPr>
      <xdr:spPr>
        <a:xfrm>
          <a:off x="18605500" y="66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32758</xdr:rowOff>
    </xdr:from>
    <xdr:ext cx="469744" cy="259045"/>
    <xdr:sp macro="" textlink="">
      <xdr:nvSpPr>
        <xdr:cNvPr id="715" name="テキスト ボックス 714"/>
        <xdr:cNvSpPr txBox="1"/>
      </xdr:nvSpPr>
      <xdr:spPr>
        <a:xfrm>
          <a:off x="18421427" y="637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123837</xdr:rowOff>
    </xdr:from>
    <xdr:to>
      <xdr:col>32</xdr:col>
      <xdr:colOff>238125</xdr:colOff>
      <xdr:row>39</xdr:row>
      <xdr:rowOff>53987</xdr:rowOff>
    </xdr:to>
    <xdr:sp macro="" textlink="">
      <xdr:nvSpPr>
        <xdr:cNvPr id="721" name="円/楕円 720"/>
        <xdr:cNvSpPr/>
      </xdr:nvSpPr>
      <xdr:spPr>
        <a:xfrm>
          <a:off x="22110700" y="663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83215</xdr:rowOff>
    </xdr:from>
    <xdr:ext cx="469744" cy="259045"/>
    <xdr:sp macro="" textlink="">
      <xdr:nvSpPr>
        <xdr:cNvPr id="722" name="投資及び出資金該当値テキスト"/>
        <xdr:cNvSpPr txBox="1"/>
      </xdr:nvSpPr>
      <xdr:spPr>
        <a:xfrm>
          <a:off x="22212300" y="642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3" name="円/楕円 72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4" name="テキスト ボックス 72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5" name="円/楕円 72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6" name="テキスト ボックス 72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7" name="円/楕円 72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8" name="テキスト ボックス 72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104483</xdr:rowOff>
    </xdr:from>
    <xdr:to>
      <xdr:col>27</xdr:col>
      <xdr:colOff>161925</xdr:colOff>
      <xdr:row>39</xdr:row>
      <xdr:rowOff>34633</xdr:rowOff>
    </xdr:to>
    <xdr:sp macro="" textlink="">
      <xdr:nvSpPr>
        <xdr:cNvPr id="729" name="円/楕円 728"/>
        <xdr:cNvSpPr/>
      </xdr:nvSpPr>
      <xdr:spPr>
        <a:xfrm>
          <a:off x="18605500" y="661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25760</xdr:rowOff>
    </xdr:from>
    <xdr:ext cx="469744" cy="259045"/>
    <xdr:sp macro="" textlink="">
      <xdr:nvSpPr>
        <xdr:cNvPr id="730" name="テキスト ボックス 729"/>
        <xdr:cNvSpPr txBox="1"/>
      </xdr:nvSpPr>
      <xdr:spPr>
        <a:xfrm>
          <a:off x="18421427" y="671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9" name="直線コネクタ 75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60"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62" name="直線コネクタ 76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15428</xdr:rowOff>
    </xdr:from>
    <xdr:to>
      <xdr:col>31</xdr:col>
      <xdr:colOff>85725</xdr:colOff>
      <xdr:row>58</xdr:row>
      <xdr:rowOff>117028</xdr:rowOff>
    </xdr:to>
    <xdr:sp macro="" textlink="">
      <xdr:nvSpPr>
        <xdr:cNvPr id="763" name="フローチャート : 判断 762"/>
        <xdr:cNvSpPr/>
      </xdr:nvSpPr>
      <xdr:spPr>
        <a:xfrm>
          <a:off x="21272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133555</xdr:rowOff>
    </xdr:from>
    <xdr:ext cx="534377" cy="259045"/>
    <xdr:sp macro="" textlink="">
      <xdr:nvSpPr>
        <xdr:cNvPr id="764" name="テキスト ボックス 763"/>
        <xdr:cNvSpPr txBox="1"/>
      </xdr:nvSpPr>
      <xdr:spPr>
        <a:xfrm>
          <a:off x="21056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65" name="直線コネクタ 76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10879</xdr:rowOff>
    </xdr:from>
    <xdr:to>
      <xdr:col>29</xdr:col>
      <xdr:colOff>568325</xdr:colOff>
      <xdr:row>58</xdr:row>
      <xdr:rowOff>112479</xdr:rowOff>
    </xdr:to>
    <xdr:sp macro="" textlink="">
      <xdr:nvSpPr>
        <xdr:cNvPr id="766" name="フローチャート : 判断 765"/>
        <xdr:cNvSpPr/>
      </xdr:nvSpPr>
      <xdr:spPr>
        <a:xfrm>
          <a:off x="20383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129006</xdr:rowOff>
    </xdr:from>
    <xdr:ext cx="534377" cy="259045"/>
    <xdr:sp macro="" textlink="">
      <xdr:nvSpPr>
        <xdr:cNvPr id="767" name="テキスト ボックス 766"/>
        <xdr:cNvSpPr txBox="1"/>
      </xdr:nvSpPr>
      <xdr:spPr>
        <a:xfrm>
          <a:off x="20167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8" name="直線コネクタ 76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4775</xdr:rowOff>
    </xdr:from>
    <xdr:to>
      <xdr:col>28</xdr:col>
      <xdr:colOff>365125</xdr:colOff>
      <xdr:row>58</xdr:row>
      <xdr:rowOff>106375</xdr:rowOff>
    </xdr:to>
    <xdr:sp macro="" textlink="">
      <xdr:nvSpPr>
        <xdr:cNvPr id="769" name="フローチャート : 判断 768"/>
        <xdr:cNvSpPr/>
      </xdr:nvSpPr>
      <xdr:spPr>
        <a:xfrm>
          <a:off x="19494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122902</xdr:rowOff>
    </xdr:from>
    <xdr:ext cx="534377" cy="259045"/>
    <xdr:sp macro="" textlink="">
      <xdr:nvSpPr>
        <xdr:cNvPr id="770" name="テキスト ボックス 769"/>
        <xdr:cNvSpPr txBox="1"/>
      </xdr:nvSpPr>
      <xdr:spPr>
        <a:xfrm>
          <a:off x="19278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169108</xdr:rowOff>
    </xdr:from>
    <xdr:to>
      <xdr:col>27</xdr:col>
      <xdr:colOff>161925</xdr:colOff>
      <xdr:row>58</xdr:row>
      <xdr:rowOff>99258</xdr:rowOff>
    </xdr:to>
    <xdr:sp macro="" textlink="">
      <xdr:nvSpPr>
        <xdr:cNvPr id="771" name="フローチャート : 判断 770"/>
        <xdr:cNvSpPr/>
      </xdr:nvSpPr>
      <xdr:spPr>
        <a:xfrm>
          <a:off x="18605500" y="994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115785</xdr:rowOff>
    </xdr:from>
    <xdr:ext cx="534377" cy="259045"/>
    <xdr:sp macro="" textlink="">
      <xdr:nvSpPr>
        <xdr:cNvPr id="772" name="テキスト ボックス 771"/>
        <xdr:cNvSpPr txBox="1"/>
      </xdr:nvSpPr>
      <xdr:spPr>
        <a:xfrm>
          <a:off x="18389111" y="971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8" name="円/楕円 77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81935</xdr:rowOff>
    </xdr:from>
    <xdr:ext cx="249299" cy="259045"/>
    <xdr:sp macro="" textlink="">
      <xdr:nvSpPr>
        <xdr:cNvPr id="779" name="貸付金該当値テキスト"/>
        <xdr:cNvSpPr txBox="1"/>
      </xdr:nvSpPr>
      <xdr:spPr>
        <a:xfrm>
          <a:off x="22212300" y="10026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0" name="円/楕円 77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1" name="テキスト ボックス 78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82" name="円/楕円 78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83" name="テキスト ボックス 78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4" name="円/楕円 78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5" name="テキスト ボックス 78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6" name="円/楕円 78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7" name="テキスト ボックス 78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152772</xdr:rowOff>
    </xdr:from>
    <xdr:to>
      <xdr:col>32</xdr:col>
      <xdr:colOff>187325</xdr:colOff>
      <xdr:row>77</xdr:row>
      <xdr:rowOff>1473</xdr:rowOff>
    </xdr:to>
    <xdr:cxnSp macro="">
      <xdr:nvCxnSpPr>
        <xdr:cNvPr id="816" name="直線コネクタ 815"/>
        <xdr:cNvCxnSpPr/>
      </xdr:nvCxnSpPr>
      <xdr:spPr>
        <a:xfrm>
          <a:off x="21323300" y="13182972"/>
          <a:ext cx="838200" cy="2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135678</xdr:rowOff>
    </xdr:from>
    <xdr:ext cx="599010" cy="259045"/>
    <xdr:sp macro="" textlink="">
      <xdr:nvSpPr>
        <xdr:cNvPr id="817" name="繰出金平均値テキスト"/>
        <xdr:cNvSpPr txBox="1"/>
      </xdr:nvSpPr>
      <xdr:spPr>
        <a:xfrm>
          <a:off x="22212300" y="12994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152772</xdr:rowOff>
    </xdr:from>
    <xdr:to>
      <xdr:col>31</xdr:col>
      <xdr:colOff>34925</xdr:colOff>
      <xdr:row>76</xdr:row>
      <xdr:rowOff>167593</xdr:rowOff>
    </xdr:to>
    <xdr:cxnSp macro="">
      <xdr:nvCxnSpPr>
        <xdr:cNvPr id="819" name="直線コネクタ 818"/>
        <xdr:cNvCxnSpPr/>
      </xdr:nvCxnSpPr>
      <xdr:spPr>
        <a:xfrm flipV="1">
          <a:off x="20434300" y="13182972"/>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112099</xdr:rowOff>
    </xdr:from>
    <xdr:to>
      <xdr:col>31</xdr:col>
      <xdr:colOff>85725</xdr:colOff>
      <xdr:row>77</xdr:row>
      <xdr:rowOff>42249</xdr:rowOff>
    </xdr:to>
    <xdr:sp macro="" textlink="">
      <xdr:nvSpPr>
        <xdr:cNvPr id="820" name="フローチャート : 判断 819"/>
        <xdr:cNvSpPr/>
      </xdr:nvSpPr>
      <xdr:spPr>
        <a:xfrm>
          <a:off x="21272500" y="1314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33376</xdr:rowOff>
    </xdr:from>
    <xdr:ext cx="599010" cy="259045"/>
    <xdr:sp macro="" textlink="">
      <xdr:nvSpPr>
        <xdr:cNvPr id="821" name="テキスト ボックス 820"/>
        <xdr:cNvSpPr txBox="1"/>
      </xdr:nvSpPr>
      <xdr:spPr>
        <a:xfrm>
          <a:off x="21023794" y="1323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151687</xdr:rowOff>
    </xdr:from>
    <xdr:to>
      <xdr:col>29</xdr:col>
      <xdr:colOff>517525</xdr:colOff>
      <xdr:row>76</xdr:row>
      <xdr:rowOff>167593</xdr:rowOff>
    </xdr:to>
    <xdr:cxnSp macro="">
      <xdr:nvCxnSpPr>
        <xdr:cNvPr id="822" name="直線コネクタ 821"/>
        <xdr:cNvCxnSpPr/>
      </xdr:nvCxnSpPr>
      <xdr:spPr>
        <a:xfrm>
          <a:off x="19545300" y="13181887"/>
          <a:ext cx="889000" cy="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126443</xdr:rowOff>
    </xdr:from>
    <xdr:to>
      <xdr:col>29</xdr:col>
      <xdr:colOff>568325</xdr:colOff>
      <xdr:row>77</xdr:row>
      <xdr:rowOff>56593</xdr:rowOff>
    </xdr:to>
    <xdr:sp macro="" textlink="">
      <xdr:nvSpPr>
        <xdr:cNvPr id="823" name="フローチャート : 判断 822"/>
        <xdr:cNvSpPr/>
      </xdr:nvSpPr>
      <xdr:spPr>
        <a:xfrm>
          <a:off x="20383500" y="1315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47720</xdr:rowOff>
    </xdr:from>
    <xdr:ext cx="599010" cy="259045"/>
    <xdr:sp macro="" textlink="">
      <xdr:nvSpPr>
        <xdr:cNvPr id="824" name="テキスト ボックス 823"/>
        <xdr:cNvSpPr txBox="1"/>
      </xdr:nvSpPr>
      <xdr:spPr>
        <a:xfrm>
          <a:off x="20134794" y="1324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151687</xdr:rowOff>
    </xdr:from>
    <xdr:to>
      <xdr:col>28</xdr:col>
      <xdr:colOff>314325</xdr:colOff>
      <xdr:row>76</xdr:row>
      <xdr:rowOff>151876</xdr:rowOff>
    </xdr:to>
    <xdr:cxnSp macro="">
      <xdr:nvCxnSpPr>
        <xdr:cNvPr id="825" name="直線コネクタ 824"/>
        <xdr:cNvCxnSpPr/>
      </xdr:nvCxnSpPr>
      <xdr:spPr>
        <a:xfrm flipV="1">
          <a:off x="18656300" y="13181887"/>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119335</xdr:rowOff>
    </xdr:from>
    <xdr:to>
      <xdr:col>28</xdr:col>
      <xdr:colOff>365125</xdr:colOff>
      <xdr:row>76</xdr:row>
      <xdr:rowOff>49485</xdr:rowOff>
    </xdr:to>
    <xdr:sp macro="" textlink="">
      <xdr:nvSpPr>
        <xdr:cNvPr id="826" name="フローチャート : 判断 825"/>
        <xdr:cNvSpPr/>
      </xdr:nvSpPr>
      <xdr:spPr>
        <a:xfrm>
          <a:off x="19494500" y="129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66012</xdr:rowOff>
    </xdr:from>
    <xdr:ext cx="599010" cy="259045"/>
    <xdr:sp macro="" textlink="">
      <xdr:nvSpPr>
        <xdr:cNvPr id="827" name="テキスト ボックス 826"/>
        <xdr:cNvSpPr txBox="1"/>
      </xdr:nvSpPr>
      <xdr:spPr>
        <a:xfrm>
          <a:off x="19245794" y="1275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77333</xdr:rowOff>
    </xdr:from>
    <xdr:to>
      <xdr:col>27</xdr:col>
      <xdr:colOff>161925</xdr:colOff>
      <xdr:row>77</xdr:row>
      <xdr:rowOff>7483</xdr:rowOff>
    </xdr:to>
    <xdr:sp macro="" textlink="">
      <xdr:nvSpPr>
        <xdr:cNvPr id="828" name="フローチャート : 判断 827"/>
        <xdr:cNvSpPr/>
      </xdr:nvSpPr>
      <xdr:spPr>
        <a:xfrm>
          <a:off x="18605500" y="1310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24009</xdr:rowOff>
    </xdr:from>
    <xdr:ext cx="599010" cy="259045"/>
    <xdr:sp macro="" textlink="">
      <xdr:nvSpPr>
        <xdr:cNvPr id="829" name="テキスト ボックス 828"/>
        <xdr:cNvSpPr txBox="1"/>
      </xdr:nvSpPr>
      <xdr:spPr>
        <a:xfrm>
          <a:off x="18356794" y="1288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113,036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122123</xdr:rowOff>
    </xdr:from>
    <xdr:to>
      <xdr:col>32</xdr:col>
      <xdr:colOff>238125</xdr:colOff>
      <xdr:row>77</xdr:row>
      <xdr:rowOff>52273</xdr:rowOff>
    </xdr:to>
    <xdr:sp macro="" textlink="">
      <xdr:nvSpPr>
        <xdr:cNvPr id="835" name="円/楕円 834"/>
        <xdr:cNvSpPr/>
      </xdr:nvSpPr>
      <xdr:spPr>
        <a:xfrm>
          <a:off x="22110700" y="1315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100550</xdr:rowOff>
    </xdr:from>
    <xdr:ext cx="599010" cy="259045"/>
    <xdr:sp macro="" textlink="">
      <xdr:nvSpPr>
        <xdr:cNvPr id="836" name="繰出金該当値テキスト"/>
        <xdr:cNvSpPr txBox="1"/>
      </xdr:nvSpPr>
      <xdr:spPr>
        <a:xfrm>
          <a:off x="22212300" y="1313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101,280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101972</xdr:rowOff>
    </xdr:from>
    <xdr:to>
      <xdr:col>31</xdr:col>
      <xdr:colOff>85725</xdr:colOff>
      <xdr:row>77</xdr:row>
      <xdr:rowOff>32122</xdr:rowOff>
    </xdr:to>
    <xdr:sp macro="" textlink="">
      <xdr:nvSpPr>
        <xdr:cNvPr id="837" name="円/楕円 836"/>
        <xdr:cNvSpPr/>
      </xdr:nvSpPr>
      <xdr:spPr>
        <a:xfrm>
          <a:off x="21272500" y="131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48649</xdr:rowOff>
    </xdr:from>
    <xdr:ext cx="599010" cy="259045"/>
    <xdr:sp macro="" textlink="">
      <xdr:nvSpPr>
        <xdr:cNvPr id="838" name="テキスト ボックス 837"/>
        <xdr:cNvSpPr txBox="1"/>
      </xdr:nvSpPr>
      <xdr:spPr>
        <a:xfrm>
          <a:off x="21023794" y="1290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106,569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116793</xdr:rowOff>
    </xdr:from>
    <xdr:to>
      <xdr:col>29</xdr:col>
      <xdr:colOff>568325</xdr:colOff>
      <xdr:row>77</xdr:row>
      <xdr:rowOff>46943</xdr:rowOff>
    </xdr:to>
    <xdr:sp macro="" textlink="">
      <xdr:nvSpPr>
        <xdr:cNvPr id="839" name="円/楕円 838"/>
        <xdr:cNvSpPr/>
      </xdr:nvSpPr>
      <xdr:spPr>
        <a:xfrm>
          <a:off x="20383500" y="1314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63470</xdr:rowOff>
    </xdr:from>
    <xdr:ext cx="599010" cy="259045"/>
    <xdr:sp macro="" textlink="">
      <xdr:nvSpPr>
        <xdr:cNvPr id="840" name="テキスト ボックス 839"/>
        <xdr:cNvSpPr txBox="1"/>
      </xdr:nvSpPr>
      <xdr:spPr>
        <a:xfrm>
          <a:off x="20134794" y="1292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102,679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100887</xdr:rowOff>
    </xdr:from>
    <xdr:to>
      <xdr:col>28</xdr:col>
      <xdr:colOff>365125</xdr:colOff>
      <xdr:row>77</xdr:row>
      <xdr:rowOff>31037</xdr:rowOff>
    </xdr:to>
    <xdr:sp macro="" textlink="">
      <xdr:nvSpPr>
        <xdr:cNvPr id="841" name="円/楕円 840"/>
        <xdr:cNvSpPr/>
      </xdr:nvSpPr>
      <xdr:spPr>
        <a:xfrm>
          <a:off x="19494500" y="1313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22164</xdr:rowOff>
    </xdr:from>
    <xdr:ext cx="599010" cy="259045"/>
    <xdr:sp macro="" textlink="">
      <xdr:nvSpPr>
        <xdr:cNvPr id="842" name="テキスト ボックス 841"/>
        <xdr:cNvSpPr txBox="1"/>
      </xdr:nvSpPr>
      <xdr:spPr>
        <a:xfrm>
          <a:off x="19245794" y="1322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106,854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101076</xdr:rowOff>
    </xdr:from>
    <xdr:to>
      <xdr:col>27</xdr:col>
      <xdr:colOff>161925</xdr:colOff>
      <xdr:row>77</xdr:row>
      <xdr:rowOff>31226</xdr:rowOff>
    </xdr:to>
    <xdr:sp macro="" textlink="">
      <xdr:nvSpPr>
        <xdr:cNvPr id="843" name="円/楕円 842"/>
        <xdr:cNvSpPr/>
      </xdr:nvSpPr>
      <xdr:spPr>
        <a:xfrm>
          <a:off x="18605500" y="1313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22353</xdr:rowOff>
    </xdr:from>
    <xdr:ext cx="599010" cy="259045"/>
    <xdr:sp macro="" textlink="">
      <xdr:nvSpPr>
        <xdr:cNvPr id="844" name="テキスト ボックス 843"/>
        <xdr:cNvSpPr txBox="1"/>
      </xdr:nvSpPr>
      <xdr:spPr>
        <a:xfrm>
          <a:off x="18356794" y="1322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5" name="直線コネクタ 85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6" name="テキスト ボックス 85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57" name="直線コネクタ 85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95</xdr:row>
      <xdr:rowOff>54627</xdr:rowOff>
    </xdr:from>
    <xdr:ext cx="467179" cy="259045"/>
    <xdr:sp macro="" textlink="">
      <xdr:nvSpPr>
        <xdr:cNvPr id="858" name="テキスト ボックス 857"/>
        <xdr:cNvSpPr txBox="1"/>
      </xdr:nvSpPr>
      <xdr:spPr>
        <a:xfrm>
          <a:off x="17820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59" name="直線コネクタ 85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92</xdr:row>
      <xdr:rowOff>111777</xdr:rowOff>
    </xdr:from>
    <xdr:ext cx="467179" cy="259045"/>
    <xdr:sp macro="" textlink="">
      <xdr:nvSpPr>
        <xdr:cNvPr id="860" name="テキスト ボックス 859"/>
        <xdr:cNvSpPr txBox="1"/>
      </xdr:nvSpPr>
      <xdr:spPr>
        <a:xfrm>
          <a:off x="17820821" y="15885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1" name="直線コネクタ 86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89</xdr:row>
      <xdr:rowOff>168927</xdr:rowOff>
    </xdr:from>
    <xdr:ext cx="467179" cy="259045"/>
    <xdr:sp macro="" textlink="">
      <xdr:nvSpPr>
        <xdr:cNvPr id="862" name="テキスト ボックス 861"/>
        <xdr:cNvSpPr txBox="1"/>
      </xdr:nvSpPr>
      <xdr:spPr>
        <a:xfrm>
          <a:off x="17820821" y="1542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64" name="テキスト ボックス 863"/>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6" name="直線コネクタ 86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6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68" name="直線コネクタ 86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6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0" name="直線コネクタ 86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1" name="直線コネクタ 87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3" name="フローチャート : 判断 87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4" name="直線コネクタ 87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5" name="フローチャート : 判断 87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6" name="テキスト ボックス 875"/>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77" name="直線コネクタ 87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78" name="フローチャート : 判断 87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79" name="テキスト ボックス 878"/>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0" name="直線コネクタ 87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81" name="フローチャート : 判断 88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82" name="テキスト ボックス 881"/>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99873</xdr:rowOff>
    </xdr:from>
    <xdr:to>
      <xdr:col>27</xdr:col>
      <xdr:colOff>161925</xdr:colOff>
      <xdr:row>91</xdr:row>
      <xdr:rowOff>30023</xdr:rowOff>
    </xdr:to>
    <xdr:sp macro="" textlink="">
      <xdr:nvSpPr>
        <xdr:cNvPr id="883" name="フローチャート : 判断 882"/>
        <xdr:cNvSpPr/>
      </xdr:nvSpPr>
      <xdr:spPr>
        <a:xfrm>
          <a:off x="18605500" y="1553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89</xdr:row>
      <xdr:rowOff>46550</xdr:rowOff>
    </xdr:from>
    <xdr:ext cx="469744" cy="259045"/>
    <xdr:sp macro="" textlink="">
      <xdr:nvSpPr>
        <xdr:cNvPr id="884" name="テキスト ボックス 883"/>
        <xdr:cNvSpPr txBox="1"/>
      </xdr:nvSpPr>
      <xdr:spPr>
        <a:xfrm>
          <a:off x="18421427" y="1530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0" name="円/楕円 88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2" name="円/楕円 89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3" name="テキスト ボックス 892"/>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4" name="円/楕円 89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5" name="テキスト ボックス 894"/>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6" name="円/楕円 89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897" name="テキスト ボックス 896"/>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898" name="円/楕円 89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899" name="テキスト ボックス 898"/>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性質別歳出決算の住民一人当たりのコストは、概ね類似団体平均値を下回っているが、公債費が平均値を上回っている。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これは、過去に借入をした普通建設事業に伴う起債償還額である。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0" lang="ja-JP" altLang="en-US" sz="1300" b="0" i="0" u="none" strike="noStrike" kern="0" cap="none" spc="0" normalizeH="0" baseline="0" noProof="0">
              <a:ln>
                <a:noFill/>
              </a:ln>
              <a:solidFill>
                <a:prstClr val="black"/>
              </a:solidFill>
              <a:effectLst/>
              <a:uLnTx/>
              <a:uFillTx/>
              <a:latin typeface="+mn-lt"/>
              <a:ea typeface="+mn-ea"/>
              <a:cs typeface="+mn-cs"/>
            </a:rPr>
            <a:t>今後も大型事業が予定されていることから、</a:t>
          </a:r>
          <a:r>
            <a:rPr kumimoji="0" lang="ja-JP" altLang="ja-JP" sz="1300" b="0" i="0" u="none" strike="noStrike" kern="0" cap="none" spc="0" normalizeH="0" baseline="0" noProof="0">
              <a:ln>
                <a:noFill/>
              </a:ln>
              <a:solidFill>
                <a:prstClr val="black"/>
              </a:solidFill>
              <a:effectLst/>
              <a:uLnTx/>
              <a:uFillTx/>
              <a:latin typeface="+mn-lt"/>
              <a:ea typeface="+mn-ea"/>
              <a:cs typeface="+mn-cs"/>
            </a:rPr>
            <a:t>実施事業の緊急性</a:t>
          </a:r>
          <a:r>
            <a:rPr kumimoji="0" lang="ja-JP" altLang="en-US" sz="1300" b="0" i="0" u="none" strike="noStrike" kern="0" cap="none" spc="0" normalizeH="0" baseline="0" noProof="0">
              <a:ln>
                <a:noFill/>
              </a:ln>
              <a:solidFill>
                <a:prstClr val="black"/>
              </a:solidFill>
              <a:effectLst/>
              <a:uLnTx/>
              <a:uFillTx/>
              <a:latin typeface="+mn-lt"/>
              <a:ea typeface="+mn-ea"/>
              <a:cs typeface="+mn-cs"/>
            </a:rPr>
            <a:t>・必要性を</a:t>
          </a:r>
          <a:r>
            <a:rPr kumimoji="0" lang="ja-JP" altLang="ja-JP" sz="1300" b="0" i="0" u="none" strike="noStrike" kern="0" cap="none" spc="0" normalizeH="0" baseline="0" noProof="0">
              <a:ln>
                <a:noFill/>
              </a:ln>
              <a:solidFill>
                <a:prstClr val="black"/>
              </a:solidFill>
              <a:effectLst/>
              <a:uLnTx/>
              <a:uFillTx/>
              <a:latin typeface="+mn-lt"/>
              <a:ea typeface="+mn-ea"/>
              <a:cs typeface="+mn-cs"/>
            </a:rPr>
            <a:t>峻別</a:t>
          </a:r>
          <a:r>
            <a:rPr kumimoji="0" lang="ja-JP" altLang="en-US" sz="1300" b="0" i="0" u="none" strike="noStrike" kern="0" cap="none" spc="0" normalizeH="0" baseline="0" noProof="0">
              <a:ln>
                <a:noFill/>
              </a:ln>
              <a:solidFill>
                <a:prstClr val="black"/>
              </a:solidFill>
              <a:effectLst/>
              <a:uLnTx/>
              <a:uFillTx/>
              <a:latin typeface="+mn-lt"/>
              <a:ea typeface="+mn-ea"/>
              <a:cs typeface="+mn-cs"/>
            </a:rPr>
            <a:t>し</a:t>
          </a:r>
          <a:r>
            <a:rPr kumimoji="0" lang="ja-JP" altLang="ja-JP" sz="1300" b="0" i="0" u="none" strike="noStrike" kern="0" cap="none" spc="0" normalizeH="0" baseline="0" noProof="0">
              <a:ln>
                <a:noFill/>
              </a:ln>
              <a:solidFill>
                <a:prstClr val="black"/>
              </a:solidFill>
              <a:effectLst/>
              <a:uLnTx/>
              <a:uFillTx/>
              <a:latin typeface="+mn-lt"/>
              <a:ea typeface="+mn-ea"/>
              <a:cs typeface="+mn-cs"/>
            </a:rPr>
            <a:t>新規発行債の抑制</a:t>
          </a:r>
          <a:r>
            <a:rPr kumimoji="0" lang="ja-JP" altLang="en-US" sz="1300" b="0" i="0" u="none" strike="noStrike" kern="0" cap="none" spc="0" normalizeH="0" baseline="0" noProof="0">
              <a:ln>
                <a:noFill/>
              </a:ln>
              <a:solidFill>
                <a:prstClr val="black"/>
              </a:solidFill>
              <a:effectLst/>
              <a:uLnTx/>
              <a:uFillTx/>
              <a:latin typeface="+mn-lt"/>
              <a:ea typeface="+mn-ea"/>
              <a:cs typeface="+mn-cs"/>
            </a:rPr>
            <a:t>等、公債費の縮減に努める。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長野県大桑村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3,979
3,932
234.47
3,615,540
3,478,388
115,500
2,447,316
4,357,032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49.8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62499</xdr:rowOff>
    </xdr:from>
    <xdr:to>
      <xdr:col>6</xdr:col>
      <xdr:colOff>511175</xdr:colOff>
      <xdr:row>38</xdr:row>
      <xdr:rowOff>72247</xdr:rowOff>
    </xdr:to>
    <xdr:cxnSp macro="">
      <xdr:nvCxnSpPr>
        <xdr:cNvPr id="62" name="直線コネクタ 61"/>
        <xdr:cNvCxnSpPr/>
      </xdr:nvCxnSpPr>
      <xdr:spPr>
        <a:xfrm flipV="1">
          <a:off x="3797300" y="6577599"/>
          <a:ext cx="838200" cy="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150623</xdr:rowOff>
    </xdr:from>
    <xdr:ext cx="534377" cy="259045"/>
    <xdr:sp macro="" textlink="">
      <xdr:nvSpPr>
        <xdr:cNvPr id="63" name="議会費平均値テキスト"/>
        <xdr:cNvSpPr txBox="1"/>
      </xdr:nvSpPr>
      <xdr:spPr>
        <a:xfrm>
          <a:off x="4686300" y="6322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72247</xdr:rowOff>
    </xdr:from>
    <xdr:to>
      <xdr:col>5</xdr:col>
      <xdr:colOff>358775</xdr:colOff>
      <xdr:row>38</xdr:row>
      <xdr:rowOff>79659</xdr:rowOff>
    </xdr:to>
    <xdr:cxnSp macro="">
      <xdr:nvCxnSpPr>
        <xdr:cNvPr id="65" name="直線コネクタ 64"/>
        <xdr:cNvCxnSpPr/>
      </xdr:nvCxnSpPr>
      <xdr:spPr>
        <a:xfrm flipV="1">
          <a:off x="2908300" y="6587347"/>
          <a:ext cx="8890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125101</xdr:rowOff>
    </xdr:from>
    <xdr:to>
      <xdr:col>5</xdr:col>
      <xdr:colOff>409575</xdr:colOff>
      <xdr:row>38</xdr:row>
      <xdr:rowOff>55251</xdr:rowOff>
    </xdr:to>
    <xdr:sp macro="" textlink="">
      <xdr:nvSpPr>
        <xdr:cNvPr id="66" name="フローチャート : 判断 65"/>
        <xdr:cNvSpPr/>
      </xdr:nvSpPr>
      <xdr:spPr>
        <a:xfrm>
          <a:off x="3746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71778</xdr:rowOff>
    </xdr:from>
    <xdr:ext cx="534377" cy="259045"/>
    <xdr:sp macro="" textlink="">
      <xdr:nvSpPr>
        <xdr:cNvPr id="67" name="テキスト ボックス 66"/>
        <xdr:cNvSpPr txBox="1"/>
      </xdr:nvSpPr>
      <xdr:spPr>
        <a:xfrm>
          <a:off x="3530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77276</xdr:rowOff>
    </xdr:from>
    <xdr:to>
      <xdr:col>4</xdr:col>
      <xdr:colOff>155575</xdr:colOff>
      <xdr:row>38</xdr:row>
      <xdr:rowOff>79659</xdr:rowOff>
    </xdr:to>
    <xdr:cxnSp macro="">
      <xdr:nvCxnSpPr>
        <xdr:cNvPr id="68" name="直線コネクタ 67"/>
        <xdr:cNvCxnSpPr/>
      </xdr:nvCxnSpPr>
      <xdr:spPr>
        <a:xfrm>
          <a:off x="2019300" y="6592376"/>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125345</xdr:rowOff>
    </xdr:from>
    <xdr:to>
      <xdr:col>4</xdr:col>
      <xdr:colOff>206375</xdr:colOff>
      <xdr:row>38</xdr:row>
      <xdr:rowOff>55496</xdr:rowOff>
    </xdr:to>
    <xdr:sp macro="" textlink="">
      <xdr:nvSpPr>
        <xdr:cNvPr id="69" name="フローチャート : 判断 68"/>
        <xdr:cNvSpPr/>
      </xdr:nvSpPr>
      <xdr:spPr>
        <a:xfrm>
          <a:off x="2857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72022</xdr:rowOff>
    </xdr:from>
    <xdr:ext cx="534377" cy="259045"/>
    <xdr:sp macro="" textlink="">
      <xdr:nvSpPr>
        <xdr:cNvPr id="70" name="テキスト ボックス 69"/>
        <xdr:cNvSpPr txBox="1"/>
      </xdr:nvSpPr>
      <xdr:spPr>
        <a:xfrm>
          <a:off x="2641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59968</xdr:rowOff>
    </xdr:from>
    <xdr:to>
      <xdr:col>2</xdr:col>
      <xdr:colOff>638175</xdr:colOff>
      <xdr:row>38</xdr:row>
      <xdr:rowOff>77276</xdr:rowOff>
    </xdr:to>
    <xdr:cxnSp macro="">
      <xdr:nvCxnSpPr>
        <xdr:cNvPr id="71" name="直線コネクタ 70"/>
        <xdr:cNvCxnSpPr/>
      </xdr:nvCxnSpPr>
      <xdr:spPr>
        <a:xfrm>
          <a:off x="1130300" y="6575068"/>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119516</xdr:rowOff>
    </xdr:from>
    <xdr:to>
      <xdr:col>3</xdr:col>
      <xdr:colOff>3175</xdr:colOff>
      <xdr:row>38</xdr:row>
      <xdr:rowOff>49666</xdr:rowOff>
    </xdr:to>
    <xdr:sp macro="" textlink="">
      <xdr:nvSpPr>
        <xdr:cNvPr id="72" name="フローチャート : 判断 71"/>
        <xdr:cNvSpPr/>
      </xdr:nvSpPr>
      <xdr:spPr>
        <a:xfrm>
          <a:off x="1968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66193</xdr:rowOff>
    </xdr:from>
    <xdr:ext cx="534377" cy="259045"/>
    <xdr:sp macro="" textlink="">
      <xdr:nvSpPr>
        <xdr:cNvPr id="73" name="テキスト ボックス 72"/>
        <xdr:cNvSpPr txBox="1"/>
      </xdr:nvSpPr>
      <xdr:spPr>
        <a:xfrm>
          <a:off x="1752111" y="62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90778</xdr:rowOff>
    </xdr:from>
    <xdr:to>
      <xdr:col>1</xdr:col>
      <xdr:colOff>485775</xdr:colOff>
      <xdr:row>38</xdr:row>
      <xdr:rowOff>20927</xdr:rowOff>
    </xdr:to>
    <xdr:sp macro="" textlink="">
      <xdr:nvSpPr>
        <xdr:cNvPr id="74" name="フローチャート : 判断 73"/>
        <xdr:cNvSpPr/>
      </xdr:nvSpPr>
      <xdr:spPr>
        <a:xfrm>
          <a:off x="1079500" y="643442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37455</xdr:rowOff>
    </xdr:from>
    <xdr:ext cx="534377" cy="259045"/>
    <xdr:sp macro="" textlink="">
      <xdr:nvSpPr>
        <xdr:cNvPr id="75" name="テキスト ボックス 74"/>
        <xdr:cNvSpPr txBox="1"/>
      </xdr:nvSpPr>
      <xdr:spPr>
        <a:xfrm>
          <a:off x="863111" y="620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11699</xdr:rowOff>
    </xdr:from>
    <xdr:to>
      <xdr:col>6</xdr:col>
      <xdr:colOff>561975</xdr:colOff>
      <xdr:row>38</xdr:row>
      <xdr:rowOff>113299</xdr:rowOff>
    </xdr:to>
    <xdr:sp macro="" textlink="">
      <xdr:nvSpPr>
        <xdr:cNvPr id="81" name="円/楕円 80"/>
        <xdr:cNvSpPr/>
      </xdr:nvSpPr>
      <xdr:spPr>
        <a:xfrm>
          <a:off x="4584700" y="65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106173</xdr:rowOff>
    </xdr:from>
    <xdr:ext cx="534377" cy="259045"/>
    <xdr:sp macro="" textlink="">
      <xdr:nvSpPr>
        <xdr:cNvPr id="82" name="議会費該当値テキスト"/>
        <xdr:cNvSpPr txBox="1"/>
      </xdr:nvSpPr>
      <xdr:spPr>
        <a:xfrm>
          <a:off x="4686300" y="644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21447</xdr:rowOff>
    </xdr:from>
    <xdr:to>
      <xdr:col>5</xdr:col>
      <xdr:colOff>409575</xdr:colOff>
      <xdr:row>38</xdr:row>
      <xdr:rowOff>123047</xdr:rowOff>
    </xdr:to>
    <xdr:sp macro="" textlink="">
      <xdr:nvSpPr>
        <xdr:cNvPr id="83" name="円/楕円 82"/>
        <xdr:cNvSpPr/>
      </xdr:nvSpPr>
      <xdr:spPr>
        <a:xfrm>
          <a:off x="3746500" y="653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114174</xdr:rowOff>
    </xdr:from>
    <xdr:ext cx="534377" cy="259045"/>
    <xdr:sp macro="" textlink="">
      <xdr:nvSpPr>
        <xdr:cNvPr id="84" name="テキスト ボックス 83"/>
        <xdr:cNvSpPr txBox="1"/>
      </xdr:nvSpPr>
      <xdr:spPr>
        <a:xfrm>
          <a:off x="3530111" y="662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28859</xdr:rowOff>
    </xdr:from>
    <xdr:to>
      <xdr:col>4</xdr:col>
      <xdr:colOff>206375</xdr:colOff>
      <xdr:row>38</xdr:row>
      <xdr:rowOff>130459</xdr:rowOff>
    </xdr:to>
    <xdr:sp macro="" textlink="">
      <xdr:nvSpPr>
        <xdr:cNvPr id="85" name="円/楕円 84"/>
        <xdr:cNvSpPr/>
      </xdr:nvSpPr>
      <xdr:spPr>
        <a:xfrm>
          <a:off x="2857500" y="65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121586</xdr:rowOff>
    </xdr:from>
    <xdr:ext cx="534377" cy="259045"/>
    <xdr:sp macro="" textlink="">
      <xdr:nvSpPr>
        <xdr:cNvPr id="86" name="テキスト ボックス 85"/>
        <xdr:cNvSpPr txBox="1"/>
      </xdr:nvSpPr>
      <xdr:spPr>
        <a:xfrm>
          <a:off x="2641111" y="663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26476</xdr:rowOff>
    </xdr:from>
    <xdr:to>
      <xdr:col>3</xdr:col>
      <xdr:colOff>3175</xdr:colOff>
      <xdr:row>38</xdr:row>
      <xdr:rowOff>128076</xdr:rowOff>
    </xdr:to>
    <xdr:sp macro="" textlink="">
      <xdr:nvSpPr>
        <xdr:cNvPr id="87" name="円/楕円 86"/>
        <xdr:cNvSpPr/>
      </xdr:nvSpPr>
      <xdr:spPr>
        <a:xfrm>
          <a:off x="1968500" y="654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119203</xdr:rowOff>
    </xdr:from>
    <xdr:ext cx="534377" cy="259045"/>
    <xdr:sp macro="" textlink="">
      <xdr:nvSpPr>
        <xdr:cNvPr id="88" name="テキスト ボックス 87"/>
        <xdr:cNvSpPr txBox="1"/>
      </xdr:nvSpPr>
      <xdr:spPr>
        <a:xfrm>
          <a:off x="1752111" y="663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9168</xdr:rowOff>
    </xdr:from>
    <xdr:to>
      <xdr:col>1</xdr:col>
      <xdr:colOff>485775</xdr:colOff>
      <xdr:row>38</xdr:row>
      <xdr:rowOff>110768</xdr:rowOff>
    </xdr:to>
    <xdr:sp macro="" textlink="">
      <xdr:nvSpPr>
        <xdr:cNvPr id="89" name="円/楕円 88"/>
        <xdr:cNvSpPr/>
      </xdr:nvSpPr>
      <xdr:spPr>
        <a:xfrm>
          <a:off x="1079500" y="652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101895</xdr:rowOff>
    </xdr:from>
    <xdr:ext cx="534377" cy="259045"/>
    <xdr:sp macro="" textlink="">
      <xdr:nvSpPr>
        <xdr:cNvPr id="90" name="テキスト ボックス 89"/>
        <xdr:cNvSpPr txBox="1"/>
      </xdr:nvSpPr>
      <xdr:spPr>
        <a:xfrm>
          <a:off x="863111" y="661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156262</xdr:rowOff>
    </xdr:from>
    <xdr:to>
      <xdr:col>6</xdr:col>
      <xdr:colOff>511175</xdr:colOff>
      <xdr:row>58</xdr:row>
      <xdr:rowOff>165042</xdr:rowOff>
    </xdr:to>
    <xdr:cxnSp macro="">
      <xdr:nvCxnSpPr>
        <xdr:cNvPr id="119" name="直線コネクタ 118"/>
        <xdr:cNvCxnSpPr/>
      </xdr:nvCxnSpPr>
      <xdr:spPr>
        <a:xfrm flipV="1">
          <a:off x="3797300" y="10100362"/>
          <a:ext cx="838200" cy="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101159</xdr:rowOff>
    </xdr:from>
    <xdr:ext cx="599010" cy="259045"/>
    <xdr:sp macro="" textlink="">
      <xdr:nvSpPr>
        <xdr:cNvPr id="120" name="総務費平均値テキスト"/>
        <xdr:cNvSpPr txBox="1"/>
      </xdr:nvSpPr>
      <xdr:spPr>
        <a:xfrm>
          <a:off x="4686300" y="9873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161340</xdr:rowOff>
    </xdr:from>
    <xdr:to>
      <xdr:col>5</xdr:col>
      <xdr:colOff>358775</xdr:colOff>
      <xdr:row>58</xdr:row>
      <xdr:rowOff>165042</xdr:rowOff>
    </xdr:to>
    <xdr:cxnSp macro="">
      <xdr:nvCxnSpPr>
        <xdr:cNvPr id="122" name="直線コネクタ 121"/>
        <xdr:cNvCxnSpPr/>
      </xdr:nvCxnSpPr>
      <xdr:spPr>
        <a:xfrm>
          <a:off x="2908300" y="10105440"/>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80309</xdr:rowOff>
    </xdr:from>
    <xdr:to>
      <xdr:col>5</xdr:col>
      <xdr:colOff>409575</xdr:colOff>
      <xdr:row>59</xdr:row>
      <xdr:rowOff>10459</xdr:rowOff>
    </xdr:to>
    <xdr:sp macro="" textlink="">
      <xdr:nvSpPr>
        <xdr:cNvPr id="123" name="フローチャート : 判断 122"/>
        <xdr:cNvSpPr/>
      </xdr:nvSpPr>
      <xdr:spPr>
        <a:xfrm>
          <a:off x="3746500" y="100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26986</xdr:rowOff>
    </xdr:from>
    <xdr:ext cx="599010" cy="259045"/>
    <xdr:sp macro="" textlink="">
      <xdr:nvSpPr>
        <xdr:cNvPr id="124" name="テキスト ボックス 123"/>
        <xdr:cNvSpPr txBox="1"/>
      </xdr:nvSpPr>
      <xdr:spPr>
        <a:xfrm>
          <a:off x="3497794" y="979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161340</xdr:rowOff>
    </xdr:from>
    <xdr:to>
      <xdr:col>4</xdr:col>
      <xdr:colOff>155575</xdr:colOff>
      <xdr:row>58</xdr:row>
      <xdr:rowOff>170160</xdr:rowOff>
    </xdr:to>
    <xdr:cxnSp macro="">
      <xdr:nvCxnSpPr>
        <xdr:cNvPr id="125" name="直線コネクタ 124"/>
        <xdr:cNvCxnSpPr/>
      </xdr:nvCxnSpPr>
      <xdr:spPr>
        <a:xfrm flipV="1">
          <a:off x="2019300" y="10105440"/>
          <a:ext cx="8890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78724</xdr:rowOff>
    </xdr:from>
    <xdr:to>
      <xdr:col>4</xdr:col>
      <xdr:colOff>206375</xdr:colOff>
      <xdr:row>59</xdr:row>
      <xdr:rowOff>8874</xdr:rowOff>
    </xdr:to>
    <xdr:sp macro="" textlink="">
      <xdr:nvSpPr>
        <xdr:cNvPr id="126" name="フローチャート : 判断 125"/>
        <xdr:cNvSpPr/>
      </xdr:nvSpPr>
      <xdr:spPr>
        <a:xfrm>
          <a:off x="2857500" y="1002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25401</xdr:rowOff>
    </xdr:from>
    <xdr:ext cx="599010" cy="259045"/>
    <xdr:sp macro="" textlink="">
      <xdr:nvSpPr>
        <xdr:cNvPr id="127" name="テキスト ボックス 126"/>
        <xdr:cNvSpPr txBox="1"/>
      </xdr:nvSpPr>
      <xdr:spPr>
        <a:xfrm>
          <a:off x="2608794" y="979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170160</xdr:rowOff>
    </xdr:from>
    <xdr:to>
      <xdr:col>2</xdr:col>
      <xdr:colOff>638175</xdr:colOff>
      <xdr:row>59</xdr:row>
      <xdr:rowOff>2</xdr:rowOff>
    </xdr:to>
    <xdr:cxnSp macro="">
      <xdr:nvCxnSpPr>
        <xdr:cNvPr id="128" name="直線コネクタ 127"/>
        <xdr:cNvCxnSpPr/>
      </xdr:nvCxnSpPr>
      <xdr:spPr>
        <a:xfrm flipV="1">
          <a:off x="1130300" y="10114260"/>
          <a:ext cx="889000" cy="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42879</xdr:rowOff>
    </xdr:from>
    <xdr:to>
      <xdr:col>3</xdr:col>
      <xdr:colOff>3175</xdr:colOff>
      <xdr:row>58</xdr:row>
      <xdr:rowOff>144479</xdr:rowOff>
    </xdr:to>
    <xdr:sp macro="" textlink="">
      <xdr:nvSpPr>
        <xdr:cNvPr id="129" name="フローチャート : 判断 128"/>
        <xdr:cNvSpPr/>
      </xdr:nvSpPr>
      <xdr:spPr>
        <a:xfrm>
          <a:off x="1968500" y="998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161006</xdr:rowOff>
    </xdr:from>
    <xdr:ext cx="599010" cy="259045"/>
    <xdr:sp macro="" textlink="">
      <xdr:nvSpPr>
        <xdr:cNvPr id="130" name="テキスト ボックス 129"/>
        <xdr:cNvSpPr txBox="1"/>
      </xdr:nvSpPr>
      <xdr:spPr>
        <a:xfrm>
          <a:off x="1719794" y="97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87992</xdr:rowOff>
    </xdr:from>
    <xdr:to>
      <xdr:col>1</xdr:col>
      <xdr:colOff>485775</xdr:colOff>
      <xdr:row>59</xdr:row>
      <xdr:rowOff>18142</xdr:rowOff>
    </xdr:to>
    <xdr:sp macro="" textlink="">
      <xdr:nvSpPr>
        <xdr:cNvPr id="131" name="フローチャート : 判断 130"/>
        <xdr:cNvSpPr/>
      </xdr:nvSpPr>
      <xdr:spPr>
        <a:xfrm>
          <a:off x="1079500" y="1003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34669</xdr:rowOff>
    </xdr:from>
    <xdr:ext cx="599010" cy="259045"/>
    <xdr:sp macro="" textlink="">
      <xdr:nvSpPr>
        <xdr:cNvPr id="132" name="テキスト ボックス 131"/>
        <xdr:cNvSpPr txBox="1"/>
      </xdr:nvSpPr>
      <xdr:spPr>
        <a:xfrm>
          <a:off x="830794" y="980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105462</xdr:rowOff>
    </xdr:from>
    <xdr:to>
      <xdr:col>6</xdr:col>
      <xdr:colOff>561975</xdr:colOff>
      <xdr:row>59</xdr:row>
      <xdr:rowOff>35612</xdr:rowOff>
    </xdr:to>
    <xdr:sp macro="" textlink="">
      <xdr:nvSpPr>
        <xdr:cNvPr id="138" name="円/楕円 137"/>
        <xdr:cNvSpPr/>
      </xdr:nvSpPr>
      <xdr:spPr>
        <a:xfrm>
          <a:off x="4584700" y="1004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56710</xdr:rowOff>
    </xdr:from>
    <xdr:ext cx="599010" cy="259045"/>
    <xdr:sp macro="" textlink="">
      <xdr:nvSpPr>
        <xdr:cNvPr id="139" name="総務費該当値テキスト"/>
        <xdr:cNvSpPr txBox="1"/>
      </xdr:nvSpPr>
      <xdr:spPr>
        <a:xfrm>
          <a:off x="4686300" y="1000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156,531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114242</xdr:rowOff>
    </xdr:from>
    <xdr:to>
      <xdr:col>5</xdr:col>
      <xdr:colOff>409575</xdr:colOff>
      <xdr:row>59</xdr:row>
      <xdr:rowOff>44392</xdr:rowOff>
    </xdr:to>
    <xdr:sp macro="" textlink="">
      <xdr:nvSpPr>
        <xdr:cNvPr id="140" name="円/楕円 139"/>
        <xdr:cNvSpPr/>
      </xdr:nvSpPr>
      <xdr:spPr>
        <a:xfrm>
          <a:off x="3746500" y="1005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35519</xdr:rowOff>
    </xdr:from>
    <xdr:ext cx="599010" cy="259045"/>
    <xdr:sp macro="" textlink="">
      <xdr:nvSpPr>
        <xdr:cNvPr id="141" name="テキスト ボックス 140"/>
        <xdr:cNvSpPr txBox="1"/>
      </xdr:nvSpPr>
      <xdr:spPr>
        <a:xfrm>
          <a:off x="3497794" y="10151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133,485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110540</xdr:rowOff>
    </xdr:from>
    <xdr:to>
      <xdr:col>4</xdr:col>
      <xdr:colOff>206375</xdr:colOff>
      <xdr:row>59</xdr:row>
      <xdr:rowOff>40690</xdr:rowOff>
    </xdr:to>
    <xdr:sp macro="" textlink="">
      <xdr:nvSpPr>
        <xdr:cNvPr id="142" name="円/楕円 141"/>
        <xdr:cNvSpPr/>
      </xdr:nvSpPr>
      <xdr:spPr>
        <a:xfrm>
          <a:off x="2857500" y="100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31817</xdr:rowOff>
    </xdr:from>
    <xdr:ext cx="599010" cy="259045"/>
    <xdr:sp macro="" textlink="">
      <xdr:nvSpPr>
        <xdr:cNvPr id="143" name="テキスト ボックス 142"/>
        <xdr:cNvSpPr txBox="1"/>
      </xdr:nvSpPr>
      <xdr:spPr>
        <a:xfrm>
          <a:off x="2608794" y="10147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143,203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119360</xdr:rowOff>
    </xdr:from>
    <xdr:to>
      <xdr:col>3</xdr:col>
      <xdr:colOff>3175</xdr:colOff>
      <xdr:row>59</xdr:row>
      <xdr:rowOff>49510</xdr:rowOff>
    </xdr:to>
    <xdr:sp macro="" textlink="">
      <xdr:nvSpPr>
        <xdr:cNvPr id="144" name="円/楕円 143"/>
        <xdr:cNvSpPr/>
      </xdr:nvSpPr>
      <xdr:spPr>
        <a:xfrm>
          <a:off x="1968500" y="100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40637</xdr:rowOff>
    </xdr:from>
    <xdr:ext cx="599010" cy="259045"/>
    <xdr:sp macro="" textlink="">
      <xdr:nvSpPr>
        <xdr:cNvPr id="145" name="テキスト ボックス 144"/>
        <xdr:cNvSpPr txBox="1"/>
      </xdr:nvSpPr>
      <xdr:spPr>
        <a:xfrm>
          <a:off x="1719794" y="1015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120,052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120652</xdr:rowOff>
    </xdr:from>
    <xdr:to>
      <xdr:col>1</xdr:col>
      <xdr:colOff>485775</xdr:colOff>
      <xdr:row>59</xdr:row>
      <xdr:rowOff>50802</xdr:rowOff>
    </xdr:to>
    <xdr:sp macro="" textlink="">
      <xdr:nvSpPr>
        <xdr:cNvPr id="146" name="円/楕円 145"/>
        <xdr:cNvSpPr/>
      </xdr:nvSpPr>
      <xdr:spPr>
        <a:xfrm>
          <a:off x="1079500" y="1006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41929</xdr:rowOff>
    </xdr:from>
    <xdr:ext cx="599010" cy="259045"/>
    <xdr:sp macro="" textlink="">
      <xdr:nvSpPr>
        <xdr:cNvPr id="147" name="テキスト ボックス 146"/>
        <xdr:cNvSpPr txBox="1"/>
      </xdr:nvSpPr>
      <xdr:spPr>
        <a:xfrm>
          <a:off x="830794" y="1015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146642</xdr:rowOff>
    </xdr:from>
    <xdr:to>
      <xdr:col>6</xdr:col>
      <xdr:colOff>511175</xdr:colOff>
      <xdr:row>78</xdr:row>
      <xdr:rowOff>11939</xdr:rowOff>
    </xdr:to>
    <xdr:cxnSp macro="">
      <xdr:nvCxnSpPr>
        <xdr:cNvPr id="177" name="直線コネクタ 176"/>
        <xdr:cNvCxnSpPr/>
      </xdr:nvCxnSpPr>
      <xdr:spPr>
        <a:xfrm flipV="1">
          <a:off x="3797300" y="13348292"/>
          <a:ext cx="838200" cy="3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40747</xdr:rowOff>
    </xdr:from>
    <xdr:ext cx="599010" cy="259045"/>
    <xdr:sp macro="" textlink="">
      <xdr:nvSpPr>
        <xdr:cNvPr id="178" name="民生費平均値テキスト"/>
        <xdr:cNvSpPr txBox="1"/>
      </xdr:nvSpPr>
      <xdr:spPr>
        <a:xfrm>
          <a:off x="4686300" y="13070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11939</xdr:rowOff>
    </xdr:from>
    <xdr:to>
      <xdr:col>5</xdr:col>
      <xdr:colOff>358775</xdr:colOff>
      <xdr:row>78</xdr:row>
      <xdr:rowOff>38412</xdr:rowOff>
    </xdr:to>
    <xdr:cxnSp macro="">
      <xdr:nvCxnSpPr>
        <xdr:cNvPr id="180" name="直線コネクタ 179"/>
        <xdr:cNvCxnSpPr/>
      </xdr:nvCxnSpPr>
      <xdr:spPr>
        <a:xfrm flipV="1">
          <a:off x="2908300" y="13385039"/>
          <a:ext cx="889000" cy="2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139711</xdr:rowOff>
    </xdr:from>
    <xdr:to>
      <xdr:col>5</xdr:col>
      <xdr:colOff>409575</xdr:colOff>
      <xdr:row>77</xdr:row>
      <xdr:rowOff>69861</xdr:rowOff>
    </xdr:to>
    <xdr:sp macro="" textlink="">
      <xdr:nvSpPr>
        <xdr:cNvPr id="181" name="フローチャート : 判断 180"/>
        <xdr:cNvSpPr/>
      </xdr:nvSpPr>
      <xdr:spPr>
        <a:xfrm>
          <a:off x="3746500" y="131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86387</xdr:rowOff>
    </xdr:from>
    <xdr:ext cx="599010" cy="259045"/>
    <xdr:sp macro="" textlink="">
      <xdr:nvSpPr>
        <xdr:cNvPr id="182" name="テキスト ボックス 181"/>
        <xdr:cNvSpPr txBox="1"/>
      </xdr:nvSpPr>
      <xdr:spPr>
        <a:xfrm>
          <a:off x="3497794" y="1294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38412</xdr:rowOff>
    </xdr:from>
    <xdr:to>
      <xdr:col>4</xdr:col>
      <xdr:colOff>155575</xdr:colOff>
      <xdr:row>78</xdr:row>
      <xdr:rowOff>57221</xdr:rowOff>
    </xdr:to>
    <xdr:cxnSp macro="">
      <xdr:nvCxnSpPr>
        <xdr:cNvPr id="183" name="直線コネクタ 182"/>
        <xdr:cNvCxnSpPr/>
      </xdr:nvCxnSpPr>
      <xdr:spPr>
        <a:xfrm flipV="1">
          <a:off x="2019300" y="13411512"/>
          <a:ext cx="889000" cy="1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9409</xdr:rowOff>
    </xdr:from>
    <xdr:to>
      <xdr:col>4</xdr:col>
      <xdr:colOff>206375</xdr:colOff>
      <xdr:row>76</xdr:row>
      <xdr:rowOff>111009</xdr:rowOff>
    </xdr:to>
    <xdr:sp macro="" textlink="">
      <xdr:nvSpPr>
        <xdr:cNvPr id="184" name="フローチャート : 判断 183"/>
        <xdr:cNvSpPr/>
      </xdr:nvSpPr>
      <xdr:spPr>
        <a:xfrm>
          <a:off x="2857500" y="1303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127535</xdr:rowOff>
    </xdr:from>
    <xdr:ext cx="599010" cy="259045"/>
    <xdr:sp macro="" textlink="">
      <xdr:nvSpPr>
        <xdr:cNvPr id="185" name="テキスト ボックス 184"/>
        <xdr:cNvSpPr txBox="1"/>
      </xdr:nvSpPr>
      <xdr:spPr>
        <a:xfrm>
          <a:off x="2608794" y="1281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46713</xdr:rowOff>
    </xdr:from>
    <xdr:to>
      <xdr:col>2</xdr:col>
      <xdr:colOff>638175</xdr:colOff>
      <xdr:row>78</xdr:row>
      <xdr:rowOff>57221</xdr:rowOff>
    </xdr:to>
    <xdr:cxnSp macro="">
      <xdr:nvCxnSpPr>
        <xdr:cNvPr id="186" name="直線コネクタ 185"/>
        <xdr:cNvCxnSpPr/>
      </xdr:nvCxnSpPr>
      <xdr:spPr>
        <a:xfrm>
          <a:off x="1130300" y="13419813"/>
          <a:ext cx="889000" cy="1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69194</xdr:rowOff>
    </xdr:from>
    <xdr:to>
      <xdr:col>3</xdr:col>
      <xdr:colOff>3175</xdr:colOff>
      <xdr:row>76</xdr:row>
      <xdr:rowOff>170794</xdr:rowOff>
    </xdr:to>
    <xdr:sp macro="" textlink="">
      <xdr:nvSpPr>
        <xdr:cNvPr id="187" name="フローチャート : 判断 186"/>
        <xdr:cNvSpPr/>
      </xdr:nvSpPr>
      <xdr:spPr>
        <a:xfrm>
          <a:off x="1968500" y="130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15872</xdr:rowOff>
    </xdr:from>
    <xdr:ext cx="599010" cy="259045"/>
    <xdr:sp macro="" textlink="">
      <xdr:nvSpPr>
        <xdr:cNvPr id="188" name="テキスト ボックス 187"/>
        <xdr:cNvSpPr txBox="1"/>
      </xdr:nvSpPr>
      <xdr:spPr>
        <a:xfrm>
          <a:off x="1719794" y="1287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98882</xdr:rowOff>
    </xdr:from>
    <xdr:to>
      <xdr:col>1</xdr:col>
      <xdr:colOff>485775</xdr:colOff>
      <xdr:row>78</xdr:row>
      <xdr:rowOff>29032</xdr:rowOff>
    </xdr:to>
    <xdr:sp macro="" textlink="">
      <xdr:nvSpPr>
        <xdr:cNvPr id="189" name="フローチャート : 判断 188"/>
        <xdr:cNvSpPr/>
      </xdr:nvSpPr>
      <xdr:spPr>
        <a:xfrm>
          <a:off x="1079500" y="133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45559</xdr:rowOff>
    </xdr:from>
    <xdr:ext cx="599010" cy="259045"/>
    <xdr:sp macro="" textlink="">
      <xdr:nvSpPr>
        <xdr:cNvPr id="190" name="テキスト ボックス 189"/>
        <xdr:cNvSpPr txBox="1"/>
      </xdr:nvSpPr>
      <xdr:spPr>
        <a:xfrm>
          <a:off x="830794" y="130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162,380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95842</xdr:rowOff>
    </xdr:from>
    <xdr:to>
      <xdr:col>6</xdr:col>
      <xdr:colOff>561975</xdr:colOff>
      <xdr:row>78</xdr:row>
      <xdr:rowOff>25992</xdr:rowOff>
    </xdr:to>
    <xdr:sp macro="" textlink="">
      <xdr:nvSpPr>
        <xdr:cNvPr id="196" name="円/楕円 195"/>
        <xdr:cNvSpPr/>
      </xdr:nvSpPr>
      <xdr:spPr>
        <a:xfrm>
          <a:off x="4584700" y="1329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74269</xdr:rowOff>
    </xdr:from>
    <xdr:ext cx="599010" cy="259045"/>
    <xdr:sp macro="" textlink="">
      <xdr:nvSpPr>
        <xdr:cNvPr id="197" name="民生費該当値テキスト"/>
        <xdr:cNvSpPr txBox="1"/>
      </xdr:nvSpPr>
      <xdr:spPr>
        <a:xfrm>
          <a:off x="4686300" y="1327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163,178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132589</xdr:rowOff>
    </xdr:from>
    <xdr:to>
      <xdr:col>5</xdr:col>
      <xdr:colOff>409575</xdr:colOff>
      <xdr:row>78</xdr:row>
      <xdr:rowOff>62739</xdr:rowOff>
    </xdr:to>
    <xdr:sp macro="" textlink="">
      <xdr:nvSpPr>
        <xdr:cNvPr id="198" name="円/楕円 197"/>
        <xdr:cNvSpPr/>
      </xdr:nvSpPr>
      <xdr:spPr>
        <a:xfrm>
          <a:off x="3746500" y="133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53866</xdr:rowOff>
    </xdr:from>
    <xdr:ext cx="599010" cy="259045"/>
    <xdr:sp macro="" textlink="">
      <xdr:nvSpPr>
        <xdr:cNvPr id="199" name="テキスト ボックス 198"/>
        <xdr:cNvSpPr txBox="1"/>
      </xdr:nvSpPr>
      <xdr:spPr>
        <a:xfrm>
          <a:off x="3497794" y="1342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153,533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159062</xdr:rowOff>
    </xdr:from>
    <xdr:to>
      <xdr:col>4</xdr:col>
      <xdr:colOff>206375</xdr:colOff>
      <xdr:row>78</xdr:row>
      <xdr:rowOff>89212</xdr:rowOff>
    </xdr:to>
    <xdr:sp macro="" textlink="">
      <xdr:nvSpPr>
        <xdr:cNvPr id="200" name="円/楕円 199"/>
        <xdr:cNvSpPr/>
      </xdr:nvSpPr>
      <xdr:spPr>
        <a:xfrm>
          <a:off x="2857500" y="133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80339</xdr:rowOff>
    </xdr:from>
    <xdr:ext cx="599010" cy="259045"/>
    <xdr:sp macro="" textlink="">
      <xdr:nvSpPr>
        <xdr:cNvPr id="201" name="テキスト ボックス 200"/>
        <xdr:cNvSpPr txBox="1"/>
      </xdr:nvSpPr>
      <xdr:spPr>
        <a:xfrm>
          <a:off x="2608794" y="134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146,585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6421</xdr:rowOff>
    </xdr:from>
    <xdr:to>
      <xdr:col>3</xdr:col>
      <xdr:colOff>3175</xdr:colOff>
      <xdr:row>78</xdr:row>
      <xdr:rowOff>108021</xdr:rowOff>
    </xdr:to>
    <xdr:sp macro="" textlink="">
      <xdr:nvSpPr>
        <xdr:cNvPr id="202" name="円/楕円 201"/>
        <xdr:cNvSpPr/>
      </xdr:nvSpPr>
      <xdr:spPr>
        <a:xfrm>
          <a:off x="1968500" y="1337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99148</xdr:rowOff>
    </xdr:from>
    <xdr:ext cx="599010" cy="259045"/>
    <xdr:sp macro="" textlink="">
      <xdr:nvSpPr>
        <xdr:cNvPr id="203" name="テキスト ボックス 202"/>
        <xdr:cNvSpPr txBox="1"/>
      </xdr:nvSpPr>
      <xdr:spPr>
        <a:xfrm>
          <a:off x="1719794" y="13472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141,648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167363</xdr:rowOff>
    </xdr:from>
    <xdr:to>
      <xdr:col>1</xdr:col>
      <xdr:colOff>485775</xdr:colOff>
      <xdr:row>78</xdr:row>
      <xdr:rowOff>97513</xdr:rowOff>
    </xdr:to>
    <xdr:sp macro="" textlink="">
      <xdr:nvSpPr>
        <xdr:cNvPr id="204" name="円/楕円 203"/>
        <xdr:cNvSpPr/>
      </xdr:nvSpPr>
      <xdr:spPr>
        <a:xfrm>
          <a:off x="1079500" y="1336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88640</xdr:rowOff>
    </xdr:from>
    <xdr:ext cx="599010" cy="259045"/>
    <xdr:sp macro="" textlink="">
      <xdr:nvSpPr>
        <xdr:cNvPr id="205" name="テキスト ボックス 204"/>
        <xdr:cNvSpPr txBox="1"/>
      </xdr:nvSpPr>
      <xdr:spPr>
        <a:xfrm>
          <a:off x="830794" y="1346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88489</xdr:rowOff>
    </xdr:from>
    <xdr:to>
      <xdr:col>6</xdr:col>
      <xdr:colOff>511175</xdr:colOff>
      <xdr:row>98</xdr:row>
      <xdr:rowOff>90456</xdr:rowOff>
    </xdr:to>
    <xdr:cxnSp macro="">
      <xdr:nvCxnSpPr>
        <xdr:cNvPr id="234" name="直線コネクタ 233"/>
        <xdr:cNvCxnSpPr/>
      </xdr:nvCxnSpPr>
      <xdr:spPr>
        <a:xfrm flipV="1">
          <a:off x="3797300" y="16890589"/>
          <a:ext cx="8382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28348</xdr:rowOff>
    </xdr:from>
    <xdr:ext cx="534377" cy="259045"/>
    <xdr:sp macro="" textlink="">
      <xdr:nvSpPr>
        <xdr:cNvPr id="235" name="衛生費平均値テキスト"/>
        <xdr:cNvSpPr txBox="1"/>
      </xdr:nvSpPr>
      <xdr:spPr>
        <a:xfrm>
          <a:off x="4686300" y="1665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90456</xdr:rowOff>
    </xdr:from>
    <xdr:to>
      <xdr:col>5</xdr:col>
      <xdr:colOff>358775</xdr:colOff>
      <xdr:row>98</xdr:row>
      <xdr:rowOff>92290</xdr:rowOff>
    </xdr:to>
    <xdr:cxnSp macro="">
      <xdr:nvCxnSpPr>
        <xdr:cNvPr id="237" name="直線コネクタ 236"/>
        <xdr:cNvCxnSpPr/>
      </xdr:nvCxnSpPr>
      <xdr:spPr>
        <a:xfrm flipV="1">
          <a:off x="2908300" y="16892556"/>
          <a:ext cx="889000" cy="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14238</xdr:rowOff>
    </xdr:from>
    <xdr:to>
      <xdr:col>5</xdr:col>
      <xdr:colOff>409575</xdr:colOff>
      <xdr:row>98</xdr:row>
      <xdr:rowOff>115838</xdr:rowOff>
    </xdr:to>
    <xdr:sp macro="" textlink="">
      <xdr:nvSpPr>
        <xdr:cNvPr id="238" name="フローチャート : 判断 237"/>
        <xdr:cNvSpPr/>
      </xdr:nvSpPr>
      <xdr:spPr>
        <a:xfrm>
          <a:off x="3746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132365</xdr:rowOff>
    </xdr:from>
    <xdr:ext cx="534377" cy="259045"/>
    <xdr:sp macro="" textlink="">
      <xdr:nvSpPr>
        <xdr:cNvPr id="239" name="テキスト ボックス 238"/>
        <xdr:cNvSpPr txBox="1"/>
      </xdr:nvSpPr>
      <xdr:spPr>
        <a:xfrm>
          <a:off x="3530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92290</xdr:rowOff>
    </xdr:from>
    <xdr:to>
      <xdr:col>4</xdr:col>
      <xdr:colOff>155575</xdr:colOff>
      <xdr:row>98</xdr:row>
      <xdr:rowOff>92880</xdr:rowOff>
    </xdr:to>
    <xdr:cxnSp macro="">
      <xdr:nvCxnSpPr>
        <xdr:cNvPr id="240" name="直線コネクタ 239"/>
        <xdr:cNvCxnSpPr/>
      </xdr:nvCxnSpPr>
      <xdr:spPr>
        <a:xfrm flipV="1">
          <a:off x="2019300" y="16894390"/>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20957</xdr:rowOff>
    </xdr:from>
    <xdr:to>
      <xdr:col>4</xdr:col>
      <xdr:colOff>206375</xdr:colOff>
      <xdr:row>98</xdr:row>
      <xdr:rowOff>122557</xdr:rowOff>
    </xdr:to>
    <xdr:sp macro="" textlink="">
      <xdr:nvSpPr>
        <xdr:cNvPr id="241" name="フローチャート : 判断 240"/>
        <xdr:cNvSpPr/>
      </xdr:nvSpPr>
      <xdr:spPr>
        <a:xfrm>
          <a:off x="2857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139084</xdr:rowOff>
    </xdr:from>
    <xdr:ext cx="534377" cy="259045"/>
    <xdr:sp macro="" textlink="">
      <xdr:nvSpPr>
        <xdr:cNvPr id="242" name="テキスト ボックス 241"/>
        <xdr:cNvSpPr txBox="1"/>
      </xdr:nvSpPr>
      <xdr:spPr>
        <a:xfrm>
          <a:off x="2641111" y="1659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92880</xdr:rowOff>
    </xdr:from>
    <xdr:to>
      <xdr:col>2</xdr:col>
      <xdr:colOff>638175</xdr:colOff>
      <xdr:row>98</xdr:row>
      <xdr:rowOff>99974</xdr:rowOff>
    </xdr:to>
    <xdr:cxnSp macro="">
      <xdr:nvCxnSpPr>
        <xdr:cNvPr id="243" name="直線コネクタ 242"/>
        <xdr:cNvCxnSpPr/>
      </xdr:nvCxnSpPr>
      <xdr:spPr>
        <a:xfrm flipV="1">
          <a:off x="1130300" y="16894980"/>
          <a:ext cx="889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100865</xdr:rowOff>
    </xdr:from>
    <xdr:to>
      <xdr:col>3</xdr:col>
      <xdr:colOff>3175</xdr:colOff>
      <xdr:row>98</xdr:row>
      <xdr:rowOff>31015</xdr:rowOff>
    </xdr:to>
    <xdr:sp macro="" textlink="">
      <xdr:nvSpPr>
        <xdr:cNvPr id="244" name="フローチャート : 判断 243"/>
        <xdr:cNvSpPr/>
      </xdr:nvSpPr>
      <xdr:spPr>
        <a:xfrm>
          <a:off x="1968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47542</xdr:rowOff>
    </xdr:from>
    <xdr:ext cx="599010" cy="259045"/>
    <xdr:sp macro="" textlink="">
      <xdr:nvSpPr>
        <xdr:cNvPr id="245" name="テキスト ボックス 244"/>
        <xdr:cNvSpPr txBox="1"/>
      </xdr:nvSpPr>
      <xdr:spPr>
        <a:xfrm>
          <a:off x="1719794" y="165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161968</xdr:rowOff>
    </xdr:from>
    <xdr:to>
      <xdr:col>1</xdr:col>
      <xdr:colOff>485775</xdr:colOff>
      <xdr:row>98</xdr:row>
      <xdr:rowOff>92118</xdr:rowOff>
    </xdr:to>
    <xdr:sp macro="" textlink="">
      <xdr:nvSpPr>
        <xdr:cNvPr id="246" name="フローチャート : 判断 245"/>
        <xdr:cNvSpPr/>
      </xdr:nvSpPr>
      <xdr:spPr>
        <a:xfrm>
          <a:off x="1079500" y="1679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108645</xdr:rowOff>
    </xdr:from>
    <xdr:ext cx="534377" cy="259045"/>
    <xdr:sp macro="" textlink="">
      <xdr:nvSpPr>
        <xdr:cNvPr id="247" name="テキスト ボックス 246"/>
        <xdr:cNvSpPr txBox="1"/>
      </xdr:nvSpPr>
      <xdr:spPr>
        <a:xfrm>
          <a:off x="863111" y="1656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91,644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37689</xdr:rowOff>
    </xdr:from>
    <xdr:to>
      <xdr:col>6</xdr:col>
      <xdr:colOff>561975</xdr:colOff>
      <xdr:row>98</xdr:row>
      <xdr:rowOff>139289</xdr:rowOff>
    </xdr:to>
    <xdr:sp macro="" textlink="">
      <xdr:nvSpPr>
        <xdr:cNvPr id="253" name="円/楕円 252"/>
        <xdr:cNvSpPr/>
      </xdr:nvSpPr>
      <xdr:spPr>
        <a:xfrm>
          <a:off x="4584700" y="168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155347</xdr:rowOff>
    </xdr:from>
    <xdr:ext cx="534377" cy="259045"/>
    <xdr:sp macro="" textlink="">
      <xdr:nvSpPr>
        <xdr:cNvPr id="254" name="衛生費該当値テキスト"/>
        <xdr:cNvSpPr txBox="1"/>
      </xdr:nvSpPr>
      <xdr:spPr>
        <a:xfrm>
          <a:off x="4686300" y="1678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66,882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39656</xdr:rowOff>
    </xdr:from>
    <xdr:to>
      <xdr:col>5</xdr:col>
      <xdr:colOff>409575</xdr:colOff>
      <xdr:row>98</xdr:row>
      <xdr:rowOff>141256</xdr:rowOff>
    </xdr:to>
    <xdr:sp macro="" textlink="">
      <xdr:nvSpPr>
        <xdr:cNvPr id="255" name="円/楕円 254"/>
        <xdr:cNvSpPr/>
      </xdr:nvSpPr>
      <xdr:spPr>
        <a:xfrm>
          <a:off x="3746500" y="168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132383</xdr:rowOff>
    </xdr:from>
    <xdr:ext cx="534377" cy="259045"/>
    <xdr:sp macro="" textlink="">
      <xdr:nvSpPr>
        <xdr:cNvPr id="256" name="テキスト ボックス 255"/>
        <xdr:cNvSpPr txBox="1"/>
      </xdr:nvSpPr>
      <xdr:spPr>
        <a:xfrm>
          <a:off x="3530111" y="1693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65,850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41490</xdr:rowOff>
    </xdr:from>
    <xdr:to>
      <xdr:col>4</xdr:col>
      <xdr:colOff>206375</xdr:colOff>
      <xdr:row>98</xdr:row>
      <xdr:rowOff>143090</xdr:rowOff>
    </xdr:to>
    <xdr:sp macro="" textlink="">
      <xdr:nvSpPr>
        <xdr:cNvPr id="257" name="円/楕円 256"/>
        <xdr:cNvSpPr/>
      </xdr:nvSpPr>
      <xdr:spPr>
        <a:xfrm>
          <a:off x="2857500" y="1684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134217</xdr:rowOff>
    </xdr:from>
    <xdr:ext cx="534377" cy="259045"/>
    <xdr:sp macro="" textlink="">
      <xdr:nvSpPr>
        <xdr:cNvPr id="258" name="テキスト ボックス 257"/>
        <xdr:cNvSpPr txBox="1"/>
      </xdr:nvSpPr>
      <xdr:spPr>
        <a:xfrm>
          <a:off x="2641111" y="1693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64,887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42080</xdr:rowOff>
    </xdr:from>
    <xdr:to>
      <xdr:col>3</xdr:col>
      <xdr:colOff>3175</xdr:colOff>
      <xdr:row>98</xdr:row>
      <xdr:rowOff>143680</xdr:rowOff>
    </xdr:to>
    <xdr:sp macro="" textlink="">
      <xdr:nvSpPr>
        <xdr:cNvPr id="259" name="円/楕円 258"/>
        <xdr:cNvSpPr/>
      </xdr:nvSpPr>
      <xdr:spPr>
        <a:xfrm>
          <a:off x="1968500" y="1684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134807</xdr:rowOff>
    </xdr:from>
    <xdr:ext cx="534377" cy="259045"/>
    <xdr:sp macro="" textlink="">
      <xdr:nvSpPr>
        <xdr:cNvPr id="260" name="テキスト ボックス 259"/>
        <xdr:cNvSpPr txBox="1"/>
      </xdr:nvSpPr>
      <xdr:spPr>
        <a:xfrm>
          <a:off x="1752111" y="1693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64,578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49174</xdr:rowOff>
    </xdr:from>
    <xdr:to>
      <xdr:col>1</xdr:col>
      <xdr:colOff>485775</xdr:colOff>
      <xdr:row>98</xdr:row>
      <xdr:rowOff>150774</xdr:rowOff>
    </xdr:to>
    <xdr:sp macro="" textlink="">
      <xdr:nvSpPr>
        <xdr:cNvPr id="261" name="円/楕円 260"/>
        <xdr:cNvSpPr/>
      </xdr:nvSpPr>
      <xdr:spPr>
        <a:xfrm>
          <a:off x="1079500" y="1685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141901</xdr:rowOff>
    </xdr:from>
    <xdr:ext cx="534377" cy="259045"/>
    <xdr:sp macro="" textlink="">
      <xdr:nvSpPr>
        <xdr:cNvPr id="262" name="テキスト ボックス 261"/>
        <xdr:cNvSpPr txBox="1"/>
      </xdr:nvSpPr>
      <xdr:spPr>
        <a:xfrm>
          <a:off x="863111" y="1694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96005</xdr:rowOff>
    </xdr:from>
    <xdr:to>
      <xdr:col>15</xdr:col>
      <xdr:colOff>180975</xdr:colOff>
      <xdr:row>39</xdr:row>
      <xdr:rowOff>96038</xdr:rowOff>
    </xdr:to>
    <xdr:cxnSp macro="">
      <xdr:nvCxnSpPr>
        <xdr:cNvPr id="293" name="直線コネクタ 292"/>
        <xdr:cNvCxnSpPr/>
      </xdr:nvCxnSpPr>
      <xdr:spPr>
        <a:xfrm flipV="1">
          <a:off x="9639300" y="6782555"/>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96038</xdr:rowOff>
    </xdr:from>
    <xdr:to>
      <xdr:col>14</xdr:col>
      <xdr:colOff>28575</xdr:colOff>
      <xdr:row>39</xdr:row>
      <xdr:rowOff>96086</xdr:rowOff>
    </xdr:to>
    <xdr:cxnSp macro="">
      <xdr:nvCxnSpPr>
        <xdr:cNvPr id="296" name="直線コネクタ 295"/>
        <xdr:cNvCxnSpPr/>
      </xdr:nvCxnSpPr>
      <xdr:spPr>
        <a:xfrm flipV="1">
          <a:off x="8750300" y="6782588"/>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166346</xdr:rowOff>
    </xdr:from>
    <xdr:to>
      <xdr:col>14</xdr:col>
      <xdr:colOff>79375</xdr:colOff>
      <xdr:row>39</xdr:row>
      <xdr:rowOff>96496</xdr:rowOff>
    </xdr:to>
    <xdr:sp macro="" textlink="">
      <xdr:nvSpPr>
        <xdr:cNvPr id="297" name="フローチャート : 判断 296"/>
        <xdr:cNvSpPr/>
      </xdr:nvSpPr>
      <xdr:spPr>
        <a:xfrm>
          <a:off x="9588500" y="668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113023</xdr:rowOff>
    </xdr:from>
    <xdr:ext cx="469744" cy="259045"/>
    <xdr:sp macro="" textlink="">
      <xdr:nvSpPr>
        <xdr:cNvPr id="298" name="テキスト ボックス 297"/>
        <xdr:cNvSpPr txBox="1"/>
      </xdr:nvSpPr>
      <xdr:spPr>
        <a:xfrm>
          <a:off x="9404427" y="64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96086</xdr:rowOff>
    </xdr:from>
    <xdr:to>
      <xdr:col>12</xdr:col>
      <xdr:colOff>511175</xdr:colOff>
      <xdr:row>39</xdr:row>
      <xdr:rowOff>96168</xdr:rowOff>
    </xdr:to>
    <xdr:cxnSp macro="">
      <xdr:nvCxnSpPr>
        <xdr:cNvPr id="299" name="直線コネクタ 298"/>
        <xdr:cNvCxnSpPr/>
      </xdr:nvCxnSpPr>
      <xdr:spPr>
        <a:xfrm flipV="1">
          <a:off x="7861300" y="6782636"/>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165367</xdr:rowOff>
    </xdr:from>
    <xdr:to>
      <xdr:col>12</xdr:col>
      <xdr:colOff>561975</xdr:colOff>
      <xdr:row>39</xdr:row>
      <xdr:rowOff>95517</xdr:rowOff>
    </xdr:to>
    <xdr:sp macro="" textlink="">
      <xdr:nvSpPr>
        <xdr:cNvPr id="300" name="フローチャート : 判断 299"/>
        <xdr:cNvSpPr/>
      </xdr:nvSpPr>
      <xdr:spPr>
        <a:xfrm>
          <a:off x="8699500" y="66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112044</xdr:rowOff>
    </xdr:from>
    <xdr:ext cx="469744" cy="259045"/>
    <xdr:sp macro="" textlink="">
      <xdr:nvSpPr>
        <xdr:cNvPr id="301" name="テキスト ボックス 300"/>
        <xdr:cNvSpPr txBox="1"/>
      </xdr:nvSpPr>
      <xdr:spPr>
        <a:xfrm>
          <a:off x="8515427" y="64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96168</xdr:rowOff>
    </xdr:from>
    <xdr:to>
      <xdr:col>11</xdr:col>
      <xdr:colOff>307975</xdr:colOff>
      <xdr:row>39</xdr:row>
      <xdr:rowOff>96266</xdr:rowOff>
    </xdr:to>
    <xdr:cxnSp macro="">
      <xdr:nvCxnSpPr>
        <xdr:cNvPr id="302" name="直線コネクタ 301"/>
        <xdr:cNvCxnSpPr/>
      </xdr:nvCxnSpPr>
      <xdr:spPr>
        <a:xfrm flipV="1">
          <a:off x="6972300" y="6782718"/>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154410</xdr:rowOff>
    </xdr:from>
    <xdr:to>
      <xdr:col>11</xdr:col>
      <xdr:colOff>358775</xdr:colOff>
      <xdr:row>39</xdr:row>
      <xdr:rowOff>84560</xdr:rowOff>
    </xdr:to>
    <xdr:sp macro="" textlink="">
      <xdr:nvSpPr>
        <xdr:cNvPr id="303" name="フローチャート : 判断 302"/>
        <xdr:cNvSpPr/>
      </xdr:nvSpPr>
      <xdr:spPr>
        <a:xfrm>
          <a:off x="7810500" y="666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101087</xdr:rowOff>
    </xdr:from>
    <xdr:ext cx="469744" cy="259045"/>
    <xdr:sp macro="" textlink="">
      <xdr:nvSpPr>
        <xdr:cNvPr id="304" name="テキスト ボックス 303"/>
        <xdr:cNvSpPr txBox="1"/>
      </xdr:nvSpPr>
      <xdr:spPr>
        <a:xfrm>
          <a:off x="7626427" y="644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124660</xdr:rowOff>
    </xdr:from>
    <xdr:to>
      <xdr:col>10</xdr:col>
      <xdr:colOff>155575</xdr:colOff>
      <xdr:row>39</xdr:row>
      <xdr:rowOff>54810</xdr:rowOff>
    </xdr:to>
    <xdr:sp macro="" textlink="">
      <xdr:nvSpPr>
        <xdr:cNvPr id="305" name="フローチャート : 判断 304"/>
        <xdr:cNvSpPr/>
      </xdr:nvSpPr>
      <xdr:spPr>
        <a:xfrm>
          <a:off x="6921500" y="663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71336</xdr:rowOff>
    </xdr:from>
    <xdr:ext cx="469744" cy="259045"/>
    <xdr:sp macro="" textlink="">
      <xdr:nvSpPr>
        <xdr:cNvPr id="306" name="テキスト ボックス 305"/>
        <xdr:cNvSpPr txBox="1"/>
      </xdr:nvSpPr>
      <xdr:spPr>
        <a:xfrm>
          <a:off x="6737427" y="641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45205</xdr:rowOff>
    </xdr:from>
    <xdr:to>
      <xdr:col>15</xdr:col>
      <xdr:colOff>231775</xdr:colOff>
      <xdr:row>39</xdr:row>
      <xdr:rowOff>146805</xdr:rowOff>
    </xdr:to>
    <xdr:sp macro="" textlink="">
      <xdr:nvSpPr>
        <xdr:cNvPr id="312" name="円/楕円 311"/>
        <xdr:cNvSpPr/>
      </xdr:nvSpPr>
      <xdr:spPr>
        <a:xfrm>
          <a:off x="10426700" y="67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155191</xdr:rowOff>
    </xdr:from>
    <xdr:ext cx="378565" cy="259045"/>
    <xdr:sp macro="" textlink="">
      <xdr:nvSpPr>
        <xdr:cNvPr id="313" name="労働費該当値テキスト"/>
        <xdr:cNvSpPr txBox="1"/>
      </xdr:nvSpPr>
      <xdr:spPr>
        <a:xfrm>
          <a:off x="10528300" y="6670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45238</xdr:rowOff>
    </xdr:from>
    <xdr:to>
      <xdr:col>14</xdr:col>
      <xdr:colOff>79375</xdr:colOff>
      <xdr:row>39</xdr:row>
      <xdr:rowOff>146838</xdr:rowOff>
    </xdr:to>
    <xdr:sp macro="" textlink="">
      <xdr:nvSpPr>
        <xdr:cNvPr id="314" name="円/楕円 313"/>
        <xdr:cNvSpPr/>
      </xdr:nvSpPr>
      <xdr:spPr>
        <a:xfrm>
          <a:off x="9588500" y="67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137965</xdr:rowOff>
    </xdr:from>
    <xdr:ext cx="378565" cy="259045"/>
    <xdr:sp macro="" textlink="">
      <xdr:nvSpPr>
        <xdr:cNvPr id="315" name="テキスト ボックス 314"/>
        <xdr:cNvSpPr txBox="1"/>
      </xdr:nvSpPr>
      <xdr:spPr>
        <a:xfrm>
          <a:off x="9450017" y="6824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45286</xdr:rowOff>
    </xdr:from>
    <xdr:to>
      <xdr:col>12</xdr:col>
      <xdr:colOff>561975</xdr:colOff>
      <xdr:row>39</xdr:row>
      <xdr:rowOff>146886</xdr:rowOff>
    </xdr:to>
    <xdr:sp macro="" textlink="">
      <xdr:nvSpPr>
        <xdr:cNvPr id="316" name="円/楕円 315"/>
        <xdr:cNvSpPr/>
      </xdr:nvSpPr>
      <xdr:spPr>
        <a:xfrm>
          <a:off x="8699500" y="67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138013</xdr:rowOff>
    </xdr:from>
    <xdr:ext cx="378565" cy="259045"/>
    <xdr:sp macro="" textlink="">
      <xdr:nvSpPr>
        <xdr:cNvPr id="317" name="テキスト ボックス 316"/>
        <xdr:cNvSpPr txBox="1"/>
      </xdr:nvSpPr>
      <xdr:spPr>
        <a:xfrm>
          <a:off x="8561017" y="6824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45368</xdr:rowOff>
    </xdr:from>
    <xdr:to>
      <xdr:col>11</xdr:col>
      <xdr:colOff>358775</xdr:colOff>
      <xdr:row>39</xdr:row>
      <xdr:rowOff>146968</xdr:rowOff>
    </xdr:to>
    <xdr:sp macro="" textlink="">
      <xdr:nvSpPr>
        <xdr:cNvPr id="318" name="円/楕円 317"/>
        <xdr:cNvSpPr/>
      </xdr:nvSpPr>
      <xdr:spPr>
        <a:xfrm>
          <a:off x="7810500" y="673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138095</xdr:rowOff>
    </xdr:from>
    <xdr:ext cx="378565" cy="259045"/>
    <xdr:sp macro="" textlink="">
      <xdr:nvSpPr>
        <xdr:cNvPr id="319" name="テキスト ボックス 318"/>
        <xdr:cNvSpPr txBox="1"/>
      </xdr:nvSpPr>
      <xdr:spPr>
        <a:xfrm>
          <a:off x="7672017" y="682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45466</xdr:rowOff>
    </xdr:from>
    <xdr:to>
      <xdr:col>10</xdr:col>
      <xdr:colOff>155575</xdr:colOff>
      <xdr:row>39</xdr:row>
      <xdr:rowOff>147066</xdr:rowOff>
    </xdr:to>
    <xdr:sp macro="" textlink="">
      <xdr:nvSpPr>
        <xdr:cNvPr id="320" name="円/楕円 319"/>
        <xdr:cNvSpPr/>
      </xdr:nvSpPr>
      <xdr:spPr>
        <a:xfrm>
          <a:off x="6921500" y="67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138193</xdr:rowOff>
    </xdr:from>
    <xdr:ext cx="378565" cy="259045"/>
    <xdr:sp macro="" textlink="">
      <xdr:nvSpPr>
        <xdr:cNvPr id="321" name="テキスト ボックス 320"/>
        <xdr:cNvSpPr txBox="1"/>
      </xdr:nvSpPr>
      <xdr:spPr>
        <a:xfrm>
          <a:off x="6783017" y="6824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41061</xdr:rowOff>
    </xdr:from>
    <xdr:to>
      <xdr:col>15</xdr:col>
      <xdr:colOff>180975</xdr:colOff>
      <xdr:row>59</xdr:row>
      <xdr:rowOff>46512</xdr:rowOff>
    </xdr:to>
    <xdr:cxnSp macro="">
      <xdr:nvCxnSpPr>
        <xdr:cNvPr id="352" name="直線コネクタ 351"/>
        <xdr:cNvCxnSpPr/>
      </xdr:nvCxnSpPr>
      <xdr:spPr>
        <a:xfrm flipV="1">
          <a:off x="9639300" y="10156611"/>
          <a:ext cx="838200" cy="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132073</xdr:rowOff>
    </xdr:from>
    <xdr:ext cx="599010" cy="259045"/>
    <xdr:sp macro="" textlink="">
      <xdr:nvSpPr>
        <xdr:cNvPr id="353" name="農林水産業費平均値テキスト"/>
        <xdr:cNvSpPr txBox="1"/>
      </xdr:nvSpPr>
      <xdr:spPr>
        <a:xfrm>
          <a:off x="10528300" y="9904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39556</xdr:rowOff>
    </xdr:from>
    <xdr:to>
      <xdr:col>14</xdr:col>
      <xdr:colOff>28575</xdr:colOff>
      <xdr:row>59</xdr:row>
      <xdr:rowOff>46512</xdr:rowOff>
    </xdr:to>
    <xdr:cxnSp macro="">
      <xdr:nvCxnSpPr>
        <xdr:cNvPr id="355" name="直線コネクタ 354"/>
        <xdr:cNvCxnSpPr/>
      </xdr:nvCxnSpPr>
      <xdr:spPr>
        <a:xfrm>
          <a:off x="8750300" y="10155106"/>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90397</xdr:rowOff>
    </xdr:from>
    <xdr:to>
      <xdr:col>14</xdr:col>
      <xdr:colOff>79375</xdr:colOff>
      <xdr:row>59</xdr:row>
      <xdr:rowOff>20547</xdr:rowOff>
    </xdr:to>
    <xdr:sp macro="" textlink="">
      <xdr:nvSpPr>
        <xdr:cNvPr id="356" name="フローチャート : 判断 355"/>
        <xdr:cNvSpPr/>
      </xdr:nvSpPr>
      <xdr:spPr>
        <a:xfrm>
          <a:off x="9588500" y="1003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37074</xdr:rowOff>
    </xdr:from>
    <xdr:ext cx="599010" cy="259045"/>
    <xdr:sp macro="" textlink="">
      <xdr:nvSpPr>
        <xdr:cNvPr id="357" name="テキスト ボックス 356"/>
        <xdr:cNvSpPr txBox="1"/>
      </xdr:nvSpPr>
      <xdr:spPr>
        <a:xfrm>
          <a:off x="9339794" y="980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37350</xdr:rowOff>
    </xdr:from>
    <xdr:to>
      <xdr:col>12</xdr:col>
      <xdr:colOff>511175</xdr:colOff>
      <xdr:row>59</xdr:row>
      <xdr:rowOff>39556</xdr:rowOff>
    </xdr:to>
    <xdr:cxnSp macro="">
      <xdr:nvCxnSpPr>
        <xdr:cNvPr id="358" name="直線コネクタ 357"/>
        <xdr:cNvCxnSpPr/>
      </xdr:nvCxnSpPr>
      <xdr:spPr>
        <a:xfrm>
          <a:off x="7861300" y="10152900"/>
          <a:ext cx="889000" cy="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75705</xdr:rowOff>
    </xdr:from>
    <xdr:to>
      <xdr:col>12</xdr:col>
      <xdr:colOff>561975</xdr:colOff>
      <xdr:row>59</xdr:row>
      <xdr:rowOff>5855</xdr:rowOff>
    </xdr:to>
    <xdr:sp macro="" textlink="">
      <xdr:nvSpPr>
        <xdr:cNvPr id="359" name="フローチャート : 判断 358"/>
        <xdr:cNvSpPr/>
      </xdr:nvSpPr>
      <xdr:spPr>
        <a:xfrm>
          <a:off x="8699500" y="100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22382</xdr:rowOff>
    </xdr:from>
    <xdr:ext cx="599010" cy="259045"/>
    <xdr:sp macro="" textlink="">
      <xdr:nvSpPr>
        <xdr:cNvPr id="360" name="テキスト ボックス 359"/>
        <xdr:cNvSpPr txBox="1"/>
      </xdr:nvSpPr>
      <xdr:spPr>
        <a:xfrm>
          <a:off x="8450794" y="979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36070</xdr:rowOff>
    </xdr:from>
    <xdr:to>
      <xdr:col>11</xdr:col>
      <xdr:colOff>307975</xdr:colOff>
      <xdr:row>59</xdr:row>
      <xdr:rowOff>37350</xdr:rowOff>
    </xdr:to>
    <xdr:cxnSp macro="">
      <xdr:nvCxnSpPr>
        <xdr:cNvPr id="361" name="直線コネクタ 360"/>
        <xdr:cNvCxnSpPr/>
      </xdr:nvCxnSpPr>
      <xdr:spPr>
        <a:xfrm>
          <a:off x="6972300" y="10151620"/>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84189</xdr:rowOff>
    </xdr:from>
    <xdr:to>
      <xdr:col>11</xdr:col>
      <xdr:colOff>358775</xdr:colOff>
      <xdr:row>59</xdr:row>
      <xdr:rowOff>14339</xdr:rowOff>
    </xdr:to>
    <xdr:sp macro="" textlink="">
      <xdr:nvSpPr>
        <xdr:cNvPr id="362" name="フローチャート : 判断 361"/>
        <xdr:cNvSpPr/>
      </xdr:nvSpPr>
      <xdr:spPr>
        <a:xfrm>
          <a:off x="7810500" y="100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30866</xdr:rowOff>
    </xdr:from>
    <xdr:ext cx="599010" cy="259045"/>
    <xdr:sp macro="" textlink="">
      <xdr:nvSpPr>
        <xdr:cNvPr id="363" name="テキスト ボックス 362"/>
        <xdr:cNvSpPr txBox="1"/>
      </xdr:nvSpPr>
      <xdr:spPr>
        <a:xfrm>
          <a:off x="7561794" y="980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94516</xdr:rowOff>
    </xdr:from>
    <xdr:to>
      <xdr:col>10</xdr:col>
      <xdr:colOff>155575</xdr:colOff>
      <xdr:row>59</xdr:row>
      <xdr:rowOff>24666</xdr:rowOff>
    </xdr:to>
    <xdr:sp macro="" textlink="">
      <xdr:nvSpPr>
        <xdr:cNvPr id="364" name="フローチャート : 判断 363"/>
        <xdr:cNvSpPr/>
      </xdr:nvSpPr>
      <xdr:spPr>
        <a:xfrm>
          <a:off x="6921500" y="1003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41193</xdr:rowOff>
    </xdr:from>
    <xdr:ext cx="599010" cy="259045"/>
    <xdr:sp macro="" textlink="">
      <xdr:nvSpPr>
        <xdr:cNvPr id="365" name="テキスト ボックス 364"/>
        <xdr:cNvSpPr txBox="1"/>
      </xdr:nvSpPr>
      <xdr:spPr>
        <a:xfrm>
          <a:off x="6672794" y="9813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161711</xdr:rowOff>
    </xdr:from>
    <xdr:to>
      <xdr:col>15</xdr:col>
      <xdr:colOff>231775</xdr:colOff>
      <xdr:row>59</xdr:row>
      <xdr:rowOff>91861</xdr:rowOff>
    </xdr:to>
    <xdr:sp macro="" textlink="">
      <xdr:nvSpPr>
        <xdr:cNvPr id="371" name="円/楕円 370"/>
        <xdr:cNvSpPr/>
      </xdr:nvSpPr>
      <xdr:spPr>
        <a:xfrm>
          <a:off x="10426700" y="1010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87623</xdr:rowOff>
    </xdr:from>
    <xdr:ext cx="534377" cy="259045"/>
    <xdr:sp macro="" textlink="">
      <xdr:nvSpPr>
        <xdr:cNvPr id="372" name="農林水産業費該当値テキスト"/>
        <xdr:cNvSpPr txBox="1"/>
      </xdr:nvSpPr>
      <xdr:spPr>
        <a:xfrm>
          <a:off x="10528300" y="1003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53,113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167162</xdr:rowOff>
    </xdr:from>
    <xdr:to>
      <xdr:col>14</xdr:col>
      <xdr:colOff>79375</xdr:colOff>
      <xdr:row>59</xdr:row>
      <xdr:rowOff>97312</xdr:rowOff>
    </xdr:to>
    <xdr:sp macro="" textlink="">
      <xdr:nvSpPr>
        <xdr:cNvPr id="373" name="円/楕円 372"/>
        <xdr:cNvSpPr/>
      </xdr:nvSpPr>
      <xdr:spPr>
        <a:xfrm>
          <a:off x="9588500" y="101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88439</xdr:rowOff>
    </xdr:from>
    <xdr:ext cx="534377" cy="259045"/>
    <xdr:sp macro="" textlink="">
      <xdr:nvSpPr>
        <xdr:cNvPr id="374" name="テキスト ボックス 373"/>
        <xdr:cNvSpPr txBox="1"/>
      </xdr:nvSpPr>
      <xdr:spPr>
        <a:xfrm>
          <a:off x="9372111" y="1020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48,106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160206</xdr:rowOff>
    </xdr:from>
    <xdr:to>
      <xdr:col>12</xdr:col>
      <xdr:colOff>561975</xdr:colOff>
      <xdr:row>59</xdr:row>
      <xdr:rowOff>90356</xdr:rowOff>
    </xdr:to>
    <xdr:sp macro="" textlink="">
      <xdr:nvSpPr>
        <xdr:cNvPr id="375" name="円/楕円 374"/>
        <xdr:cNvSpPr/>
      </xdr:nvSpPr>
      <xdr:spPr>
        <a:xfrm>
          <a:off x="8699500" y="101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81483</xdr:rowOff>
    </xdr:from>
    <xdr:ext cx="534377" cy="259045"/>
    <xdr:sp macro="" textlink="">
      <xdr:nvSpPr>
        <xdr:cNvPr id="376" name="テキスト ボックス 375"/>
        <xdr:cNvSpPr txBox="1"/>
      </xdr:nvSpPr>
      <xdr:spPr>
        <a:xfrm>
          <a:off x="8483111" y="101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158000</xdr:rowOff>
    </xdr:from>
    <xdr:to>
      <xdr:col>11</xdr:col>
      <xdr:colOff>358775</xdr:colOff>
      <xdr:row>59</xdr:row>
      <xdr:rowOff>88150</xdr:rowOff>
    </xdr:to>
    <xdr:sp macro="" textlink="">
      <xdr:nvSpPr>
        <xdr:cNvPr id="377" name="円/楕円 376"/>
        <xdr:cNvSpPr/>
      </xdr:nvSpPr>
      <xdr:spPr>
        <a:xfrm>
          <a:off x="7810500" y="101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79277</xdr:rowOff>
    </xdr:from>
    <xdr:ext cx="534377" cy="259045"/>
    <xdr:sp macro="" textlink="">
      <xdr:nvSpPr>
        <xdr:cNvPr id="378" name="テキスト ボックス 377"/>
        <xdr:cNvSpPr txBox="1"/>
      </xdr:nvSpPr>
      <xdr:spPr>
        <a:xfrm>
          <a:off x="7594111" y="1019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156720</xdr:rowOff>
    </xdr:from>
    <xdr:to>
      <xdr:col>10</xdr:col>
      <xdr:colOff>155575</xdr:colOff>
      <xdr:row>59</xdr:row>
      <xdr:rowOff>86870</xdr:rowOff>
    </xdr:to>
    <xdr:sp macro="" textlink="">
      <xdr:nvSpPr>
        <xdr:cNvPr id="379" name="円/楕円 378"/>
        <xdr:cNvSpPr/>
      </xdr:nvSpPr>
      <xdr:spPr>
        <a:xfrm>
          <a:off x="6921500" y="1010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77997</xdr:rowOff>
    </xdr:from>
    <xdr:ext cx="534377" cy="259045"/>
    <xdr:sp macro="" textlink="">
      <xdr:nvSpPr>
        <xdr:cNvPr id="380" name="テキスト ボックス 379"/>
        <xdr:cNvSpPr txBox="1"/>
      </xdr:nvSpPr>
      <xdr:spPr>
        <a:xfrm>
          <a:off x="6705111" y="101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139574</xdr:rowOff>
    </xdr:from>
    <xdr:to>
      <xdr:col>15</xdr:col>
      <xdr:colOff>180975</xdr:colOff>
      <xdr:row>78</xdr:row>
      <xdr:rowOff>147518</xdr:rowOff>
    </xdr:to>
    <xdr:cxnSp macro="">
      <xdr:nvCxnSpPr>
        <xdr:cNvPr id="409" name="直線コネクタ 408"/>
        <xdr:cNvCxnSpPr/>
      </xdr:nvCxnSpPr>
      <xdr:spPr>
        <a:xfrm flipV="1">
          <a:off x="9639300" y="13512674"/>
          <a:ext cx="8382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29115</xdr:rowOff>
    </xdr:from>
    <xdr:ext cx="534377" cy="259045"/>
    <xdr:sp macro="" textlink="">
      <xdr:nvSpPr>
        <xdr:cNvPr id="410" name="商工費平均値テキスト"/>
        <xdr:cNvSpPr txBox="1"/>
      </xdr:nvSpPr>
      <xdr:spPr>
        <a:xfrm>
          <a:off x="10528300" y="13230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146128</xdr:rowOff>
    </xdr:from>
    <xdr:to>
      <xdr:col>14</xdr:col>
      <xdr:colOff>28575</xdr:colOff>
      <xdr:row>78</xdr:row>
      <xdr:rowOff>147518</xdr:rowOff>
    </xdr:to>
    <xdr:cxnSp macro="">
      <xdr:nvCxnSpPr>
        <xdr:cNvPr id="412" name="直線コネクタ 411"/>
        <xdr:cNvCxnSpPr/>
      </xdr:nvCxnSpPr>
      <xdr:spPr>
        <a:xfrm>
          <a:off x="8750300" y="13519228"/>
          <a:ext cx="8890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139071</xdr:rowOff>
    </xdr:from>
    <xdr:to>
      <xdr:col>14</xdr:col>
      <xdr:colOff>79375</xdr:colOff>
      <xdr:row>78</xdr:row>
      <xdr:rowOff>69221</xdr:rowOff>
    </xdr:to>
    <xdr:sp macro="" textlink="">
      <xdr:nvSpPr>
        <xdr:cNvPr id="413" name="フローチャート : 判断 412"/>
        <xdr:cNvSpPr/>
      </xdr:nvSpPr>
      <xdr:spPr>
        <a:xfrm>
          <a:off x="9588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85748</xdr:rowOff>
    </xdr:from>
    <xdr:ext cx="534377" cy="259045"/>
    <xdr:sp macro="" textlink="">
      <xdr:nvSpPr>
        <xdr:cNvPr id="414" name="テキスト ボックス 413"/>
        <xdr:cNvSpPr txBox="1"/>
      </xdr:nvSpPr>
      <xdr:spPr>
        <a:xfrm>
          <a:off x="9372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110736</xdr:rowOff>
    </xdr:from>
    <xdr:to>
      <xdr:col>12</xdr:col>
      <xdr:colOff>511175</xdr:colOff>
      <xdr:row>78</xdr:row>
      <xdr:rowOff>146128</xdr:rowOff>
    </xdr:to>
    <xdr:cxnSp macro="">
      <xdr:nvCxnSpPr>
        <xdr:cNvPr id="415" name="直線コネクタ 414"/>
        <xdr:cNvCxnSpPr/>
      </xdr:nvCxnSpPr>
      <xdr:spPr>
        <a:xfrm>
          <a:off x="7861300" y="13483836"/>
          <a:ext cx="889000" cy="3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8630</xdr:rowOff>
    </xdr:from>
    <xdr:to>
      <xdr:col>12</xdr:col>
      <xdr:colOff>561975</xdr:colOff>
      <xdr:row>78</xdr:row>
      <xdr:rowOff>110230</xdr:rowOff>
    </xdr:to>
    <xdr:sp macro="" textlink="">
      <xdr:nvSpPr>
        <xdr:cNvPr id="416" name="フローチャート : 判断 415"/>
        <xdr:cNvSpPr/>
      </xdr:nvSpPr>
      <xdr:spPr>
        <a:xfrm>
          <a:off x="8699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126757</xdr:rowOff>
    </xdr:from>
    <xdr:ext cx="534377" cy="259045"/>
    <xdr:sp macro="" textlink="">
      <xdr:nvSpPr>
        <xdr:cNvPr id="417" name="テキスト ボックス 416"/>
        <xdr:cNvSpPr txBox="1"/>
      </xdr:nvSpPr>
      <xdr:spPr>
        <a:xfrm>
          <a:off x="8483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110736</xdr:rowOff>
    </xdr:from>
    <xdr:to>
      <xdr:col>11</xdr:col>
      <xdr:colOff>307975</xdr:colOff>
      <xdr:row>78</xdr:row>
      <xdr:rowOff>116340</xdr:rowOff>
    </xdr:to>
    <xdr:cxnSp macro="">
      <xdr:nvCxnSpPr>
        <xdr:cNvPr id="418" name="直線コネクタ 417"/>
        <xdr:cNvCxnSpPr/>
      </xdr:nvCxnSpPr>
      <xdr:spPr>
        <a:xfrm flipV="1">
          <a:off x="6972300" y="13483836"/>
          <a:ext cx="889000" cy="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33865</xdr:rowOff>
    </xdr:from>
    <xdr:to>
      <xdr:col>11</xdr:col>
      <xdr:colOff>358775</xdr:colOff>
      <xdr:row>78</xdr:row>
      <xdr:rowOff>135465</xdr:rowOff>
    </xdr:to>
    <xdr:sp macro="" textlink="">
      <xdr:nvSpPr>
        <xdr:cNvPr id="419" name="フローチャート : 判断 418"/>
        <xdr:cNvSpPr/>
      </xdr:nvSpPr>
      <xdr:spPr>
        <a:xfrm>
          <a:off x="7810500" y="1340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151992</xdr:rowOff>
    </xdr:from>
    <xdr:ext cx="534377" cy="259045"/>
    <xdr:sp macro="" textlink="">
      <xdr:nvSpPr>
        <xdr:cNvPr id="420" name="テキスト ボックス 419"/>
        <xdr:cNvSpPr txBox="1"/>
      </xdr:nvSpPr>
      <xdr:spPr>
        <a:xfrm>
          <a:off x="7594111" y="131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21509</xdr:rowOff>
    </xdr:from>
    <xdr:to>
      <xdr:col>10</xdr:col>
      <xdr:colOff>155575</xdr:colOff>
      <xdr:row>78</xdr:row>
      <xdr:rowOff>123109</xdr:rowOff>
    </xdr:to>
    <xdr:sp macro="" textlink="">
      <xdr:nvSpPr>
        <xdr:cNvPr id="421" name="フローチャート : 判断 420"/>
        <xdr:cNvSpPr/>
      </xdr:nvSpPr>
      <xdr:spPr>
        <a:xfrm>
          <a:off x="6921500" y="1339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139636</xdr:rowOff>
    </xdr:from>
    <xdr:ext cx="534377" cy="259045"/>
    <xdr:sp macro="" textlink="">
      <xdr:nvSpPr>
        <xdr:cNvPr id="422" name="テキスト ボックス 421"/>
        <xdr:cNvSpPr txBox="1"/>
      </xdr:nvSpPr>
      <xdr:spPr>
        <a:xfrm>
          <a:off x="6705111" y="1316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37,688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88774</xdr:rowOff>
    </xdr:from>
    <xdr:to>
      <xdr:col>15</xdr:col>
      <xdr:colOff>231775</xdr:colOff>
      <xdr:row>79</xdr:row>
      <xdr:rowOff>18924</xdr:rowOff>
    </xdr:to>
    <xdr:sp macro="" textlink="">
      <xdr:nvSpPr>
        <xdr:cNvPr id="428" name="円/楕円 427"/>
        <xdr:cNvSpPr/>
      </xdr:nvSpPr>
      <xdr:spPr>
        <a:xfrm>
          <a:off x="10426700" y="134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3701</xdr:rowOff>
    </xdr:from>
    <xdr:ext cx="534377" cy="259045"/>
    <xdr:sp macro="" textlink="">
      <xdr:nvSpPr>
        <xdr:cNvPr id="429" name="商工費該当値テキスト"/>
        <xdr:cNvSpPr txBox="1"/>
      </xdr:nvSpPr>
      <xdr:spPr>
        <a:xfrm>
          <a:off x="10528300" y="13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20,033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96718</xdr:rowOff>
    </xdr:from>
    <xdr:to>
      <xdr:col>14</xdr:col>
      <xdr:colOff>79375</xdr:colOff>
      <xdr:row>79</xdr:row>
      <xdr:rowOff>26868</xdr:rowOff>
    </xdr:to>
    <xdr:sp macro="" textlink="">
      <xdr:nvSpPr>
        <xdr:cNvPr id="430" name="円/楕円 429"/>
        <xdr:cNvSpPr/>
      </xdr:nvSpPr>
      <xdr:spPr>
        <a:xfrm>
          <a:off x="9588500" y="1346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17995</xdr:rowOff>
    </xdr:from>
    <xdr:ext cx="534377" cy="259045"/>
    <xdr:sp macro="" textlink="">
      <xdr:nvSpPr>
        <xdr:cNvPr id="431" name="テキスト ボックス 430"/>
        <xdr:cNvSpPr txBox="1"/>
      </xdr:nvSpPr>
      <xdr:spPr>
        <a:xfrm>
          <a:off x="9372111" y="1356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95328</xdr:rowOff>
    </xdr:from>
    <xdr:to>
      <xdr:col>12</xdr:col>
      <xdr:colOff>561975</xdr:colOff>
      <xdr:row>79</xdr:row>
      <xdr:rowOff>25478</xdr:rowOff>
    </xdr:to>
    <xdr:sp macro="" textlink="">
      <xdr:nvSpPr>
        <xdr:cNvPr id="432" name="円/楕円 431"/>
        <xdr:cNvSpPr/>
      </xdr:nvSpPr>
      <xdr:spPr>
        <a:xfrm>
          <a:off x="8699500" y="13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16605</xdr:rowOff>
    </xdr:from>
    <xdr:ext cx="534377" cy="259045"/>
    <xdr:sp macro="" textlink="">
      <xdr:nvSpPr>
        <xdr:cNvPr id="433" name="テキスト ボックス 432"/>
        <xdr:cNvSpPr txBox="1"/>
      </xdr:nvSpPr>
      <xdr:spPr>
        <a:xfrm>
          <a:off x="8483111" y="1356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59936</xdr:rowOff>
    </xdr:from>
    <xdr:to>
      <xdr:col>11</xdr:col>
      <xdr:colOff>358775</xdr:colOff>
      <xdr:row>78</xdr:row>
      <xdr:rowOff>161536</xdr:rowOff>
    </xdr:to>
    <xdr:sp macro="" textlink="">
      <xdr:nvSpPr>
        <xdr:cNvPr id="434" name="円/楕円 433"/>
        <xdr:cNvSpPr/>
      </xdr:nvSpPr>
      <xdr:spPr>
        <a:xfrm>
          <a:off x="7810500" y="134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152663</xdr:rowOff>
    </xdr:from>
    <xdr:ext cx="534377" cy="259045"/>
    <xdr:sp macro="" textlink="">
      <xdr:nvSpPr>
        <xdr:cNvPr id="435" name="テキスト ボックス 434"/>
        <xdr:cNvSpPr txBox="1"/>
      </xdr:nvSpPr>
      <xdr:spPr>
        <a:xfrm>
          <a:off x="7594111" y="1352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65540</xdr:rowOff>
    </xdr:from>
    <xdr:to>
      <xdr:col>10</xdr:col>
      <xdr:colOff>155575</xdr:colOff>
      <xdr:row>78</xdr:row>
      <xdr:rowOff>167140</xdr:rowOff>
    </xdr:to>
    <xdr:sp macro="" textlink="">
      <xdr:nvSpPr>
        <xdr:cNvPr id="436" name="円/楕円 435"/>
        <xdr:cNvSpPr/>
      </xdr:nvSpPr>
      <xdr:spPr>
        <a:xfrm>
          <a:off x="6921500" y="1343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158267</xdr:rowOff>
    </xdr:from>
    <xdr:ext cx="534377" cy="259045"/>
    <xdr:sp macro="" textlink="">
      <xdr:nvSpPr>
        <xdr:cNvPr id="437" name="テキスト ボックス 436"/>
        <xdr:cNvSpPr txBox="1"/>
      </xdr:nvSpPr>
      <xdr:spPr>
        <a:xfrm>
          <a:off x="6705111" y="1353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63002</xdr:rowOff>
    </xdr:from>
    <xdr:to>
      <xdr:col>15</xdr:col>
      <xdr:colOff>180975</xdr:colOff>
      <xdr:row>97</xdr:row>
      <xdr:rowOff>160246</xdr:rowOff>
    </xdr:to>
    <xdr:cxnSp macro="">
      <xdr:nvCxnSpPr>
        <xdr:cNvPr id="466" name="直線コネクタ 465"/>
        <xdr:cNvCxnSpPr/>
      </xdr:nvCxnSpPr>
      <xdr:spPr>
        <a:xfrm>
          <a:off x="9639300" y="16693652"/>
          <a:ext cx="838200" cy="9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92620</xdr:rowOff>
    </xdr:from>
    <xdr:ext cx="599010" cy="259045"/>
    <xdr:sp macro="" textlink="">
      <xdr:nvSpPr>
        <xdr:cNvPr id="467" name="土木費平均値テキスト"/>
        <xdr:cNvSpPr txBox="1"/>
      </xdr:nvSpPr>
      <xdr:spPr>
        <a:xfrm>
          <a:off x="10528300" y="16551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63002</xdr:rowOff>
    </xdr:from>
    <xdr:to>
      <xdr:col>14</xdr:col>
      <xdr:colOff>28575</xdr:colOff>
      <xdr:row>97</xdr:row>
      <xdr:rowOff>96087</xdr:rowOff>
    </xdr:to>
    <xdr:cxnSp macro="">
      <xdr:nvCxnSpPr>
        <xdr:cNvPr id="469" name="直線コネクタ 468"/>
        <xdr:cNvCxnSpPr/>
      </xdr:nvCxnSpPr>
      <xdr:spPr>
        <a:xfrm flipV="1">
          <a:off x="8750300" y="16693652"/>
          <a:ext cx="889000" cy="3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18735</xdr:rowOff>
    </xdr:from>
    <xdr:to>
      <xdr:col>14</xdr:col>
      <xdr:colOff>79375</xdr:colOff>
      <xdr:row>97</xdr:row>
      <xdr:rowOff>120335</xdr:rowOff>
    </xdr:to>
    <xdr:sp macro="" textlink="">
      <xdr:nvSpPr>
        <xdr:cNvPr id="470" name="フローチャート : 判断 469"/>
        <xdr:cNvSpPr/>
      </xdr:nvSpPr>
      <xdr:spPr>
        <a:xfrm>
          <a:off x="9588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111462</xdr:rowOff>
    </xdr:from>
    <xdr:ext cx="599010" cy="259045"/>
    <xdr:sp macro="" textlink="">
      <xdr:nvSpPr>
        <xdr:cNvPr id="471" name="テキスト ボックス 470"/>
        <xdr:cNvSpPr txBox="1"/>
      </xdr:nvSpPr>
      <xdr:spPr>
        <a:xfrm>
          <a:off x="9339794" y="1674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63894</xdr:rowOff>
    </xdr:from>
    <xdr:to>
      <xdr:col>12</xdr:col>
      <xdr:colOff>511175</xdr:colOff>
      <xdr:row>97</xdr:row>
      <xdr:rowOff>96087</xdr:rowOff>
    </xdr:to>
    <xdr:cxnSp macro="">
      <xdr:nvCxnSpPr>
        <xdr:cNvPr id="472" name="直線コネクタ 471"/>
        <xdr:cNvCxnSpPr/>
      </xdr:nvCxnSpPr>
      <xdr:spPr>
        <a:xfrm>
          <a:off x="7861300" y="16694544"/>
          <a:ext cx="889000" cy="3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72549</xdr:rowOff>
    </xdr:from>
    <xdr:to>
      <xdr:col>12</xdr:col>
      <xdr:colOff>561975</xdr:colOff>
      <xdr:row>98</xdr:row>
      <xdr:rowOff>2699</xdr:rowOff>
    </xdr:to>
    <xdr:sp macro="" textlink="">
      <xdr:nvSpPr>
        <xdr:cNvPr id="473" name="フローチャート : 判断 472"/>
        <xdr:cNvSpPr/>
      </xdr:nvSpPr>
      <xdr:spPr>
        <a:xfrm>
          <a:off x="8699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165276</xdr:rowOff>
    </xdr:from>
    <xdr:ext cx="599010" cy="259045"/>
    <xdr:sp macro="" textlink="">
      <xdr:nvSpPr>
        <xdr:cNvPr id="474" name="テキスト ボックス 473"/>
        <xdr:cNvSpPr txBox="1"/>
      </xdr:nvSpPr>
      <xdr:spPr>
        <a:xfrm>
          <a:off x="8450794" y="167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63894</xdr:rowOff>
    </xdr:from>
    <xdr:to>
      <xdr:col>11</xdr:col>
      <xdr:colOff>307975</xdr:colOff>
      <xdr:row>97</xdr:row>
      <xdr:rowOff>128735</xdr:rowOff>
    </xdr:to>
    <xdr:cxnSp macro="">
      <xdr:nvCxnSpPr>
        <xdr:cNvPr id="475" name="直線コネクタ 474"/>
        <xdr:cNvCxnSpPr/>
      </xdr:nvCxnSpPr>
      <xdr:spPr>
        <a:xfrm flipV="1">
          <a:off x="6972300" y="16694544"/>
          <a:ext cx="889000" cy="6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120870</xdr:rowOff>
    </xdr:from>
    <xdr:to>
      <xdr:col>11</xdr:col>
      <xdr:colOff>358775</xdr:colOff>
      <xdr:row>98</xdr:row>
      <xdr:rowOff>51020</xdr:rowOff>
    </xdr:to>
    <xdr:sp macro="" textlink="">
      <xdr:nvSpPr>
        <xdr:cNvPr id="476" name="フローチャート : 判断 475"/>
        <xdr:cNvSpPr/>
      </xdr:nvSpPr>
      <xdr:spPr>
        <a:xfrm>
          <a:off x="7810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42147</xdr:rowOff>
    </xdr:from>
    <xdr:ext cx="599010" cy="259045"/>
    <xdr:sp macro="" textlink="">
      <xdr:nvSpPr>
        <xdr:cNvPr id="477" name="テキスト ボックス 476"/>
        <xdr:cNvSpPr txBox="1"/>
      </xdr:nvSpPr>
      <xdr:spPr>
        <a:xfrm>
          <a:off x="7561794" y="1684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135641</xdr:rowOff>
    </xdr:from>
    <xdr:to>
      <xdr:col>10</xdr:col>
      <xdr:colOff>155575</xdr:colOff>
      <xdr:row>98</xdr:row>
      <xdr:rowOff>65791</xdr:rowOff>
    </xdr:to>
    <xdr:sp macro="" textlink="">
      <xdr:nvSpPr>
        <xdr:cNvPr id="478" name="フローチャート : 判断 477"/>
        <xdr:cNvSpPr/>
      </xdr:nvSpPr>
      <xdr:spPr>
        <a:xfrm>
          <a:off x="6921500" y="167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56918</xdr:rowOff>
    </xdr:from>
    <xdr:ext cx="599010" cy="259045"/>
    <xdr:sp macro="" textlink="">
      <xdr:nvSpPr>
        <xdr:cNvPr id="479" name="テキスト ボックス 478"/>
        <xdr:cNvSpPr txBox="1"/>
      </xdr:nvSpPr>
      <xdr:spPr>
        <a:xfrm>
          <a:off x="6672794" y="1685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109446</xdr:rowOff>
    </xdr:from>
    <xdr:to>
      <xdr:col>15</xdr:col>
      <xdr:colOff>231775</xdr:colOff>
      <xdr:row>98</xdr:row>
      <xdr:rowOff>39596</xdr:rowOff>
    </xdr:to>
    <xdr:sp macro="" textlink="">
      <xdr:nvSpPr>
        <xdr:cNvPr id="485" name="円/楕円 484"/>
        <xdr:cNvSpPr/>
      </xdr:nvSpPr>
      <xdr:spPr>
        <a:xfrm>
          <a:off x="10426700" y="167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87873</xdr:rowOff>
    </xdr:from>
    <xdr:ext cx="599010" cy="259045"/>
    <xdr:sp macro="" textlink="">
      <xdr:nvSpPr>
        <xdr:cNvPr id="486" name="土木費該当値テキスト"/>
        <xdr:cNvSpPr txBox="1"/>
      </xdr:nvSpPr>
      <xdr:spPr>
        <a:xfrm>
          <a:off x="10528300" y="1671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119,215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12202</xdr:rowOff>
    </xdr:from>
    <xdr:to>
      <xdr:col>14</xdr:col>
      <xdr:colOff>79375</xdr:colOff>
      <xdr:row>97</xdr:row>
      <xdr:rowOff>113802</xdr:rowOff>
    </xdr:to>
    <xdr:sp macro="" textlink="">
      <xdr:nvSpPr>
        <xdr:cNvPr id="487" name="円/楕円 486"/>
        <xdr:cNvSpPr/>
      </xdr:nvSpPr>
      <xdr:spPr>
        <a:xfrm>
          <a:off x="9588500" y="1664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130329</xdr:rowOff>
    </xdr:from>
    <xdr:ext cx="599010" cy="259045"/>
    <xdr:sp macro="" textlink="">
      <xdr:nvSpPr>
        <xdr:cNvPr id="488" name="テキスト ボックス 487"/>
        <xdr:cNvSpPr txBox="1"/>
      </xdr:nvSpPr>
      <xdr:spPr>
        <a:xfrm>
          <a:off x="9339794" y="16418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170,261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45287</xdr:rowOff>
    </xdr:from>
    <xdr:to>
      <xdr:col>12</xdr:col>
      <xdr:colOff>561975</xdr:colOff>
      <xdr:row>97</xdr:row>
      <xdr:rowOff>146887</xdr:rowOff>
    </xdr:to>
    <xdr:sp macro="" textlink="">
      <xdr:nvSpPr>
        <xdr:cNvPr id="489" name="円/楕円 488"/>
        <xdr:cNvSpPr/>
      </xdr:nvSpPr>
      <xdr:spPr>
        <a:xfrm>
          <a:off x="8699500" y="1667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163414</xdr:rowOff>
    </xdr:from>
    <xdr:ext cx="599010" cy="259045"/>
    <xdr:sp macro="" textlink="">
      <xdr:nvSpPr>
        <xdr:cNvPr id="490" name="テキスト ボックス 489"/>
        <xdr:cNvSpPr txBox="1"/>
      </xdr:nvSpPr>
      <xdr:spPr>
        <a:xfrm>
          <a:off x="8450794" y="1645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152,894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13094</xdr:rowOff>
    </xdr:from>
    <xdr:to>
      <xdr:col>11</xdr:col>
      <xdr:colOff>358775</xdr:colOff>
      <xdr:row>97</xdr:row>
      <xdr:rowOff>114694</xdr:rowOff>
    </xdr:to>
    <xdr:sp macro="" textlink="">
      <xdr:nvSpPr>
        <xdr:cNvPr id="491" name="円/楕円 490"/>
        <xdr:cNvSpPr/>
      </xdr:nvSpPr>
      <xdr:spPr>
        <a:xfrm>
          <a:off x="7810500" y="166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131221</xdr:rowOff>
    </xdr:from>
    <xdr:ext cx="599010" cy="259045"/>
    <xdr:sp macro="" textlink="">
      <xdr:nvSpPr>
        <xdr:cNvPr id="492" name="テキスト ボックス 491"/>
        <xdr:cNvSpPr txBox="1"/>
      </xdr:nvSpPr>
      <xdr:spPr>
        <a:xfrm>
          <a:off x="7561794" y="1641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169,793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77935</xdr:rowOff>
    </xdr:from>
    <xdr:to>
      <xdr:col>10</xdr:col>
      <xdr:colOff>155575</xdr:colOff>
      <xdr:row>98</xdr:row>
      <xdr:rowOff>8085</xdr:rowOff>
    </xdr:to>
    <xdr:sp macro="" textlink="">
      <xdr:nvSpPr>
        <xdr:cNvPr id="493" name="円/楕円 492"/>
        <xdr:cNvSpPr/>
      </xdr:nvSpPr>
      <xdr:spPr>
        <a:xfrm>
          <a:off x="6921500" y="1670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24612</xdr:rowOff>
    </xdr:from>
    <xdr:ext cx="599010" cy="259045"/>
    <xdr:sp macro="" textlink="">
      <xdr:nvSpPr>
        <xdr:cNvPr id="494" name="テキスト ボックス 493"/>
        <xdr:cNvSpPr txBox="1"/>
      </xdr:nvSpPr>
      <xdr:spPr>
        <a:xfrm>
          <a:off x="6672794" y="16483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121888</xdr:rowOff>
    </xdr:from>
    <xdr:to>
      <xdr:col>23</xdr:col>
      <xdr:colOff>517525</xdr:colOff>
      <xdr:row>38</xdr:row>
      <xdr:rowOff>81937</xdr:rowOff>
    </xdr:to>
    <xdr:cxnSp macro="">
      <xdr:nvCxnSpPr>
        <xdr:cNvPr id="523" name="直線コネクタ 522"/>
        <xdr:cNvCxnSpPr/>
      </xdr:nvCxnSpPr>
      <xdr:spPr>
        <a:xfrm flipV="1">
          <a:off x="15481300" y="6465538"/>
          <a:ext cx="838200" cy="13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78193</xdr:rowOff>
    </xdr:from>
    <xdr:ext cx="534377" cy="259045"/>
    <xdr:sp macro="" textlink="">
      <xdr:nvSpPr>
        <xdr:cNvPr id="524" name="消防費平均値テキスト"/>
        <xdr:cNvSpPr txBox="1"/>
      </xdr:nvSpPr>
      <xdr:spPr>
        <a:xfrm>
          <a:off x="16370300" y="6421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68213</xdr:rowOff>
    </xdr:from>
    <xdr:to>
      <xdr:col>22</xdr:col>
      <xdr:colOff>365125</xdr:colOff>
      <xdr:row>38</xdr:row>
      <xdr:rowOff>81937</xdr:rowOff>
    </xdr:to>
    <xdr:cxnSp macro="">
      <xdr:nvCxnSpPr>
        <xdr:cNvPr id="526" name="直線コネクタ 525"/>
        <xdr:cNvCxnSpPr/>
      </xdr:nvCxnSpPr>
      <xdr:spPr>
        <a:xfrm>
          <a:off x="14592300" y="6583313"/>
          <a:ext cx="889000" cy="1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125922</xdr:rowOff>
    </xdr:from>
    <xdr:to>
      <xdr:col>22</xdr:col>
      <xdr:colOff>415925</xdr:colOff>
      <xdr:row>38</xdr:row>
      <xdr:rowOff>56072</xdr:rowOff>
    </xdr:to>
    <xdr:sp macro="" textlink="">
      <xdr:nvSpPr>
        <xdr:cNvPr id="527" name="フローチャート : 判断 526"/>
        <xdr:cNvSpPr/>
      </xdr:nvSpPr>
      <xdr:spPr>
        <a:xfrm>
          <a:off x="15430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72599</xdr:rowOff>
    </xdr:from>
    <xdr:ext cx="534377" cy="259045"/>
    <xdr:sp macro="" textlink="">
      <xdr:nvSpPr>
        <xdr:cNvPr id="528" name="テキスト ボックス 527"/>
        <xdr:cNvSpPr txBox="1"/>
      </xdr:nvSpPr>
      <xdr:spPr>
        <a:xfrm>
          <a:off x="15214111" y="62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68213</xdr:rowOff>
    </xdr:from>
    <xdr:to>
      <xdr:col>21</xdr:col>
      <xdr:colOff>161925</xdr:colOff>
      <xdr:row>38</xdr:row>
      <xdr:rowOff>74957</xdr:rowOff>
    </xdr:to>
    <xdr:cxnSp macro="">
      <xdr:nvCxnSpPr>
        <xdr:cNvPr id="529" name="直線コネクタ 528"/>
        <xdr:cNvCxnSpPr/>
      </xdr:nvCxnSpPr>
      <xdr:spPr>
        <a:xfrm flipV="1">
          <a:off x="13703300" y="6583313"/>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127552</xdr:rowOff>
    </xdr:from>
    <xdr:to>
      <xdr:col>21</xdr:col>
      <xdr:colOff>212725</xdr:colOff>
      <xdr:row>38</xdr:row>
      <xdr:rowOff>57702</xdr:rowOff>
    </xdr:to>
    <xdr:sp macro="" textlink="">
      <xdr:nvSpPr>
        <xdr:cNvPr id="530" name="フローチャート : 判断 529"/>
        <xdr:cNvSpPr/>
      </xdr:nvSpPr>
      <xdr:spPr>
        <a:xfrm>
          <a:off x="14541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74229</xdr:rowOff>
    </xdr:from>
    <xdr:ext cx="534377" cy="259045"/>
    <xdr:sp macro="" textlink="">
      <xdr:nvSpPr>
        <xdr:cNvPr id="531" name="テキスト ボックス 530"/>
        <xdr:cNvSpPr txBox="1"/>
      </xdr:nvSpPr>
      <xdr:spPr>
        <a:xfrm>
          <a:off x="14325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74957</xdr:rowOff>
    </xdr:from>
    <xdr:to>
      <xdr:col>19</xdr:col>
      <xdr:colOff>644525</xdr:colOff>
      <xdr:row>38</xdr:row>
      <xdr:rowOff>83270</xdr:rowOff>
    </xdr:to>
    <xdr:cxnSp macro="">
      <xdr:nvCxnSpPr>
        <xdr:cNvPr id="532" name="直線コネクタ 531"/>
        <xdr:cNvCxnSpPr/>
      </xdr:nvCxnSpPr>
      <xdr:spPr>
        <a:xfrm flipV="1">
          <a:off x="12814300" y="6590057"/>
          <a:ext cx="889000" cy="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5705</xdr:rowOff>
    </xdr:from>
    <xdr:to>
      <xdr:col>20</xdr:col>
      <xdr:colOff>9525</xdr:colOff>
      <xdr:row>38</xdr:row>
      <xdr:rowOff>107305</xdr:rowOff>
    </xdr:to>
    <xdr:sp macro="" textlink="">
      <xdr:nvSpPr>
        <xdr:cNvPr id="533" name="フローチャート : 判断 532"/>
        <xdr:cNvSpPr/>
      </xdr:nvSpPr>
      <xdr:spPr>
        <a:xfrm>
          <a:off x="13652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123832</xdr:rowOff>
    </xdr:from>
    <xdr:ext cx="534377" cy="259045"/>
    <xdr:sp macro="" textlink="">
      <xdr:nvSpPr>
        <xdr:cNvPr id="534" name="テキスト ボックス 533"/>
        <xdr:cNvSpPr txBox="1"/>
      </xdr:nvSpPr>
      <xdr:spPr>
        <a:xfrm>
          <a:off x="13436111" y="62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4253</xdr:rowOff>
    </xdr:from>
    <xdr:to>
      <xdr:col>18</xdr:col>
      <xdr:colOff>492125</xdr:colOff>
      <xdr:row>38</xdr:row>
      <xdr:rowOff>105853</xdr:rowOff>
    </xdr:to>
    <xdr:sp macro="" textlink="">
      <xdr:nvSpPr>
        <xdr:cNvPr id="535" name="フローチャート : 判断 534"/>
        <xdr:cNvSpPr/>
      </xdr:nvSpPr>
      <xdr:spPr>
        <a:xfrm>
          <a:off x="12763500" y="651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122380</xdr:rowOff>
    </xdr:from>
    <xdr:ext cx="534377" cy="259045"/>
    <xdr:sp macro="" textlink="">
      <xdr:nvSpPr>
        <xdr:cNvPr id="536" name="テキスト ボックス 535"/>
        <xdr:cNvSpPr txBox="1"/>
      </xdr:nvSpPr>
      <xdr:spPr>
        <a:xfrm>
          <a:off x="12547111" y="629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42,217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71088</xdr:rowOff>
    </xdr:from>
    <xdr:to>
      <xdr:col>23</xdr:col>
      <xdr:colOff>568325</xdr:colOff>
      <xdr:row>38</xdr:row>
      <xdr:rowOff>1239</xdr:rowOff>
    </xdr:to>
    <xdr:sp macro="" textlink="">
      <xdr:nvSpPr>
        <xdr:cNvPr id="542" name="円/楕円 541"/>
        <xdr:cNvSpPr/>
      </xdr:nvSpPr>
      <xdr:spPr>
        <a:xfrm>
          <a:off x="16268700" y="64147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93965</xdr:rowOff>
    </xdr:from>
    <xdr:ext cx="534377" cy="259045"/>
    <xdr:sp macro="" textlink="">
      <xdr:nvSpPr>
        <xdr:cNvPr id="543" name="消防費該当値テキスト"/>
        <xdr:cNvSpPr txBox="1"/>
      </xdr:nvSpPr>
      <xdr:spPr>
        <a:xfrm>
          <a:off x="16370300" y="626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69,675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31137</xdr:rowOff>
    </xdr:from>
    <xdr:to>
      <xdr:col>22</xdr:col>
      <xdr:colOff>415925</xdr:colOff>
      <xdr:row>38</xdr:row>
      <xdr:rowOff>132737</xdr:rowOff>
    </xdr:to>
    <xdr:sp macro="" textlink="">
      <xdr:nvSpPr>
        <xdr:cNvPr id="544" name="円/楕円 543"/>
        <xdr:cNvSpPr/>
      </xdr:nvSpPr>
      <xdr:spPr>
        <a:xfrm>
          <a:off x="15430500" y="654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123864</xdr:rowOff>
    </xdr:from>
    <xdr:ext cx="534377" cy="259045"/>
    <xdr:sp macro="" textlink="">
      <xdr:nvSpPr>
        <xdr:cNvPr id="545" name="テキスト ボックス 544"/>
        <xdr:cNvSpPr txBox="1"/>
      </xdr:nvSpPr>
      <xdr:spPr>
        <a:xfrm>
          <a:off x="15214111" y="663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17413</xdr:rowOff>
    </xdr:from>
    <xdr:to>
      <xdr:col>21</xdr:col>
      <xdr:colOff>212725</xdr:colOff>
      <xdr:row>38</xdr:row>
      <xdr:rowOff>119013</xdr:rowOff>
    </xdr:to>
    <xdr:sp macro="" textlink="">
      <xdr:nvSpPr>
        <xdr:cNvPr id="546" name="円/楕円 545"/>
        <xdr:cNvSpPr/>
      </xdr:nvSpPr>
      <xdr:spPr>
        <a:xfrm>
          <a:off x="14541500" y="653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110140</xdr:rowOff>
    </xdr:from>
    <xdr:ext cx="534377" cy="259045"/>
    <xdr:sp macro="" textlink="">
      <xdr:nvSpPr>
        <xdr:cNvPr id="547" name="テキスト ボックス 546"/>
        <xdr:cNvSpPr txBox="1"/>
      </xdr:nvSpPr>
      <xdr:spPr>
        <a:xfrm>
          <a:off x="14325111" y="662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24157</xdr:rowOff>
    </xdr:from>
    <xdr:to>
      <xdr:col>20</xdr:col>
      <xdr:colOff>9525</xdr:colOff>
      <xdr:row>38</xdr:row>
      <xdr:rowOff>125757</xdr:rowOff>
    </xdr:to>
    <xdr:sp macro="" textlink="">
      <xdr:nvSpPr>
        <xdr:cNvPr id="548" name="円/楕円 547"/>
        <xdr:cNvSpPr/>
      </xdr:nvSpPr>
      <xdr:spPr>
        <a:xfrm>
          <a:off x="13652500" y="653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116884</xdr:rowOff>
    </xdr:from>
    <xdr:ext cx="534377" cy="259045"/>
    <xdr:sp macro="" textlink="">
      <xdr:nvSpPr>
        <xdr:cNvPr id="549" name="テキスト ボックス 548"/>
        <xdr:cNvSpPr txBox="1"/>
      </xdr:nvSpPr>
      <xdr:spPr>
        <a:xfrm>
          <a:off x="13436111" y="663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32470</xdr:rowOff>
    </xdr:from>
    <xdr:to>
      <xdr:col>18</xdr:col>
      <xdr:colOff>492125</xdr:colOff>
      <xdr:row>38</xdr:row>
      <xdr:rowOff>134070</xdr:rowOff>
    </xdr:to>
    <xdr:sp macro="" textlink="">
      <xdr:nvSpPr>
        <xdr:cNvPr id="550" name="円/楕円 549"/>
        <xdr:cNvSpPr/>
      </xdr:nvSpPr>
      <xdr:spPr>
        <a:xfrm>
          <a:off x="12763500" y="654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125197</xdr:rowOff>
    </xdr:from>
    <xdr:ext cx="534377" cy="259045"/>
    <xdr:sp macro="" textlink="">
      <xdr:nvSpPr>
        <xdr:cNvPr id="551" name="テキスト ボックス 550"/>
        <xdr:cNvSpPr txBox="1"/>
      </xdr:nvSpPr>
      <xdr:spPr>
        <a:xfrm>
          <a:off x="12547111" y="664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85448</xdr:rowOff>
    </xdr:from>
    <xdr:to>
      <xdr:col>23</xdr:col>
      <xdr:colOff>517525</xdr:colOff>
      <xdr:row>57</xdr:row>
      <xdr:rowOff>138737</xdr:rowOff>
    </xdr:to>
    <xdr:cxnSp macro="">
      <xdr:nvCxnSpPr>
        <xdr:cNvPr id="578" name="直線コネクタ 577"/>
        <xdr:cNvCxnSpPr/>
      </xdr:nvCxnSpPr>
      <xdr:spPr>
        <a:xfrm>
          <a:off x="15481300" y="9858098"/>
          <a:ext cx="838200" cy="5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62799</xdr:rowOff>
    </xdr:from>
    <xdr:ext cx="534377" cy="259045"/>
    <xdr:sp macro="" textlink="">
      <xdr:nvSpPr>
        <xdr:cNvPr id="579" name="教育費平均値テキスト"/>
        <xdr:cNvSpPr txBox="1"/>
      </xdr:nvSpPr>
      <xdr:spPr>
        <a:xfrm>
          <a:off x="16370300" y="966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85448</xdr:rowOff>
    </xdr:from>
    <xdr:to>
      <xdr:col>22</xdr:col>
      <xdr:colOff>365125</xdr:colOff>
      <xdr:row>57</xdr:row>
      <xdr:rowOff>164501</xdr:rowOff>
    </xdr:to>
    <xdr:cxnSp macro="">
      <xdr:nvCxnSpPr>
        <xdr:cNvPr id="581" name="直線コネクタ 580"/>
        <xdr:cNvCxnSpPr/>
      </xdr:nvCxnSpPr>
      <xdr:spPr>
        <a:xfrm flipV="1">
          <a:off x="14592300" y="9858098"/>
          <a:ext cx="889000" cy="7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26629</xdr:rowOff>
    </xdr:from>
    <xdr:to>
      <xdr:col>22</xdr:col>
      <xdr:colOff>415925</xdr:colOff>
      <xdr:row>57</xdr:row>
      <xdr:rowOff>128229</xdr:rowOff>
    </xdr:to>
    <xdr:sp macro="" textlink="">
      <xdr:nvSpPr>
        <xdr:cNvPr id="582" name="フローチャート : 判断 581"/>
        <xdr:cNvSpPr/>
      </xdr:nvSpPr>
      <xdr:spPr>
        <a:xfrm>
          <a:off x="15430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144756</xdr:rowOff>
    </xdr:from>
    <xdr:ext cx="599010" cy="259045"/>
    <xdr:sp macro="" textlink="">
      <xdr:nvSpPr>
        <xdr:cNvPr id="583" name="テキスト ボックス 582"/>
        <xdr:cNvSpPr txBox="1"/>
      </xdr:nvSpPr>
      <xdr:spPr>
        <a:xfrm>
          <a:off x="15181794"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164501</xdr:rowOff>
    </xdr:from>
    <xdr:to>
      <xdr:col>21</xdr:col>
      <xdr:colOff>161925</xdr:colOff>
      <xdr:row>58</xdr:row>
      <xdr:rowOff>16635</xdr:rowOff>
    </xdr:to>
    <xdr:cxnSp macro="">
      <xdr:nvCxnSpPr>
        <xdr:cNvPr id="584" name="直線コネクタ 583"/>
        <xdr:cNvCxnSpPr/>
      </xdr:nvCxnSpPr>
      <xdr:spPr>
        <a:xfrm flipV="1">
          <a:off x="13703300" y="9937151"/>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38354</xdr:rowOff>
    </xdr:from>
    <xdr:to>
      <xdr:col>21</xdr:col>
      <xdr:colOff>212725</xdr:colOff>
      <xdr:row>57</xdr:row>
      <xdr:rowOff>139954</xdr:rowOff>
    </xdr:to>
    <xdr:sp macro="" textlink="">
      <xdr:nvSpPr>
        <xdr:cNvPr id="585" name="フローチャート : 判断 584"/>
        <xdr:cNvSpPr/>
      </xdr:nvSpPr>
      <xdr:spPr>
        <a:xfrm>
          <a:off x="14541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156481</xdr:rowOff>
    </xdr:from>
    <xdr:ext cx="534377" cy="259045"/>
    <xdr:sp macro="" textlink="">
      <xdr:nvSpPr>
        <xdr:cNvPr id="586" name="テキスト ボックス 585"/>
        <xdr:cNvSpPr txBox="1"/>
      </xdr:nvSpPr>
      <xdr:spPr>
        <a:xfrm>
          <a:off x="14325111" y="95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9855</xdr:rowOff>
    </xdr:from>
    <xdr:to>
      <xdr:col>19</xdr:col>
      <xdr:colOff>644525</xdr:colOff>
      <xdr:row>58</xdr:row>
      <xdr:rowOff>16635</xdr:rowOff>
    </xdr:to>
    <xdr:cxnSp macro="">
      <xdr:nvCxnSpPr>
        <xdr:cNvPr id="587" name="直線コネクタ 586"/>
        <xdr:cNvCxnSpPr/>
      </xdr:nvCxnSpPr>
      <xdr:spPr>
        <a:xfrm>
          <a:off x="12814300" y="9953955"/>
          <a:ext cx="889000" cy="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38720</xdr:rowOff>
    </xdr:from>
    <xdr:to>
      <xdr:col>20</xdr:col>
      <xdr:colOff>9525</xdr:colOff>
      <xdr:row>57</xdr:row>
      <xdr:rowOff>140320</xdr:rowOff>
    </xdr:to>
    <xdr:sp macro="" textlink="">
      <xdr:nvSpPr>
        <xdr:cNvPr id="588" name="フローチャート : 判断 587"/>
        <xdr:cNvSpPr/>
      </xdr:nvSpPr>
      <xdr:spPr>
        <a:xfrm>
          <a:off x="13652500" y="98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156847</xdr:rowOff>
    </xdr:from>
    <xdr:ext cx="534377" cy="259045"/>
    <xdr:sp macro="" textlink="">
      <xdr:nvSpPr>
        <xdr:cNvPr id="589" name="テキスト ボックス 588"/>
        <xdr:cNvSpPr txBox="1"/>
      </xdr:nvSpPr>
      <xdr:spPr>
        <a:xfrm>
          <a:off x="13436111" y="958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33901</xdr:rowOff>
    </xdr:from>
    <xdr:to>
      <xdr:col>18</xdr:col>
      <xdr:colOff>492125</xdr:colOff>
      <xdr:row>57</xdr:row>
      <xdr:rowOff>135501</xdr:rowOff>
    </xdr:to>
    <xdr:sp macro="" textlink="">
      <xdr:nvSpPr>
        <xdr:cNvPr id="590" name="フローチャート : 判断 589"/>
        <xdr:cNvSpPr/>
      </xdr:nvSpPr>
      <xdr:spPr>
        <a:xfrm>
          <a:off x="12763500" y="980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152028</xdr:rowOff>
    </xdr:from>
    <xdr:ext cx="534377" cy="259045"/>
    <xdr:sp macro="" textlink="">
      <xdr:nvSpPr>
        <xdr:cNvPr id="591" name="テキスト ボックス 590"/>
        <xdr:cNvSpPr txBox="1"/>
      </xdr:nvSpPr>
      <xdr:spPr>
        <a:xfrm>
          <a:off x="12547111" y="958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87937</xdr:rowOff>
    </xdr:from>
    <xdr:to>
      <xdr:col>23</xdr:col>
      <xdr:colOff>568325</xdr:colOff>
      <xdr:row>58</xdr:row>
      <xdr:rowOff>18087</xdr:rowOff>
    </xdr:to>
    <xdr:sp macro="" textlink="">
      <xdr:nvSpPr>
        <xdr:cNvPr id="597" name="円/楕円 596"/>
        <xdr:cNvSpPr/>
      </xdr:nvSpPr>
      <xdr:spPr>
        <a:xfrm>
          <a:off x="16268700" y="986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18349</xdr:rowOff>
    </xdr:from>
    <xdr:ext cx="534377" cy="259045"/>
    <xdr:sp macro="" textlink="">
      <xdr:nvSpPr>
        <xdr:cNvPr id="598" name="教育費該当値テキスト"/>
        <xdr:cNvSpPr txBox="1"/>
      </xdr:nvSpPr>
      <xdr:spPr>
        <a:xfrm>
          <a:off x="16370300" y="979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75,421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34648</xdr:rowOff>
    </xdr:from>
    <xdr:to>
      <xdr:col>22</xdr:col>
      <xdr:colOff>415925</xdr:colOff>
      <xdr:row>57</xdr:row>
      <xdr:rowOff>136248</xdr:rowOff>
    </xdr:to>
    <xdr:sp macro="" textlink="">
      <xdr:nvSpPr>
        <xdr:cNvPr id="599" name="円/楕円 598"/>
        <xdr:cNvSpPr/>
      </xdr:nvSpPr>
      <xdr:spPr>
        <a:xfrm>
          <a:off x="15430500" y="980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127375</xdr:rowOff>
    </xdr:from>
    <xdr:ext cx="534377" cy="259045"/>
    <xdr:sp macro="" textlink="">
      <xdr:nvSpPr>
        <xdr:cNvPr id="600" name="テキスト ボックス 599"/>
        <xdr:cNvSpPr txBox="1"/>
      </xdr:nvSpPr>
      <xdr:spPr>
        <a:xfrm>
          <a:off x="15214111" y="990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98,732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113701</xdr:rowOff>
    </xdr:from>
    <xdr:to>
      <xdr:col>21</xdr:col>
      <xdr:colOff>212725</xdr:colOff>
      <xdr:row>58</xdr:row>
      <xdr:rowOff>43851</xdr:rowOff>
    </xdr:to>
    <xdr:sp macro="" textlink="">
      <xdr:nvSpPr>
        <xdr:cNvPr id="601" name="円/楕円 600"/>
        <xdr:cNvSpPr/>
      </xdr:nvSpPr>
      <xdr:spPr>
        <a:xfrm>
          <a:off x="14541500" y="98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34978</xdr:rowOff>
    </xdr:from>
    <xdr:ext cx="534377" cy="259045"/>
    <xdr:sp macro="" textlink="">
      <xdr:nvSpPr>
        <xdr:cNvPr id="602" name="テキスト ボックス 601"/>
        <xdr:cNvSpPr txBox="1"/>
      </xdr:nvSpPr>
      <xdr:spPr>
        <a:xfrm>
          <a:off x="14325111" y="997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137285</xdr:rowOff>
    </xdr:from>
    <xdr:to>
      <xdr:col>20</xdr:col>
      <xdr:colOff>9525</xdr:colOff>
      <xdr:row>58</xdr:row>
      <xdr:rowOff>67435</xdr:rowOff>
    </xdr:to>
    <xdr:sp macro="" textlink="">
      <xdr:nvSpPr>
        <xdr:cNvPr id="603" name="円/楕円 602"/>
        <xdr:cNvSpPr/>
      </xdr:nvSpPr>
      <xdr:spPr>
        <a:xfrm>
          <a:off x="13652500" y="990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58562</xdr:rowOff>
    </xdr:from>
    <xdr:ext cx="534377" cy="259045"/>
    <xdr:sp macro="" textlink="">
      <xdr:nvSpPr>
        <xdr:cNvPr id="604" name="テキスト ボックス 603"/>
        <xdr:cNvSpPr txBox="1"/>
      </xdr:nvSpPr>
      <xdr:spPr>
        <a:xfrm>
          <a:off x="13436111" y="1000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53,834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130505</xdr:rowOff>
    </xdr:from>
    <xdr:to>
      <xdr:col>18</xdr:col>
      <xdr:colOff>492125</xdr:colOff>
      <xdr:row>58</xdr:row>
      <xdr:rowOff>60655</xdr:rowOff>
    </xdr:to>
    <xdr:sp macro="" textlink="">
      <xdr:nvSpPr>
        <xdr:cNvPr id="605" name="円/楕円 604"/>
        <xdr:cNvSpPr/>
      </xdr:nvSpPr>
      <xdr:spPr>
        <a:xfrm>
          <a:off x="12763500" y="99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51782</xdr:rowOff>
    </xdr:from>
    <xdr:ext cx="534377" cy="259045"/>
    <xdr:sp macro="" textlink="">
      <xdr:nvSpPr>
        <xdr:cNvPr id="606" name="テキスト ボックス 605"/>
        <xdr:cNvSpPr txBox="1"/>
      </xdr:nvSpPr>
      <xdr:spPr>
        <a:xfrm>
          <a:off x="12547111" y="999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22893</xdr:rowOff>
    </xdr:from>
    <xdr:to>
      <xdr:col>23</xdr:col>
      <xdr:colOff>517525</xdr:colOff>
      <xdr:row>79</xdr:row>
      <xdr:rowOff>44450</xdr:rowOff>
    </xdr:to>
    <xdr:cxnSp macro="">
      <xdr:nvCxnSpPr>
        <xdr:cNvPr id="635" name="直線コネクタ 634"/>
        <xdr:cNvCxnSpPr/>
      </xdr:nvCxnSpPr>
      <xdr:spPr>
        <a:xfrm>
          <a:off x="15481300" y="13567443"/>
          <a:ext cx="838200" cy="2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141899</xdr:rowOff>
    </xdr:from>
    <xdr:ext cx="534377" cy="259045"/>
    <xdr:sp macro="" textlink="">
      <xdr:nvSpPr>
        <xdr:cNvPr id="636" name="災害復旧費平均値テキスト"/>
        <xdr:cNvSpPr txBox="1"/>
      </xdr:nvSpPr>
      <xdr:spPr>
        <a:xfrm>
          <a:off x="16370300" y="1334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22893</xdr:rowOff>
    </xdr:from>
    <xdr:to>
      <xdr:col>22</xdr:col>
      <xdr:colOff>365125</xdr:colOff>
      <xdr:row>79</xdr:row>
      <xdr:rowOff>35519</xdr:rowOff>
    </xdr:to>
    <xdr:cxnSp macro="">
      <xdr:nvCxnSpPr>
        <xdr:cNvPr id="638" name="直線コネクタ 637"/>
        <xdr:cNvCxnSpPr/>
      </xdr:nvCxnSpPr>
      <xdr:spPr>
        <a:xfrm flipV="1">
          <a:off x="14592300" y="13567443"/>
          <a:ext cx="889000" cy="1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110812</xdr:rowOff>
    </xdr:from>
    <xdr:to>
      <xdr:col>22</xdr:col>
      <xdr:colOff>415925</xdr:colOff>
      <xdr:row>79</xdr:row>
      <xdr:rowOff>40962</xdr:rowOff>
    </xdr:to>
    <xdr:sp macro="" textlink="">
      <xdr:nvSpPr>
        <xdr:cNvPr id="639" name="フローチャート : 判断 638"/>
        <xdr:cNvSpPr/>
      </xdr:nvSpPr>
      <xdr:spPr>
        <a:xfrm>
          <a:off x="15430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57489</xdr:rowOff>
    </xdr:from>
    <xdr:ext cx="534377" cy="259045"/>
    <xdr:sp macro="" textlink="">
      <xdr:nvSpPr>
        <xdr:cNvPr id="640" name="テキスト ボックス 639"/>
        <xdr:cNvSpPr txBox="1"/>
      </xdr:nvSpPr>
      <xdr:spPr>
        <a:xfrm>
          <a:off x="15214111" y="132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35519</xdr:rowOff>
    </xdr:from>
    <xdr:to>
      <xdr:col>21</xdr:col>
      <xdr:colOff>161925</xdr:colOff>
      <xdr:row>79</xdr:row>
      <xdr:rowOff>43517</xdr:rowOff>
    </xdr:to>
    <xdr:cxnSp macro="">
      <xdr:nvCxnSpPr>
        <xdr:cNvPr id="641" name="直線コネクタ 640"/>
        <xdr:cNvCxnSpPr/>
      </xdr:nvCxnSpPr>
      <xdr:spPr>
        <a:xfrm flipV="1">
          <a:off x="13703300" y="13580069"/>
          <a:ext cx="889000" cy="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105184</xdr:rowOff>
    </xdr:from>
    <xdr:to>
      <xdr:col>21</xdr:col>
      <xdr:colOff>212725</xdr:colOff>
      <xdr:row>79</xdr:row>
      <xdr:rowOff>35334</xdr:rowOff>
    </xdr:to>
    <xdr:sp macro="" textlink="">
      <xdr:nvSpPr>
        <xdr:cNvPr id="642" name="フローチャート : 判断 641"/>
        <xdr:cNvSpPr/>
      </xdr:nvSpPr>
      <xdr:spPr>
        <a:xfrm>
          <a:off x="14541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51861</xdr:rowOff>
    </xdr:from>
    <xdr:ext cx="534377" cy="259045"/>
    <xdr:sp macro="" textlink="">
      <xdr:nvSpPr>
        <xdr:cNvPr id="643" name="テキスト ボックス 642"/>
        <xdr:cNvSpPr txBox="1"/>
      </xdr:nvSpPr>
      <xdr:spPr>
        <a:xfrm>
          <a:off x="14325111" y="1325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43517</xdr:rowOff>
    </xdr:from>
    <xdr:to>
      <xdr:col>19</xdr:col>
      <xdr:colOff>644525</xdr:colOff>
      <xdr:row>79</xdr:row>
      <xdr:rowOff>44450</xdr:rowOff>
    </xdr:to>
    <xdr:cxnSp macro="">
      <xdr:nvCxnSpPr>
        <xdr:cNvPr id="644" name="直線コネクタ 643"/>
        <xdr:cNvCxnSpPr/>
      </xdr:nvCxnSpPr>
      <xdr:spPr>
        <a:xfrm flipV="1">
          <a:off x="12814300" y="13588067"/>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87044</xdr:rowOff>
    </xdr:from>
    <xdr:to>
      <xdr:col>20</xdr:col>
      <xdr:colOff>9525</xdr:colOff>
      <xdr:row>79</xdr:row>
      <xdr:rowOff>17194</xdr:rowOff>
    </xdr:to>
    <xdr:sp macro="" textlink="">
      <xdr:nvSpPr>
        <xdr:cNvPr id="645" name="フローチャート : 判断 644"/>
        <xdr:cNvSpPr/>
      </xdr:nvSpPr>
      <xdr:spPr>
        <a:xfrm>
          <a:off x="13652500" y="1346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33721</xdr:rowOff>
    </xdr:from>
    <xdr:ext cx="534377" cy="259045"/>
    <xdr:sp macro="" textlink="">
      <xdr:nvSpPr>
        <xdr:cNvPr id="646" name="テキスト ボックス 645"/>
        <xdr:cNvSpPr txBox="1"/>
      </xdr:nvSpPr>
      <xdr:spPr>
        <a:xfrm>
          <a:off x="13436111" y="1323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58626</xdr:rowOff>
    </xdr:from>
    <xdr:to>
      <xdr:col>18</xdr:col>
      <xdr:colOff>492125</xdr:colOff>
      <xdr:row>78</xdr:row>
      <xdr:rowOff>160226</xdr:rowOff>
    </xdr:to>
    <xdr:sp macro="" textlink="">
      <xdr:nvSpPr>
        <xdr:cNvPr id="647" name="フローチャート : 判断 646"/>
        <xdr:cNvSpPr/>
      </xdr:nvSpPr>
      <xdr:spPr>
        <a:xfrm>
          <a:off x="12763500" y="1343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5303</xdr:rowOff>
    </xdr:from>
    <xdr:ext cx="534377" cy="259045"/>
    <xdr:sp macro="" textlink="">
      <xdr:nvSpPr>
        <xdr:cNvPr id="648" name="テキスト ボックス 647"/>
        <xdr:cNvSpPr txBox="1"/>
      </xdr:nvSpPr>
      <xdr:spPr>
        <a:xfrm>
          <a:off x="12547111" y="1320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97449</xdr:rowOff>
    </xdr:from>
    <xdr:ext cx="249299" cy="259045"/>
    <xdr:sp macro="" textlink="">
      <xdr:nvSpPr>
        <xdr:cNvPr id="655" name="災害復旧費該当値テキスト"/>
        <xdr:cNvSpPr txBox="1"/>
      </xdr:nvSpPr>
      <xdr:spPr>
        <a:xfrm>
          <a:off x="16370300" y="13470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143543</xdr:rowOff>
    </xdr:from>
    <xdr:to>
      <xdr:col>22</xdr:col>
      <xdr:colOff>415925</xdr:colOff>
      <xdr:row>79</xdr:row>
      <xdr:rowOff>73693</xdr:rowOff>
    </xdr:to>
    <xdr:sp macro="" textlink="">
      <xdr:nvSpPr>
        <xdr:cNvPr id="656" name="円/楕円 655"/>
        <xdr:cNvSpPr/>
      </xdr:nvSpPr>
      <xdr:spPr>
        <a:xfrm>
          <a:off x="15430500" y="135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64820</xdr:rowOff>
    </xdr:from>
    <xdr:ext cx="469744" cy="259045"/>
    <xdr:sp macro="" textlink="">
      <xdr:nvSpPr>
        <xdr:cNvPr id="657" name="テキスト ボックス 656"/>
        <xdr:cNvSpPr txBox="1"/>
      </xdr:nvSpPr>
      <xdr:spPr>
        <a:xfrm>
          <a:off x="15246427" y="1360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156169</xdr:rowOff>
    </xdr:from>
    <xdr:to>
      <xdr:col>21</xdr:col>
      <xdr:colOff>212725</xdr:colOff>
      <xdr:row>79</xdr:row>
      <xdr:rowOff>86319</xdr:rowOff>
    </xdr:to>
    <xdr:sp macro="" textlink="">
      <xdr:nvSpPr>
        <xdr:cNvPr id="658" name="円/楕円 657"/>
        <xdr:cNvSpPr/>
      </xdr:nvSpPr>
      <xdr:spPr>
        <a:xfrm>
          <a:off x="14541500" y="1352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77446</xdr:rowOff>
    </xdr:from>
    <xdr:ext cx="469744" cy="259045"/>
    <xdr:sp macro="" textlink="">
      <xdr:nvSpPr>
        <xdr:cNvPr id="659" name="テキスト ボックス 658"/>
        <xdr:cNvSpPr txBox="1"/>
      </xdr:nvSpPr>
      <xdr:spPr>
        <a:xfrm>
          <a:off x="14357427" y="1362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164167</xdr:rowOff>
    </xdr:from>
    <xdr:to>
      <xdr:col>20</xdr:col>
      <xdr:colOff>9525</xdr:colOff>
      <xdr:row>79</xdr:row>
      <xdr:rowOff>94317</xdr:rowOff>
    </xdr:to>
    <xdr:sp macro="" textlink="">
      <xdr:nvSpPr>
        <xdr:cNvPr id="660" name="円/楕円 659"/>
        <xdr:cNvSpPr/>
      </xdr:nvSpPr>
      <xdr:spPr>
        <a:xfrm>
          <a:off x="13652500" y="1353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85444</xdr:rowOff>
    </xdr:from>
    <xdr:ext cx="378565" cy="259045"/>
    <xdr:sp macro="" textlink="">
      <xdr:nvSpPr>
        <xdr:cNvPr id="661" name="テキスト ボックス 660"/>
        <xdr:cNvSpPr txBox="1"/>
      </xdr:nvSpPr>
      <xdr:spPr>
        <a:xfrm>
          <a:off x="13514017" y="13629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2" name="円/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3" name="テキスト ボックス 662"/>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160564</xdr:rowOff>
    </xdr:from>
    <xdr:to>
      <xdr:col>23</xdr:col>
      <xdr:colOff>517525</xdr:colOff>
      <xdr:row>96</xdr:row>
      <xdr:rowOff>168886</xdr:rowOff>
    </xdr:to>
    <xdr:cxnSp macro="">
      <xdr:nvCxnSpPr>
        <xdr:cNvPr id="690" name="直線コネクタ 689"/>
        <xdr:cNvCxnSpPr/>
      </xdr:nvCxnSpPr>
      <xdr:spPr>
        <a:xfrm>
          <a:off x="15481300" y="16619764"/>
          <a:ext cx="8382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153863</xdr:rowOff>
    </xdr:from>
    <xdr:ext cx="599010" cy="259045"/>
    <xdr:sp macro="" textlink="">
      <xdr:nvSpPr>
        <xdr:cNvPr id="691" name="公債費平均値テキスト"/>
        <xdr:cNvSpPr txBox="1"/>
      </xdr:nvSpPr>
      <xdr:spPr>
        <a:xfrm>
          <a:off x="16370300" y="1661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160564</xdr:rowOff>
    </xdr:from>
    <xdr:to>
      <xdr:col>22</xdr:col>
      <xdr:colOff>365125</xdr:colOff>
      <xdr:row>96</xdr:row>
      <xdr:rowOff>160620</xdr:rowOff>
    </xdr:to>
    <xdr:cxnSp macro="">
      <xdr:nvCxnSpPr>
        <xdr:cNvPr id="693" name="直線コネクタ 692"/>
        <xdr:cNvCxnSpPr/>
      </xdr:nvCxnSpPr>
      <xdr:spPr>
        <a:xfrm flipV="1">
          <a:off x="14592300" y="16619764"/>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166249</xdr:rowOff>
    </xdr:from>
    <xdr:to>
      <xdr:col>22</xdr:col>
      <xdr:colOff>415925</xdr:colOff>
      <xdr:row>97</xdr:row>
      <xdr:rowOff>96399</xdr:rowOff>
    </xdr:to>
    <xdr:sp macro="" textlink="">
      <xdr:nvSpPr>
        <xdr:cNvPr id="694" name="フローチャート : 判断 693"/>
        <xdr:cNvSpPr/>
      </xdr:nvSpPr>
      <xdr:spPr>
        <a:xfrm>
          <a:off x="15430500" y="1662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87526</xdr:rowOff>
    </xdr:from>
    <xdr:ext cx="599010" cy="259045"/>
    <xdr:sp macro="" textlink="">
      <xdr:nvSpPr>
        <xdr:cNvPr id="695" name="テキスト ボックス 694"/>
        <xdr:cNvSpPr txBox="1"/>
      </xdr:nvSpPr>
      <xdr:spPr>
        <a:xfrm>
          <a:off x="15181794" y="1671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147475</xdr:rowOff>
    </xdr:from>
    <xdr:to>
      <xdr:col>21</xdr:col>
      <xdr:colOff>161925</xdr:colOff>
      <xdr:row>96</xdr:row>
      <xdr:rowOff>160620</xdr:rowOff>
    </xdr:to>
    <xdr:cxnSp macro="">
      <xdr:nvCxnSpPr>
        <xdr:cNvPr id="696" name="直線コネクタ 695"/>
        <xdr:cNvCxnSpPr/>
      </xdr:nvCxnSpPr>
      <xdr:spPr>
        <a:xfrm>
          <a:off x="13703300" y="16606675"/>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148233</xdr:rowOff>
    </xdr:from>
    <xdr:to>
      <xdr:col>21</xdr:col>
      <xdr:colOff>212725</xdr:colOff>
      <xdr:row>97</xdr:row>
      <xdr:rowOff>78383</xdr:rowOff>
    </xdr:to>
    <xdr:sp macro="" textlink="">
      <xdr:nvSpPr>
        <xdr:cNvPr id="697" name="フローチャート : 判断 696"/>
        <xdr:cNvSpPr/>
      </xdr:nvSpPr>
      <xdr:spPr>
        <a:xfrm>
          <a:off x="14541500" y="166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69510</xdr:rowOff>
    </xdr:from>
    <xdr:ext cx="599010" cy="259045"/>
    <xdr:sp macro="" textlink="">
      <xdr:nvSpPr>
        <xdr:cNvPr id="698" name="テキスト ボックス 697"/>
        <xdr:cNvSpPr txBox="1"/>
      </xdr:nvSpPr>
      <xdr:spPr>
        <a:xfrm>
          <a:off x="14292794" y="1670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126671</xdr:rowOff>
    </xdr:from>
    <xdr:to>
      <xdr:col>19</xdr:col>
      <xdr:colOff>644525</xdr:colOff>
      <xdr:row>96</xdr:row>
      <xdr:rowOff>147475</xdr:rowOff>
    </xdr:to>
    <xdr:cxnSp macro="">
      <xdr:nvCxnSpPr>
        <xdr:cNvPr id="699" name="直線コネクタ 698"/>
        <xdr:cNvCxnSpPr/>
      </xdr:nvCxnSpPr>
      <xdr:spPr>
        <a:xfrm>
          <a:off x="12814300" y="16585871"/>
          <a:ext cx="889000" cy="2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143213</xdr:rowOff>
    </xdr:from>
    <xdr:to>
      <xdr:col>20</xdr:col>
      <xdr:colOff>9525</xdr:colOff>
      <xdr:row>97</xdr:row>
      <xdr:rowOff>73363</xdr:rowOff>
    </xdr:to>
    <xdr:sp macro="" textlink="">
      <xdr:nvSpPr>
        <xdr:cNvPr id="700" name="フローチャート : 判断 699"/>
        <xdr:cNvSpPr/>
      </xdr:nvSpPr>
      <xdr:spPr>
        <a:xfrm>
          <a:off x="13652500" y="166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64490</xdr:rowOff>
    </xdr:from>
    <xdr:ext cx="599010" cy="259045"/>
    <xdr:sp macro="" textlink="">
      <xdr:nvSpPr>
        <xdr:cNvPr id="701" name="テキスト ボックス 700"/>
        <xdr:cNvSpPr txBox="1"/>
      </xdr:nvSpPr>
      <xdr:spPr>
        <a:xfrm>
          <a:off x="13403794" y="166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136754</xdr:rowOff>
    </xdr:from>
    <xdr:to>
      <xdr:col>18</xdr:col>
      <xdr:colOff>492125</xdr:colOff>
      <xdr:row>97</xdr:row>
      <xdr:rowOff>66904</xdr:rowOff>
    </xdr:to>
    <xdr:sp macro="" textlink="">
      <xdr:nvSpPr>
        <xdr:cNvPr id="702" name="フローチャート : 判断 701"/>
        <xdr:cNvSpPr/>
      </xdr:nvSpPr>
      <xdr:spPr>
        <a:xfrm>
          <a:off x="12763500" y="165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58031</xdr:rowOff>
    </xdr:from>
    <xdr:ext cx="599010" cy="259045"/>
    <xdr:sp macro="" textlink="">
      <xdr:nvSpPr>
        <xdr:cNvPr id="703" name="テキスト ボックス 702"/>
        <xdr:cNvSpPr txBox="1"/>
      </xdr:nvSpPr>
      <xdr:spPr>
        <a:xfrm>
          <a:off x="12514794" y="1668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118086</xdr:rowOff>
    </xdr:from>
    <xdr:to>
      <xdr:col>23</xdr:col>
      <xdr:colOff>568325</xdr:colOff>
      <xdr:row>97</xdr:row>
      <xdr:rowOff>48236</xdr:rowOff>
    </xdr:to>
    <xdr:sp macro="" textlink="">
      <xdr:nvSpPr>
        <xdr:cNvPr id="709" name="円/楕円 708"/>
        <xdr:cNvSpPr/>
      </xdr:nvSpPr>
      <xdr:spPr>
        <a:xfrm>
          <a:off x="16268700" y="1657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140963</xdr:rowOff>
    </xdr:from>
    <xdr:ext cx="599010" cy="259045"/>
    <xdr:sp macro="" textlink="">
      <xdr:nvSpPr>
        <xdr:cNvPr id="710" name="公債費該当値テキスト"/>
        <xdr:cNvSpPr txBox="1"/>
      </xdr:nvSpPr>
      <xdr:spPr>
        <a:xfrm>
          <a:off x="16370300" y="1642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137,233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109764</xdr:rowOff>
    </xdr:from>
    <xdr:to>
      <xdr:col>22</xdr:col>
      <xdr:colOff>415925</xdr:colOff>
      <xdr:row>97</xdr:row>
      <xdr:rowOff>39914</xdr:rowOff>
    </xdr:to>
    <xdr:sp macro="" textlink="">
      <xdr:nvSpPr>
        <xdr:cNvPr id="711" name="円/楕円 710"/>
        <xdr:cNvSpPr/>
      </xdr:nvSpPr>
      <xdr:spPr>
        <a:xfrm>
          <a:off x="15430500" y="1656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56441</xdr:rowOff>
    </xdr:from>
    <xdr:ext cx="599010" cy="259045"/>
    <xdr:sp macro="" textlink="">
      <xdr:nvSpPr>
        <xdr:cNvPr id="712" name="テキスト ボックス 711"/>
        <xdr:cNvSpPr txBox="1"/>
      </xdr:nvSpPr>
      <xdr:spPr>
        <a:xfrm>
          <a:off x="15181794" y="1634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140,873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109820</xdr:rowOff>
    </xdr:from>
    <xdr:to>
      <xdr:col>21</xdr:col>
      <xdr:colOff>212725</xdr:colOff>
      <xdr:row>97</xdr:row>
      <xdr:rowOff>39970</xdr:rowOff>
    </xdr:to>
    <xdr:sp macro="" textlink="">
      <xdr:nvSpPr>
        <xdr:cNvPr id="713" name="円/楕円 712"/>
        <xdr:cNvSpPr/>
      </xdr:nvSpPr>
      <xdr:spPr>
        <a:xfrm>
          <a:off x="14541500" y="1656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56497</xdr:rowOff>
    </xdr:from>
    <xdr:ext cx="599010" cy="259045"/>
    <xdr:sp macro="" textlink="">
      <xdr:nvSpPr>
        <xdr:cNvPr id="714" name="テキスト ボックス 713"/>
        <xdr:cNvSpPr txBox="1"/>
      </xdr:nvSpPr>
      <xdr:spPr>
        <a:xfrm>
          <a:off x="14292794" y="1634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140,849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96675</xdr:rowOff>
    </xdr:from>
    <xdr:to>
      <xdr:col>20</xdr:col>
      <xdr:colOff>9525</xdr:colOff>
      <xdr:row>97</xdr:row>
      <xdr:rowOff>26825</xdr:rowOff>
    </xdr:to>
    <xdr:sp macro="" textlink="">
      <xdr:nvSpPr>
        <xdr:cNvPr id="715" name="円/楕円 714"/>
        <xdr:cNvSpPr/>
      </xdr:nvSpPr>
      <xdr:spPr>
        <a:xfrm>
          <a:off x="13652500" y="1655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43352</xdr:rowOff>
    </xdr:from>
    <xdr:ext cx="599010" cy="259045"/>
    <xdr:sp macro="" textlink="">
      <xdr:nvSpPr>
        <xdr:cNvPr id="716" name="テキスト ボックス 715"/>
        <xdr:cNvSpPr txBox="1"/>
      </xdr:nvSpPr>
      <xdr:spPr>
        <a:xfrm>
          <a:off x="13403794" y="1633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146,599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75871</xdr:rowOff>
    </xdr:from>
    <xdr:to>
      <xdr:col>18</xdr:col>
      <xdr:colOff>492125</xdr:colOff>
      <xdr:row>97</xdr:row>
      <xdr:rowOff>6021</xdr:rowOff>
    </xdr:to>
    <xdr:sp macro="" textlink="">
      <xdr:nvSpPr>
        <xdr:cNvPr id="717" name="円/楕円 716"/>
        <xdr:cNvSpPr/>
      </xdr:nvSpPr>
      <xdr:spPr>
        <a:xfrm>
          <a:off x="12763500" y="1653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22548</xdr:rowOff>
    </xdr:from>
    <xdr:ext cx="599010" cy="259045"/>
    <xdr:sp macro="" textlink="">
      <xdr:nvSpPr>
        <xdr:cNvPr id="718" name="テキスト ボックス 717"/>
        <xdr:cNvSpPr txBox="1"/>
      </xdr:nvSpPr>
      <xdr:spPr>
        <a:xfrm>
          <a:off x="12514794" y="1631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109474</xdr:rowOff>
    </xdr:from>
    <xdr:to>
      <xdr:col>31</xdr:col>
      <xdr:colOff>85725</xdr:colOff>
      <xdr:row>39</xdr:row>
      <xdr:rowOff>39624</xdr:rowOff>
    </xdr:to>
    <xdr:sp macro="" textlink="">
      <xdr:nvSpPr>
        <xdr:cNvPr id="751" name="フローチャート : 判断 750"/>
        <xdr:cNvSpPr/>
      </xdr:nvSpPr>
      <xdr:spPr>
        <a:xfrm>
          <a:off x="21272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56151</xdr:rowOff>
    </xdr:from>
    <xdr:ext cx="378565" cy="259045"/>
    <xdr:sp macro="" textlink="">
      <xdr:nvSpPr>
        <xdr:cNvPr id="752" name="テキスト ボックス 751"/>
        <xdr:cNvSpPr txBox="1"/>
      </xdr:nvSpPr>
      <xdr:spPr>
        <a:xfrm>
          <a:off x="21134017" y="6399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94615</xdr:rowOff>
    </xdr:from>
    <xdr:to>
      <xdr:col>29</xdr:col>
      <xdr:colOff>568325</xdr:colOff>
      <xdr:row>38</xdr:row>
      <xdr:rowOff>24765</xdr:rowOff>
    </xdr:to>
    <xdr:sp macro="" textlink="">
      <xdr:nvSpPr>
        <xdr:cNvPr id="754" name="フローチャート : 判断 753"/>
        <xdr:cNvSpPr/>
      </xdr:nvSpPr>
      <xdr:spPr>
        <a:xfrm>
          <a:off x="20383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41292</xdr:rowOff>
    </xdr:from>
    <xdr:ext cx="378565" cy="259045"/>
    <xdr:sp macro="" textlink="">
      <xdr:nvSpPr>
        <xdr:cNvPr id="755" name="テキスト ボックス 754"/>
        <xdr:cNvSpPr txBox="1"/>
      </xdr:nvSpPr>
      <xdr:spPr>
        <a:xfrm>
          <a:off x="20245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88519</xdr:rowOff>
    </xdr:from>
    <xdr:to>
      <xdr:col>28</xdr:col>
      <xdr:colOff>365125</xdr:colOff>
      <xdr:row>39</xdr:row>
      <xdr:rowOff>18669</xdr:rowOff>
    </xdr:to>
    <xdr:sp macro="" textlink="">
      <xdr:nvSpPr>
        <xdr:cNvPr id="757" name="フローチャート : 判断 756"/>
        <xdr:cNvSpPr/>
      </xdr:nvSpPr>
      <xdr:spPr>
        <a:xfrm>
          <a:off x="19494500" y="660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35196</xdr:rowOff>
    </xdr:from>
    <xdr:ext cx="378565" cy="259045"/>
    <xdr:sp macro="" textlink="">
      <xdr:nvSpPr>
        <xdr:cNvPr id="758" name="テキスト ボックス 757"/>
        <xdr:cNvSpPr txBox="1"/>
      </xdr:nvSpPr>
      <xdr:spPr>
        <a:xfrm>
          <a:off x="19356017" y="637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60325</xdr:rowOff>
    </xdr:from>
    <xdr:to>
      <xdr:col>27</xdr:col>
      <xdr:colOff>161925</xdr:colOff>
      <xdr:row>38</xdr:row>
      <xdr:rowOff>161925</xdr:rowOff>
    </xdr:to>
    <xdr:sp macro="" textlink="">
      <xdr:nvSpPr>
        <xdr:cNvPr id="759" name="フローチャート : 判断 758"/>
        <xdr:cNvSpPr/>
      </xdr:nvSpPr>
      <xdr:spPr>
        <a:xfrm>
          <a:off x="18605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7002</xdr:rowOff>
    </xdr:from>
    <xdr:ext cx="378565" cy="259045"/>
    <xdr:sp macro="" textlink="">
      <xdr:nvSpPr>
        <xdr:cNvPr id="760" name="テキスト ボックス 759"/>
        <xdr:cNvSpPr txBox="1"/>
      </xdr:nvSpPr>
      <xdr:spPr>
        <a:xfrm>
          <a:off x="18467017" y="6350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89" name="テキスト ボックス 78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111777</xdr:rowOff>
    </xdr:from>
    <xdr:ext cx="467179" cy="259045"/>
    <xdr:sp macro="" textlink="">
      <xdr:nvSpPr>
        <xdr:cNvPr id="791" name="テキスト ボックス 790"/>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168927</xdr:rowOff>
    </xdr:from>
    <xdr:ext cx="467179" cy="259045"/>
    <xdr:sp macro="" textlink="">
      <xdr:nvSpPr>
        <xdr:cNvPr id="793" name="テキスト ボックス 792"/>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5" name="テキスト ボックス 794"/>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2" name="フローチャート : 判断 811"/>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3" name="テキスト ボックス 81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99873</xdr:rowOff>
    </xdr:from>
    <xdr:to>
      <xdr:col>27</xdr:col>
      <xdr:colOff>161925</xdr:colOff>
      <xdr:row>51</xdr:row>
      <xdr:rowOff>30023</xdr:rowOff>
    </xdr:to>
    <xdr:sp macro="" textlink="">
      <xdr:nvSpPr>
        <xdr:cNvPr id="814" name="フローチャート : 判断 813"/>
        <xdr:cNvSpPr/>
      </xdr:nvSpPr>
      <xdr:spPr>
        <a:xfrm>
          <a:off x="18605500" y="86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49</xdr:row>
      <xdr:rowOff>46550</xdr:rowOff>
    </xdr:from>
    <xdr:ext cx="469744" cy="259045"/>
    <xdr:sp macro="" textlink="">
      <xdr:nvSpPr>
        <xdr:cNvPr id="815" name="テキスト ボックス 814"/>
        <xdr:cNvSpPr txBox="1"/>
      </xdr:nvSpPr>
      <xdr:spPr>
        <a:xfrm>
          <a:off x="18421427" y="844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8" name="テキスト ボックス 827"/>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目的別歳出決算の住民一人当たりのコストは、概ね類似団体平均値を下回っているが、公債費が平均値を上回っている。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これは、過去に借入をした普通建設事業に伴う起債償還額である。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0" lang="ja-JP" altLang="en-US" sz="1300" b="0" i="0" u="none" strike="noStrike" kern="0" cap="none" spc="0" normalizeH="0" baseline="0" noProof="0">
              <a:ln>
                <a:noFill/>
              </a:ln>
              <a:solidFill>
                <a:prstClr val="black"/>
              </a:solidFill>
              <a:effectLst/>
              <a:uLnTx/>
              <a:uFillTx/>
              <a:latin typeface="+mn-lt"/>
              <a:ea typeface="+mn-ea"/>
              <a:cs typeface="+mn-cs"/>
            </a:rPr>
            <a:t>今後も大型事業が予定されていることから、</a:t>
          </a:r>
          <a:r>
            <a:rPr kumimoji="0" lang="ja-JP" altLang="ja-JP" sz="1300" b="0" i="0" u="none" strike="noStrike" kern="0" cap="none" spc="0" normalizeH="0" baseline="0" noProof="0">
              <a:ln>
                <a:noFill/>
              </a:ln>
              <a:solidFill>
                <a:prstClr val="black"/>
              </a:solidFill>
              <a:effectLst/>
              <a:uLnTx/>
              <a:uFillTx/>
              <a:latin typeface="+mn-lt"/>
              <a:ea typeface="+mn-ea"/>
              <a:cs typeface="+mn-cs"/>
            </a:rPr>
            <a:t>実施事業の緊急性</a:t>
          </a:r>
          <a:r>
            <a:rPr kumimoji="0" lang="ja-JP" altLang="en-US" sz="1300" b="0" i="0" u="none" strike="noStrike" kern="0" cap="none" spc="0" normalizeH="0" baseline="0" noProof="0">
              <a:ln>
                <a:noFill/>
              </a:ln>
              <a:solidFill>
                <a:prstClr val="black"/>
              </a:solidFill>
              <a:effectLst/>
              <a:uLnTx/>
              <a:uFillTx/>
              <a:latin typeface="+mn-lt"/>
              <a:ea typeface="+mn-ea"/>
              <a:cs typeface="+mn-cs"/>
            </a:rPr>
            <a:t>・必要性を</a:t>
          </a:r>
          <a:r>
            <a:rPr kumimoji="0" lang="ja-JP" altLang="ja-JP" sz="1300" b="0" i="0" u="none" strike="noStrike" kern="0" cap="none" spc="0" normalizeH="0" baseline="0" noProof="0">
              <a:ln>
                <a:noFill/>
              </a:ln>
              <a:solidFill>
                <a:prstClr val="black"/>
              </a:solidFill>
              <a:effectLst/>
              <a:uLnTx/>
              <a:uFillTx/>
              <a:latin typeface="+mn-lt"/>
              <a:ea typeface="+mn-ea"/>
              <a:cs typeface="+mn-cs"/>
            </a:rPr>
            <a:t>峻別</a:t>
          </a:r>
          <a:r>
            <a:rPr kumimoji="0" lang="ja-JP" altLang="en-US" sz="1300" b="0" i="0" u="none" strike="noStrike" kern="0" cap="none" spc="0" normalizeH="0" baseline="0" noProof="0">
              <a:ln>
                <a:noFill/>
              </a:ln>
              <a:solidFill>
                <a:prstClr val="black"/>
              </a:solidFill>
              <a:effectLst/>
              <a:uLnTx/>
              <a:uFillTx/>
              <a:latin typeface="+mn-lt"/>
              <a:ea typeface="+mn-ea"/>
              <a:cs typeface="+mn-cs"/>
            </a:rPr>
            <a:t>し</a:t>
          </a:r>
          <a:r>
            <a:rPr kumimoji="0" lang="ja-JP" altLang="ja-JP" sz="1300" b="0" i="0" u="none" strike="noStrike" kern="0" cap="none" spc="0" normalizeH="0" baseline="0" noProof="0">
              <a:ln>
                <a:noFill/>
              </a:ln>
              <a:solidFill>
                <a:prstClr val="black"/>
              </a:solidFill>
              <a:effectLst/>
              <a:uLnTx/>
              <a:uFillTx/>
              <a:latin typeface="+mn-lt"/>
              <a:ea typeface="+mn-ea"/>
              <a:cs typeface="+mn-cs"/>
            </a:rPr>
            <a:t>新規発行債の抑制</a:t>
          </a:r>
          <a:r>
            <a:rPr kumimoji="0" lang="ja-JP" altLang="en-US" sz="1300" b="0" i="0" u="none" strike="noStrike" kern="0" cap="none" spc="0" normalizeH="0" baseline="0" noProof="0">
              <a:ln>
                <a:noFill/>
              </a:ln>
              <a:solidFill>
                <a:prstClr val="black"/>
              </a:solidFill>
              <a:effectLst/>
              <a:uLnTx/>
              <a:uFillTx/>
              <a:latin typeface="+mn-lt"/>
              <a:ea typeface="+mn-ea"/>
              <a:cs typeface="+mn-cs"/>
            </a:rPr>
            <a:t>等、公債費の縮減に努める。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平成２０年度以降、財政調整基金への積立を積極的に行い基金残高を着実に増やすことができた。今後は</a:t>
          </a:r>
          <a:r>
            <a:rPr kumimoji="0" lang="ja-JP" altLang="en-US" sz="1400" b="0" i="0" u="none" strike="noStrike" kern="0" cap="none" spc="0" normalizeH="0" baseline="0" noProof="0">
              <a:ln>
                <a:noFill/>
              </a:ln>
              <a:solidFill>
                <a:prstClr val="black"/>
              </a:solidFill>
              <a:effectLst/>
              <a:uLnTx/>
              <a:uFillTx/>
              <a:latin typeface="+mn-lt"/>
              <a:ea typeface="+mn-ea"/>
              <a:cs typeface="+mn-cs"/>
            </a:rPr>
            <a:t>財政調整</a:t>
          </a:r>
          <a:r>
            <a:rPr kumimoji="0" lang="ja-JP" altLang="ja-JP" sz="1400" b="0" i="0" u="none" strike="noStrike" kern="0" cap="none" spc="0" normalizeH="0" baseline="0" noProof="0">
              <a:ln>
                <a:noFill/>
              </a:ln>
              <a:solidFill>
                <a:prstClr val="black"/>
              </a:solidFill>
              <a:effectLst/>
              <a:uLnTx/>
              <a:uFillTx/>
              <a:latin typeface="+mn-lt"/>
              <a:ea typeface="+mn-ea"/>
              <a:cs typeface="+mn-cs"/>
            </a:rPr>
            <a:t>基金残高</a:t>
          </a:r>
          <a:r>
            <a:rPr kumimoji="0" lang="ja-JP" altLang="en-US" sz="1400" b="0" i="0" u="none" strike="noStrike" kern="0" cap="none" spc="0" normalizeH="0" baseline="0" noProof="0">
              <a:ln>
                <a:noFill/>
              </a:ln>
              <a:solidFill>
                <a:prstClr val="black"/>
              </a:solidFill>
              <a:effectLst/>
              <a:uLnTx/>
              <a:uFillTx/>
              <a:latin typeface="+mn-lt"/>
              <a:ea typeface="+mn-ea"/>
              <a:cs typeface="+mn-cs"/>
            </a:rPr>
            <a:t>が標準財政規模の３０％程度</a:t>
          </a:r>
          <a:r>
            <a:rPr kumimoji="0" lang="ja-JP" altLang="ja-JP" sz="1400" b="0" i="0" u="none" strike="noStrike" kern="0" cap="none" spc="0" normalizeH="0" baseline="0" noProof="0">
              <a:ln>
                <a:noFill/>
              </a:ln>
              <a:solidFill>
                <a:prstClr val="black"/>
              </a:solidFill>
              <a:effectLst/>
              <a:uLnTx/>
              <a:uFillTx/>
              <a:latin typeface="+mn-lt"/>
              <a:ea typeface="+mn-ea"/>
              <a:cs typeface="+mn-cs"/>
            </a:rPr>
            <a:t>を維持するよう努力する。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大桑村の全ての会計において連結赤字比率に係る赤字額はありません。また、黒字額の構成は一般会計及び国民健康保険特別事業会計がほとんどを占めています。今後もこのような構成が続く見込みです。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view="pageBreakPreview" zoomScale="70" zoomScaleNormal="100" zoomScaleSheetLayoutView="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3615540</v>
      </c>
      <c r="BO4" s="379"/>
      <c r="BP4" s="379"/>
      <c r="BQ4" s="379"/>
      <c r="BR4" s="379"/>
      <c r="BS4" s="379"/>
      <c r="BT4" s="379"/>
      <c r="BU4" s="380"/>
      <c r="BV4" s="378">
        <v>3628033</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4.7</v>
      </c>
      <c r="CU4" s="385"/>
      <c r="CV4" s="385"/>
      <c r="CW4" s="385"/>
      <c r="CX4" s="385"/>
      <c r="CY4" s="385"/>
      <c r="CZ4" s="385"/>
      <c r="DA4" s="386"/>
      <c r="DB4" s="384">
        <v>2.7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3478388</v>
      </c>
      <c r="BO5" s="416"/>
      <c r="BP5" s="416"/>
      <c r="BQ5" s="416"/>
      <c r="BR5" s="416"/>
      <c r="BS5" s="416"/>
      <c r="BT5" s="416"/>
      <c r="BU5" s="417"/>
      <c r="BV5" s="415">
        <v>3550575</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79.099999999999994</v>
      </c>
      <c r="CU5" s="413"/>
      <c r="CV5" s="413"/>
      <c r="CW5" s="413"/>
      <c r="CX5" s="413"/>
      <c r="CY5" s="413"/>
      <c r="CZ5" s="413"/>
      <c r="DA5" s="414"/>
      <c r="DB5" s="412">
        <v>84.9</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137152</v>
      </c>
      <c r="BO6" s="416"/>
      <c r="BP6" s="416"/>
      <c r="BQ6" s="416"/>
      <c r="BR6" s="416"/>
      <c r="BS6" s="416"/>
      <c r="BT6" s="416"/>
      <c r="BU6" s="417"/>
      <c r="BV6" s="415">
        <v>77458</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83.4</v>
      </c>
      <c r="CU6" s="453"/>
      <c r="CV6" s="453"/>
      <c r="CW6" s="453"/>
      <c r="CX6" s="453"/>
      <c r="CY6" s="453"/>
      <c r="CZ6" s="453"/>
      <c r="DA6" s="454"/>
      <c r="DB6" s="452">
        <v>89.7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21652</v>
      </c>
      <c r="BO7" s="416"/>
      <c r="BP7" s="416"/>
      <c r="BQ7" s="416"/>
      <c r="BR7" s="416"/>
      <c r="BS7" s="416"/>
      <c r="BT7" s="416"/>
      <c r="BU7" s="417"/>
      <c r="BV7" s="415">
        <v>13100</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2447316</v>
      </c>
      <c r="CU7" s="416"/>
      <c r="CV7" s="416"/>
      <c r="CW7" s="416"/>
      <c r="CX7" s="416"/>
      <c r="CY7" s="416"/>
      <c r="CZ7" s="416"/>
      <c r="DA7" s="417"/>
      <c r="DB7" s="415">
        <v>2398385</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115500</v>
      </c>
      <c r="BO8" s="416"/>
      <c r="BP8" s="416"/>
      <c r="BQ8" s="416"/>
      <c r="BR8" s="416"/>
      <c r="BS8" s="416"/>
      <c r="BT8" s="416"/>
      <c r="BU8" s="417"/>
      <c r="BV8" s="415">
        <v>64358</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0.25</v>
      </c>
      <c r="CU8" s="456"/>
      <c r="CV8" s="456"/>
      <c r="CW8" s="456"/>
      <c r="CX8" s="456"/>
      <c r="CY8" s="456"/>
      <c r="CZ8" s="456"/>
      <c r="DA8" s="457"/>
      <c r="DB8" s="455">
        <v>0.25</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3825</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98</v>
      </c>
      <c r="AV9" s="448"/>
      <c r="AW9" s="448"/>
      <c r="AX9" s="448"/>
      <c r="AY9" s="449" t="s">
        <v>99</v>
      </c>
      <c r="AZ9" s="450"/>
      <c r="BA9" s="450"/>
      <c r="BB9" s="450"/>
      <c r="BC9" s="450"/>
      <c r="BD9" s="450"/>
      <c r="BE9" s="450"/>
      <c r="BF9" s="450"/>
      <c r="BG9" s="450"/>
      <c r="BH9" s="450"/>
      <c r="BI9" s="450"/>
      <c r="BJ9" s="450"/>
      <c r="BK9" s="450"/>
      <c r="BL9" s="450"/>
      <c r="BM9" s="451"/>
      <c r="BN9" s="415">
        <v>51142</v>
      </c>
      <c r="BO9" s="416"/>
      <c r="BP9" s="416"/>
      <c r="BQ9" s="416"/>
      <c r="BR9" s="416"/>
      <c r="BS9" s="416"/>
      <c r="BT9" s="416"/>
      <c r="BU9" s="417"/>
      <c r="BV9" s="415">
        <v>-62688</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19</v>
      </c>
      <c r="CU9" s="413"/>
      <c r="CV9" s="413"/>
      <c r="CW9" s="413"/>
      <c r="CX9" s="413"/>
      <c r="CY9" s="413"/>
      <c r="CZ9" s="413"/>
      <c r="DA9" s="414"/>
      <c r="DB9" s="412">
        <v>19.399999999999999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4145</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98</v>
      </c>
      <c r="AV10" s="448"/>
      <c r="AW10" s="448"/>
      <c r="AX10" s="448"/>
      <c r="AY10" s="449" t="s">
        <v>103</v>
      </c>
      <c r="AZ10" s="450"/>
      <c r="BA10" s="450"/>
      <c r="BB10" s="450"/>
      <c r="BC10" s="450"/>
      <c r="BD10" s="450"/>
      <c r="BE10" s="450"/>
      <c r="BF10" s="450"/>
      <c r="BG10" s="450"/>
      <c r="BH10" s="450"/>
      <c r="BI10" s="450"/>
      <c r="BJ10" s="450"/>
      <c r="BK10" s="450"/>
      <c r="BL10" s="450"/>
      <c r="BM10" s="451"/>
      <c r="BN10" s="415">
        <v>654</v>
      </c>
      <c r="BO10" s="416"/>
      <c r="BP10" s="416"/>
      <c r="BQ10" s="416"/>
      <c r="BR10" s="416"/>
      <c r="BS10" s="416"/>
      <c r="BT10" s="416"/>
      <c r="BU10" s="417"/>
      <c r="BV10" s="415">
        <v>442</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110</v>
      </c>
      <c r="BW11" s="416"/>
      <c r="BX11" s="416"/>
      <c r="BY11" s="416"/>
      <c r="BZ11" s="416"/>
      <c r="CA11" s="416"/>
      <c r="CB11" s="416"/>
      <c r="CC11" s="417"/>
      <c r="CD11" s="418" t="s">
        <v>111</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x14ac:dyDescent="0.15">
      <c r="A12" s="138"/>
      <c r="B12" s="475" t="s">
        <v>112</v>
      </c>
      <c r="C12" s="476"/>
      <c r="D12" s="476"/>
      <c r="E12" s="476"/>
      <c r="F12" s="476"/>
      <c r="G12" s="476"/>
      <c r="H12" s="476"/>
      <c r="I12" s="476"/>
      <c r="J12" s="476"/>
      <c r="K12" s="477"/>
      <c r="L12" s="484" t="s">
        <v>113</v>
      </c>
      <c r="M12" s="485"/>
      <c r="N12" s="485"/>
      <c r="O12" s="485"/>
      <c r="P12" s="485"/>
      <c r="Q12" s="486"/>
      <c r="R12" s="487">
        <v>3979</v>
      </c>
      <c r="S12" s="488"/>
      <c r="T12" s="488"/>
      <c r="U12" s="488"/>
      <c r="V12" s="489"/>
      <c r="W12" s="490" t="s">
        <v>1</v>
      </c>
      <c r="X12" s="448"/>
      <c r="Y12" s="448"/>
      <c r="Z12" s="448"/>
      <c r="AA12" s="448"/>
      <c r="AB12" s="491"/>
      <c r="AC12" s="447" t="s">
        <v>114</v>
      </c>
      <c r="AD12" s="448"/>
      <c r="AE12" s="448"/>
      <c r="AF12" s="448"/>
      <c r="AG12" s="491"/>
      <c r="AH12" s="447" t="s">
        <v>115</v>
      </c>
      <c r="AI12" s="448"/>
      <c r="AJ12" s="448"/>
      <c r="AK12" s="448"/>
      <c r="AL12" s="492"/>
      <c r="AM12" s="444" t="s">
        <v>116</v>
      </c>
      <c r="AN12" s="445"/>
      <c r="AO12" s="445"/>
      <c r="AP12" s="445"/>
      <c r="AQ12" s="445"/>
      <c r="AR12" s="445"/>
      <c r="AS12" s="445"/>
      <c r="AT12" s="446"/>
      <c r="AU12" s="447" t="s">
        <v>78</v>
      </c>
      <c r="AV12" s="448"/>
      <c r="AW12" s="448"/>
      <c r="AX12" s="448"/>
      <c r="AY12" s="449" t="s">
        <v>117</v>
      </c>
      <c r="AZ12" s="450"/>
      <c r="BA12" s="450"/>
      <c r="BB12" s="450"/>
      <c r="BC12" s="450"/>
      <c r="BD12" s="450"/>
      <c r="BE12" s="450"/>
      <c r="BF12" s="450"/>
      <c r="BG12" s="450"/>
      <c r="BH12" s="450"/>
      <c r="BI12" s="450"/>
      <c r="BJ12" s="450"/>
      <c r="BK12" s="450"/>
      <c r="BL12" s="450"/>
      <c r="BM12" s="451"/>
      <c r="BN12" s="415" t="s">
        <v>110</v>
      </c>
      <c r="BO12" s="416"/>
      <c r="BP12" s="416"/>
      <c r="BQ12" s="416"/>
      <c r="BR12" s="416"/>
      <c r="BS12" s="416"/>
      <c r="BT12" s="416"/>
      <c r="BU12" s="417"/>
      <c r="BV12" s="415">
        <v>62000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110</v>
      </c>
      <c r="CU12" s="456"/>
      <c r="CV12" s="456"/>
      <c r="CW12" s="456"/>
      <c r="CX12" s="456"/>
      <c r="CY12" s="456"/>
      <c r="CZ12" s="456"/>
      <c r="DA12" s="457"/>
      <c r="DB12" s="455" t="s">
        <v>110</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3932</v>
      </c>
      <c r="S13" s="497"/>
      <c r="T13" s="497"/>
      <c r="U13" s="497"/>
      <c r="V13" s="498"/>
      <c r="W13" s="431" t="s">
        <v>120</v>
      </c>
      <c r="X13" s="432"/>
      <c r="Y13" s="432"/>
      <c r="Z13" s="432"/>
      <c r="AA13" s="432"/>
      <c r="AB13" s="422"/>
      <c r="AC13" s="466">
        <v>162</v>
      </c>
      <c r="AD13" s="467"/>
      <c r="AE13" s="467"/>
      <c r="AF13" s="467"/>
      <c r="AG13" s="506"/>
      <c r="AH13" s="466">
        <v>241</v>
      </c>
      <c r="AI13" s="467"/>
      <c r="AJ13" s="467"/>
      <c r="AK13" s="467"/>
      <c r="AL13" s="468"/>
      <c r="AM13" s="444" t="s">
        <v>121</v>
      </c>
      <c r="AN13" s="445"/>
      <c r="AO13" s="445"/>
      <c r="AP13" s="445"/>
      <c r="AQ13" s="445"/>
      <c r="AR13" s="445"/>
      <c r="AS13" s="445"/>
      <c r="AT13" s="446"/>
      <c r="AU13" s="447" t="s">
        <v>98</v>
      </c>
      <c r="AV13" s="448"/>
      <c r="AW13" s="448"/>
      <c r="AX13" s="448"/>
      <c r="AY13" s="449" t="s">
        <v>122</v>
      </c>
      <c r="AZ13" s="450"/>
      <c r="BA13" s="450"/>
      <c r="BB13" s="450"/>
      <c r="BC13" s="450"/>
      <c r="BD13" s="450"/>
      <c r="BE13" s="450"/>
      <c r="BF13" s="450"/>
      <c r="BG13" s="450"/>
      <c r="BH13" s="450"/>
      <c r="BI13" s="450"/>
      <c r="BJ13" s="450"/>
      <c r="BK13" s="450"/>
      <c r="BL13" s="450"/>
      <c r="BM13" s="451"/>
      <c r="BN13" s="415">
        <v>51796</v>
      </c>
      <c r="BO13" s="416"/>
      <c r="BP13" s="416"/>
      <c r="BQ13" s="416"/>
      <c r="BR13" s="416"/>
      <c r="BS13" s="416"/>
      <c r="BT13" s="416"/>
      <c r="BU13" s="417"/>
      <c r="BV13" s="415">
        <v>-124246</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9.8000000000000007</v>
      </c>
      <c r="CU13" s="413"/>
      <c r="CV13" s="413"/>
      <c r="CW13" s="413"/>
      <c r="CX13" s="413"/>
      <c r="CY13" s="413"/>
      <c r="CZ13" s="413"/>
      <c r="DA13" s="414"/>
      <c r="DB13" s="412">
        <v>10.7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4026</v>
      </c>
      <c r="S14" s="497"/>
      <c r="T14" s="497"/>
      <c r="U14" s="497"/>
      <c r="V14" s="498"/>
      <c r="W14" s="405"/>
      <c r="X14" s="406"/>
      <c r="Y14" s="406"/>
      <c r="Z14" s="406"/>
      <c r="AA14" s="406"/>
      <c r="AB14" s="395"/>
      <c r="AC14" s="499">
        <v>8.4</v>
      </c>
      <c r="AD14" s="500"/>
      <c r="AE14" s="500"/>
      <c r="AF14" s="500"/>
      <c r="AG14" s="501"/>
      <c r="AH14" s="499">
        <v>11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49.8</v>
      </c>
      <c r="CU14" s="511"/>
      <c r="CV14" s="511"/>
      <c r="CW14" s="511"/>
      <c r="CX14" s="511"/>
      <c r="CY14" s="511"/>
      <c r="CZ14" s="511"/>
      <c r="DA14" s="512"/>
      <c r="DB14" s="510">
        <v>72.7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3995</v>
      </c>
      <c r="S15" s="497"/>
      <c r="T15" s="497"/>
      <c r="U15" s="497"/>
      <c r="V15" s="498"/>
      <c r="W15" s="431" t="s">
        <v>126</v>
      </c>
      <c r="X15" s="432"/>
      <c r="Y15" s="432"/>
      <c r="Z15" s="432"/>
      <c r="AA15" s="432"/>
      <c r="AB15" s="422"/>
      <c r="AC15" s="466">
        <v>836</v>
      </c>
      <c r="AD15" s="467"/>
      <c r="AE15" s="467"/>
      <c r="AF15" s="467"/>
      <c r="AG15" s="506"/>
      <c r="AH15" s="466">
        <v>970</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519285</v>
      </c>
      <c r="BO15" s="379"/>
      <c r="BP15" s="379"/>
      <c r="BQ15" s="379"/>
      <c r="BR15" s="379"/>
      <c r="BS15" s="379"/>
      <c r="BT15" s="379"/>
      <c r="BU15" s="380"/>
      <c r="BV15" s="378">
        <v>551976</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43.1</v>
      </c>
      <c r="AD16" s="500"/>
      <c r="AE16" s="500"/>
      <c r="AF16" s="500"/>
      <c r="AG16" s="501"/>
      <c r="AH16" s="499">
        <v>44.4</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2176680</v>
      </c>
      <c r="BO16" s="416"/>
      <c r="BP16" s="416"/>
      <c r="BQ16" s="416"/>
      <c r="BR16" s="416"/>
      <c r="BS16" s="416"/>
      <c r="BT16" s="416"/>
      <c r="BU16" s="417"/>
      <c r="BV16" s="415">
        <v>2110627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942</v>
      </c>
      <c r="AD17" s="467"/>
      <c r="AE17" s="467"/>
      <c r="AF17" s="467"/>
      <c r="AG17" s="506"/>
      <c r="AH17" s="466">
        <v>975</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658483</v>
      </c>
      <c r="BO17" s="416"/>
      <c r="BP17" s="416"/>
      <c r="BQ17" s="416"/>
      <c r="BR17" s="416"/>
      <c r="BS17" s="416"/>
      <c r="BT17" s="416"/>
      <c r="BU17" s="417"/>
      <c r="BV17" s="415">
        <v>709683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234.47</v>
      </c>
      <c r="M18" s="528"/>
      <c r="N18" s="528"/>
      <c r="O18" s="528"/>
      <c r="P18" s="528"/>
      <c r="Q18" s="528"/>
      <c r="R18" s="529"/>
      <c r="S18" s="529"/>
      <c r="T18" s="529"/>
      <c r="U18" s="529"/>
      <c r="V18" s="530"/>
      <c r="W18" s="433"/>
      <c r="X18" s="434"/>
      <c r="Y18" s="434"/>
      <c r="Z18" s="434"/>
      <c r="AA18" s="434"/>
      <c r="AB18" s="425"/>
      <c r="AC18" s="531">
        <v>48.6</v>
      </c>
      <c r="AD18" s="532"/>
      <c r="AE18" s="532"/>
      <c r="AF18" s="532"/>
      <c r="AG18" s="533"/>
      <c r="AH18" s="531">
        <v>44.6</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2017948</v>
      </c>
      <c r="BO18" s="416"/>
      <c r="BP18" s="416"/>
      <c r="BQ18" s="416"/>
      <c r="BR18" s="416"/>
      <c r="BS18" s="416"/>
      <c r="BT18" s="416"/>
      <c r="BU18" s="417"/>
      <c r="BV18" s="415">
        <v>2049221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16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2805013</v>
      </c>
      <c r="BO19" s="416"/>
      <c r="BP19" s="416"/>
      <c r="BQ19" s="416"/>
      <c r="BR19" s="416"/>
      <c r="BS19" s="416"/>
      <c r="BT19" s="416"/>
      <c r="BU19" s="417"/>
      <c r="BV19" s="415">
        <v>2747504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1522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4357032</v>
      </c>
      <c r="BO23" s="416"/>
      <c r="BP23" s="416"/>
      <c r="BQ23" s="416"/>
      <c r="BR23" s="416"/>
      <c r="BS23" s="416"/>
      <c r="BT23" s="416"/>
      <c r="BU23" s="417"/>
      <c r="BV23" s="415">
        <v>4371081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6950</v>
      </c>
      <c r="R24" s="467"/>
      <c r="S24" s="467"/>
      <c r="T24" s="467"/>
      <c r="U24" s="467"/>
      <c r="V24" s="506"/>
      <c r="W24" s="561"/>
      <c r="X24" s="549"/>
      <c r="Y24" s="550"/>
      <c r="Z24" s="465" t="s">
        <v>150</v>
      </c>
      <c r="AA24" s="445"/>
      <c r="AB24" s="445"/>
      <c r="AC24" s="445"/>
      <c r="AD24" s="445"/>
      <c r="AE24" s="445"/>
      <c r="AF24" s="445"/>
      <c r="AG24" s="446"/>
      <c r="AH24" s="466">
        <v>66</v>
      </c>
      <c r="AI24" s="467"/>
      <c r="AJ24" s="467"/>
      <c r="AK24" s="467"/>
      <c r="AL24" s="506"/>
      <c r="AM24" s="466">
        <v>191466</v>
      </c>
      <c r="AN24" s="467"/>
      <c r="AO24" s="467"/>
      <c r="AP24" s="467"/>
      <c r="AQ24" s="467"/>
      <c r="AR24" s="506"/>
      <c r="AS24" s="466">
        <v>2901</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4155785</v>
      </c>
      <c r="BO24" s="416"/>
      <c r="BP24" s="416"/>
      <c r="BQ24" s="416"/>
      <c r="BR24" s="416"/>
      <c r="BS24" s="416"/>
      <c r="BT24" s="416"/>
      <c r="BU24" s="417"/>
      <c r="BV24" s="415">
        <v>4307756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6100</v>
      </c>
      <c r="R25" s="467"/>
      <c r="S25" s="467"/>
      <c r="T25" s="467"/>
      <c r="U25" s="467"/>
      <c r="V25" s="506"/>
      <c r="W25" s="561"/>
      <c r="X25" s="549"/>
      <c r="Y25" s="550"/>
      <c r="Z25" s="465" t="s">
        <v>153</v>
      </c>
      <c r="AA25" s="445"/>
      <c r="AB25" s="445"/>
      <c r="AC25" s="445"/>
      <c r="AD25" s="445"/>
      <c r="AE25" s="445"/>
      <c r="AF25" s="445"/>
      <c r="AG25" s="446"/>
      <c r="AH25" s="466" t="s">
        <v>154</v>
      </c>
      <c r="AI25" s="467"/>
      <c r="AJ25" s="467"/>
      <c r="AK25" s="467"/>
      <c r="AL25" s="506"/>
      <c r="AM25" s="466" t="s">
        <v>154</v>
      </c>
      <c r="AN25" s="467"/>
      <c r="AO25" s="467"/>
      <c r="AP25" s="467"/>
      <c r="AQ25" s="467"/>
      <c r="AR25" s="506"/>
      <c r="AS25" s="466" t="s">
        <v>154</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168800</v>
      </c>
      <c r="BO25" s="379"/>
      <c r="BP25" s="379"/>
      <c r="BQ25" s="379"/>
      <c r="BR25" s="379"/>
      <c r="BS25" s="379"/>
      <c r="BT25" s="379"/>
      <c r="BU25" s="380"/>
      <c r="BV25" s="378">
        <v>192679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5530</v>
      </c>
      <c r="R26" s="467"/>
      <c r="S26" s="467"/>
      <c r="T26" s="467"/>
      <c r="U26" s="467"/>
      <c r="V26" s="506"/>
      <c r="W26" s="561"/>
      <c r="X26" s="549"/>
      <c r="Y26" s="550"/>
      <c r="Z26" s="465" t="s">
        <v>157</v>
      </c>
      <c r="AA26" s="571"/>
      <c r="AB26" s="571"/>
      <c r="AC26" s="571"/>
      <c r="AD26" s="571"/>
      <c r="AE26" s="571"/>
      <c r="AF26" s="571"/>
      <c r="AG26" s="572"/>
      <c r="AH26" s="466" t="s">
        <v>154</v>
      </c>
      <c r="AI26" s="467"/>
      <c r="AJ26" s="467"/>
      <c r="AK26" s="467"/>
      <c r="AL26" s="506"/>
      <c r="AM26" s="466" t="s">
        <v>154</v>
      </c>
      <c r="AN26" s="467"/>
      <c r="AO26" s="467"/>
      <c r="AP26" s="467"/>
      <c r="AQ26" s="467"/>
      <c r="AR26" s="506"/>
      <c r="AS26" s="466" t="s">
        <v>154</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154</v>
      </c>
      <c r="BO26" s="416"/>
      <c r="BP26" s="416"/>
      <c r="BQ26" s="416"/>
      <c r="BR26" s="416"/>
      <c r="BS26" s="416"/>
      <c r="BT26" s="416"/>
      <c r="BU26" s="417"/>
      <c r="BV26" s="415" t="s">
        <v>154</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2420</v>
      </c>
      <c r="R27" s="467"/>
      <c r="S27" s="467"/>
      <c r="T27" s="467"/>
      <c r="U27" s="467"/>
      <c r="V27" s="506"/>
      <c r="W27" s="561"/>
      <c r="X27" s="549"/>
      <c r="Y27" s="550"/>
      <c r="Z27" s="465" t="s">
        <v>160</v>
      </c>
      <c r="AA27" s="445"/>
      <c r="AB27" s="445"/>
      <c r="AC27" s="445"/>
      <c r="AD27" s="445"/>
      <c r="AE27" s="445"/>
      <c r="AF27" s="445"/>
      <c r="AG27" s="446"/>
      <c r="AH27" s="466" t="s">
        <v>154</v>
      </c>
      <c r="AI27" s="467"/>
      <c r="AJ27" s="467"/>
      <c r="AK27" s="467"/>
      <c r="AL27" s="506"/>
      <c r="AM27" s="466" t="s">
        <v>154</v>
      </c>
      <c r="AN27" s="467"/>
      <c r="AO27" s="467"/>
      <c r="AP27" s="467"/>
      <c r="AQ27" s="467"/>
      <c r="AR27" s="506"/>
      <c r="AS27" s="466" t="s">
        <v>154</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93125</v>
      </c>
      <c r="BO27" s="585"/>
      <c r="BP27" s="585"/>
      <c r="BQ27" s="585"/>
      <c r="BR27" s="585"/>
      <c r="BS27" s="585"/>
      <c r="BT27" s="585"/>
      <c r="BU27" s="586"/>
      <c r="BV27" s="584">
        <v>93125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1690</v>
      </c>
      <c r="R28" s="467"/>
      <c r="S28" s="467"/>
      <c r="T28" s="467"/>
      <c r="U28" s="467"/>
      <c r="V28" s="506"/>
      <c r="W28" s="561"/>
      <c r="X28" s="549"/>
      <c r="Y28" s="550"/>
      <c r="Z28" s="465" t="s">
        <v>163</v>
      </c>
      <c r="AA28" s="445"/>
      <c r="AB28" s="445"/>
      <c r="AC28" s="445"/>
      <c r="AD28" s="445"/>
      <c r="AE28" s="445"/>
      <c r="AF28" s="445"/>
      <c r="AG28" s="446"/>
      <c r="AH28" s="466" t="s">
        <v>154</v>
      </c>
      <c r="AI28" s="467"/>
      <c r="AJ28" s="467"/>
      <c r="AK28" s="467"/>
      <c r="AL28" s="506"/>
      <c r="AM28" s="466" t="s">
        <v>154</v>
      </c>
      <c r="AN28" s="467"/>
      <c r="AO28" s="467"/>
      <c r="AP28" s="467"/>
      <c r="AQ28" s="467"/>
      <c r="AR28" s="506"/>
      <c r="AS28" s="466" t="s">
        <v>154</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939460</v>
      </c>
      <c r="BO28" s="379"/>
      <c r="BP28" s="379"/>
      <c r="BQ28" s="379"/>
      <c r="BR28" s="379"/>
      <c r="BS28" s="379"/>
      <c r="BT28" s="379"/>
      <c r="BU28" s="380"/>
      <c r="BV28" s="378">
        <v>906626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8</v>
      </c>
      <c r="M29" s="467"/>
      <c r="N29" s="467"/>
      <c r="O29" s="467"/>
      <c r="P29" s="506"/>
      <c r="Q29" s="466">
        <v>1490</v>
      </c>
      <c r="R29" s="467"/>
      <c r="S29" s="467"/>
      <c r="T29" s="467"/>
      <c r="U29" s="467"/>
      <c r="V29" s="506"/>
      <c r="W29" s="562"/>
      <c r="X29" s="563"/>
      <c r="Y29" s="564"/>
      <c r="Z29" s="465" t="s">
        <v>167</v>
      </c>
      <c r="AA29" s="445"/>
      <c r="AB29" s="445"/>
      <c r="AC29" s="445"/>
      <c r="AD29" s="445"/>
      <c r="AE29" s="445"/>
      <c r="AF29" s="445"/>
      <c r="AG29" s="446"/>
      <c r="AH29" s="466">
        <v>66</v>
      </c>
      <c r="AI29" s="467"/>
      <c r="AJ29" s="467"/>
      <c r="AK29" s="467"/>
      <c r="AL29" s="506"/>
      <c r="AM29" s="466">
        <v>191466</v>
      </c>
      <c r="AN29" s="467"/>
      <c r="AO29" s="467"/>
      <c r="AP29" s="467"/>
      <c r="AQ29" s="467"/>
      <c r="AR29" s="506"/>
      <c r="AS29" s="466">
        <v>2901</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1119</v>
      </c>
      <c r="BO29" s="416"/>
      <c r="BP29" s="416"/>
      <c r="BQ29" s="416"/>
      <c r="BR29" s="416"/>
      <c r="BS29" s="416"/>
      <c r="BT29" s="416"/>
      <c r="BU29" s="417"/>
      <c r="BV29" s="415">
        <v>1119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98.6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704623</v>
      </c>
      <c r="BO30" s="585"/>
      <c r="BP30" s="585"/>
      <c r="BQ30" s="585"/>
      <c r="BR30" s="585"/>
      <c r="BS30" s="585"/>
      <c r="BT30" s="585"/>
      <c r="BU30" s="586"/>
      <c r="BV30" s="584">
        <v>523378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大桑村国民健康保険事業特別会計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4</v>
      </c>
      <c r="BF34" s="596"/>
      <c r="BG34" s="597" t="str">
        <f>IF('各会計、関係団体の財政状況及び健全化判断比率'!B30="","",'各会計、関係団体の財政状況及び健全化判断比率'!B30)</f>
        <v>大桑村村営水道事業特別会計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木曽広域連合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株式会社　大桑村地場産業振興センター</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大桑村後期高齢者医療事業特別会計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5</v>
      </c>
      <c r="BF35" s="596"/>
      <c r="BG35" s="597" t="str">
        <f>IF('各会計、関係団体の財政状況及び健全化判断比率'!B31="","",'各会計、関係団体の財政状況及び健全化判断比率'!B31)</f>
        <v>大桑村農業集落排水事業特別会計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　（一般会計）</v>
      </c>
      <c r="BZ35" s="597"/>
      <c r="CA35" s="597"/>
      <c r="CB35" s="597"/>
      <c r="CC35" s="597"/>
      <c r="CD35" s="597"/>
      <c r="CE35" s="597"/>
      <c r="CF35" s="597"/>
      <c r="CG35" s="597"/>
      <c r="CH35" s="597"/>
      <c r="CI35" s="597"/>
      <c r="CJ35" s="597"/>
      <c r="CK35" s="597"/>
      <c r="CL35" s="597"/>
      <c r="CM35" s="597"/>
      <c r="CN35" s="165"/>
      <c r="CO35" s="596">
        <f t="shared" ref="CO35:CO43" si="3">IF(CQ35="","",CO34+1)</f>
        <v>18</v>
      </c>
      <c r="CP35" s="596"/>
      <c r="CQ35" s="597" t="str">
        <f>IF('各会計、関係団体の財政状況及び健全化判断比率'!BS8="","",'各会計、関係団体の財政状況及び健全化判断比率'!BS8)</f>
        <v>株式会社　あてら</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6</v>
      </c>
      <c r="BF36" s="596"/>
      <c r="BG36" s="597" t="str">
        <f>IF('各会計、関係団体の財政状況及び健全化判断比率'!B32="","",'各会計、関係団体の財政状況及び健全化判断比率'!B32)</f>
        <v>大桑村公共下水道事業特別会計</v>
      </c>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　（一般会計（下水道））</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　（介護保険特別会計）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長野県市町村自治振興組合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長野県後期高齢者医療広域連合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　（一般会計）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　（後期高齢者医療事業会計）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長野県市町村総合事務組合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16</v>
      </c>
      <c r="BX43" s="596"/>
      <c r="BY43" s="597" t="str">
        <f>IF('各会計、関係団体の財政状況及び健全化判断比率'!B77="","",'各会計、関係団体の財政状況及び健全化判断比率'!B77)</f>
        <v>　（一般会計）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zoomScale="80" zoomScaleNormal="100" zoomScaleSheetLayoutView="8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91" t="s">
        <v>530</v>
      </c>
      <c r="D34" s="1191"/>
      <c r="E34" s="1192"/>
      <c r="F34" s="32">
        <v>4.2</v>
      </c>
      <c r="G34" s="33">
        <v>3.66</v>
      </c>
      <c r="H34" s="33">
        <v>5.14</v>
      </c>
      <c r="I34" s="33">
        <v>2.68</v>
      </c>
      <c r="J34" s="34">
        <v>4.71</v>
      </c>
      <c r="K34" s="22"/>
      <c r="L34" s="22"/>
      <c r="M34" s="22"/>
      <c r="N34" s="22"/>
      <c r="O34" s="22"/>
      <c r="P34" s="22"/>
    </row>
    <row r="35" spans="1:16" ht="39" customHeight="1" x14ac:dyDescent="0.15">
      <c r="A35" s="22"/>
      <c r="B35" s="35"/>
      <c r="C35" s="1185" t="s">
        <v>531</v>
      </c>
      <c r="D35" s="1186"/>
      <c r="E35" s="1187"/>
      <c r="F35" s="36">
        <v>0.98</v>
      </c>
      <c r="G35" s="37">
        <v>1.72</v>
      </c>
      <c r="H35" s="37">
        <v>0.93</v>
      </c>
      <c r="I35" s="37">
        <v>0.64</v>
      </c>
      <c r="J35" s="38">
        <v>0.33</v>
      </c>
      <c r="K35" s="22"/>
      <c r="L35" s="22"/>
      <c r="M35" s="22"/>
      <c r="N35" s="22"/>
      <c r="O35" s="22"/>
      <c r="P35" s="22"/>
    </row>
    <row r="36" spans="1:16" ht="39" customHeight="1" x14ac:dyDescent="0.15">
      <c r="A36" s="22"/>
      <c r="B36" s="35"/>
      <c r="C36" s="1185" t="s">
        <v>532</v>
      </c>
      <c r="D36" s="1186"/>
      <c r="E36" s="1187"/>
      <c r="F36" s="36">
        <v>0.03</v>
      </c>
      <c r="G36" s="37">
        <v>0.05</v>
      </c>
      <c r="H36" s="37">
        <v>0.03</v>
      </c>
      <c r="I36" s="37">
        <v>0.04</v>
      </c>
      <c r="J36" s="38">
        <v>0.01</v>
      </c>
      <c r="K36" s="22"/>
      <c r="L36" s="22"/>
      <c r="M36" s="22"/>
      <c r="N36" s="22"/>
      <c r="O36" s="22"/>
      <c r="P36" s="22"/>
    </row>
    <row r="37" spans="1:16" ht="39" customHeight="1" x14ac:dyDescent="0.15">
      <c r="A37" s="22"/>
      <c r="B37" s="35"/>
      <c r="C37" s="1185" t="s">
        <v>533</v>
      </c>
      <c r="D37" s="1186"/>
      <c r="E37" s="1187"/>
      <c r="F37" s="36">
        <v>0.02</v>
      </c>
      <c r="G37" s="37">
        <v>0.04</v>
      </c>
      <c r="H37" s="37">
        <v>0.01</v>
      </c>
      <c r="I37" s="37">
        <v>0.03</v>
      </c>
      <c r="J37" s="38">
        <v>0.01</v>
      </c>
      <c r="K37" s="22"/>
      <c r="L37" s="22"/>
      <c r="M37" s="22"/>
      <c r="N37" s="22"/>
      <c r="O37" s="22"/>
      <c r="P37" s="22"/>
    </row>
    <row r="38" spans="1:16" ht="39" customHeight="1" x14ac:dyDescent="0.15">
      <c r="A38" s="22"/>
      <c r="B38" s="35"/>
      <c r="C38" s="1185" t="s">
        <v>534</v>
      </c>
      <c r="D38" s="1186"/>
      <c r="E38" s="1187"/>
      <c r="F38" s="36">
        <v>0</v>
      </c>
      <c r="G38" s="37">
        <v>0</v>
      </c>
      <c r="H38" s="37">
        <v>0</v>
      </c>
      <c r="I38" s="37">
        <v>0</v>
      </c>
      <c r="J38" s="38">
        <v>0.01</v>
      </c>
      <c r="K38" s="22"/>
      <c r="L38" s="22"/>
      <c r="M38" s="22"/>
      <c r="N38" s="22"/>
      <c r="O38" s="22"/>
      <c r="P38" s="22"/>
    </row>
    <row r="39" spans="1:16" ht="39" customHeight="1" x14ac:dyDescent="0.15">
      <c r="A39" s="22"/>
      <c r="B39" s="35"/>
      <c r="C39" s="1185" t="s">
        <v>535</v>
      </c>
      <c r="D39" s="1186"/>
      <c r="E39" s="1187"/>
      <c r="F39" s="36">
        <v>0.02</v>
      </c>
      <c r="G39" s="37">
        <v>0.03</v>
      </c>
      <c r="H39" s="37">
        <v>0.02</v>
      </c>
      <c r="I39" s="37">
        <v>0.02</v>
      </c>
      <c r="J39" s="38">
        <v>0.01</v>
      </c>
      <c r="K39" s="22"/>
      <c r="L39" s="22"/>
      <c r="M39" s="22"/>
      <c r="N39" s="22"/>
      <c r="O39" s="22"/>
      <c r="P39" s="22"/>
    </row>
    <row r="40" spans="1:16" ht="39" customHeight="1" x14ac:dyDescent="0.15">
      <c r="A40" s="22"/>
      <c r="B40" s="35"/>
      <c r="C40" s="1185"/>
      <c r="D40" s="1186"/>
      <c r="E40" s="1187"/>
      <c r="F40" s="36"/>
      <c r="G40" s="37"/>
      <c r="H40" s="37"/>
      <c r="I40" s="37"/>
      <c r="J40" s="38"/>
      <c r="K40" s="22"/>
      <c r="L40" s="22"/>
      <c r="M40" s="22"/>
      <c r="N40" s="22"/>
      <c r="O40" s="22"/>
      <c r="P40" s="22"/>
    </row>
    <row r="41" spans="1:16" ht="39" customHeight="1" x14ac:dyDescent="0.15">
      <c r="A41" s="22"/>
      <c r="B41" s="35"/>
      <c r="C41" s="1185"/>
      <c r="D41" s="1186"/>
      <c r="E41" s="1187"/>
      <c r="F41" s="36"/>
      <c r="G41" s="37"/>
      <c r="H41" s="37"/>
      <c r="I41" s="37"/>
      <c r="J41" s="38"/>
      <c r="K41" s="22"/>
      <c r="L41" s="22"/>
      <c r="M41" s="22"/>
      <c r="N41" s="22"/>
      <c r="O41" s="22"/>
      <c r="P41" s="22"/>
    </row>
    <row r="42" spans="1:16" ht="39" customHeight="1" x14ac:dyDescent="0.15">
      <c r="A42" s="22"/>
      <c r="B42" s="39"/>
      <c r="C42" s="1185" t="s">
        <v>536</v>
      </c>
      <c r="D42" s="1186"/>
      <c r="E42" s="1187"/>
      <c r="F42" s="36" t="s">
        <v>484</v>
      </c>
      <c r="G42" s="37" t="s">
        <v>484</v>
      </c>
      <c r="H42" s="37" t="s">
        <v>484</v>
      </c>
      <c r="I42" s="37" t="s">
        <v>484</v>
      </c>
      <c r="J42" s="38" t="s">
        <v>484</v>
      </c>
      <c r="K42" s="22"/>
      <c r="L42" s="22"/>
      <c r="M42" s="22"/>
      <c r="N42" s="22"/>
      <c r="O42" s="22"/>
      <c r="P42" s="22"/>
    </row>
    <row r="43" spans="1:16" ht="39" customHeight="1" thickBot="1" x14ac:dyDescent="0.2">
      <c r="A43" s="22"/>
      <c r="B43" s="40"/>
      <c r="C43" s="1188" t="s">
        <v>537</v>
      </c>
      <c r="D43" s="1189"/>
      <c r="E43" s="1190"/>
      <c r="F43" s="41" t="s">
        <v>484</v>
      </c>
      <c r="G43" s="42" t="s">
        <v>484</v>
      </c>
      <c r="H43" s="42" t="s">
        <v>484</v>
      </c>
      <c r="I43" s="42" t="s">
        <v>484</v>
      </c>
      <c r="J43" s="43" t="s">
        <v>484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view="pageBreakPreview" zoomScale="70" zoomScaleNormal="80" zoomScaleSheetLayoutView="70"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201" t="s">
        <v>11</v>
      </c>
      <c r="C45" s="1202"/>
      <c r="D45" s="58"/>
      <c r="E45" s="1207" t="s">
        <v>12</v>
      </c>
      <c r="F45" s="1207"/>
      <c r="G45" s="1207"/>
      <c r="H45" s="1207"/>
      <c r="I45" s="1207"/>
      <c r="J45" s="1208"/>
      <c r="K45" s="59">
        <v>651</v>
      </c>
      <c r="L45" s="60">
        <v>608</v>
      </c>
      <c r="M45" s="60">
        <v>580</v>
      </c>
      <c r="N45" s="60">
        <v>567</v>
      </c>
      <c r="O45" s="61">
        <v>546</v>
      </c>
      <c r="P45" s="48"/>
      <c r="Q45" s="48"/>
      <c r="R45" s="48"/>
      <c r="S45" s="48"/>
      <c r="T45" s="48"/>
      <c r="U45" s="48"/>
    </row>
    <row r="46" spans="1:21" ht="30.75" customHeight="1" x14ac:dyDescent="0.15">
      <c r="A46" s="48"/>
      <c r="B46" s="1203"/>
      <c r="C46" s="1204"/>
      <c r="D46" s="62"/>
      <c r="E46" s="1195" t="s">
        <v>13</v>
      </c>
      <c r="F46" s="1195"/>
      <c r="G46" s="1195"/>
      <c r="H46" s="1195"/>
      <c r="I46" s="1195"/>
      <c r="J46" s="1196"/>
      <c r="K46" s="63" t="s">
        <v>484</v>
      </c>
      <c r="L46" s="64" t="s">
        <v>484</v>
      </c>
      <c r="M46" s="64" t="s">
        <v>484</v>
      </c>
      <c r="N46" s="64" t="s">
        <v>484</v>
      </c>
      <c r="O46" s="65" t="s">
        <v>484</v>
      </c>
      <c r="P46" s="48"/>
      <c r="Q46" s="48"/>
      <c r="R46" s="48"/>
      <c r="S46" s="48"/>
      <c r="T46" s="48"/>
      <c r="U46" s="48"/>
    </row>
    <row r="47" spans="1:21" ht="30.75" customHeight="1" x14ac:dyDescent="0.15">
      <c r="A47" s="48"/>
      <c r="B47" s="1203"/>
      <c r="C47" s="1204"/>
      <c r="D47" s="62"/>
      <c r="E47" s="1195" t="s">
        <v>14</v>
      </c>
      <c r="F47" s="1195"/>
      <c r="G47" s="1195"/>
      <c r="H47" s="1195"/>
      <c r="I47" s="1195"/>
      <c r="J47" s="1196"/>
      <c r="K47" s="63" t="s">
        <v>484</v>
      </c>
      <c r="L47" s="64" t="s">
        <v>484</v>
      </c>
      <c r="M47" s="64" t="s">
        <v>484</v>
      </c>
      <c r="N47" s="64" t="s">
        <v>484</v>
      </c>
      <c r="O47" s="65" t="s">
        <v>484</v>
      </c>
      <c r="P47" s="48"/>
      <c r="Q47" s="48"/>
      <c r="R47" s="48"/>
      <c r="S47" s="48"/>
      <c r="T47" s="48"/>
      <c r="U47" s="48"/>
    </row>
    <row r="48" spans="1:21" ht="30.75" customHeight="1" x14ac:dyDescent="0.15">
      <c r="A48" s="48"/>
      <c r="B48" s="1203"/>
      <c r="C48" s="1204"/>
      <c r="D48" s="62"/>
      <c r="E48" s="1195" t="s">
        <v>15</v>
      </c>
      <c r="F48" s="1195"/>
      <c r="G48" s="1195"/>
      <c r="H48" s="1195"/>
      <c r="I48" s="1195"/>
      <c r="J48" s="1196"/>
      <c r="K48" s="63">
        <v>241</v>
      </c>
      <c r="L48" s="64">
        <v>253</v>
      </c>
      <c r="M48" s="64">
        <v>239</v>
      </c>
      <c r="N48" s="64">
        <v>220</v>
      </c>
      <c r="O48" s="65">
        <v>202</v>
      </c>
      <c r="P48" s="48"/>
      <c r="Q48" s="48"/>
      <c r="R48" s="48"/>
      <c r="S48" s="48"/>
      <c r="T48" s="48"/>
      <c r="U48" s="48"/>
    </row>
    <row r="49" spans="1:21" ht="30.75" customHeight="1" x14ac:dyDescent="0.15">
      <c r="A49" s="48"/>
      <c r="B49" s="1203"/>
      <c r="C49" s="1204"/>
      <c r="D49" s="62"/>
      <c r="E49" s="1195" t="s">
        <v>16</v>
      </c>
      <c r="F49" s="1195"/>
      <c r="G49" s="1195"/>
      <c r="H49" s="1195"/>
      <c r="I49" s="1195"/>
      <c r="J49" s="1196"/>
      <c r="K49" s="63">
        <v>16</v>
      </c>
      <c r="L49" s="64">
        <v>12</v>
      </c>
      <c r="M49" s="64">
        <v>11</v>
      </c>
      <c r="N49" s="64">
        <v>12</v>
      </c>
      <c r="O49" s="65">
        <v>9</v>
      </c>
      <c r="P49" s="48"/>
      <c r="Q49" s="48"/>
      <c r="R49" s="48"/>
      <c r="S49" s="48"/>
      <c r="T49" s="48"/>
      <c r="U49" s="48"/>
    </row>
    <row r="50" spans="1:21" ht="30.75" customHeight="1" x14ac:dyDescent="0.15">
      <c r="A50" s="48"/>
      <c r="B50" s="1203"/>
      <c r="C50" s="1204"/>
      <c r="D50" s="62"/>
      <c r="E50" s="1195" t="s">
        <v>17</v>
      </c>
      <c r="F50" s="1195"/>
      <c r="G50" s="1195"/>
      <c r="H50" s="1195"/>
      <c r="I50" s="1195"/>
      <c r="J50" s="1196"/>
      <c r="K50" s="63">
        <v>12</v>
      </c>
      <c r="L50" s="64">
        <v>15</v>
      </c>
      <c r="M50" s="64">
        <v>22</v>
      </c>
      <c r="N50" s="64">
        <v>15</v>
      </c>
      <c r="O50" s="65">
        <v>13</v>
      </c>
      <c r="P50" s="48"/>
      <c r="Q50" s="48"/>
      <c r="R50" s="48"/>
      <c r="S50" s="48"/>
      <c r="T50" s="48"/>
      <c r="U50" s="48"/>
    </row>
    <row r="51" spans="1:21" ht="30.75" customHeight="1" x14ac:dyDescent="0.15">
      <c r="A51" s="48"/>
      <c r="B51" s="1205"/>
      <c r="C51" s="1206"/>
      <c r="D51" s="66"/>
      <c r="E51" s="1195" t="s">
        <v>18</v>
      </c>
      <c r="F51" s="1195"/>
      <c r="G51" s="1195"/>
      <c r="H51" s="1195"/>
      <c r="I51" s="1195"/>
      <c r="J51" s="1196"/>
      <c r="K51" s="63" t="s">
        <v>484</v>
      </c>
      <c r="L51" s="64" t="s">
        <v>484</v>
      </c>
      <c r="M51" s="64" t="s">
        <v>484</v>
      </c>
      <c r="N51" s="64" t="s">
        <v>484</v>
      </c>
      <c r="O51" s="65" t="s">
        <v>484</v>
      </c>
      <c r="P51" s="48"/>
      <c r="Q51" s="48"/>
      <c r="R51" s="48"/>
      <c r="S51" s="48"/>
      <c r="T51" s="48"/>
      <c r="U51" s="48"/>
    </row>
    <row r="52" spans="1:21" ht="30.75" customHeight="1" x14ac:dyDescent="0.15">
      <c r="A52" s="48"/>
      <c r="B52" s="1193" t="s">
        <v>19</v>
      </c>
      <c r="C52" s="1194"/>
      <c r="D52" s="66"/>
      <c r="E52" s="1195" t="s">
        <v>20</v>
      </c>
      <c r="F52" s="1195"/>
      <c r="G52" s="1195"/>
      <c r="H52" s="1195"/>
      <c r="I52" s="1195"/>
      <c r="J52" s="1196"/>
      <c r="K52" s="63">
        <v>696</v>
      </c>
      <c r="L52" s="64">
        <v>675</v>
      </c>
      <c r="M52" s="64">
        <v>652</v>
      </c>
      <c r="N52" s="64">
        <v>636</v>
      </c>
      <c r="O52" s="65">
        <v>608</v>
      </c>
      <c r="P52" s="48"/>
      <c r="Q52" s="48"/>
      <c r="R52" s="48"/>
      <c r="S52" s="48"/>
      <c r="T52" s="48"/>
      <c r="U52" s="48"/>
    </row>
    <row r="53" spans="1:21" ht="30.75" customHeight="1" thickBot="1" x14ac:dyDescent="0.2">
      <c r="A53" s="48"/>
      <c r="B53" s="1197" t="s">
        <v>21</v>
      </c>
      <c r="C53" s="1198"/>
      <c r="D53" s="67"/>
      <c r="E53" s="1199" t="s">
        <v>22</v>
      </c>
      <c r="F53" s="1199"/>
      <c r="G53" s="1199"/>
      <c r="H53" s="1199"/>
      <c r="I53" s="1199"/>
      <c r="J53" s="1200"/>
      <c r="K53" s="68">
        <v>224</v>
      </c>
      <c r="L53" s="69">
        <v>213</v>
      </c>
      <c r="M53" s="69">
        <v>200</v>
      </c>
      <c r="N53" s="69">
        <v>178</v>
      </c>
      <c r="O53" s="70">
        <v>162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view="pageBreakPreview"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09" t="s">
        <v>24</v>
      </c>
      <c r="C41" s="1210"/>
      <c r="D41" s="81"/>
      <c r="E41" s="1215" t="s">
        <v>25</v>
      </c>
      <c r="F41" s="1215"/>
      <c r="G41" s="1215"/>
      <c r="H41" s="1216"/>
      <c r="I41" s="82">
        <v>4464</v>
      </c>
      <c r="J41" s="83">
        <v>4428</v>
      </c>
      <c r="K41" s="83">
        <v>4382</v>
      </c>
      <c r="L41" s="83">
        <v>4371</v>
      </c>
      <c r="M41" s="84">
        <v>4357</v>
      </c>
    </row>
    <row r="42" spans="2:13" ht="27.75" customHeight="1" x14ac:dyDescent="0.15">
      <c r="B42" s="1211"/>
      <c r="C42" s="1212"/>
      <c r="D42" s="85"/>
      <c r="E42" s="1217" t="s">
        <v>26</v>
      </c>
      <c r="F42" s="1217"/>
      <c r="G42" s="1217"/>
      <c r="H42" s="1218"/>
      <c r="I42" s="86">
        <v>149</v>
      </c>
      <c r="J42" s="87">
        <v>229</v>
      </c>
      <c r="K42" s="87">
        <v>198</v>
      </c>
      <c r="L42" s="87">
        <v>175</v>
      </c>
      <c r="M42" s="88">
        <v>154</v>
      </c>
    </row>
    <row r="43" spans="2:13" ht="27.75" customHeight="1" x14ac:dyDescent="0.15">
      <c r="B43" s="1211"/>
      <c r="C43" s="1212"/>
      <c r="D43" s="85"/>
      <c r="E43" s="1217" t="s">
        <v>27</v>
      </c>
      <c r="F43" s="1217"/>
      <c r="G43" s="1217"/>
      <c r="H43" s="1218"/>
      <c r="I43" s="86">
        <v>2329</v>
      </c>
      <c r="J43" s="87">
        <v>2234</v>
      </c>
      <c r="K43" s="87">
        <v>2140</v>
      </c>
      <c r="L43" s="87">
        <v>2090</v>
      </c>
      <c r="M43" s="88">
        <v>1964</v>
      </c>
    </row>
    <row r="44" spans="2:13" ht="27.75" customHeight="1" x14ac:dyDescent="0.15">
      <c r="B44" s="1211"/>
      <c r="C44" s="1212"/>
      <c r="D44" s="85"/>
      <c r="E44" s="1217" t="s">
        <v>28</v>
      </c>
      <c r="F44" s="1217"/>
      <c r="G44" s="1217"/>
      <c r="H44" s="1218"/>
      <c r="I44" s="86">
        <v>74</v>
      </c>
      <c r="J44" s="87">
        <v>65</v>
      </c>
      <c r="K44" s="87">
        <v>132</v>
      </c>
      <c r="L44" s="87">
        <v>121</v>
      </c>
      <c r="M44" s="88">
        <v>113</v>
      </c>
    </row>
    <row r="45" spans="2:13" ht="27.75" customHeight="1" x14ac:dyDescent="0.15">
      <c r="B45" s="1211"/>
      <c r="C45" s="1212"/>
      <c r="D45" s="85"/>
      <c r="E45" s="1217" t="s">
        <v>29</v>
      </c>
      <c r="F45" s="1217"/>
      <c r="G45" s="1217"/>
      <c r="H45" s="1218"/>
      <c r="I45" s="86">
        <v>658</v>
      </c>
      <c r="J45" s="87">
        <v>650</v>
      </c>
      <c r="K45" s="87">
        <v>653</v>
      </c>
      <c r="L45" s="87">
        <v>613</v>
      </c>
      <c r="M45" s="88">
        <v>593</v>
      </c>
    </row>
    <row r="46" spans="2:13" ht="27.75" customHeight="1" x14ac:dyDescent="0.15">
      <c r="B46" s="1211"/>
      <c r="C46" s="1212"/>
      <c r="D46" s="85"/>
      <c r="E46" s="1217" t="s">
        <v>30</v>
      </c>
      <c r="F46" s="1217"/>
      <c r="G46" s="1217"/>
      <c r="H46" s="1218"/>
      <c r="I46" s="86" t="s">
        <v>484</v>
      </c>
      <c r="J46" s="87" t="s">
        <v>484</v>
      </c>
      <c r="K46" s="87" t="s">
        <v>484</v>
      </c>
      <c r="L46" s="87" t="s">
        <v>484</v>
      </c>
      <c r="M46" s="88" t="s">
        <v>484</v>
      </c>
    </row>
    <row r="47" spans="2:13" ht="27.75" customHeight="1" x14ac:dyDescent="0.15">
      <c r="B47" s="1211"/>
      <c r="C47" s="1212"/>
      <c r="D47" s="85"/>
      <c r="E47" s="1217" t="s">
        <v>31</v>
      </c>
      <c r="F47" s="1217"/>
      <c r="G47" s="1217"/>
      <c r="H47" s="1218"/>
      <c r="I47" s="86" t="s">
        <v>484</v>
      </c>
      <c r="J47" s="87" t="s">
        <v>484</v>
      </c>
      <c r="K47" s="87" t="s">
        <v>484</v>
      </c>
      <c r="L47" s="87" t="s">
        <v>484</v>
      </c>
      <c r="M47" s="88" t="s">
        <v>484</v>
      </c>
    </row>
    <row r="48" spans="2:13" ht="27.75" customHeight="1" x14ac:dyDescent="0.15">
      <c r="B48" s="1213"/>
      <c r="C48" s="1214"/>
      <c r="D48" s="85"/>
      <c r="E48" s="1217" t="s">
        <v>32</v>
      </c>
      <c r="F48" s="1217"/>
      <c r="G48" s="1217"/>
      <c r="H48" s="1218"/>
      <c r="I48" s="86" t="s">
        <v>484</v>
      </c>
      <c r="J48" s="87" t="s">
        <v>484</v>
      </c>
      <c r="K48" s="87" t="s">
        <v>484</v>
      </c>
      <c r="L48" s="87" t="s">
        <v>484</v>
      </c>
      <c r="M48" s="88" t="s">
        <v>484</v>
      </c>
    </row>
    <row r="49" spans="2:13" ht="27.75" customHeight="1" x14ac:dyDescent="0.15">
      <c r="B49" s="1219" t="s">
        <v>33</v>
      </c>
      <c r="C49" s="1220"/>
      <c r="D49" s="89"/>
      <c r="E49" s="1217" t="s">
        <v>34</v>
      </c>
      <c r="F49" s="1217"/>
      <c r="G49" s="1217"/>
      <c r="H49" s="1218"/>
      <c r="I49" s="86">
        <v>990</v>
      </c>
      <c r="J49" s="87">
        <v>1148</v>
      </c>
      <c r="K49" s="87">
        <v>1414</v>
      </c>
      <c r="L49" s="87">
        <v>1526</v>
      </c>
      <c r="M49" s="88">
        <v>1743</v>
      </c>
    </row>
    <row r="50" spans="2:13" ht="27.75" customHeight="1" x14ac:dyDescent="0.15">
      <c r="B50" s="1211"/>
      <c r="C50" s="1212"/>
      <c r="D50" s="85"/>
      <c r="E50" s="1217" t="s">
        <v>35</v>
      </c>
      <c r="F50" s="1217"/>
      <c r="G50" s="1217"/>
      <c r="H50" s="1218"/>
      <c r="I50" s="86">
        <v>406</v>
      </c>
      <c r="J50" s="87">
        <v>307</v>
      </c>
      <c r="K50" s="87">
        <v>239</v>
      </c>
      <c r="L50" s="87">
        <v>122</v>
      </c>
      <c r="M50" s="88">
        <v>110</v>
      </c>
    </row>
    <row r="51" spans="2:13" ht="27.75" customHeight="1" x14ac:dyDescent="0.15">
      <c r="B51" s="1213"/>
      <c r="C51" s="1214"/>
      <c r="D51" s="85"/>
      <c r="E51" s="1217" t="s">
        <v>36</v>
      </c>
      <c r="F51" s="1217"/>
      <c r="G51" s="1217"/>
      <c r="H51" s="1218"/>
      <c r="I51" s="86">
        <v>4761</v>
      </c>
      <c r="J51" s="87">
        <v>4535</v>
      </c>
      <c r="K51" s="87">
        <v>4453</v>
      </c>
      <c r="L51" s="87">
        <v>4416</v>
      </c>
      <c r="M51" s="88">
        <v>4405</v>
      </c>
    </row>
    <row r="52" spans="2:13" ht="27.75" customHeight="1" thickBot="1" x14ac:dyDescent="0.2">
      <c r="B52" s="1221" t="s">
        <v>37</v>
      </c>
      <c r="C52" s="1222"/>
      <c r="D52" s="90"/>
      <c r="E52" s="1223" t="s">
        <v>38</v>
      </c>
      <c r="F52" s="1223"/>
      <c r="G52" s="1223"/>
      <c r="H52" s="1224"/>
      <c r="I52" s="91">
        <v>1517</v>
      </c>
      <c r="J52" s="92">
        <v>1616</v>
      </c>
      <c r="K52" s="92">
        <v>1398</v>
      </c>
      <c r="L52" s="92">
        <v>1307</v>
      </c>
      <c r="M52" s="93">
        <v>924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90" zoomScaleNormal="9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556</v>
      </c>
      <c r="I42" s="352"/>
      <c r="J42" s="352"/>
      <c r="K42" s="352"/>
      <c r="L42" s="244"/>
      <c r="M42" s="244"/>
      <c r="N42" s="244"/>
      <c r="O42" s="244"/>
    </row>
    <row r="43" spans="2:17" x14ac:dyDescent="0.15">
      <c r="B43" s="248"/>
      <c r="C43" s="244"/>
      <c r="D43" s="244"/>
      <c r="E43" s="244"/>
      <c r="F43" s="244"/>
      <c r="G43" s="1261"/>
      <c r="H43" s="1240"/>
      <c r="I43" s="1240"/>
      <c r="J43" s="1240"/>
      <c r="K43" s="1240"/>
      <c r="L43" s="1240"/>
      <c r="M43" s="1240"/>
      <c r="N43" s="1240"/>
      <c r="O43" s="1241"/>
    </row>
    <row r="44" spans="2:17" x14ac:dyDescent="0.15">
      <c r="B44" s="248"/>
      <c r="C44" s="244"/>
      <c r="D44" s="244"/>
      <c r="E44" s="244"/>
      <c r="F44" s="244"/>
      <c r="G44" s="1242"/>
      <c r="H44" s="1243"/>
      <c r="I44" s="1243"/>
      <c r="J44" s="1243"/>
      <c r="K44" s="1243"/>
      <c r="L44" s="1243"/>
      <c r="M44" s="1243"/>
      <c r="N44" s="1243"/>
      <c r="O44" s="1244"/>
    </row>
    <row r="45" spans="2:17" x14ac:dyDescent="0.15">
      <c r="B45" s="248"/>
      <c r="C45" s="244"/>
      <c r="D45" s="244"/>
      <c r="E45" s="244"/>
      <c r="F45" s="244"/>
      <c r="G45" s="1242"/>
      <c r="H45" s="1243"/>
      <c r="I45" s="1243"/>
      <c r="J45" s="1243"/>
      <c r="K45" s="1243"/>
      <c r="L45" s="1243"/>
      <c r="M45" s="1243"/>
      <c r="N45" s="1243"/>
      <c r="O45" s="1244"/>
    </row>
    <row r="46" spans="2:17" x14ac:dyDescent="0.15">
      <c r="B46" s="248"/>
      <c r="C46" s="244"/>
      <c r="D46" s="244"/>
      <c r="E46" s="244"/>
      <c r="F46" s="244"/>
      <c r="G46" s="1242"/>
      <c r="H46" s="1243"/>
      <c r="I46" s="1243"/>
      <c r="J46" s="1243"/>
      <c r="K46" s="1243"/>
      <c r="L46" s="1243"/>
      <c r="M46" s="1243"/>
      <c r="N46" s="1243"/>
      <c r="O46" s="1244"/>
    </row>
    <row r="47" spans="2:17" x14ac:dyDescent="0.15">
      <c r="B47" s="248"/>
      <c r="C47" s="244"/>
      <c r="D47" s="244"/>
      <c r="E47" s="244"/>
      <c r="F47" s="244"/>
      <c r="G47" s="1245"/>
      <c r="H47" s="1246"/>
      <c r="I47" s="1246"/>
      <c r="J47" s="1246"/>
      <c r="K47" s="1246"/>
      <c r="L47" s="1246"/>
      <c r="M47" s="1246"/>
      <c r="N47" s="1246"/>
      <c r="O47" s="1247"/>
    </row>
    <row r="48" spans="2:17" x14ac:dyDescent="0.15">
      <c r="B48" s="248"/>
      <c r="C48" s="244"/>
      <c r="D48" s="244"/>
      <c r="E48" s="244"/>
      <c r="F48" s="244"/>
      <c r="G48" s="244"/>
      <c r="H48" s="353"/>
      <c r="I48" s="353"/>
      <c r="J48" s="353"/>
    </row>
    <row r="49" spans="1:17" x14ac:dyDescent="0.15">
      <c r="B49" s="248"/>
      <c r="C49" s="244"/>
      <c r="D49" s="244"/>
      <c r="E49" s="244"/>
      <c r="F49" s="244"/>
      <c r="G49" s="243" t="s">
        <v>557</v>
      </c>
    </row>
    <row r="50" spans="1:17" x14ac:dyDescent="0.15">
      <c r="B50" s="248"/>
      <c r="C50" s="244"/>
      <c r="D50" s="244"/>
      <c r="E50" s="244"/>
      <c r="F50" s="244"/>
      <c r="G50" s="1248"/>
      <c r="H50" s="1249"/>
      <c r="I50" s="1249"/>
      <c r="J50" s="1250"/>
      <c r="K50" s="354" t="s">
        <v>524</v>
      </c>
      <c r="L50" s="354" t="s">
        <v>525</v>
      </c>
      <c r="M50" s="354" t="s">
        <v>526</v>
      </c>
      <c r="N50" s="354" t="s">
        <v>527</v>
      </c>
      <c r="O50" s="354" t="s">
        <v>528</v>
      </c>
    </row>
    <row r="51" spans="1:17" x14ac:dyDescent="0.15">
      <c r="B51" s="248"/>
      <c r="C51" s="244"/>
      <c r="D51" s="244"/>
      <c r="E51" s="244"/>
      <c r="F51" s="244"/>
      <c r="G51" s="1251" t="s">
        <v>558</v>
      </c>
      <c r="H51" s="1252"/>
      <c r="I51" s="1257" t="s">
        <v>559</v>
      </c>
      <c r="J51" s="1257"/>
      <c r="K51" s="1259"/>
      <c r="L51" s="1259"/>
      <c r="M51" s="1259"/>
      <c r="N51" s="1259"/>
      <c r="O51" s="1259"/>
    </row>
    <row r="52" spans="1:17" x14ac:dyDescent="0.15">
      <c r="B52" s="248"/>
      <c r="C52" s="244"/>
      <c r="D52" s="244"/>
      <c r="E52" s="244"/>
      <c r="F52" s="244"/>
      <c r="G52" s="1253"/>
      <c r="H52" s="1254"/>
      <c r="I52" s="1258"/>
      <c r="J52" s="1258"/>
      <c r="K52" s="1225"/>
      <c r="L52" s="1225"/>
      <c r="M52" s="1225"/>
      <c r="N52" s="1225"/>
      <c r="O52" s="1225"/>
    </row>
    <row r="53" spans="1:17" x14ac:dyDescent="0.15">
      <c r="A53" s="355"/>
      <c r="B53" s="248"/>
      <c r="C53" s="244"/>
      <c r="D53" s="244"/>
      <c r="E53" s="244"/>
      <c r="F53" s="244"/>
      <c r="G53" s="1253"/>
      <c r="H53" s="1254"/>
      <c r="I53" s="1237" t="s">
        <v>560</v>
      </c>
      <c r="J53" s="1237"/>
      <c r="K53" s="1260"/>
      <c r="L53" s="1260"/>
      <c r="M53" s="1260"/>
      <c r="N53" s="1260"/>
      <c r="O53" s="1260"/>
    </row>
    <row r="54" spans="1:17" x14ac:dyDescent="0.15">
      <c r="A54" s="355"/>
      <c r="B54" s="248"/>
      <c r="C54" s="244"/>
      <c r="D54" s="244"/>
      <c r="E54" s="244"/>
      <c r="F54" s="244"/>
      <c r="G54" s="1255"/>
      <c r="H54" s="1256"/>
      <c r="I54" s="1237"/>
      <c r="J54" s="1237"/>
      <c r="K54" s="1230"/>
      <c r="L54" s="1230"/>
      <c r="M54" s="1230"/>
      <c r="N54" s="1230"/>
      <c r="O54" s="1230"/>
    </row>
    <row r="55" spans="1:17" x14ac:dyDescent="0.15">
      <c r="A55" s="355"/>
      <c r="B55" s="248"/>
      <c r="C55" s="244"/>
      <c r="D55" s="244"/>
      <c r="E55" s="244"/>
      <c r="F55" s="244"/>
      <c r="G55" s="1231" t="s">
        <v>561</v>
      </c>
      <c r="H55" s="1232"/>
      <c r="I55" s="1237" t="s">
        <v>559</v>
      </c>
      <c r="J55" s="1237"/>
      <c r="K55" s="1259"/>
      <c r="L55" s="1259"/>
      <c r="M55" s="1259"/>
      <c r="N55" s="1259"/>
      <c r="O55" s="1259"/>
    </row>
    <row r="56" spans="1:17" x14ac:dyDescent="0.15">
      <c r="A56" s="355"/>
      <c r="B56" s="248"/>
      <c r="C56" s="244"/>
      <c r="D56" s="244"/>
      <c r="E56" s="244"/>
      <c r="F56" s="244"/>
      <c r="G56" s="1233"/>
      <c r="H56" s="1234"/>
      <c r="I56" s="1237"/>
      <c r="J56" s="1237"/>
      <c r="K56" s="1225"/>
      <c r="L56" s="1225"/>
      <c r="M56" s="1225"/>
      <c r="N56" s="1225"/>
      <c r="O56" s="1225"/>
    </row>
    <row r="57" spans="1:17" s="355" customFormat="1" x14ac:dyDescent="0.15">
      <c r="B57" s="356"/>
      <c r="C57" s="352"/>
      <c r="D57" s="352"/>
      <c r="E57" s="352"/>
      <c r="F57" s="352"/>
      <c r="G57" s="1233"/>
      <c r="H57" s="1234"/>
      <c r="I57" s="1227" t="s">
        <v>562</v>
      </c>
      <c r="J57" s="1227"/>
      <c r="K57" s="1260"/>
      <c r="L57" s="1260"/>
      <c r="M57" s="1260"/>
      <c r="N57" s="1260"/>
      <c r="O57" s="1260"/>
      <c r="P57" s="357"/>
      <c r="Q57" s="356"/>
    </row>
    <row r="58" spans="1:17" s="355" customFormat="1" x14ac:dyDescent="0.15">
      <c r="A58" s="243"/>
      <c r="B58" s="356"/>
      <c r="C58" s="352"/>
      <c r="D58" s="352"/>
      <c r="E58" s="352"/>
      <c r="F58" s="352"/>
      <c r="G58" s="1235"/>
      <c r="H58" s="1236"/>
      <c r="I58" s="1227"/>
      <c r="J58" s="1227"/>
      <c r="K58" s="1230"/>
      <c r="L58" s="1230"/>
      <c r="M58" s="1230"/>
      <c r="N58" s="1230"/>
      <c r="O58" s="123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563</v>
      </c>
      <c r="C63" s="244"/>
      <c r="D63" s="244"/>
      <c r="E63" s="244"/>
      <c r="F63" s="244"/>
      <c r="G63" s="244"/>
      <c r="H63" s="244"/>
      <c r="I63" s="244"/>
      <c r="J63" s="244"/>
      <c r="K63" s="244"/>
      <c r="L63" s="244"/>
      <c r="M63" s="244"/>
      <c r="N63" s="244"/>
      <c r="O63" s="244"/>
    </row>
    <row r="64" spans="1:17" x14ac:dyDescent="0.15">
      <c r="B64" s="248"/>
      <c r="C64" s="244"/>
      <c r="D64" s="244"/>
      <c r="E64" s="244"/>
      <c r="F64" s="244"/>
      <c r="G64" s="351" t="s">
        <v>556</v>
      </c>
      <c r="I64" s="352"/>
      <c r="J64" s="352"/>
      <c r="K64" s="352"/>
      <c r="L64" s="244"/>
      <c r="M64" s="244"/>
      <c r="N64" s="244"/>
      <c r="O64" s="244"/>
    </row>
    <row r="65" spans="2:30" x14ac:dyDescent="0.15">
      <c r="B65" s="248"/>
      <c r="C65" s="244"/>
      <c r="D65" s="244"/>
      <c r="E65" s="244"/>
      <c r="F65" s="244"/>
      <c r="G65" s="1239" t="s">
        <v>566</v>
      </c>
      <c r="H65" s="1240"/>
      <c r="I65" s="1240"/>
      <c r="J65" s="1240"/>
      <c r="K65" s="1240"/>
      <c r="L65" s="1240"/>
      <c r="M65" s="1240"/>
      <c r="N65" s="1240"/>
      <c r="O65" s="1241"/>
    </row>
    <row r="66" spans="2:30" x14ac:dyDescent="0.15">
      <c r="B66" s="248"/>
      <c r="C66" s="244"/>
      <c r="D66" s="244"/>
      <c r="E66" s="244"/>
      <c r="F66" s="244"/>
      <c r="G66" s="1242"/>
      <c r="H66" s="1243"/>
      <c r="I66" s="1243"/>
      <c r="J66" s="1243"/>
      <c r="K66" s="1243"/>
      <c r="L66" s="1243"/>
      <c r="M66" s="1243"/>
      <c r="N66" s="1243"/>
      <c r="O66" s="1244"/>
    </row>
    <row r="67" spans="2:30" x14ac:dyDescent="0.15">
      <c r="B67" s="248"/>
      <c r="C67" s="244"/>
      <c r="D67" s="244"/>
      <c r="E67" s="244"/>
      <c r="F67" s="244"/>
      <c r="G67" s="1242"/>
      <c r="H67" s="1243"/>
      <c r="I67" s="1243"/>
      <c r="J67" s="1243"/>
      <c r="K67" s="1243"/>
      <c r="L67" s="1243"/>
      <c r="M67" s="1243"/>
      <c r="N67" s="1243"/>
      <c r="O67" s="1244"/>
    </row>
    <row r="68" spans="2:30" x14ac:dyDescent="0.15">
      <c r="B68" s="248"/>
      <c r="C68" s="244"/>
      <c r="D68" s="244"/>
      <c r="E68" s="244"/>
      <c r="F68" s="244"/>
      <c r="G68" s="1242"/>
      <c r="H68" s="1243"/>
      <c r="I68" s="1243"/>
      <c r="J68" s="1243"/>
      <c r="K68" s="1243"/>
      <c r="L68" s="1243"/>
      <c r="M68" s="1243"/>
      <c r="N68" s="1243"/>
      <c r="O68" s="1244"/>
    </row>
    <row r="69" spans="2:30" x14ac:dyDescent="0.15">
      <c r="B69" s="248"/>
      <c r="C69" s="244"/>
      <c r="D69" s="244"/>
      <c r="E69" s="244"/>
      <c r="F69" s="244"/>
      <c r="G69" s="1245"/>
      <c r="H69" s="1246"/>
      <c r="I69" s="1246"/>
      <c r="J69" s="1246"/>
      <c r="K69" s="1246"/>
      <c r="L69" s="1246"/>
      <c r="M69" s="1246"/>
      <c r="N69" s="1246"/>
      <c r="O69" s="124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564</v>
      </c>
      <c r="I71" s="368"/>
      <c r="J71" s="364"/>
      <c r="K71" s="364"/>
      <c r="L71" s="365"/>
      <c r="M71" s="364"/>
      <c r="N71" s="365"/>
      <c r="O71" s="366"/>
    </row>
    <row r="72" spans="2:30" x14ac:dyDescent="0.15">
      <c r="B72" s="248"/>
      <c r="C72" s="244"/>
      <c r="D72" s="244"/>
      <c r="E72" s="244"/>
      <c r="F72" s="244"/>
      <c r="G72" s="1248"/>
      <c r="H72" s="1249"/>
      <c r="I72" s="1249"/>
      <c r="J72" s="1250"/>
      <c r="K72" s="354" t="s">
        <v>524</v>
      </c>
      <c r="L72" s="354" t="s">
        <v>525</v>
      </c>
      <c r="M72" s="354" t="s">
        <v>526</v>
      </c>
      <c r="N72" s="354" t="s">
        <v>527</v>
      </c>
      <c r="O72" s="354" t="s">
        <v>528</v>
      </c>
    </row>
    <row r="73" spans="2:30" x14ac:dyDescent="0.15">
      <c r="B73" s="248"/>
      <c r="C73" s="244"/>
      <c r="D73" s="244"/>
      <c r="E73" s="244"/>
      <c r="F73" s="244"/>
      <c r="G73" s="1251" t="s">
        <v>558</v>
      </c>
      <c r="H73" s="1252"/>
      <c r="I73" s="1257" t="s">
        <v>559</v>
      </c>
      <c r="J73" s="1257"/>
      <c r="K73" s="1238">
        <v>86</v>
      </c>
      <c r="L73" s="1238">
        <v>87.8</v>
      </c>
      <c r="M73" s="1225">
        <v>75.400000000000006</v>
      </c>
      <c r="N73" s="1225">
        <v>72.7</v>
      </c>
      <c r="O73" s="1225">
        <v>49.8</v>
      </c>
      <c r="S73" s="243">
        <v>9.9</v>
      </c>
    </row>
    <row r="74" spans="2:30" x14ac:dyDescent="0.15">
      <c r="B74" s="248"/>
      <c r="C74" s="244"/>
      <c r="D74" s="244"/>
      <c r="E74" s="244"/>
      <c r="F74" s="244"/>
      <c r="G74" s="1253"/>
      <c r="H74" s="1254"/>
      <c r="I74" s="1258"/>
      <c r="J74" s="1258"/>
      <c r="K74" s="1238"/>
      <c r="L74" s="1238"/>
      <c r="M74" s="1225"/>
      <c r="N74" s="1225"/>
      <c r="O74" s="1225"/>
    </row>
    <row r="75" spans="2:30" x14ac:dyDescent="0.15">
      <c r="B75" s="248"/>
      <c r="C75" s="244"/>
      <c r="D75" s="244"/>
      <c r="E75" s="244"/>
      <c r="F75" s="244"/>
      <c r="G75" s="1253"/>
      <c r="H75" s="1254"/>
      <c r="I75" s="1237" t="s">
        <v>565</v>
      </c>
      <c r="J75" s="1237"/>
      <c r="K75" s="1229">
        <v>14.2</v>
      </c>
      <c r="L75" s="1229">
        <v>12.5</v>
      </c>
      <c r="M75" s="1229">
        <v>11.6</v>
      </c>
      <c r="N75" s="1229">
        <v>10.7</v>
      </c>
      <c r="O75" s="1229">
        <v>9.8000000000000007</v>
      </c>
      <c r="U75" s="243">
        <v>81.2</v>
      </c>
      <c r="W75" s="243">
        <v>87.2</v>
      </c>
      <c r="Y75" s="243">
        <v>99.8</v>
      </c>
      <c r="AA75" s="243">
        <v>109.5</v>
      </c>
      <c r="AC75" s="243">
        <v>115.2</v>
      </c>
    </row>
    <row r="76" spans="2:30" x14ac:dyDescent="0.15">
      <c r="B76" s="248"/>
      <c r="C76" s="244"/>
      <c r="D76" s="244"/>
      <c r="E76" s="244"/>
      <c r="F76" s="244"/>
      <c r="G76" s="1255"/>
      <c r="H76" s="1256"/>
      <c r="I76" s="1237"/>
      <c r="J76" s="1237"/>
      <c r="K76" s="1230"/>
      <c r="L76" s="1230"/>
      <c r="M76" s="1230"/>
      <c r="N76" s="1230"/>
      <c r="O76" s="1230"/>
    </row>
    <row r="77" spans="2:30" x14ac:dyDescent="0.15">
      <c r="B77" s="248"/>
      <c r="C77" s="244"/>
      <c r="D77" s="244"/>
      <c r="E77" s="244"/>
      <c r="F77" s="244"/>
      <c r="G77" s="1231" t="s">
        <v>561</v>
      </c>
      <c r="H77" s="1232"/>
      <c r="I77" s="1237" t="s">
        <v>559</v>
      </c>
      <c r="J77" s="1237"/>
      <c r="K77" s="1238">
        <v>0</v>
      </c>
      <c r="L77" s="1238">
        <v>0</v>
      </c>
      <c r="M77" s="1225">
        <v>0</v>
      </c>
      <c r="N77" s="1225">
        <v>0</v>
      </c>
      <c r="O77" s="1225">
        <v>0</v>
      </c>
      <c r="R77" s="243">
        <v>12.3</v>
      </c>
      <c r="T77" s="243">
        <v>11.1</v>
      </c>
    </row>
    <row r="78" spans="2:30" x14ac:dyDescent="0.15">
      <c r="B78" s="248"/>
      <c r="C78" s="244"/>
      <c r="D78" s="244"/>
      <c r="E78" s="244"/>
      <c r="F78" s="244"/>
      <c r="G78" s="1233"/>
      <c r="H78" s="1234"/>
      <c r="I78" s="1237"/>
      <c r="J78" s="1237"/>
      <c r="K78" s="1238"/>
      <c r="L78" s="1238"/>
      <c r="M78" s="1225"/>
      <c r="N78" s="1225"/>
      <c r="O78" s="1225"/>
    </row>
    <row r="79" spans="2:30" x14ac:dyDescent="0.15">
      <c r="B79" s="248"/>
      <c r="C79" s="244"/>
      <c r="D79" s="244"/>
      <c r="E79" s="244"/>
      <c r="F79" s="244"/>
      <c r="G79" s="1233"/>
      <c r="H79" s="1234"/>
      <c r="I79" s="1226" t="s">
        <v>565</v>
      </c>
      <c r="J79" s="1227"/>
      <c r="K79" s="1228">
        <v>9.4</v>
      </c>
      <c r="L79" s="1228">
        <v>8.5</v>
      </c>
      <c r="M79" s="1228">
        <v>7.9</v>
      </c>
      <c r="N79" s="1228">
        <v>6.9</v>
      </c>
      <c r="O79" s="1228">
        <v>7.2</v>
      </c>
      <c r="V79" s="243">
        <v>53.5</v>
      </c>
      <c r="X79" s="243">
        <v>48.2</v>
      </c>
      <c r="Z79" s="243">
        <v>34.200000000000003</v>
      </c>
      <c r="AB79" s="243">
        <v>30.3</v>
      </c>
      <c r="AD79" s="243">
        <v>28.9</v>
      </c>
    </row>
    <row r="80" spans="2:30" x14ac:dyDescent="0.15">
      <c r="B80" s="248"/>
      <c r="C80" s="244"/>
      <c r="D80" s="244"/>
      <c r="E80" s="244"/>
      <c r="F80" s="244"/>
      <c r="G80" s="1235"/>
      <c r="H80" s="1236"/>
      <c r="I80" s="1227"/>
      <c r="J80" s="1227"/>
      <c r="K80" s="1228"/>
      <c r="L80" s="1228"/>
      <c r="M80" s="1228"/>
      <c r="N80" s="1228"/>
      <c r="O80" s="122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523</v>
      </c>
      <c r="G2" s="111"/>
      <c r="H2" s="112"/>
    </row>
    <row r="3" spans="1:8" x14ac:dyDescent="0.15">
      <c r="A3" s="108" t="s">
        <v>516</v>
      </c>
      <c r="B3" s="113"/>
      <c r="C3" s="114"/>
      <c r="D3" s="115">
        <v>148288</v>
      </c>
      <c r="E3" s="116"/>
      <c r="F3" s="117">
        <v>201428</v>
      </c>
      <c r="G3" s="118"/>
      <c r="H3" s="119"/>
    </row>
    <row r="4" spans="1:8" x14ac:dyDescent="0.15">
      <c r="A4" s="120"/>
      <c r="B4" s="121"/>
      <c r="C4" s="122"/>
      <c r="D4" s="123">
        <v>144289</v>
      </c>
      <c r="E4" s="124"/>
      <c r="F4" s="125">
        <v>118373</v>
      </c>
      <c r="G4" s="126"/>
      <c r="H4" s="127"/>
    </row>
    <row r="5" spans="1:8" x14ac:dyDescent="0.15">
      <c r="A5" s="108" t="s">
        <v>518</v>
      </c>
      <c r="B5" s="113"/>
      <c r="C5" s="114"/>
      <c r="D5" s="115">
        <v>174193</v>
      </c>
      <c r="E5" s="116"/>
      <c r="F5" s="117">
        <v>221823</v>
      </c>
      <c r="G5" s="118"/>
      <c r="H5" s="119"/>
    </row>
    <row r="6" spans="1:8" x14ac:dyDescent="0.15">
      <c r="A6" s="120"/>
      <c r="B6" s="121"/>
      <c r="C6" s="122"/>
      <c r="D6" s="123">
        <v>150195</v>
      </c>
      <c r="E6" s="124"/>
      <c r="F6" s="125">
        <v>104431</v>
      </c>
      <c r="G6" s="126"/>
      <c r="H6" s="127"/>
    </row>
    <row r="7" spans="1:8" x14ac:dyDescent="0.15">
      <c r="A7" s="108" t="s">
        <v>519</v>
      </c>
      <c r="B7" s="113"/>
      <c r="C7" s="114"/>
      <c r="D7" s="115">
        <v>153754</v>
      </c>
      <c r="E7" s="116"/>
      <c r="F7" s="117">
        <v>263041</v>
      </c>
      <c r="G7" s="118"/>
      <c r="H7" s="119"/>
    </row>
    <row r="8" spans="1:8" x14ac:dyDescent="0.15">
      <c r="A8" s="120"/>
      <c r="B8" s="121"/>
      <c r="C8" s="122"/>
      <c r="D8" s="123">
        <v>130145</v>
      </c>
      <c r="E8" s="124"/>
      <c r="F8" s="125">
        <v>103171</v>
      </c>
      <c r="G8" s="126"/>
      <c r="H8" s="127"/>
    </row>
    <row r="9" spans="1:8" x14ac:dyDescent="0.15">
      <c r="A9" s="108" t="s">
        <v>520</v>
      </c>
      <c r="B9" s="113"/>
      <c r="C9" s="114"/>
      <c r="D9" s="115">
        <v>190022</v>
      </c>
      <c r="E9" s="116"/>
      <c r="F9" s="117">
        <v>272886</v>
      </c>
      <c r="G9" s="118"/>
      <c r="H9" s="119"/>
    </row>
    <row r="10" spans="1:8" x14ac:dyDescent="0.15">
      <c r="A10" s="120"/>
      <c r="B10" s="121"/>
      <c r="C10" s="122"/>
      <c r="D10" s="123">
        <v>126259</v>
      </c>
      <c r="E10" s="124"/>
      <c r="F10" s="125">
        <v>125724</v>
      </c>
      <c r="G10" s="126"/>
      <c r="H10" s="127"/>
    </row>
    <row r="11" spans="1:8" x14ac:dyDescent="0.15">
      <c r="A11" s="108" t="s">
        <v>521</v>
      </c>
      <c r="B11" s="113"/>
      <c r="C11" s="114"/>
      <c r="D11" s="115">
        <v>166584</v>
      </c>
      <c r="E11" s="116"/>
      <c r="F11" s="117">
        <v>245039</v>
      </c>
      <c r="G11" s="118"/>
      <c r="H11" s="119"/>
    </row>
    <row r="12" spans="1:8" x14ac:dyDescent="0.15">
      <c r="A12" s="120"/>
      <c r="B12" s="121"/>
      <c r="C12" s="128"/>
      <c r="D12" s="123">
        <v>132135</v>
      </c>
      <c r="E12" s="124"/>
      <c r="F12" s="125">
        <v>108922</v>
      </c>
      <c r="G12" s="126"/>
      <c r="H12" s="127"/>
    </row>
    <row r="13" spans="1:8" x14ac:dyDescent="0.15">
      <c r="A13" s="108"/>
      <c r="B13" s="113"/>
      <c r="C13" s="129"/>
      <c r="D13" s="130">
        <v>166568</v>
      </c>
      <c r="E13" s="131"/>
      <c r="F13" s="132">
        <v>240843</v>
      </c>
      <c r="G13" s="133"/>
      <c r="H13" s="119"/>
    </row>
    <row r="14" spans="1:8" x14ac:dyDescent="0.15">
      <c r="A14" s="120"/>
      <c r="B14" s="121"/>
      <c r="C14" s="122"/>
      <c r="D14" s="123">
        <v>136605</v>
      </c>
      <c r="E14" s="124"/>
      <c r="F14" s="125">
        <v>112124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4.21</v>
      </c>
      <c r="C19" s="134">
        <f>ROUND(VALUE(SUBSTITUTE(実質収支比率等に係る経年分析!G$48,"▲","-")),2)</f>
        <v>3.66</v>
      </c>
      <c r="D19" s="134">
        <f>ROUND(VALUE(SUBSTITUTE(実質収支比率等に係る経年分析!H$48,"▲","-")),2)</f>
        <v>5.14</v>
      </c>
      <c r="E19" s="134">
        <f>ROUND(VALUE(SUBSTITUTE(実質収支比率等に係る経年分析!I$48,"▲","-")),2)</f>
        <v>2.68</v>
      </c>
      <c r="F19" s="134">
        <f>ROUND(VALUE(SUBSTITUTE(実質収支比率等に係る経年分析!J$48,"▲","-")),2)</f>
        <v>4.72</v>
      </c>
    </row>
    <row r="20" spans="1:11" x14ac:dyDescent="0.15">
      <c r="A20" s="134" t="s">
        <v>43</v>
      </c>
      <c r="B20" s="134">
        <f>ROUND(VALUE(SUBSTITUTE(実質収支比率等に係る経年分析!F$47,"▲","-")),2)</f>
        <v>29.43</v>
      </c>
      <c r="C20" s="134">
        <f>ROUND(VALUE(SUBSTITUTE(実質収支比率等に係る経年分析!G$47,"▲","-")),2)</f>
        <v>32.56</v>
      </c>
      <c r="D20" s="134">
        <f>ROUND(VALUE(SUBSTITUTE(実質収支比率等に係る経年分析!H$47,"▲","-")),2)</f>
        <v>36.61</v>
      </c>
      <c r="E20" s="134">
        <f>ROUND(VALUE(SUBSTITUTE(実質収支比率等に係る経年分析!I$47,"▲","-")),2)</f>
        <v>37.799999999999997</v>
      </c>
      <c r="F20" s="134">
        <f>ROUND(VALUE(SUBSTITUTE(実質収支比率等に係る経年分析!J$47,"▲","-")),2)</f>
        <v>38.39</v>
      </c>
    </row>
    <row r="21" spans="1:11" x14ac:dyDescent="0.15">
      <c r="A21" s="134" t="s">
        <v>44</v>
      </c>
      <c r="B21" s="134">
        <f>IF(ISNUMBER(VALUE(SUBSTITUTE(実質収支比率等に係る経年分析!F$49,"▲","-"))),ROUND(VALUE(SUBSTITUTE(実質収支比率等に係る経年分析!F$49,"▲","-")),2),NA())</f>
        <v>4.1900000000000004</v>
      </c>
      <c r="C21" s="134">
        <f>IF(ISNUMBER(VALUE(SUBSTITUTE(実質収支比率等に係る経年分析!G$49,"▲","-"))),ROUND(VALUE(SUBSTITUTE(実質収支比率等に係る経年分析!G$49,"▲","-")),2),NA())</f>
        <v>1.33</v>
      </c>
      <c r="D21" s="134">
        <f>IF(ISNUMBER(VALUE(SUBSTITUTE(実質収支比率等に係る経年分析!H$49,"▲","-"))),ROUND(VALUE(SUBSTITUTE(実質収支比率等に係る経年分析!H$49,"▲","-")),2),NA())</f>
        <v>3.49</v>
      </c>
      <c r="E21" s="134">
        <f>IF(ISNUMBER(VALUE(SUBSTITUTE(実質収支比率等に係る経年分析!I$49,"▲","-"))),ROUND(VALUE(SUBSTITUTE(実質収支比率等に係る経年分析!I$49,"▲","-")),2),NA())</f>
        <v>-5.18</v>
      </c>
      <c r="F21" s="134">
        <f>IF(ISNUMBER(VALUE(SUBSTITUTE(実質収支比率等に係る経年分析!J$49,"▲","-"))),ROUND(VALUE(SUBSTITUTE(実質収支比率等に係る経年分析!J$49,"▲","-")),2),NA())</f>
        <v>2.12</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大桑村公共下水道事業特別会計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大桑村後期高齢者医療事業特別会計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大桑村農業集落排水事業特別会計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x14ac:dyDescent="0.15">
      <c r="A34" s="135" t="str">
        <f>IF(連結実質赤字比率に係る赤字・黒字の構成分析!C$36="",NA(),連結実質赤字比率に係る赤字・黒字の構成分析!C$36)</f>
        <v>大桑村村営水道事業特別会計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0.01</v>
      </c>
    </row>
    <row r="35" spans="1:16" x14ac:dyDescent="0.15">
      <c r="A35" s="135" t="str">
        <f>IF(連結実質赤字比率に係る赤字・黒字の構成分析!C$35="",NA(),連結実質赤字比率に係る赤字・黒字の構成分析!C$35)</f>
        <v>大桑村国民健康保険事業特別会計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0.33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5.14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2.68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4.71</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696</v>
      </c>
      <c r="E42" s="136"/>
      <c r="F42" s="136"/>
      <c r="G42" s="136">
        <f>'実質公債費比率（分子）の構造'!L$52</f>
        <v>675</v>
      </c>
      <c r="H42" s="136"/>
      <c r="I42" s="136"/>
      <c r="J42" s="136">
        <f>'実質公債費比率（分子）の構造'!M$52</f>
        <v>652</v>
      </c>
      <c r="K42" s="136"/>
      <c r="L42" s="136"/>
      <c r="M42" s="136">
        <f>'実質公債費比率（分子）の構造'!N$52</f>
        <v>636</v>
      </c>
      <c r="N42" s="136"/>
      <c r="O42" s="136"/>
      <c r="P42" s="136">
        <f>'実質公債費比率（分子）の構造'!O$52</f>
        <v>608</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12</v>
      </c>
      <c r="C44" s="136"/>
      <c r="D44" s="136"/>
      <c r="E44" s="136">
        <f>'実質公債費比率（分子）の構造'!L$50</f>
        <v>15</v>
      </c>
      <c r="F44" s="136"/>
      <c r="G44" s="136"/>
      <c r="H44" s="136">
        <f>'実質公債費比率（分子）の構造'!M$50</f>
        <v>22</v>
      </c>
      <c r="I44" s="136"/>
      <c r="J44" s="136"/>
      <c r="K44" s="136">
        <f>'実質公債費比率（分子）の構造'!N$50</f>
        <v>15</v>
      </c>
      <c r="L44" s="136"/>
      <c r="M44" s="136"/>
      <c r="N44" s="136">
        <f>'実質公債費比率（分子）の構造'!O$50</f>
        <v>13</v>
      </c>
      <c r="O44" s="136"/>
      <c r="P44" s="136"/>
    </row>
    <row r="45" spans="1:16" x14ac:dyDescent="0.15">
      <c r="A45" s="136" t="s">
        <v>54</v>
      </c>
      <c r="B45" s="136">
        <f>'実質公債費比率（分子）の構造'!K$49</f>
        <v>16</v>
      </c>
      <c r="C45" s="136"/>
      <c r="D45" s="136"/>
      <c r="E45" s="136">
        <f>'実質公債費比率（分子）の構造'!L$49</f>
        <v>12</v>
      </c>
      <c r="F45" s="136"/>
      <c r="G45" s="136"/>
      <c r="H45" s="136">
        <f>'実質公債費比率（分子）の構造'!M$49</f>
        <v>11</v>
      </c>
      <c r="I45" s="136"/>
      <c r="J45" s="136"/>
      <c r="K45" s="136">
        <f>'実質公債費比率（分子）の構造'!N$49</f>
        <v>12</v>
      </c>
      <c r="L45" s="136"/>
      <c r="M45" s="136"/>
      <c r="N45" s="136">
        <f>'実質公債費比率（分子）の構造'!O$49</f>
        <v>9</v>
      </c>
      <c r="O45" s="136"/>
      <c r="P45" s="136"/>
    </row>
    <row r="46" spans="1:16" x14ac:dyDescent="0.15">
      <c r="A46" s="136" t="s">
        <v>55</v>
      </c>
      <c r="B46" s="136">
        <f>'実質公債費比率（分子）の構造'!K$48</f>
        <v>241</v>
      </c>
      <c r="C46" s="136"/>
      <c r="D46" s="136"/>
      <c r="E46" s="136">
        <f>'実質公債費比率（分子）の構造'!L$48</f>
        <v>253</v>
      </c>
      <c r="F46" s="136"/>
      <c r="G46" s="136"/>
      <c r="H46" s="136">
        <f>'実質公債費比率（分子）の構造'!M$48</f>
        <v>239</v>
      </c>
      <c r="I46" s="136"/>
      <c r="J46" s="136"/>
      <c r="K46" s="136">
        <f>'実質公債費比率（分子）の構造'!N$48</f>
        <v>220</v>
      </c>
      <c r="L46" s="136"/>
      <c r="M46" s="136"/>
      <c r="N46" s="136">
        <f>'実質公債費比率（分子）の構造'!O$48</f>
        <v>202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651</v>
      </c>
      <c r="C49" s="136"/>
      <c r="D49" s="136"/>
      <c r="E49" s="136">
        <f>'実質公債費比率（分子）の構造'!L$45</f>
        <v>608</v>
      </c>
      <c r="F49" s="136"/>
      <c r="G49" s="136"/>
      <c r="H49" s="136">
        <f>'実質公債費比率（分子）の構造'!M$45</f>
        <v>580</v>
      </c>
      <c r="I49" s="136"/>
      <c r="J49" s="136"/>
      <c r="K49" s="136">
        <f>'実質公債費比率（分子）の構造'!N$45</f>
        <v>567</v>
      </c>
      <c r="L49" s="136"/>
      <c r="M49" s="136"/>
      <c r="N49" s="136">
        <f>'実質公債費比率（分子）の構造'!O$45</f>
        <v>546</v>
      </c>
      <c r="O49" s="136"/>
      <c r="P49" s="136"/>
    </row>
    <row r="50" spans="1:16" x14ac:dyDescent="0.15">
      <c r="A50" s="136" t="s">
        <v>59</v>
      </c>
      <c r="B50" s="136" t="e">
        <f>NA()</f>
        <v>#N/A</v>
      </c>
      <c r="C50" s="136">
        <f>IF(ISNUMBER('実質公債費比率（分子）の構造'!K$53),'実質公債費比率（分子）の構造'!K$53,NA())</f>
        <v>224</v>
      </c>
      <c r="D50" s="136" t="e">
        <f>NA()</f>
        <v>#N/A</v>
      </c>
      <c r="E50" s="136" t="e">
        <f>NA()</f>
        <v>#N/A</v>
      </c>
      <c r="F50" s="136">
        <f>IF(ISNUMBER('実質公債費比率（分子）の構造'!L$53),'実質公債費比率（分子）の構造'!L$53,NA())</f>
        <v>213</v>
      </c>
      <c r="G50" s="136" t="e">
        <f>NA()</f>
        <v>#N/A</v>
      </c>
      <c r="H50" s="136" t="e">
        <f>NA()</f>
        <v>#N/A</v>
      </c>
      <c r="I50" s="136">
        <f>IF(ISNUMBER('実質公債費比率（分子）の構造'!M$53),'実質公債費比率（分子）の構造'!M$53,NA())</f>
        <v>200</v>
      </c>
      <c r="J50" s="136" t="e">
        <f>NA()</f>
        <v>#N/A</v>
      </c>
      <c r="K50" s="136" t="e">
        <f>NA()</f>
        <v>#N/A</v>
      </c>
      <c r="L50" s="136">
        <f>IF(ISNUMBER('実質公債費比率（分子）の構造'!N$53),'実質公債費比率（分子）の構造'!N$53,NA())</f>
        <v>178</v>
      </c>
      <c r="M50" s="136" t="e">
        <f>NA()</f>
        <v>#N/A</v>
      </c>
      <c r="N50" s="136" t="e">
        <f>NA()</f>
        <v>#N/A</v>
      </c>
      <c r="O50" s="136">
        <f>IF(ISNUMBER('実質公債費比率（分子）の構造'!O$53),'実質公債費比率（分子）の構造'!O$53,NA())</f>
        <v>162</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4761</v>
      </c>
      <c r="E56" s="135"/>
      <c r="F56" s="135"/>
      <c r="G56" s="135">
        <f>'将来負担比率（分子）の構造'!J$51</f>
        <v>4535</v>
      </c>
      <c r="H56" s="135"/>
      <c r="I56" s="135"/>
      <c r="J56" s="135">
        <f>'将来負担比率（分子）の構造'!K$51</f>
        <v>4453</v>
      </c>
      <c r="K56" s="135"/>
      <c r="L56" s="135"/>
      <c r="M56" s="135">
        <f>'将来負担比率（分子）の構造'!L$51</f>
        <v>4416</v>
      </c>
      <c r="N56" s="135"/>
      <c r="O56" s="135"/>
      <c r="P56" s="135">
        <f>'将来負担比率（分子）の構造'!M$51</f>
        <v>4405</v>
      </c>
    </row>
    <row r="57" spans="1:16" x14ac:dyDescent="0.15">
      <c r="A57" s="135" t="s">
        <v>35</v>
      </c>
      <c r="B57" s="135"/>
      <c r="C57" s="135"/>
      <c r="D57" s="135">
        <f>'将来負担比率（分子）の構造'!I$50</f>
        <v>406</v>
      </c>
      <c r="E57" s="135"/>
      <c r="F57" s="135"/>
      <c r="G57" s="135">
        <f>'将来負担比率（分子）の構造'!J$50</f>
        <v>307</v>
      </c>
      <c r="H57" s="135"/>
      <c r="I57" s="135"/>
      <c r="J57" s="135">
        <f>'将来負担比率（分子）の構造'!K$50</f>
        <v>239</v>
      </c>
      <c r="K57" s="135"/>
      <c r="L57" s="135"/>
      <c r="M57" s="135">
        <f>'将来負担比率（分子）の構造'!L$50</f>
        <v>122</v>
      </c>
      <c r="N57" s="135"/>
      <c r="O57" s="135"/>
      <c r="P57" s="135">
        <f>'将来負担比率（分子）の構造'!M$50</f>
        <v>110</v>
      </c>
    </row>
    <row r="58" spans="1:16" x14ac:dyDescent="0.15">
      <c r="A58" s="135" t="s">
        <v>34</v>
      </c>
      <c r="B58" s="135"/>
      <c r="C58" s="135"/>
      <c r="D58" s="135">
        <f>'将来負担比率（分子）の構造'!I$49</f>
        <v>990</v>
      </c>
      <c r="E58" s="135"/>
      <c r="F58" s="135"/>
      <c r="G58" s="135">
        <f>'将来負担比率（分子）の構造'!J$49</f>
        <v>1148</v>
      </c>
      <c r="H58" s="135"/>
      <c r="I58" s="135"/>
      <c r="J58" s="135">
        <f>'将来負担比率（分子）の構造'!K$49</f>
        <v>1414</v>
      </c>
      <c r="K58" s="135"/>
      <c r="L58" s="135"/>
      <c r="M58" s="135">
        <f>'将来負担比率（分子）の構造'!L$49</f>
        <v>1526</v>
      </c>
      <c r="N58" s="135"/>
      <c r="O58" s="135"/>
      <c r="P58" s="135">
        <f>'将来負担比率（分子）の構造'!M$49</f>
        <v>1743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658</v>
      </c>
      <c r="C62" s="135"/>
      <c r="D62" s="135"/>
      <c r="E62" s="135">
        <f>'将来負担比率（分子）の構造'!J$45</f>
        <v>650</v>
      </c>
      <c r="F62" s="135"/>
      <c r="G62" s="135"/>
      <c r="H62" s="135">
        <f>'将来負担比率（分子）の構造'!K$45</f>
        <v>653</v>
      </c>
      <c r="I62" s="135"/>
      <c r="J62" s="135"/>
      <c r="K62" s="135">
        <f>'将来負担比率（分子）の構造'!L$45</f>
        <v>613</v>
      </c>
      <c r="L62" s="135"/>
      <c r="M62" s="135"/>
      <c r="N62" s="135">
        <f>'将来負担比率（分子）の構造'!M$45</f>
        <v>593</v>
      </c>
      <c r="O62" s="135"/>
      <c r="P62" s="135"/>
    </row>
    <row r="63" spans="1:16" x14ac:dyDescent="0.15">
      <c r="A63" s="135" t="s">
        <v>28</v>
      </c>
      <c r="B63" s="135">
        <f>'将来負担比率（分子）の構造'!I$44</f>
        <v>74</v>
      </c>
      <c r="C63" s="135"/>
      <c r="D63" s="135"/>
      <c r="E63" s="135">
        <f>'将来負担比率（分子）の構造'!J$44</f>
        <v>65</v>
      </c>
      <c r="F63" s="135"/>
      <c r="G63" s="135"/>
      <c r="H63" s="135">
        <f>'将来負担比率（分子）の構造'!K$44</f>
        <v>132</v>
      </c>
      <c r="I63" s="135"/>
      <c r="J63" s="135"/>
      <c r="K63" s="135">
        <f>'将来負担比率（分子）の構造'!L$44</f>
        <v>121</v>
      </c>
      <c r="L63" s="135"/>
      <c r="M63" s="135"/>
      <c r="N63" s="135">
        <f>'将来負担比率（分子）の構造'!M$44</f>
        <v>113</v>
      </c>
      <c r="O63" s="135"/>
      <c r="P63" s="135"/>
    </row>
    <row r="64" spans="1:16" x14ac:dyDescent="0.15">
      <c r="A64" s="135" t="s">
        <v>27</v>
      </c>
      <c r="B64" s="135">
        <f>'将来負担比率（分子）の構造'!I$43</f>
        <v>2329</v>
      </c>
      <c r="C64" s="135"/>
      <c r="D64" s="135"/>
      <c r="E64" s="135">
        <f>'将来負担比率（分子）の構造'!J$43</f>
        <v>2234</v>
      </c>
      <c r="F64" s="135"/>
      <c r="G64" s="135"/>
      <c r="H64" s="135">
        <f>'将来負担比率（分子）の構造'!K$43</f>
        <v>2140</v>
      </c>
      <c r="I64" s="135"/>
      <c r="J64" s="135"/>
      <c r="K64" s="135">
        <f>'将来負担比率（分子）の構造'!L$43</f>
        <v>2090</v>
      </c>
      <c r="L64" s="135"/>
      <c r="M64" s="135"/>
      <c r="N64" s="135">
        <f>'将来負担比率（分子）の構造'!M$43</f>
        <v>1964</v>
      </c>
      <c r="O64" s="135"/>
      <c r="P64" s="135"/>
    </row>
    <row r="65" spans="1:16" x14ac:dyDescent="0.15">
      <c r="A65" s="135" t="s">
        <v>26</v>
      </c>
      <c r="B65" s="135">
        <f>'将来負担比率（分子）の構造'!I$42</f>
        <v>149</v>
      </c>
      <c r="C65" s="135"/>
      <c r="D65" s="135"/>
      <c r="E65" s="135">
        <f>'将来負担比率（分子）の構造'!J$42</f>
        <v>229</v>
      </c>
      <c r="F65" s="135"/>
      <c r="G65" s="135"/>
      <c r="H65" s="135">
        <f>'将来負担比率（分子）の構造'!K$42</f>
        <v>198</v>
      </c>
      <c r="I65" s="135"/>
      <c r="J65" s="135"/>
      <c r="K65" s="135">
        <f>'将来負担比率（分子）の構造'!L$42</f>
        <v>175</v>
      </c>
      <c r="L65" s="135"/>
      <c r="M65" s="135"/>
      <c r="N65" s="135">
        <f>'将来負担比率（分子）の構造'!M$42</f>
        <v>154</v>
      </c>
      <c r="O65" s="135"/>
      <c r="P65" s="135"/>
    </row>
    <row r="66" spans="1:16" x14ac:dyDescent="0.15">
      <c r="A66" s="135" t="s">
        <v>25</v>
      </c>
      <c r="B66" s="135">
        <f>'将来負担比率（分子）の構造'!I$41</f>
        <v>4464</v>
      </c>
      <c r="C66" s="135"/>
      <c r="D66" s="135"/>
      <c r="E66" s="135">
        <f>'将来負担比率（分子）の構造'!J$41</f>
        <v>4428</v>
      </c>
      <c r="F66" s="135"/>
      <c r="G66" s="135"/>
      <c r="H66" s="135">
        <f>'将来負担比率（分子）の構造'!K$41</f>
        <v>4382</v>
      </c>
      <c r="I66" s="135"/>
      <c r="J66" s="135"/>
      <c r="K66" s="135">
        <f>'将来負担比率（分子）の構造'!L$41</f>
        <v>4371</v>
      </c>
      <c r="L66" s="135"/>
      <c r="M66" s="135"/>
      <c r="N66" s="135">
        <f>'将来負担比率（分子）の構造'!M$41</f>
        <v>4357</v>
      </c>
      <c r="O66" s="135"/>
      <c r="P66" s="135"/>
    </row>
    <row r="67" spans="1:16" x14ac:dyDescent="0.15">
      <c r="A67" s="135" t="s">
        <v>63</v>
      </c>
      <c r="B67" s="135" t="e">
        <f>NA()</f>
        <v>#N/A</v>
      </c>
      <c r="C67" s="135">
        <f>IF(ISNUMBER('将来負担比率（分子）の構造'!I$52), IF('将来負担比率（分子）の構造'!I$52 &lt; 0, 0, '将来負担比率（分子）の構造'!I$52), NA())</f>
        <v>1517</v>
      </c>
      <c r="D67" s="135" t="e">
        <f>NA()</f>
        <v>#N/A</v>
      </c>
      <c r="E67" s="135" t="e">
        <f>NA()</f>
        <v>#N/A</v>
      </c>
      <c r="F67" s="135">
        <f>IF(ISNUMBER('将来負担比率（分子）の構造'!J$52), IF('将来負担比率（分子）の構造'!J$52 &lt; 0, 0, '将来負担比率（分子）の構造'!J$52), NA())</f>
        <v>1616</v>
      </c>
      <c r="G67" s="135" t="e">
        <f>NA()</f>
        <v>#N/A</v>
      </c>
      <c r="H67" s="135" t="e">
        <f>NA()</f>
        <v>#N/A</v>
      </c>
      <c r="I67" s="135">
        <f>IF(ISNUMBER('将来負担比率（分子）の構造'!K$52), IF('将来負担比率（分子）の構造'!K$52 &lt; 0, 0, '将来負担比率（分子）の構造'!K$52), NA())</f>
        <v>1398</v>
      </c>
      <c r="J67" s="135" t="e">
        <f>NA()</f>
        <v>#N/A</v>
      </c>
      <c r="K67" s="135" t="e">
        <f>NA()</f>
        <v>#N/A</v>
      </c>
      <c r="L67" s="135">
        <f>IF(ISNUMBER('将来負担比率（分子）の構造'!L$52), IF('将来負担比率（分子）の構造'!L$52 &lt; 0, 0, '将来負担比率（分子）の構造'!L$52), NA())</f>
        <v>1307</v>
      </c>
      <c r="M67" s="135" t="e">
        <f>NA()</f>
        <v>#N/A</v>
      </c>
      <c r="N67" s="135" t="e">
        <f>NA()</f>
        <v>#N/A</v>
      </c>
      <c r="O67" s="135">
        <f>IF(ISNUMBER('将来負担比率（分子）の構造'!M$52), IF('将来負担比率（分子）の構造'!M$52 &lt; 0, 0, '将来負担比率（分子）の構造'!M$52), NA())</f>
        <v>924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view="pageBreakPreview" zoomScale="6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628493</v>
      </c>
      <c r="S5" s="613"/>
      <c r="T5" s="613"/>
      <c r="U5" s="613"/>
      <c r="V5" s="613"/>
      <c r="W5" s="613"/>
      <c r="X5" s="613"/>
      <c r="Y5" s="614"/>
      <c r="Z5" s="615">
        <v>17.399999999999999</v>
      </c>
      <c r="AA5" s="615"/>
      <c r="AB5" s="615"/>
      <c r="AC5" s="615"/>
      <c r="AD5" s="616">
        <v>628493</v>
      </c>
      <c r="AE5" s="616"/>
      <c r="AF5" s="616"/>
      <c r="AG5" s="616"/>
      <c r="AH5" s="616"/>
      <c r="AI5" s="616"/>
      <c r="AJ5" s="616"/>
      <c r="AK5" s="616"/>
      <c r="AL5" s="617">
        <v>26</v>
      </c>
      <c r="AM5" s="618"/>
      <c r="AN5" s="618"/>
      <c r="AO5" s="619"/>
      <c r="AP5" s="609" t="s">
        <v>206</v>
      </c>
      <c r="AQ5" s="610"/>
      <c r="AR5" s="610"/>
      <c r="AS5" s="610"/>
      <c r="AT5" s="610"/>
      <c r="AU5" s="610"/>
      <c r="AV5" s="610"/>
      <c r="AW5" s="610"/>
      <c r="AX5" s="610"/>
      <c r="AY5" s="610"/>
      <c r="AZ5" s="610"/>
      <c r="BA5" s="610"/>
      <c r="BB5" s="610"/>
      <c r="BC5" s="610"/>
      <c r="BD5" s="610"/>
      <c r="BE5" s="610"/>
      <c r="BF5" s="611"/>
      <c r="BG5" s="623">
        <v>628493</v>
      </c>
      <c r="BH5" s="624"/>
      <c r="BI5" s="624"/>
      <c r="BJ5" s="624"/>
      <c r="BK5" s="624"/>
      <c r="BL5" s="624"/>
      <c r="BM5" s="624"/>
      <c r="BN5" s="625"/>
      <c r="BO5" s="626">
        <v>100</v>
      </c>
      <c r="BP5" s="626"/>
      <c r="BQ5" s="626"/>
      <c r="BR5" s="626"/>
      <c r="BS5" s="627">
        <v>54081</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27627</v>
      </c>
      <c r="S6" s="624"/>
      <c r="T6" s="624"/>
      <c r="U6" s="624"/>
      <c r="V6" s="624"/>
      <c r="W6" s="624"/>
      <c r="X6" s="624"/>
      <c r="Y6" s="625"/>
      <c r="Z6" s="626">
        <v>0.8</v>
      </c>
      <c r="AA6" s="626"/>
      <c r="AB6" s="626"/>
      <c r="AC6" s="626"/>
      <c r="AD6" s="627">
        <v>27627</v>
      </c>
      <c r="AE6" s="627"/>
      <c r="AF6" s="627"/>
      <c r="AG6" s="627"/>
      <c r="AH6" s="627"/>
      <c r="AI6" s="627"/>
      <c r="AJ6" s="627"/>
      <c r="AK6" s="627"/>
      <c r="AL6" s="628">
        <v>1.1000000000000001</v>
      </c>
      <c r="AM6" s="629"/>
      <c r="AN6" s="629"/>
      <c r="AO6" s="630"/>
      <c r="AP6" s="620" t="s">
        <v>211</v>
      </c>
      <c r="AQ6" s="621"/>
      <c r="AR6" s="621"/>
      <c r="AS6" s="621"/>
      <c r="AT6" s="621"/>
      <c r="AU6" s="621"/>
      <c r="AV6" s="621"/>
      <c r="AW6" s="621"/>
      <c r="AX6" s="621"/>
      <c r="AY6" s="621"/>
      <c r="AZ6" s="621"/>
      <c r="BA6" s="621"/>
      <c r="BB6" s="621"/>
      <c r="BC6" s="621"/>
      <c r="BD6" s="621"/>
      <c r="BE6" s="621"/>
      <c r="BF6" s="622"/>
      <c r="BG6" s="623">
        <v>628493</v>
      </c>
      <c r="BH6" s="624"/>
      <c r="BI6" s="624"/>
      <c r="BJ6" s="624"/>
      <c r="BK6" s="624"/>
      <c r="BL6" s="624"/>
      <c r="BM6" s="624"/>
      <c r="BN6" s="625"/>
      <c r="BO6" s="626">
        <v>100</v>
      </c>
      <c r="BP6" s="626"/>
      <c r="BQ6" s="626"/>
      <c r="BR6" s="626"/>
      <c r="BS6" s="627">
        <v>54081</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50644</v>
      </c>
      <c r="CS6" s="624"/>
      <c r="CT6" s="624"/>
      <c r="CU6" s="624"/>
      <c r="CV6" s="624"/>
      <c r="CW6" s="624"/>
      <c r="CX6" s="624"/>
      <c r="CY6" s="625"/>
      <c r="CZ6" s="626">
        <v>1.5</v>
      </c>
      <c r="DA6" s="626"/>
      <c r="DB6" s="626"/>
      <c r="DC6" s="626"/>
      <c r="DD6" s="632" t="s">
        <v>213</v>
      </c>
      <c r="DE6" s="624"/>
      <c r="DF6" s="624"/>
      <c r="DG6" s="624"/>
      <c r="DH6" s="624"/>
      <c r="DI6" s="624"/>
      <c r="DJ6" s="624"/>
      <c r="DK6" s="624"/>
      <c r="DL6" s="624"/>
      <c r="DM6" s="624"/>
      <c r="DN6" s="624"/>
      <c r="DO6" s="624"/>
      <c r="DP6" s="625"/>
      <c r="DQ6" s="632">
        <v>50644</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671</v>
      </c>
      <c r="S7" s="624"/>
      <c r="T7" s="624"/>
      <c r="U7" s="624"/>
      <c r="V7" s="624"/>
      <c r="W7" s="624"/>
      <c r="X7" s="624"/>
      <c r="Y7" s="625"/>
      <c r="Z7" s="626">
        <v>0</v>
      </c>
      <c r="AA7" s="626"/>
      <c r="AB7" s="626"/>
      <c r="AC7" s="626"/>
      <c r="AD7" s="627">
        <v>671</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191694</v>
      </c>
      <c r="BH7" s="624"/>
      <c r="BI7" s="624"/>
      <c r="BJ7" s="624"/>
      <c r="BK7" s="624"/>
      <c r="BL7" s="624"/>
      <c r="BM7" s="624"/>
      <c r="BN7" s="625"/>
      <c r="BO7" s="626">
        <v>30.5</v>
      </c>
      <c r="BP7" s="626"/>
      <c r="BQ7" s="626"/>
      <c r="BR7" s="626"/>
      <c r="BS7" s="627">
        <v>5191</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622838</v>
      </c>
      <c r="CS7" s="624"/>
      <c r="CT7" s="624"/>
      <c r="CU7" s="624"/>
      <c r="CV7" s="624"/>
      <c r="CW7" s="624"/>
      <c r="CX7" s="624"/>
      <c r="CY7" s="625"/>
      <c r="CZ7" s="626">
        <v>17.899999999999999</v>
      </c>
      <c r="DA7" s="626"/>
      <c r="DB7" s="626"/>
      <c r="DC7" s="626"/>
      <c r="DD7" s="632">
        <v>2872</v>
      </c>
      <c r="DE7" s="624"/>
      <c r="DF7" s="624"/>
      <c r="DG7" s="624"/>
      <c r="DH7" s="624"/>
      <c r="DI7" s="624"/>
      <c r="DJ7" s="624"/>
      <c r="DK7" s="624"/>
      <c r="DL7" s="624"/>
      <c r="DM7" s="624"/>
      <c r="DN7" s="624"/>
      <c r="DO7" s="624"/>
      <c r="DP7" s="625"/>
      <c r="DQ7" s="632">
        <v>580332</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1875</v>
      </c>
      <c r="S8" s="624"/>
      <c r="T8" s="624"/>
      <c r="U8" s="624"/>
      <c r="V8" s="624"/>
      <c r="W8" s="624"/>
      <c r="X8" s="624"/>
      <c r="Y8" s="625"/>
      <c r="Z8" s="626">
        <v>0.1</v>
      </c>
      <c r="AA8" s="626"/>
      <c r="AB8" s="626"/>
      <c r="AC8" s="626"/>
      <c r="AD8" s="627">
        <v>1875</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6508</v>
      </c>
      <c r="BH8" s="624"/>
      <c r="BI8" s="624"/>
      <c r="BJ8" s="624"/>
      <c r="BK8" s="624"/>
      <c r="BL8" s="624"/>
      <c r="BM8" s="624"/>
      <c r="BN8" s="625"/>
      <c r="BO8" s="626">
        <v>1</v>
      </c>
      <c r="BP8" s="626"/>
      <c r="BQ8" s="626"/>
      <c r="BR8" s="626"/>
      <c r="BS8" s="632" t="s">
        <v>110</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649286</v>
      </c>
      <c r="CS8" s="624"/>
      <c r="CT8" s="624"/>
      <c r="CU8" s="624"/>
      <c r="CV8" s="624"/>
      <c r="CW8" s="624"/>
      <c r="CX8" s="624"/>
      <c r="CY8" s="625"/>
      <c r="CZ8" s="626">
        <v>18.7</v>
      </c>
      <c r="DA8" s="626"/>
      <c r="DB8" s="626"/>
      <c r="DC8" s="626"/>
      <c r="DD8" s="632">
        <v>4729</v>
      </c>
      <c r="DE8" s="624"/>
      <c r="DF8" s="624"/>
      <c r="DG8" s="624"/>
      <c r="DH8" s="624"/>
      <c r="DI8" s="624"/>
      <c r="DJ8" s="624"/>
      <c r="DK8" s="624"/>
      <c r="DL8" s="624"/>
      <c r="DM8" s="624"/>
      <c r="DN8" s="624"/>
      <c r="DO8" s="624"/>
      <c r="DP8" s="625"/>
      <c r="DQ8" s="632">
        <v>398498</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1924</v>
      </c>
      <c r="S9" s="624"/>
      <c r="T9" s="624"/>
      <c r="U9" s="624"/>
      <c r="V9" s="624"/>
      <c r="W9" s="624"/>
      <c r="X9" s="624"/>
      <c r="Y9" s="625"/>
      <c r="Z9" s="626">
        <v>0.1</v>
      </c>
      <c r="AA9" s="626"/>
      <c r="AB9" s="626"/>
      <c r="AC9" s="626"/>
      <c r="AD9" s="627">
        <v>1924</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149332</v>
      </c>
      <c r="BH9" s="624"/>
      <c r="BI9" s="624"/>
      <c r="BJ9" s="624"/>
      <c r="BK9" s="624"/>
      <c r="BL9" s="624"/>
      <c r="BM9" s="624"/>
      <c r="BN9" s="625"/>
      <c r="BO9" s="626">
        <v>23.8</v>
      </c>
      <c r="BP9" s="626"/>
      <c r="BQ9" s="626"/>
      <c r="BR9" s="626"/>
      <c r="BS9" s="632" t="s">
        <v>110</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266123</v>
      </c>
      <c r="CS9" s="624"/>
      <c r="CT9" s="624"/>
      <c r="CU9" s="624"/>
      <c r="CV9" s="624"/>
      <c r="CW9" s="624"/>
      <c r="CX9" s="624"/>
      <c r="CY9" s="625"/>
      <c r="CZ9" s="626">
        <v>7.7</v>
      </c>
      <c r="DA9" s="626"/>
      <c r="DB9" s="626"/>
      <c r="DC9" s="626"/>
      <c r="DD9" s="632">
        <v>21191</v>
      </c>
      <c r="DE9" s="624"/>
      <c r="DF9" s="624"/>
      <c r="DG9" s="624"/>
      <c r="DH9" s="624"/>
      <c r="DI9" s="624"/>
      <c r="DJ9" s="624"/>
      <c r="DK9" s="624"/>
      <c r="DL9" s="624"/>
      <c r="DM9" s="624"/>
      <c r="DN9" s="624"/>
      <c r="DO9" s="624"/>
      <c r="DP9" s="625"/>
      <c r="DQ9" s="632">
        <v>262577</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82449</v>
      </c>
      <c r="S10" s="624"/>
      <c r="T10" s="624"/>
      <c r="U10" s="624"/>
      <c r="V10" s="624"/>
      <c r="W10" s="624"/>
      <c r="X10" s="624"/>
      <c r="Y10" s="625"/>
      <c r="Z10" s="626">
        <v>2.2999999999999998</v>
      </c>
      <c r="AA10" s="626"/>
      <c r="AB10" s="626"/>
      <c r="AC10" s="626"/>
      <c r="AD10" s="627">
        <v>82449</v>
      </c>
      <c r="AE10" s="627"/>
      <c r="AF10" s="627"/>
      <c r="AG10" s="627"/>
      <c r="AH10" s="627"/>
      <c r="AI10" s="627"/>
      <c r="AJ10" s="627"/>
      <c r="AK10" s="627"/>
      <c r="AL10" s="628">
        <v>3.4</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12901</v>
      </c>
      <c r="BH10" s="624"/>
      <c r="BI10" s="624"/>
      <c r="BJ10" s="624"/>
      <c r="BK10" s="624"/>
      <c r="BL10" s="624"/>
      <c r="BM10" s="624"/>
      <c r="BN10" s="625"/>
      <c r="BO10" s="626">
        <v>2.1</v>
      </c>
      <c r="BP10" s="626"/>
      <c r="BQ10" s="626"/>
      <c r="BR10" s="626"/>
      <c r="BS10" s="632">
        <v>1797</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699</v>
      </c>
      <c r="CS10" s="624"/>
      <c r="CT10" s="624"/>
      <c r="CU10" s="624"/>
      <c r="CV10" s="624"/>
      <c r="CW10" s="624"/>
      <c r="CX10" s="624"/>
      <c r="CY10" s="625"/>
      <c r="CZ10" s="626">
        <v>0</v>
      </c>
      <c r="DA10" s="626"/>
      <c r="DB10" s="626"/>
      <c r="DC10" s="626"/>
      <c r="DD10" s="632" t="s">
        <v>110</v>
      </c>
      <c r="DE10" s="624"/>
      <c r="DF10" s="624"/>
      <c r="DG10" s="624"/>
      <c r="DH10" s="624"/>
      <c r="DI10" s="624"/>
      <c r="DJ10" s="624"/>
      <c r="DK10" s="624"/>
      <c r="DL10" s="624"/>
      <c r="DM10" s="624"/>
      <c r="DN10" s="624"/>
      <c r="DO10" s="624"/>
      <c r="DP10" s="625"/>
      <c r="DQ10" s="632">
        <v>699</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110</v>
      </c>
      <c r="S11" s="624"/>
      <c r="T11" s="624"/>
      <c r="U11" s="624"/>
      <c r="V11" s="624"/>
      <c r="W11" s="624"/>
      <c r="X11" s="624"/>
      <c r="Y11" s="625"/>
      <c r="Z11" s="626" t="s">
        <v>110</v>
      </c>
      <c r="AA11" s="626"/>
      <c r="AB11" s="626"/>
      <c r="AC11" s="626"/>
      <c r="AD11" s="627" t="s">
        <v>110</v>
      </c>
      <c r="AE11" s="627"/>
      <c r="AF11" s="627"/>
      <c r="AG11" s="627"/>
      <c r="AH11" s="627"/>
      <c r="AI11" s="627"/>
      <c r="AJ11" s="627"/>
      <c r="AK11" s="627"/>
      <c r="AL11" s="628" t="s">
        <v>110</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22953</v>
      </c>
      <c r="BH11" s="624"/>
      <c r="BI11" s="624"/>
      <c r="BJ11" s="624"/>
      <c r="BK11" s="624"/>
      <c r="BL11" s="624"/>
      <c r="BM11" s="624"/>
      <c r="BN11" s="625"/>
      <c r="BO11" s="626">
        <v>3.7</v>
      </c>
      <c r="BP11" s="626"/>
      <c r="BQ11" s="626"/>
      <c r="BR11" s="626"/>
      <c r="BS11" s="632">
        <v>3394</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211338</v>
      </c>
      <c r="CS11" s="624"/>
      <c r="CT11" s="624"/>
      <c r="CU11" s="624"/>
      <c r="CV11" s="624"/>
      <c r="CW11" s="624"/>
      <c r="CX11" s="624"/>
      <c r="CY11" s="625"/>
      <c r="CZ11" s="626">
        <v>6.1</v>
      </c>
      <c r="DA11" s="626"/>
      <c r="DB11" s="626"/>
      <c r="DC11" s="626"/>
      <c r="DD11" s="632">
        <v>61658</v>
      </c>
      <c r="DE11" s="624"/>
      <c r="DF11" s="624"/>
      <c r="DG11" s="624"/>
      <c r="DH11" s="624"/>
      <c r="DI11" s="624"/>
      <c r="DJ11" s="624"/>
      <c r="DK11" s="624"/>
      <c r="DL11" s="624"/>
      <c r="DM11" s="624"/>
      <c r="DN11" s="624"/>
      <c r="DO11" s="624"/>
      <c r="DP11" s="625"/>
      <c r="DQ11" s="632">
        <v>176269</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406939</v>
      </c>
      <c r="BH12" s="624"/>
      <c r="BI12" s="624"/>
      <c r="BJ12" s="624"/>
      <c r="BK12" s="624"/>
      <c r="BL12" s="624"/>
      <c r="BM12" s="624"/>
      <c r="BN12" s="625"/>
      <c r="BO12" s="626">
        <v>64.7</v>
      </c>
      <c r="BP12" s="626"/>
      <c r="BQ12" s="626"/>
      <c r="BR12" s="626"/>
      <c r="BS12" s="632">
        <v>48890</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79713</v>
      </c>
      <c r="CS12" s="624"/>
      <c r="CT12" s="624"/>
      <c r="CU12" s="624"/>
      <c r="CV12" s="624"/>
      <c r="CW12" s="624"/>
      <c r="CX12" s="624"/>
      <c r="CY12" s="625"/>
      <c r="CZ12" s="626">
        <v>2.2999999999999998</v>
      </c>
      <c r="DA12" s="626"/>
      <c r="DB12" s="626"/>
      <c r="DC12" s="626"/>
      <c r="DD12" s="632">
        <v>28909</v>
      </c>
      <c r="DE12" s="624"/>
      <c r="DF12" s="624"/>
      <c r="DG12" s="624"/>
      <c r="DH12" s="624"/>
      <c r="DI12" s="624"/>
      <c r="DJ12" s="624"/>
      <c r="DK12" s="624"/>
      <c r="DL12" s="624"/>
      <c r="DM12" s="624"/>
      <c r="DN12" s="624"/>
      <c r="DO12" s="624"/>
      <c r="DP12" s="625"/>
      <c r="DQ12" s="632">
        <v>74433</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5173</v>
      </c>
      <c r="S13" s="624"/>
      <c r="T13" s="624"/>
      <c r="U13" s="624"/>
      <c r="V13" s="624"/>
      <c r="W13" s="624"/>
      <c r="X13" s="624"/>
      <c r="Y13" s="625"/>
      <c r="Z13" s="626">
        <v>0.1</v>
      </c>
      <c r="AA13" s="626"/>
      <c r="AB13" s="626"/>
      <c r="AC13" s="626"/>
      <c r="AD13" s="627">
        <v>5173</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381076</v>
      </c>
      <c r="BH13" s="624"/>
      <c r="BI13" s="624"/>
      <c r="BJ13" s="624"/>
      <c r="BK13" s="624"/>
      <c r="BL13" s="624"/>
      <c r="BM13" s="624"/>
      <c r="BN13" s="625"/>
      <c r="BO13" s="626">
        <v>60.6</v>
      </c>
      <c r="BP13" s="626"/>
      <c r="BQ13" s="626"/>
      <c r="BR13" s="626"/>
      <c r="BS13" s="632">
        <v>48890</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474358</v>
      </c>
      <c r="CS13" s="624"/>
      <c r="CT13" s="624"/>
      <c r="CU13" s="624"/>
      <c r="CV13" s="624"/>
      <c r="CW13" s="624"/>
      <c r="CX13" s="624"/>
      <c r="CY13" s="625"/>
      <c r="CZ13" s="626">
        <v>13.6</v>
      </c>
      <c r="DA13" s="626"/>
      <c r="DB13" s="626"/>
      <c r="DC13" s="626"/>
      <c r="DD13" s="632">
        <v>310410</v>
      </c>
      <c r="DE13" s="624"/>
      <c r="DF13" s="624"/>
      <c r="DG13" s="624"/>
      <c r="DH13" s="624"/>
      <c r="DI13" s="624"/>
      <c r="DJ13" s="624"/>
      <c r="DK13" s="624"/>
      <c r="DL13" s="624"/>
      <c r="DM13" s="624"/>
      <c r="DN13" s="624"/>
      <c r="DO13" s="624"/>
      <c r="DP13" s="625"/>
      <c r="DQ13" s="632">
        <v>227517</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9165</v>
      </c>
      <c r="BH14" s="624"/>
      <c r="BI14" s="624"/>
      <c r="BJ14" s="624"/>
      <c r="BK14" s="624"/>
      <c r="BL14" s="624"/>
      <c r="BM14" s="624"/>
      <c r="BN14" s="625"/>
      <c r="BO14" s="626">
        <v>1.5</v>
      </c>
      <c r="BP14" s="626"/>
      <c r="BQ14" s="626"/>
      <c r="BR14" s="626"/>
      <c r="BS14" s="632" t="s">
        <v>110</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277235</v>
      </c>
      <c r="CS14" s="624"/>
      <c r="CT14" s="624"/>
      <c r="CU14" s="624"/>
      <c r="CV14" s="624"/>
      <c r="CW14" s="624"/>
      <c r="CX14" s="624"/>
      <c r="CY14" s="625"/>
      <c r="CZ14" s="626">
        <v>8</v>
      </c>
      <c r="DA14" s="626"/>
      <c r="DB14" s="626"/>
      <c r="DC14" s="626"/>
      <c r="DD14" s="632">
        <v>162444</v>
      </c>
      <c r="DE14" s="624"/>
      <c r="DF14" s="624"/>
      <c r="DG14" s="624"/>
      <c r="DH14" s="624"/>
      <c r="DI14" s="624"/>
      <c r="DJ14" s="624"/>
      <c r="DK14" s="624"/>
      <c r="DL14" s="624"/>
      <c r="DM14" s="624"/>
      <c r="DN14" s="624"/>
      <c r="DO14" s="624"/>
      <c r="DP14" s="625"/>
      <c r="DQ14" s="632">
        <v>131598</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1080</v>
      </c>
      <c r="S15" s="624"/>
      <c r="T15" s="624"/>
      <c r="U15" s="624"/>
      <c r="V15" s="624"/>
      <c r="W15" s="624"/>
      <c r="X15" s="624"/>
      <c r="Y15" s="625"/>
      <c r="Z15" s="626">
        <v>0</v>
      </c>
      <c r="AA15" s="626"/>
      <c r="AB15" s="626"/>
      <c r="AC15" s="626"/>
      <c r="AD15" s="627">
        <v>1080</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20695</v>
      </c>
      <c r="BH15" s="624"/>
      <c r="BI15" s="624"/>
      <c r="BJ15" s="624"/>
      <c r="BK15" s="624"/>
      <c r="BL15" s="624"/>
      <c r="BM15" s="624"/>
      <c r="BN15" s="625"/>
      <c r="BO15" s="626">
        <v>3.3</v>
      </c>
      <c r="BP15" s="626"/>
      <c r="BQ15" s="626"/>
      <c r="BR15" s="626"/>
      <c r="BS15" s="632" t="s">
        <v>110</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300102</v>
      </c>
      <c r="CS15" s="624"/>
      <c r="CT15" s="624"/>
      <c r="CU15" s="624"/>
      <c r="CV15" s="624"/>
      <c r="CW15" s="624"/>
      <c r="CX15" s="624"/>
      <c r="CY15" s="625"/>
      <c r="CZ15" s="626">
        <v>8.6</v>
      </c>
      <c r="DA15" s="626"/>
      <c r="DB15" s="626"/>
      <c r="DC15" s="626"/>
      <c r="DD15" s="632">
        <v>70623</v>
      </c>
      <c r="DE15" s="624"/>
      <c r="DF15" s="624"/>
      <c r="DG15" s="624"/>
      <c r="DH15" s="624"/>
      <c r="DI15" s="624"/>
      <c r="DJ15" s="624"/>
      <c r="DK15" s="624"/>
      <c r="DL15" s="624"/>
      <c r="DM15" s="624"/>
      <c r="DN15" s="624"/>
      <c r="DO15" s="624"/>
      <c r="DP15" s="625"/>
      <c r="DQ15" s="632">
        <v>232123</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1769360</v>
      </c>
      <c r="S16" s="624"/>
      <c r="T16" s="624"/>
      <c r="U16" s="624"/>
      <c r="V16" s="624"/>
      <c r="W16" s="624"/>
      <c r="X16" s="624"/>
      <c r="Y16" s="625"/>
      <c r="Z16" s="626">
        <v>48.9</v>
      </c>
      <c r="AA16" s="626"/>
      <c r="AB16" s="626"/>
      <c r="AC16" s="626"/>
      <c r="AD16" s="627">
        <v>1657395</v>
      </c>
      <c r="AE16" s="627"/>
      <c r="AF16" s="627"/>
      <c r="AG16" s="627"/>
      <c r="AH16" s="627"/>
      <c r="AI16" s="627"/>
      <c r="AJ16" s="627"/>
      <c r="AK16" s="627"/>
      <c r="AL16" s="628">
        <v>68.5</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110</v>
      </c>
      <c r="CS16" s="624"/>
      <c r="CT16" s="624"/>
      <c r="CU16" s="624"/>
      <c r="CV16" s="624"/>
      <c r="CW16" s="624"/>
      <c r="CX16" s="624"/>
      <c r="CY16" s="625"/>
      <c r="CZ16" s="626" t="s">
        <v>110</v>
      </c>
      <c r="DA16" s="626"/>
      <c r="DB16" s="626"/>
      <c r="DC16" s="626"/>
      <c r="DD16" s="632" t="s">
        <v>110</v>
      </c>
      <c r="DE16" s="624"/>
      <c r="DF16" s="624"/>
      <c r="DG16" s="624"/>
      <c r="DH16" s="624"/>
      <c r="DI16" s="624"/>
      <c r="DJ16" s="624"/>
      <c r="DK16" s="624"/>
      <c r="DL16" s="624"/>
      <c r="DM16" s="624"/>
      <c r="DN16" s="624"/>
      <c r="DO16" s="624"/>
      <c r="DP16" s="625"/>
      <c r="DQ16" s="632" t="s">
        <v>110</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1657395</v>
      </c>
      <c r="S17" s="624"/>
      <c r="T17" s="624"/>
      <c r="U17" s="624"/>
      <c r="V17" s="624"/>
      <c r="W17" s="624"/>
      <c r="X17" s="624"/>
      <c r="Y17" s="625"/>
      <c r="Z17" s="626">
        <v>45.8</v>
      </c>
      <c r="AA17" s="626"/>
      <c r="AB17" s="626"/>
      <c r="AC17" s="626"/>
      <c r="AD17" s="627">
        <v>1657395</v>
      </c>
      <c r="AE17" s="627"/>
      <c r="AF17" s="627"/>
      <c r="AG17" s="627"/>
      <c r="AH17" s="627"/>
      <c r="AI17" s="627"/>
      <c r="AJ17" s="627"/>
      <c r="AK17" s="627"/>
      <c r="AL17" s="628">
        <v>68.5</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546052</v>
      </c>
      <c r="CS17" s="624"/>
      <c r="CT17" s="624"/>
      <c r="CU17" s="624"/>
      <c r="CV17" s="624"/>
      <c r="CW17" s="624"/>
      <c r="CX17" s="624"/>
      <c r="CY17" s="625"/>
      <c r="CZ17" s="626">
        <v>15.7</v>
      </c>
      <c r="DA17" s="626"/>
      <c r="DB17" s="626"/>
      <c r="DC17" s="626"/>
      <c r="DD17" s="632" t="s">
        <v>110</v>
      </c>
      <c r="DE17" s="624"/>
      <c r="DF17" s="624"/>
      <c r="DG17" s="624"/>
      <c r="DH17" s="624"/>
      <c r="DI17" s="624"/>
      <c r="DJ17" s="624"/>
      <c r="DK17" s="624"/>
      <c r="DL17" s="624"/>
      <c r="DM17" s="624"/>
      <c r="DN17" s="624"/>
      <c r="DO17" s="624"/>
      <c r="DP17" s="625"/>
      <c r="DQ17" s="632">
        <v>533171</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111965</v>
      </c>
      <c r="S18" s="624"/>
      <c r="T18" s="624"/>
      <c r="U18" s="624"/>
      <c r="V18" s="624"/>
      <c r="W18" s="624"/>
      <c r="X18" s="624"/>
      <c r="Y18" s="625"/>
      <c r="Z18" s="626">
        <v>3.1</v>
      </c>
      <c r="AA18" s="626"/>
      <c r="AB18" s="626"/>
      <c r="AC18" s="626"/>
      <c r="AD18" s="627" t="s">
        <v>110</v>
      </c>
      <c r="AE18" s="627"/>
      <c r="AF18" s="627"/>
      <c r="AG18" s="627"/>
      <c r="AH18" s="627"/>
      <c r="AI18" s="627"/>
      <c r="AJ18" s="627"/>
      <c r="AK18" s="627"/>
      <c r="AL18" s="628" t="s">
        <v>110</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110</v>
      </c>
      <c r="S19" s="624"/>
      <c r="T19" s="624"/>
      <c r="U19" s="624"/>
      <c r="V19" s="624"/>
      <c r="W19" s="624"/>
      <c r="X19" s="624"/>
      <c r="Y19" s="625"/>
      <c r="Z19" s="626" t="s">
        <v>110</v>
      </c>
      <c r="AA19" s="626"/>
      <c r="AB19" s="626"/>
      <c r="AC19" s="626"/>
      <c r="AD19" s="627" t="s">
        <v>110</v>
      </c>
      <c r="AE19" s="627"/>
      <c r="AF19" s="627"/>
      <c r="AG19" s="627"/>
      <c r="AH19" s="627"/>
      <c r="AI19" s="627"/>
      <c r="AJ19" s="627"/>
      <c r="AK19" s="627"/>
      <c r="AL19" s="628" t="s">
        <v>110</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110</v>
      </c>
      <c r="BH19" s="624"/>
      <c r="BI19" s="624"/>
      <c r="BJ19" s="624"/>
      <c r="BK19" s="624"/>
      <c r="BL19" s="624"/>
      <c r="BM19" s="624"/>
      <c r="BN19" s="625"/>
      <c r="BO19" s="626" t="s">
        <v>110</v>
      </c>
      <c r="BP19" s="626"/>
      <c r="BQ19" s="626"/>
      <c r="BR19" s="626"/>
      <c r="BS19" s="632" t="s">
        <v>110</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2518652</v>
      </c>
      <c r="S20" s="624"/>
      <c r="T20" s="624"/>
      <c r="U20" s="624"/>
      <c r="V20" s="624"/>
      <c r="W20" s="624"/>
      <c r="X20" s="624"/>
      <c r="Y20" s="625"/>
      <c r="Z20" s="626">
        <v>69.7</v>
      </c>
      <c r="AA20" s="626"/>
      <c r="AB20" s="626"/>
      <c r="AC20" s="626"/>
      <c r="AD20" s="627">
        <v>2406687</v>
      </c>
      <c r="AE20" s="627"/>
      <c r="AF20" s="627"/>
      <c r="AG20" s="627"/>
      <c r="AH20" s="627"/>
      <c r="AI20" s="627"/>
      <c r="AJ20" s="627"/>
      <c r="AK20" s="627"/>
      <c r="AL20" s="628">
        <v>99.4</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110</v>
      </c>
      <c r="BH20" s="624"/>
      <c r="BI20" s="624"/>
      <c r="BJ20" s="624"/>
      <c r="BK20" s="624"/>
      <c r="BL20" s="624"/>
      <c r="BM20" s="624"/>
      <c r="BN20" s="625"/>
      <c r="BO20" s="626" t="s">
        <v>110</v>
      </c>
      <c r="BP20" s="626"/>
      <c r="BQ20" s="626"/>
      <c r="BR20" s="626"/>
      <c r="BS20" s="632" t="s">
        <v>110</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3478388</v>
      </c>
      <c r="CS20" s="624"/>
      <c r="CT20" s="624"/>
      <c r="CU20" s="624"/>
      <c r="CV20" s="624"/>
      <c r="CW20" s="624"/>
      <c r="CX20" s="624"/>
      <c r="CY20" s="625"/>
      <c r="CZ20" s="626">
        <v>100</v>
      </c>
      <c r="DA20" s="626"/>
      <c r="DB20" s="626"/>
      <c r="DC20" s="626"/>
      <c r="DD20" s="632">
        <v>662836</v>
      </c>
      <c r="DE20" s="624"/>
      <c r="DF20" s="624"/>
      <c r="DG20" s="624"/>
      <c r="DH20" s="624"/>
      <c r="DI20" s="624"/>
      <c r="DJ20" s="624"/>
      <c r="DK20" s="624"/>
      <c r="DL20" s="624"/>
      <c r="DM20" s="624"/>
      <c r="DN20" s="624"/>
      <c r="DO20" s="624"/>
      <c r="DP20" s="625"/>
      <c r="DQ20" s="632">
        <v>2667861</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597</v>
      </c>
      <c r="S21" s="624"/>
      <c r="T21" s="624"/>
      <c r="U21" s="624"/>
      <c r="V21" s="624"/>
      <c r="W21" s="624"/>
      <c r="X21" s="624"/>
      <c r="Y21" s="625"/>
      <c r="Z21" s="626">
        <v>0</v>
      </c>
      <c r="AA21" s="626"/>
      <c r="AB21" s="626"/>
      <c r="AC21" s="626"/>
      <c r="AD21" s="627">
        <v>597</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110</v>
      </c>
      <c r="BH21" s="624"/>
      <c r="BI21" s="624"/>
      <c r="BJ21" s="624"/>
      <c r="BK21" s="624"/>
      <c r="BL21" s="624"/>
      <c r="BM21" s="624"/>
      <c r="BN21" s="625"/>
      <c r="BO21" s="626" t="s">
        <v>110</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13279</v>
      </c>
      <c r="S22" s="624"/>
      <c r="T22" s="624"/>
      <c r="U22" s="624"/>
      <c r="V22" s="624"/>
      <c r="W22" s="624"/>
      <c r="X22" s="624"/>
      <c r="Y22" s="625"/>
      <c r="Z22" s="626">
        <v>0.4</v>
      </c>
      <c r="AA22" s="626"/>
      <c r="AB22" s="626"/>
      <c r="AC22" s="626"/>
      <c r="AD22" s="627" t="s">
        <v>110</v>
      </c>
      <c r="AE22" s="627"/>
      <c r="AF22" s="627"/>
      <c r="AG22" s="627"/>
      <c r="AH22" s="627"/>
      <c r="AI22" s="627"/>
      <c r="AJ22" s="627"/>
      <c r="AK22" s="627"/>
      <c r="AL22" s="628" t="s">
        <v>110</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60976</v>
      </c>
      <c r="S23" s="624"/>
      <c r="T23" s="624"/>
      <c r="U23" s="624"/>
      <c r="V23" s="624"/>
      <c r="W23" s="624"/>
      <c r="X23" s="624"/>
      <c r="Y23" s="625"/>
      <c r="Z23" s="626">
        <v>1.7</v>
      </c>
      <c r="AA23" s="626"/>
      <c r="AB23" s="626"/>
      <c r="AC23" s="626"/>
      <c r="AD23" s="627">
        <v>2685</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2754</v>
      </c>
      <c r="S24" s="624"/>
      <c r="T24" s="624"/>
      <c r="U24" s="624"/>
      <c r="V24" s="624"/>
      <c r="W24" s="624"/>
      <c r="X24" s="624"/>
      <c r="Y24" s="625"/>
      <c r="Z24" s="626">
        <v>0.1</v>
      </c>
      <c r="AA24" s="626"/>
      <c r="AB24" s="626"/>
      <c r="AC24" s="626"/>
      <c r="AD24" s="627" t="s">
        <v>110</v>
      </c>
      <c r="AE24" s="627"/>
      <c r="AF24" s="627"/>
      <c r="AG24" s="627"/>
      <c r="AH24" s="627"/>
      <c r="AI24" s="627"/>
      <c r="AJ24" s="627"/>
      <c r="AK24" s="627"/>
      <c r="AL24" s="628" t="s">
        <v>110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1319219</v>
      </c>
      <c r="CS24" s="613"/>
      <c r="CT24" s="613"/>
      <c r="CU24" s="613"/>
      <c r="CV24" s="613"/>
      <c r="CW24" s="613"/>
      <c r="CX24" s="613"/>
      <c r="CY24" s="614"/>
      <c r="CZ24" s="650">
        <v>37.9</v>
      </c>
      <c r="DA24" s="651"/>
      <c r="DB24" s="651"/>
      <c r="DC24" s="652"/>
      <c r="DD24" s="649">
        <v>1120498</v>
      </c>
      <c r="DE24" s="613"/>
      <c r="DF24" s="613"/>
      <c r="DG24" s="613"/>
      <c r="DH24" s="613"/>
      <c r="DI24" s="613"/>
      <c r="DJ24" s="613"/>
      <c r="DK24" s="614"/>
      <c r="DL24" s="649">
        <v>1105249</v>
      </c>
      <c r="DM24" s="613"/>
      <c r="DN24" s="613"/>
      <c r="DO24" s="613"/>
      <c r="DP24" s="613"/>
      <c r="DQ24" s="613"/>
      <c r="DR24" s="613"/>
      <c r="DS24" s="613"/>
      <c r="DT24" s="613"/>
      <c r="DU24" s="613"/>
      <c r="DV24" s="614"/>
      <c r="DW24" s="617">
        <v>43.3</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238735</v>
      </c>
      <c r="S25" s="624"/>
      <c r="T25" s="624"/>
      <c r="U25" s="624"/>
      <c r="V25" s="624"/>
      <c r="W25" s="624"/>
      <c r="X25" s="624"/>
      <c r="Y25" s="625"/>
      <c r="Z25" s="626">
        <v>6.6</v>
      </c>
      <c r="AA25" s="626"/>
      <c r="AB25" s="626"/>
      <c r="AC25" s="626"/>
      <c r="AD25" s="627" t="s">
        <v>110</v>
      </c>
      <c r="AE25" s="627"/>
      <c r="AF25" s="627"/>
      <c r="AG25" s="627"/>
      <c r="AH25" s="627"/>
      <c r="AI25" s="627"/>
      <c r="AJ25" s="627"/>
      <c r="AK25" s="627"/>
      <c r="AL25" s="628" t="s">
        <v>110</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547439</v>
      </c>
      <c r="CS25" s="655"/>
      <c r="CT25" s="655"/>
      <c r="CU25" s="655"/>
      <c r="CV25" s="655"/>
      <c r="CW25" s="655"/>
      <c r="CX25" s="655"/>
      <c r="CY25" s="656"/>
      <c r="CZ25" s="657">
        <v>15.7</v>
      </c>
      <c r="DA25" s="658"/>
      <c r="DB25" s="658"/>
      <c r="DC25" s="659"/>
      <c r="DD25" s="632">
        <v>515521</v>
      </c>
      <c r="DE25" s="655"/>
      <c r="DF25" s="655"/>
      <c r="DG25" s="655"/>
      <c r="DH25" s="655"/>
      <c r="DI25" s="655"/>
      <c r="DJ25" s="655"/>
      <c r="DK25" s="656"/>
      <c r="DL25" s="632">
        <v>500629</v>
      </c>
      <c r="DM25" s="655"/>
      <c r="DN25" s="655"/>
      <c r="DO25" s="655"/>
      <c r="DP25" s="655"/>
      <c r="DQ25" s="655"/>
      <c r="DR25" s="655"/>
      <c r="DS25" s="655"/>
      <c r="DT25" s="655"/>
      <c r="DU25" s="655"/>
      <c r="DV25" s="656"/>
      <c r="DW25" s="628">
        <v>19.600000000000001</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321791</v>
      </c>
      <c r="CS26" s="624"/>
      <c r="CT26" s="624"/>
      <c r="CU26" s="624"/>
      <c r="CV26" s="624"/>
      <c r="CW26" s="624"/>
      <c r="CX26" s="624"/>
      <c r="CY26" s="625"/>
      <c r="CZ26" s="657">
        <v>9.3000000000000007</v>
      </c>
      <c r="DA26" s="658"/>
      <c r="DB26" s="658"/>
      <c r="DC26" s="659"/>
      <c r="DD26" s="632">
        <v>293560</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151232</v>
      </c>
      <c r="S27" s="624"/>
      <c r="T27" s="624"/>
      <c r="U27" s="624"/>
      <c r="V27" s="624"/>
      <c r="W27" s="624"/>
      <c r="X27" s="624"/>
      <c r="Y27" s="625"/>
      <c r="Z27" s="626">
        <v>4.2</v>
      </c>
      <c r="AA27" s="626"/>
      <c r="AB27" s="626"/>
      <c r="AC27" s="626"/>
      <c r="AD27" s="627" t="s">
        <v>110</v>
      </c>
      <c r="AE27" s="627"/>
      <c r="AF27" s="627"/>
      <c r="AG27" s="627"/>
      <c r="AH27" s="627"/>
      <c r="AI27" s="627"/>
      <c r="AJ27" s="627"/>
      <c r="AK27" s="627"/>
      <c r="AL27" s="628" t="s">
        <v>110</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628493</v>
      </c>
      <c r="BH27" s="624"/>
      <c r="BI27" s="624"/>
      <c r="BJ27" s="624"/>
      <c r="BK27" s="624"/>
      <c r="BL27" s="624"/>
      <c r="BM27" s="624"/>
      <c r="BN27" s="625"/>
      <c r="BO27" s="626">
        <v>100</v>
      </c>
      <c r="BP27" s="626"/>
      <c r="BQ27" s="626"/>
      <c r="BR27" s="626"/>
      <c r="BS27" s="632">
        <v>54081</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225728</v>
      </c>
      <c r="CS27" s="655"/>
      <c r="CT27" s="655"/>
      <c r="CU27" s="655"/>
      <c r="CV27" s="655"/>
      <c r="CW27" s="655"/>
      <c r="CX27" s="655"/>
      <c r="CY27" s="656"/>
      <c r="CZ27" s="657">
        <v>6.5</v>
      </c>
      <c r="DA27" s="658"/>
      <c r="DB27" s="658"/>
      <c r="DC27" s="659"/>
      <c r="DD27" s="632">
        <v>71806</v>
      </c>
      <c r="DE27" s="655"/>
      <c r="DF27" s="655"/>
      <c r="DG27" s="655"/>
      <c r="DH27" s="655"/>
      <c r="DI27" s="655"/>
      <c r="DJ27" s="655"/>
      <c r="DK27" s="656"/>
      <c r="DL27" s="632">
        <v>71449</v>
      </c>
      <c r="DM27" s="655"/>
      <c r="DN27" s="655"/>
      <c r="DO27" s="655"/>
      <c r="DP27" s="655"/>
      <c r="DQ27" s="655"/>
      <c r="DR27" s="655"/>
      <c r="DS27" s="655"/>
      <c r="DT27" s="655"/>
      <c r="DU27" s="655"/>
      <c r="DV27" s="656"/>
      <c r="DW27" s="628">
        <v>2.8</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23971</v>
      </c>
      <c r="S28" s="624"/>
      <c r="T28" s="624"/>
      <c r="U28" s="624"/>
      <c r="V28" s="624"/>
      <c r="W28" s="624"/>
      <c r="X28" s="624"/>
      <c r="Y28" s="625"/>
      <c r="Z28" s="626">
        <v>0.7</v>
      </c>
      <c r="AA28" s="626"/>
      <c r="AB28" s="626"/>
      <c r="AC28" s="626"/>
      <c r="AD28" s="627">
        <v>10174</v>
      </c>
      <c r="AE28" s="627"/>
      <c r="AF28" s="627"/>
      <c r="AG28" s="627"/>
      <c r="AH28" s="627"/>
      <c r="AI28" s="627"/>
      <c r="AJ28" s="627"/>
      <c r="AK28" s="627"/>
      <c r="AL28" s="628">
        <v>0.4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546052</v>
      </c>
      <c r="CS28" s="624"/>
      <c r="CT28" s="624"/>
      <c r="CU28" s="624"/>
      <c r="CV28" s="624"/>
      <c r="CW28" s="624"/>
      <c r="CX28" s="624"/>
      <c r="CY28" s="625"/>
      <c r="CZ28" s="657">
        <v>15.7</v>
      </c>
      <c r="DA28" s="658"/>
      <c r="DB28" s="658"/>
      <c r="DC28" s="659"/>
      <c r="DD28" s="632">
        <v>533171</v>
      </c>
      <c r="DE28" s="624"/>
      <c r="DF28" s="624"/>
      <c r="DG28" s="624"/>
      <c r="DH28" s="624"/>
      <c r="DI28" s="624"/>
      <c r="DJ28" s="624"/>
      <c r="DK28" s="625"/>
      <c r="DL28" s="632">
        <v>533171</v>
      </c>
      <c r="DM28" s="624"/>
      <c r="DN28" s="624"/>
      <c r="DO28" s="624"/>
      <c r="DP28" s="624"/>
      <c r="DQ28" s="624"/>
      <c r="DR28" s="624"/>
      <c r="DS28" s="624"/>
      <c r="DT28" s="624"/>
      <c r="DU28" s="624"/>
      <c r="DV28" s="625"/>
      <c r="DW28" s="628">
        <v>20.9</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450</v>
      </c>
      <c r="S29" s="624"/>
      <c r="T29" s="624"/>
      <c r="U29" s="624"/>
      <c r="V29" s="624"/>
      <c r="W29" s="624"/>
      <c r="X29" s="624"/>
      <c r="Y29" s="625"/>
      <c r="Z29" s="626">
        <v>0</v>
      </c>
      <c r="AA29" s="626"/>
      <c r="AB29" s="626"/>
      <c r="AC29" s="626"/>
      <c r="AD29" s="627" t="s">
        <v>110</v>
      </c>
      <c r="AE29" s="627"/>
      <c r="AF29" s="627"/>
      <c r="AG29" s="627"/>
      <c r="AH29" s="627"/>
      <c r="AI29" s="627"/>
      <c r="AJ29" s="627"/>
      <c r="AK29" s="627"/>
      <c r="AL29" s="628" t="s">
        <v>110</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546052</v>
      </c>
      <c r="CS29" s="655"/>
      <c r="CT29" s="655"/>
      <c r="CU29" s="655"/>
      <c r="CV29" s="655"/>
      <c r="CW29" s="655"/>
      <c r="CX29" s="655"/>
      <c r="CY29" s="656"/>
      <c r="CZ29" s="657">
        <v>15.7</v>
      </c>
      <c r="DA29" s="658"/>
      <c r="DB29" s="658"/>
      <c r="DC29" s="659"/>
      <c r="DD29" s="632">
        <v>533171</v>
      </c>
      <c r="DE29" s="655"/>
      <c r="DF29" s="655"/>
      <c r="DG29" s="655"/>
      <c r="DH29" s="655"/>
      <c r="DI29" s="655"/>
      <c r="DJ29" s="655"/>
      <c r="DK29" s="656"/>
      <c r="DL29" s="632">
        <v>533171</v>
      </c>
      <c r="DM29" s="655"/>
      <c r="DN29" s="655"/>
      <c r="DO29" s="655"/>
      <c r="DP29" s="655"/>
      <c r="DQ29" s="655"/>
      <c r="DR29" s="655"/>
      <c r="DS29" s="655"/>
      <c r="DT29" s="655"/>
      <c r="DU29" s="655"/>
      <c r="DV29" s="656"/>
      <c r="DW29" s="628">
        <v>20.9</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t="s">
        <v>110</v>
      </c>
      <c r="S30" s="624"/>
      <c r="T30" s="624"/>
      <c r="U30" s="624"/>
      <c r="V30" s="624"/>
      <c r="W30" s="624"/>
      <c r="X30" s="624"/>
      <c r="Y30" s="625"/>
      <c r="Z30" s="626" t="s">
        <v>110</v>
      </c>
      <c r="AA30" s="626"/>
      <c r="AB30" s="626"/>
      <c r="AC30" s="626"/>
      <c r="AD30" s="627" t="s">
        <v>110</v>
      </c>
      <c r="AE30" s="627"/>
      <c r="AF30" s="627"/>
      <c r="AG30" s="627"/>
      <c r="AH30" s="627"/>
      <c r="AI30" s="627"/>
      <c r="AJ30" s="627"/>
      <c r="AK30" s="627"/>
      <c r="AL30" s="628" t="s">
        <v>110</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99.6</v>
      </c>
      <c r="BH30" s="682"/>
      <c r="BI30" s="682"/>
      <c r="BJ30" s="682"/>
      <c r="BK30" s="682"/>
      <c r="BL30" s="682"/>
      <c r="BM30" s="618">
        <v>97.5</v>
      </c>
      <c r="BN30" s="682"/>
      <c r="BO30" s="682"/>
      <c r="BP30" s="682"/>
      <c r="BQ30" s="683"/>
      <c r="BR30" s="681">
        <v>99.3</v>
      </c>
      <c r="BS30" s="682"/>
      <c r="BT30" s="682"/>
      <c r="BU30" s="682"/>
      <c r="BV30" s="682"/>
      <c r="BW30" s="682"/>
      <c r="BX30" s="618">
        <v>96.3</v>
      </c>
      <c r="BY30" s="682"/>
      <c r="BZ30" s="682"/>
      <c r="CA30" s="682"/>
      <c r="CB30" s="683"/>
      <c r="CD30" s="686"/>
      <c r="CE30" s="687"/>
      <c r="CF30" s="637" t="s">
        <v>290</v>
      </c>
      <c r="CG30" s="638"/>
      <c r="CH30" s="638"/>
      <c r="CI30" s="638"/>
      <c r="CJ30" s="638"/>
      <c r="CK30" s="638"/>
      <c r="CL30" s="638"/>
      <c r="CM30" s="638"/>
      <c r="CN30" s="638"/>
      <c r="CO30" s="638"/>
      <c r="CP30" s="638"/>
      <c r="CQ30" s="639"/>
      <c r="CR30" s="623">
        <v>508387</v>
      </c>
      <c r="CS30" s="624"/>
      <c r="CT30" s="624"/>
      <c r="CU30" s="624"/>
      <c r="CV30" s="624"/>
      <c r="CW30" s="624"/>
      <c r="CX30" s="624"/>
      <c r="CY30" s="625"/>
      <c r="CZ30" s="657">
        <v>14.6</v>
      </c>
      <c r="DA30" s="658"/>
      <c r="DB30" s="658"/>
      <c r="DC30" s="659"/>
      <c r="DD30" s="632">
        <v>495506</v>
      </c>
      <c r="DE30" s="624"/>
      <c r="DF30" s="624"/>
      <c r="DG30" s="624"/>
      <c r="DH30" s="624"/>
      <c r="DI30" s="624"/>
      <c r="DJ30" s="624"/>
      <c r="DK30" s="625"/>
      <c r="DL30" s="632">
        <v>495506</v>
      </c>
      <c r="DM30" s="624"/>
      <c r="DN30" s="624"/>
      <c r="DO30" s="624"/>
      <c r="DP30" s="624"/>
      <c r="DQ30" s="624"/>
      <c r="DR30" s="624"/>
      <c r="DS30" s="624"/>
      <c r="DT30" s="624"/>
      <c r="DU30" s="624"/>
      <c r="DV30" s="625"/>
      <c r="DW30" s="628">
        <v>19.399999999999999</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45278</v>
      </c>
      <c r="S31" s="624"/>
      <c r="T31" s="624"/>
      <c r="U31" s="624"/>
      <c r="V31" s="624"/>
      <c r="W31" s="624"/>
      <c r="X31" s="624"/>
      <c r="Y31" s="625"/>
      <c r="Z31" s="626">
        <v>1.3</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99.6</v>
      </c>
      <c r="BH31" s="655"/>
      <c r="BI31" s="655"/>
      <c r="BJ31" s="655"/>
      <c r="BK31" s="655"/>
      <c r="BL31" s="655"/>
      <c r="BM31" s="629">
        <v>97.8</v>
      </c>
      <c r="BN31" s="679"/>
      <c r="BO31" s="679"/>
      <c r="BP31" s="679"/>
      <c r="BQ31" s="680"/>
      <c r="BR31" s="678">
        <v>98.7</v>
      </c>
      <c r="BS31" s="655"/>
      <c r="BT31" s="655"/>
      <c r="BU31" s="655"/>
      <c r="BV31" s="655"/>
      <c r="BW31" s="655"/>
      <c r="BX31" s="629">
        <v>96.1</v>
      </c>
      <c r="BY31" s="679"/>
      <c r="BZ31" s="679"/>
      <c r="CA31" s="679"/>
      <c r="CB31" s="680"/>
      <c r="CD31" s="686"/>
      <c r="CE31" s="687"/>
      <c r="CF31" s="637" t="s">
        <v>294</v>
      </c>
      <c r="CG31" s="638"/>
      <c r="CH31" s="638"/>
      <c r="CI31" s="638"/>
      <c r="CJ31" s="638"/>
      <c r="CK31" s="638"/>
      <c r="CL31" s="638"/>
      <c r="CM31" s="638"/>
      <c r="CN31" s="638"/>
      <c r="CO31" s="638"/>
      <c r="CP31" s="638"/>
      <c r="CQ31" s="639"/>
      <c r="CR31" s="623">
        <v>37665</v>
      </c>
      <c r="CS31" s="655"/>
      <c r="CT31" s="655"/>
      <c r="CU31" s="655"/>
      <c r="CV31" s="655"/>
      <c r="CW31" s="655"/>
      <c r="CX31" s="655"/>
      <c r="CY31" s="656"/>
      <c r="CZ31" s="657">
        <v>1.1000000000000001</v>
      </c>
      <c r="DA31" s="658"/>
      <c r="DB31" s="658"/>
      <c r="DC31" s="659"/>
      <c r="DD31" s="632">
        <v>37665</v>
      </c>
      <c r="DE31" s="655"/>
      <c r="DF31" s="655"/>
      <c r="DG31" s="655"/>
      <c r="DH31" s="655"/>
      <c r="DI31" s="655"/>
      <c r="DJ31" s="655"/>
      <c r="DK31" s="656"/>
      <c r="DL31" s="632">
        <v>37665</v>
      </c>
      <c r="DM31" s="655"/>
      <c r="DN31" s="655"/>
      <c r="DO31" s="655"/>
      <c r="DP31" s="655"/>
      <c r="DQ31" s="655"/>
      <c r="DR31" s="655"/>
      <c r="DS31" s="655"/>
      <c r="DT31" s="655"/>
      <c r="DU31" s="655"/>
      <c r="DV31" s="656"/>
      <c r="DW31" s="628">
        <v>1.5</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65278</v>
      </c>
      <c r="S32" s="624"/>
      <c r="T32" s="624"/>
      <c r="U32" s="624"/>
      <c r="V32" s="624"/>
      <c r="W32" s="624"/>
      <c r="X32" s="624"/>
      <c r="Y32" s="625"/>
      <c r="Z32" s="626">
        <v>1.8</v>
      </c>
      <c r="AA32" s="626"/>
      <c r="AB32" s="626"/>
      <c r="AC32" s="626"/>
      <c r="AD32" s="627">
        <v>34</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99.5</v>
      </c>
      <c r="BH32" s="691"/>
      <c r="BI32" s="691"/>
      <c r="BJ32" s="691"/>
      <c r="BK32" s="691"/>
      <c r="BL32" s="691"/>
      <c r="BM32" s="692">
        <v>97</v>
      </c>
      <c r="BN32" s="691"/>
      <c r="BO32" s="691"/>
      <c r="BP32" s="691"/>
      <c r="BQ32" s="693"/>
      <c r="BR32" s="690">
        <v>99.5</v>
      </c>
      <c r="BS32" s="691"/>
      <c r="BT32" s="691"/>
      <c r="BU32" s="691"/>
      <c r="BV32" s="691"/>
      <c r="BW32" s="691"/>
      <c r="BX32" s="692">
        <v>96</v>
      </c>
      <c r="BY32" s="691"/>
      <c r="BZ32" s="691"/>
      <c r="CA32" s="691"/>
      <c r="CB32" s="693"/>
      <c r="CD32" s="688"/>
      <c r="CE32" s="689"/>
      <c r="CF32" s="637" t="s">
        <v>297</v>
      </c>
      <c r="CG32" s="638"/>
      <c r="CH32" s="638"/>
      <c r="CI32" s="638"/>
      <c r="CJ32" s="638"/>
      <c r="CK32" s="638"/>
      <c r="CL32" s="638"/>
      <c r="CM32" s="638"/>
      <c r="CN32" s="638"/>
      <c r="CO32" s="638"/>
      <c r="CP32" s="638"/>
      <c r="CQ32" s="639"/>
      <c r="CR32" s="623" t="s">
        <v>110</v>
      </c>
      <c r="CS32" s="624"/>
      <c r="CT32" s="624"/>
      <c r="CU32" s="624"/>
      <c r="CV32" s="624"/>
      <c r="CW32" s="624"/>
      <c r="CX32" s="624"/>
      <c r="CY32" s="625"/>
      <c r="CZ32" s="657" t="s">
        <v>110</v>
      </c>
      <c r="DA32" s="658"/>
      <c r="DB32" s="658"/>
      <c r="DC32" s="659"/>
      <c r="DD32" s="632" t="s">
        <v>110</v>
      </c>
      <c r="DE32" s="624"/>
      <c r="DF32" s="624"/>
      <c r="DG32" s="624"/>
      <c r="DH32" s="624"/>
      <c r="DI32" s="624"/>
      <c r="DJ32" s="624"/>
      <c r="DK32" s="625"/>
      <c r="DL32" s="632" t="s">
        <v>110</v>
      </c>
      <c r="DM32" s="624"/>
      <c r="DN32" s="624"/>
      <c r="DO32" s="624"/>
      <c r="DP32" s="624"/>
      <c r="DQ32" s="624"/>
      <c r="DR32" s="624"/>
      <c r="DS32" s="624"/>
      <c r="DT32" s="624"/>
      <c r="DU32" s="624"/>
      <c r="DV32" s="625"/>
      <c r="DW32" s="628" t="s">
        <v>110</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494338</v>
      </c>
      <c r="S33" s="624"/>
      <c r="T33" s="624"/>
      <c r="U33" s="624"/>
      <c r="V33" s="624"/>
      <c r="W33" s="624"/>
      <c r="X33" s="624"/>
      <c r="Y33" s="625"/>
      <c r="Z33" s="626">
        <v>13.7</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1496333</v>
      </c>
      <c r="CS33" s="655"/>
      <c r="CT33" s="655"/>
      <c r="CU33" s="655"/>
      <c r="CV33" s="655"/>
      <c r="CW33" s="655"/>
      <c r="CX33" s="655"/>
      <c r="CY33" s="656"/>
      <c r="CZ33" s="657">
        <v>43</v>
      </c>
      <c r="DA33" s="658"/>
      <c r="DB33" s="658"/>
      <c r="DC33" s="659"/>
      <c r="DD33" s="632">
        <v>1335632</v>
      </c>
      <c r="DE33" s="655"/>
      <c r="DF33" s="655"/>
      <c r="DG33" s="655"/>
      <c r="DH33" s="655"/>
      <c r="DI33" s="655"/>
      <c r="DJ33" s="655"/>
      <c r="DK33" s="656"/>
      <c r="DL33" s="632">
        <v>912699</v>
      </c>
      <c r="DM33" s="655"/>
      <c r="DN33" s="655"/>
      <c r="DO33" s="655"/>
      <c r="DP33" s="655"/>
      <c r="DQ33" s="655"/>
      <c r="DR33" s="655"/>
      <c r="DS33" s="655"/>
      <c r="DT33" s="655"/>
      <c r="DU33" s="655"/>
      <c r="DV33" s="656"/>
      <c r="DW33" s="628">
        <v>35.799999999999997</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425057</v>
      </c>
      <c r="CS34" s="624"/>
      <c r="CT34" s="624"/>
      <c r="CU34" s="624"/>
      <c r="CV34" s="624"/>
      <c r="CW34" s="624"/>
      <c r="CX34" s="624"/>
      <c r="CY34" s="625"/>
      <c r="CZ34" s="657">
        <v>12.2</v>
      </c>
      <c r="DA34" s="658"/>
      <c r="DB34" s="658"/>
      <c r="DC34" s="659"/>
      <c r="DD34" s="632">
        <v>350217</v>
      </c>
      <c r="DE34" s="624"/>
      <c r="DF34" s="624"/>
      <c r="DG34" s="624"/>
      <c r="DH34" s="624"/>
      <c r="DI34" s="624"/>
      <c r="DJ34" s="624"/>
      <c r="DK34" s="625"/>
      <c r="DL34" s="632">
        <v>262450</v>
      </c>
      <c r="DM34" s="624"/>
      <c r="DN34" s="624"/>
      <c r="DO34" s="624"/>
      <c r="DP34" s="624"/>
      <c r="DQ34" s="624"/>
      <c r="DR34" s="624"/>
      <c r="DS34" s="624"/>
      <c r="DT34" s="624"/>
      <c r="DU34" s="624"/>
      <c r="DV34" s="625"/>
      <c r="DW34" s="628">
        <v>10.3</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131438</v>
      </c>
      <c r="S35" s="624"/>
      <c r="T35" s="624"/>
      <c r="U35" s="624"/>
      <c r="V35" s="624"/>
      <c r="W35" s="624"/>
      <c r="X35" s="624"/>
      <c r="Y35" s="625"/>
      <c r="Z35" s="626">
        <v>3.6</v>
      </c>
      <c r="AA35" s="626"/>
      <c r="AB35" s="626"/>
      <c r="AC35" s="626"/>
      <c r="AD35" s="627" t="s">
        <v>110</v>
      </c>
      <c r="AE35" s="627"/>
      <c r="AF35" s="627"/>
      <c r="AG35" s="627"/>
      <c r="AH35" s="627"/>
      <c r="AI35" s="627"/>
      <c r="AJ35" s="627"/>
      <c r="AK35" s="627"/>
      <c r="AL35" s="628" t="s">
        <v>110</v>
      </c>
      <c r="AM35" s="629"/>
      <c r="AN35" s="629"/>
      <c r="AO35" s="630"/>
      <c r="AP35" s="186"/>
      <c r="AQ35" s="634" t="s">
        <v>305</v>
      </c>
      <c r="AR35" s="635"/>
      <c r="AS35" s="635"/>
      <c r="AT35" s="635"/>
      <c r="AU35" s="635"/>
      <c r="AV35" s="635"/>
      <c r="AW35" s="635"/>
      <c r="AX35" s="635"/>
      <c r="AY35" s="636"/>
      <c r="AZ35" s="612">
        <v>402993</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8292</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71302</v>
      </c>
      <c r="CS35" s="655"/>
      <c r="CT35" s="655"/>
      <c r="CU35" s="655"/>
      <c r="CV35" s="655"/>
      <c r="CW35" s="655"/>
      <c r="CX35" s="655"/>
      <c r="CY35" s="656"/>
      <c r="CZ35" s="657">
        <v>2</v>
      </c>
      <c r="DA35" s="658"/>
      <c r="DB35" s="658"/>
      <c r="DC35" s="659"/>
      <c r="DD35" s="632">
        <v>61864</v>
      </c>
      <c r="DE35" s="655"/>
      <c r="DF35" s="655"/>
      <c r="DG35" s="655"/>
      <c r="DH35" s="655"/>
      <c r="DI35" s="655"/>
      <c r="DJ35" s="655"/>
      <c r="DK35" s="656"/>
      <c r="DL35" s="632">
        <v>17567</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3615540</v>
      </c>
      <c r="S36" s="696"/>
      <c r="T36" s="696"/>
      <c r="U36" s="696"/>
      <c r="V36" s="696"/>
      <c r="W36" s="696"/>
      <c r="X36" s="696"/>
      <c r="Y36" s="697"/>
      <c r="Z36" s="698">
        <v>100</v>
      </c>
      <c r="AA36" s="698"/>
      <c r="AB36" s="698"/>
      <c r="AC36" s="698"/>
      <c r="AD36" s="699">
        <v>2420177</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128045</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467</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410773</v>
      </c>
      <c r="CS36" s="624"/>
      <c r="CT36" s="624"/>
      <c r="CU36" s="624"/>
      <c r="CV36" s="624"/>
      <c r="CW36" s="624"/>
      <c r="CX36" s="624"/>
      <c r="CY36" s="625"/>
      <c r="CZ36" s="657">
        <v>11.8</v>
      </c>
      <c r="DA36" s="658"/>
      <c r="DB36" s="658"/>
      <c r="DC36" s="659"/>
      <c r="DD36" s="632">
        <v>368129</v>
      </c>
      <c r="DE36" s="624"/>
      <c r="DF36" s="624"/>
      <c r="DG36" s="624"/>
      <c r="DH36" s="624"/>
      <c r="DI36" s="624"/>
      <c r="DJ36" s="624"/>
      <c r="DK36" s="625"/>
      <c r="DL36" s="632">
        <v>290511</v>
      </c>
      <c r="DM36" s="624"/>
      <c r="DN36" s="624"/>
      <c r="DO36" s="624"/>
      <c r="DP36" s="624"/>
      <c r="DQ36" s="624"/>
      <c r="DR36" s="624"/>
      <c r="DS36" s="624"/>
      <c r="DT36" s="624"/>
      <c r="DU36" s="624"/>
      <c r="DV36" s="625"/>
      <c r="DW36" s="628">
        <v>11.4</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95000</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558</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250606</v>
      </c>
      <c r="CS37" s="655"/>
      <c r="CT37" s="655"/>
      <c r="CU37" s="655"/>
      <c r="CV37" s="655"/>
      <c r="CW37" s="655"/>
      <c r="CX37" s="655"/>
      <c r="CY37" s="656"/>
      <c r="CZ37" s="657">
        <v>7.2</v>
      </c>
      <c r="DA37" s="658"/>
      <c r="DB37" s="658"/>
      <c r="DC37" s="659"/>
      <c r="DD37" s="632">
        <v>236309</v>
      </c>
      <c r="DE37" s="655"/>
      <c r="DF37" s="655"/>
      <c r="DG37" s="655"/>
      <c r="DH37" s="655"/>
      <c r="DI37" s="655"/>
      <c r="DJ37" s="655"/>
      <c r="DK37" s="656"/>
      <c r="DL37" s="632">
        <v>216530</v>
      </c>
      <c r="DM37" s="655"/>
      <c r="DN37" s="655"/>
      <c r="DO37" s="655"/>
      <c r="DP37" s="655"/>
      <c r="DQ37" s="655"/>
      <c r="DR37" s="655"/>
      <c r="DS37" s="655"/>
      <c r="DT37" s="655"/>
      <c r="DU37" s="655"/>
      <c r="DV37" s="656"/>
      <c r="DW37" s="628">
        <v>8.5</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t="s">
        <v>110</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861</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402993</v>
      </c>
      <c r="CS38" s="624"/>
      <c r="CT38" s="624"/>
      <c r="CU38" s="624"/>
      <c r="CV38" s="624"/>
      <c r="CW38" s="624"/>
      <c r="CX38" s="624"/>
      <c r="CY38" s="625"/>
      <c r="CZ38" s="657">
        <v>11.6</v>
      </c>
      <c r="DA38" s="658"/>
      <c r="DB38" s="658"/>
      <c r="DC38" s="659"/>
      <c r="DD38" s="632">
        <v>375423</v>
      </c>
      <c r="DE38" s="624"/>
      <c r="DF38" s="624"/>
      <c r="DG38" s="624"/>
      <c r="DH38" s="624"/>
      <c r="DI38" s="624"/>
      <c r="DJ38" s="624"/>
      <c r="DK38" s="625"/>
      <c r="DL38" s="632">
        <v>342171</v>
      </c>
      <c r="DM38" s="624"/>
      <c r="DN38" s="624"/>
      <c r="DO38" s="624"/>
      <c r="DP38" s="624"/>
      <c r="DQ38" s="624"/>
      <c r="DR38" s="624"/>
      <c r="DS38" s="624"/>
      <c r="DT38" s="624"/>
      <c r="DU38" s="624"/>
      <c r="DV38" s="625"/>
      <c r="DW38" s="628">
        <v>13.4</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110</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78</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181899</v>
      </c>
      <c r="CS39" s="655"/>
      <c r="CT39" s="655"/>
      <c r="CU39" s="655"/>
      <c r="CV39" s="655"/>
      <c r="CW39" s="655"/>
      <c r="CX39" s="655"/>
      <c r="CY39" s="656"/>
      <c r="CZ39" s="657">
        <v>5.2</v>
      </c>
      <c r="DA39" s="658"/>
      <c r="DB39" s="658"/>
      <c r="DC39" s="659"/>
      <c r="DD39" s="632">
        <v>179999</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34186</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92</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4309</v>
      </c>
      <c r="CS40" s="624"/>
      <c r="CT40" s="624"/>
      <c r="CU40" s="624"/>
      <c r="CV40" s="624"/>
      <c r="CW40" s="624"/>
      <c r="CX40" s="624"/>
      <c r="CY40" s="625"/>
      <c r="CZ40" s="657">
        <v>0.1</v>
      </c>
      <c r="DA40" s="658"/>
      <c r="DB40" s="658"/>
      <c r="DC40" s="659"/>
      <c r="DD40" s="632" t="s">
        <v>110</v>
      </c>
      <c r="DE40" s="624"/>
      <c r="DF40" s="624"/>
      <c r="DG40" s="624"/>
      <c r="DH40" s="624"/>
      <c r="DI40" s="624"/>
      <c r="DJ40" s="624"/>
      <c r="DK40" s="625"/>
      <c r="DL40" s="632" t="s">
        <v>110</v>
      </c>
      <c r="DM40" s="624"/>
      <c r="DN40" s="624"/>
      <c r="DO40" s="624"/>
      <c r="DP40" s="624"/>
      <c r="DQ40" s="624"/>
      <c r="DR40" s="624"/>
      <c r="DS40" s="624"/>
      <c r="DT40" s="624"/>
      <c r="DU40" s="624"/>
      <c r="DV40" s="625"/>
      <c r="DW40" s="628" t="s">
        <v>110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145762</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313</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662836</v>
      </c>
      <c r="CS42" s="624"/>
      <c r="CT42" s="624"/>
      <c r="CU42" s="624"/>
      <c r="CV42" s="624"/>
      <c r="CW42" s="624"/>
      <c r="CX42" s="624"/>
      <c r="CY42" s="625"/>
      <c r="CZ42" s="657">
        <v>19.100000000000001</v>
      </c>
      <c r="DA42" s="706"/>
      <c r="DB42" s="706"/>
      <c r="DC42" s="707"/>
      <c r="DD42" s="632">
        <v>211731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24629</v>
      </c>
      <c r="CS43" s="655"/>
      <c r="CT43" s="655"/>
      <c r="CU43" s="655"/>
      <c r="CV43" s="655"/>
      <c r="CW43" s="655"/>
      <c r="CX43" s="655"/>
      <c r="CY43" s="656"/>
      <c r="CZ43" s="657">
        <v>0.7</v>
      </c>
      <c r="DA43" s="658"/>
      <c r="DB43" s="658"/>
      <c r="DC43" s="659"/>
      <c r="DD43" s="632">
        <v>24629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662836</v>
      </c>
      <c r="CS44" s="624"/>
      <c r="CT44" s="624"/>
      <c r="CU44" s="624"/>
      <c r="CV44" s="624"/>
      <c r="CW44" s="624"/>
      <c r="CX44" s="624"/>
      <c r="CY44" s="625"/>
      <c r="CZ44" s="657">
        <v>19.100000000000001</v>
      </c>
      <c r="DA44" s="706"/>
      <c r="DB44" s="706"/>
      <c r="DC44" s="707"/>
      <c r="DD44" s="632">
        <v>211731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133961</v>
      </c>
      <c r="CS45" s="655"/>
      <c r="CT45" s="655"/>
      <c r="CU45" s="655"/>
      <c r="CV45" s="655"/>
      <c r="CW45" s="655"/>
      <c r="CX45" s="655"/>
      <c r="CY45" s="656"/>
      <c r="CZ45" s="657">
        <v>3.9</v>
      </c>
      <c r="DA45" s="658"/>
      <c r="DB45" s="658"/>
      <c r="DC45" s="659"/>
      <c r="DD45" s="632">
        <v>12422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525766</v>
      </c>
      <c r="CS46" s="624"/>
      <c r="CT46" s="624"/>
      <c r="CU46" s="624"/>
      <c r="CV46" s="624"/>
      <c r="CW46" s="624"/>
      <c r="CX46" s="624"/>
      <c r="CY46" s="625"/>
      <c r="CZ46" s="657">
        <v>15.1</v>
      </c>
      <c r="DA46" s="706"/>
      <c r="DB46" s="706"/>
      <c r="DC46" s="707"/>
      <c r="DD46" s="632">
        <v>197900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t="s">
        <v>154</v>
      </c>
      <c r="CS47" s="655"/>
      <c r="CT47" s="655"/>
      <c r="CU47" s="655"/>
      <c r="CV47" s="655"/>
      <c r="CW47" s="655"/>
      <c r="CX47" s="655"/>
      <c r="CY47" s="656"/>
      <c r="CZ47" s="657" t="s">
        <v>154</v>
      </c>
      <c r="DA47" s="658"/>
      <c r="DB47" s="658"/>
      <c r="DC47" s="659"/>
      <c r="DD47" s="632" t="s">
        <v>154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154</v>
      </c>
      <c r="CS48" s="624"/>
      <c r="CT48" s="624"/>
      <c r="CU48" s="624"/>
      <c r="CV48" s="624"/>
      <c r="CW48" s="624"/>
      <c r="CX48" s="624"/>
      <c r="CY48" s="625"/>
      <c r="CZ48" s="657" t="s">
        <v>154</v>
      </c>
      <c r="DA48" s="706"/>
      <c r="DB48" s="706"/>
      <c r="DC48" s="707"/>
      <c r="DD48" s="632" t="s">
        <v>154</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3478388</v>
      </c>
      <c r="CS49" s="691"/>
      <c r="CT49" s="691"/>
      <c r="CU49" s="691"/>
      <c r="CV49" s="691"/>
      <c r="CW49" s="691"/>
      <c r="CX49" s="691"/>
      <c r="CY49" s="718"/>
      <c r="CZ49" s="719">
        <v>100</v>
      </c>
      <c r="DA49" s="720"/>
      <c r="DB49" s="720"/>
      <c r="DC49" s="721"/>
      <c r="DD49" s="722">
        <v>2667861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view="pageBreakPre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3616</v>
      </c>
      <c r="R7" s="753"/>
      <c r="S7" s="753"/>
      <c r="T7" s="753"/>
      <c r="U7" s="753"/>
      <c r="V7" s="753">
        <v>3478</v>
      </c>
      <c r="W7" s="753"/>
      <c r="X7" s="753"/>
      <c r="Y7" s="753"/>
      <c r="Z7" s="753"/>
      <c r="AA7" s="753">
        <v>137</v>
      </c>
      <c r="AB7" s="753"/>
      <c r="AC7" s="753"/>
      <c r="AD7" s="753"/>
      <c r="AE7" s="754"/>
      <c r="AF7" s="755">
        <v>116</v>
      </c>
      <c r="AG7" s="756"/>
      <c r="AH7" s="756"/>
      <c r="AI7" s="756"/>
      <c r="AJ7" s="757"/>
      <c r="AK7" s="792" t="s">
        <v>538</v>
      </c>
      <c r="AL7" s="793"/>
      <c r="AM7" s="793"/>
      <c r="AN7" s="793"/>
      <c r="AO7" s="793"/>
      <c r="AP7" s="793">
        <v>4357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541</v>
      </c>
      <c r="BT7" s="797"/>
      <c r="BU7" s="797"/>
      <c r="BV7" s="797"/>
      <c r="BW7" s="797"/>
      <c r="BX7" s="797"/>
      <c r="BY7" s="797"/>
      <c r="BZ7" s="797"/>
      <c r="CA7" s="797"/>
      <c r="CB7" s="797"/>
      <c r="CC7" s="797"/>
      <c r="CD7" s="797"/>
      <c r="CE7" s="797"/>
      <c r="CF7" s="797"/>
      <c r="CG7" s="798"/>
      <c r="CH7" s="789">
        <v>1</v>
      </c>
      <c r="CI7" s="790"/>
      <c r="CJ7" s="790"/>
      <c r="CK7" s="790"/>
      <c r="CL7" s="791"/>
      <c r="CM7" s="789">
        <v>10</v>
      </c>
      <c r="CN7" s="790"/>
      <c r="CO7" s="790"/>
      <c r="CP7" s="790"/>
      <c r="CQ7" s="791"/>
      <c r="CR7" s="789">
        <v>3</v>
      </c>
      <c r="CS7" s="790"/>
      <c r="CT7" s="790"/>
      <c r="CU7" s="790"/>
      <c r="CV7" s="791"/>
      <c r="CW7" s="789" t="s">
        <v>538</v>
      </c>
      <c r="CX7" s="790"/>
      <c r="CY7" s="790"/>
      <c r="CZ7" s="790"/>
      <c r="DA7" s="791"/>
      <c r="DB7" s="789" t="s">
        <v>538</v>
      </c>
      <c r="DC7" s="790"/>
      <c r="DD7" s="790"/>
      <c r="DE7" s="790"/>
      <c r="DF7" s="791"/>
      <c r="DG7" s="789" t="s">
        <v>538</v>
      </c>
      <c r="DH7" s="790"/>
      <c r="DI7" s="790"/>
      <c r="DJ7" s="790"/>
      <c r="DK7" s="791"/>
      <c r="DL7" s="789" t="s">
        <v>538</v>
      </c>
      <c r="DM7" s="790"/>
      <c r="DN7" s="790"/>
      <c r="DO7" s="790"/>
      <c r="DP7" s="791"/>
      <c r="DQ7" s="789" t="s">
        <v>538</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542</v>
      </c>
      <c r="BT8" s="787"/>
      <c r="BU8" s="787"/>
      <c r="BV8" s="787"/>
      <c r="BW8" s="787"/>
      <c r="BX8" s="787"/>
      <c r="BY8" s="787"/>
      <c r="BZ8" s="787"/>
      <c r="CA8" s="787"/>
      <c r="CB8" s="787"/>
      <c r="CC8" s="787"/>
      <c r="CD8" s="787"/>
      <c r="CE8" s="787"/>
      <c r="CF8" s="787"/>
      <c r="CG8" s="788"/>
      <c r="CH8" s="799">
        <v>-3</v>
      </c>
      <c r="CI8" s="800"/>
      <c r="CJ8" s="800"/>
      <c r="CK8" s="800"/>
      <c r="CL8" s="801"/>
      <c r="CM8" s="799">
        <v>9</v>
      </c>
      <c r="CN8" s="800"/>
      <c r="CO8" s="800"/>
      <c r="CP8" s="800"/>
      <c r="CQ8" s="801"/>
      <c r="CR8" s="799">
        <v>55</v>
      </c>
      <c r="CS8" s="800"/>
      <c r="CT8" s="800"/>
      <c r="CU8" s="800"/>
      <c r="CV8" s="801"/>
      <c r="CW8" s="799" t="s">
        <v>538</v>
      </c>
      <c r="CX8" s="800"/>
      <c r="CY8" s="800"/>
      <c r="CZ8" s="800"/>
      <c r="DA8" s="801"/>
      <c r="DB8" s="799" t="s">
        <v>538</v>
      </c>
      <c r="DC8" s="800"/>
      <c r="DD8" s="800"/>
      <c r="DE8" s="800"/>
      <c r="DF8" s="801"/>
      <c r="DG8" s="799" t="s">
        <v>538</v>
      </c>
      <c r="DH8" s="800"/>
      <c r="DI8" s="800"/>
      <c r="DJ8" s="800"/>
      <c r="DK8" s="801"/>
      <c r="DL8" s="799" t="s">
        <v>538</v>
      </c>
      <c r="DM8" s="800"/>
      <c r="DN8" s="800"/>
      <c r="DO8" s="800"/>
      <c r="DP8" s="801"/>
      <c r="DQ8" s="799" t="s">
        <v>538</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v>3616</v>
      </c>
      <c r="R23" s="812"/>
      <c r="S23" s="812"/>
      <c r="T23" s="812"/>
      <c r="U23" s="812"/>
      <c r="V23" s="812">
        <v>3478</v>
      </c>
      <c r="W23" s="812"/>
      <c r="X23" s="812"/>
      <c r="Y23" s="812"/>
      <c r="Z23" s="812"/>
      <c r="AA23" s="812">
        <v>137</v>
      </c>
      <c r="AB23" s="812"/>
      <c r="AC23" s="812"/>
      <c r="AD23" s="812"/>
      <c r="AE23" s="813"/>
      <c r="AF23" s="814">
        <v>116</v>
      </c>
      <c r="AG23" s="812"/>
      <c r="AH23" s="812"/>
      <c r="AI23" s="812"/>
      <c r="AJ23" s="815"/>
      <c r="AK23" s="816"/>
      <c r="AL23" s="817"/>
      <c r="AM23" s="817"/>
      <c r="AN23" s="817"/>
      <c r="AO23" s="817"/>
      <c r="AP23" s="812">
        <v>4357</v>
      </c>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448</v>
      </c>
      <c r="R28" s="841"/>
      <c r="S28" s="841"/>
      <c r="T28" s="841"/>
      <c r="U28" s="841"/>
      <c r="V28" s="841">
        <v>440</v>
      </c>
      <c r="W28" s="841"/>
      <c r="X28" s="841"/>
      <c r="Y28" s="841"/>
      <c r="Z28" s="841"/>
      <c r="AA28" s="841">
        <v>8</v>
      </c>
      <c r="AB28" s="841"/>
      <c r="AC28" s="841"/>
      <c r="AD28" s="841"/>
      <c r="AE28" s="842"/>
      <c r="AF28" s="843">
        <v>8</v>
      </c>
      <c r="AG28" s="841"/>
      <c r="AH28" s="841"/>
      <c r="AI28" s="841"/>
      <c r="AJ28" s="844"/>
      <c r="AK28" s="845">
        <v>21</v>
      </c>
      <c r="AL28" s="836"/>
      <c r="AM28" s="836"/>
      <c r="AN28" s="836"/>
      <c r="AO28" s="836"/>
      <c r="AP28" s="836" t="s">
        <v>538</v>
      </c>
      <c r="AQ28" s="836"/>
      <c r="AR28" s="836"/>
      <c r="AS28" s="836"/>
      <c r="AT28" s="836"/>
      <c r="AU28" s="836" t="s">
        <v>538</v>
      </c>
      <c r="AV28" s="836"/>
      <c r="AW28" s="836"/>
      <c r="AX28" s="836"/>
      <c r="AY28" s="836"/>
      <c r="AZ28" s="837" t="s">
        <v>538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65</v>
      </c>
      <c r="R29" s="777"/>
      <c r="S29" s="777"/>
      <c r="T29" s="777"/>
      <c r="U29" s="777"/>
      <c r="V29" s="777">
        <v>64</v>
      </c>
      <c r="W29" s="777"/>
      <c r="X29" s="777"/>
      <c r="Y29" s="777"/>
      <c r="Z29" s="777"/>
      <c r="AA29" s="777">
        <v>1</v>
      </c>
      <c r="AB29" s="777"/>
      <c r="AC29" s="777"/>
      <c r="AD29" s="777"/>
      <c r="AE29" s="778"/>
      <c r="AF29" s="779">
        <v>0</v>
      </c>
      <c r="AG29" s="780"/>
      <c r="AH29" s="780"/>
      <c r="AI29" s="780"/>
      <c r="AJ29" s="781"/>
      <c r="AK29" s="848">
        <v>14</v>
      </c>
      <c r="AL29" s="849"/>
      <c r="AM29" s="849"/>
      <c r="AN29" s="849"/>
      <c r="AO29" s="849"/>
      <c r="AP29" s="849" t="s">
        <v>538</v>
      </c>
      <c r="AQ29" s="849"/>
      <c r="AR29" s="849"/>
      <c r="AS29" s="849"/>
      <c r="AT29" s="849"/>
      <c r="AU29" s="849" t="s">
        <v>538</v>
      </c>
      <c r="AV29" s="849"/>
      <c r="AW29" s="849"/>
      <c r="AX29" s="849"/>
      <c r="AY29" s="849"/>
      <c r="AZ29" s="850" t="s">
        <v>538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241</v>
      </c>
      <c r="R30" s="777"/>
      <c r="S30" s="777"/>
      <c r="T30" s="777"/>
      <c r="U30" s="777"/>
      <c r="V30" s="777">
        <v>241</v>
      </c>
      <c r="W30" s="777"/>
      <c r="X30" s="777"/>
      <c r="Y30" s="777"/>
      <c r="Z30" s="777"/>
      <c r="AA30" s="777">
        <v>0</v>
      </c>
      <c r="AB30" s="777"/>
      <c r="AC30" s="777"/>
      <c r="AD30" s="777"/>
      <c r="AE30" s="778"/>
      <c r="AF30" s="779">
        <v>0</v>
      </c>
      <c r="AG30" s="780"/>
      <c r="AH30" s="780"/>
      <c r="AI30" s="780"/>
      <c r="AJ30" s="781"/>
      <c r="AK30" s="848">
        <v>95</v>
      </c>
      <c r="AL30" s="849"/>
      <c r="AM30" s="849"/>
      <c r="AN30" s="849"/>
      <c r="AO30" s="849"/>
      <c r="AP30" s="849">
        <v>1296</v>
      </c>
      <c r="AQ30" s="849"/>
      <c r="AR30" s="849"/>
      <c r="AS30" s="849"/>
      <c r="AT30" s="849"/>
      <c r="AU30" s="849">
        <v>867</v>
      </c>
      <c r="AV30" s="849"/>
      <c r="AW30" s="849"/>
      <c r="AX30" s="849"/>
      <c r="AY30" s="849"/>
      <c r="AZ30" s="850" t="s">
        <v>538</v>
      </c>
      <c r="BA30" s="850"/>
      <c r="BB30" s="850"/>
      <c r="BC30" s="850"/>
      <c r="BD30" s="850"/>
      <c r="BE30" s="846" t="s">
        <v>379</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94</v>
      </c>
      <c r="R31" s="777"/>
      <c r="S31" s="777"/>
      <c r="T31" s="777"/>
      <c r="U31" s="777"/>
      <c r="V31" s="777">
        <v>94</v>
      </c>
      <c r="W31" s="777"/>
      <c r="X31" s="777"/>
      <c r="Y31" s="777"/>
      <c r="Z31" s="777"/>
      <c r="AA31" s="777">
        <v>0</v>
      </c>
      <c r="AB31" s="777"/>
      <c r="AC31" s="777"/>
      <c r="AD31" s="777"/>
      <c r="AE31" s="778"/>
      <c r="AF31" s="779">
        <v>0</v>
      </c>
      <c r="AG31" s="780"/>
      <c r="AH31" s="780"/>
      <c r="AI31" s="780"/>
      <c r="AJ31" s="781"/>
      <c r="AK31" s="848">
        <v>51</v>
      </c>
      <c r="AL31" s="849"/>
      <c r="AM31" s="849"/>
      <c r="AN31" s="849"/>
      <c r="AO31" s="849"/>
      <c r="AP31" s="849">
        <v>530</v>
      </c>
      <c r="AQ31" s="849"/>
      <c r="AR31" s="849"/>
      <c r="AS31" s="849"/>
      <c r="AT31" s="849"/>
      <c r="AU31" s="849">
        <v>530</v>
      </c>
      <c r="AV31" s="849"/>
      <c r="AW31" s="849"/>
      <c r="AX31" s="849"/>
      <c r="AY31" s="849"/>
      <c r="AZ31" s="850" t="s">
        <v>538</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98</v>
      </c>
      <c r="R32" s="777"/>
      <c r="S32" s="777"/>
      <c r="T32" s="777"/>
      <c r="U32" s="777"/>
      <c r="V32" s="777">
        <v>98</v>
      </c>
      <c r="W32" s="777"/>
      <c r="X32" s="777"/>
      <c r="Y32" s="777"/>
      <c r="Z32" s="777"/>
      <c r="AA32" s="777">
        <v>0</v>
      </c>
      <c r="AB32" s="777"/>
      <c r="AC32" s="777"/>
      <c r="AD32" s="777"/>
      <c r="AE32" s="778"/>
      <c r="AF32" s="779">
        <v>0</v>
      </c>
      <c r="AG32" s="780"/>
      <c r="AH32" s="780"/>
      <c r="AI32" s="780"/>
      <c r="AJ32" s="781"/>
      <c r="AK32" s="848">
        <v>71</v>
      </c>
      <c r="AL32" s="849"/>
      <c r="AM32" s="849"/>
      <c r="AN32" s="849"/>
      <c r="AO32" s="849"/>
      <c r="AP32" s="849">
        <v>567</v>
      </c>
      <c r="AQ32" s="849"/>
      <c r="AR32" s="849"/>
      <c r="AS32" s="849"/>
      <c r="AT32" s="849"/>
      <c r="AU32" s="849">
        <v>567</v>
      </c>
      <c r="AV32" s="849"/>
      <c r="AW32" s="849"/>
      <c r="AX32" s="849"/>
      <c r="AY32" s="849"/>
      <c r="AZ32" s="850" t="s">
        <v>538</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8</v>
      </c>
      <c r="AG63" s="860"/>
      <c r="AH63" s="860"/>
      <c r="AI63" s="860"/>
      <c r="AJ63" s="861"/>
      <c r="AK63" s="862"/>
      <c r="AL63" s="857"/>
      <c r="AM63" s="857"/>
      <c r="AN63" s="857"/>
      <c r="AO63" s="857"/>
      <c r="AP63" s="860">
        <v>2393</v>
      </c>
      <c r="AQ63" s="860"/>
      <c r="AR63" s="860"/>
      <c r="AS63" s="860"/>
      <c r="AT63" s="860"/>
      <c r="AU63" s="860">
        <v>1964</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385</v>
      </c>
      <c r="B66" s="759"/>
      <c r="C66" s="759"/>
      <c r="D66" s="759"/>
      <c r="E66" s="759"/>
      <c r="F66" s="759"/>
      <c r="G66" s="759"/>
      <c r="H66" s="759"/>
      <c r="I66" s="759"/>
      <c r="J66" s="759"/>
      <c r="K66" s="759"/>
      <c r="L66" s="759"/>
      <c r="M66" s="759"/>
      <c r="N66" s="759"/>
      <c r="O66" s="759"/>
      <c r="P66" s="760"/>
      <c r="Q66" s="735" t="s">
        <v>386</v>
      </c>
      <c r="R66" s="736"/>
      <c r="S66" s="736"/>
      <c r="T66" s="736"/>
      <c r="U66" s="737"/>
      <c r="V66" s="735" t="s">
        <v>387</v>
      </c>
      <c r="W66" s="736"/>
      <c r="X66" s="736"/>
      <c r="Y66" s="736"/>
      <c r="Z66" s="737"/>
      <c r="AA66" s="735" t="s">
        <v>388</v>
      </c>
      <c r="AB66" s="736"/>
      <c r="AC66" s="736"/>
      <c r="AD66" s="736"/>
      <c r="AE66" s="737"/>
      <c r="AF66" s="870" t="s">
        <v>389</v>
      </c>
      <c r="AG66" s="831"/>
      <c r="AH66" s="831"/>
      <c r="AI66" s="831"/>
      <c r="AJ66" s="871"/>
      <c r="AK66" s="735" t="s">
        <v>390</v>
      </c>
      <c r="AL66" s="759"/>
      <c r="AM66" s="759"/>
      <c r="AN66" s="759"/>
      <c r="AO66" s="760"/>
      <c r="AP66" s="735" t="s">
        <v>391</v>
      </c>
      <c r="AQ66" s="736"/>
      <c r="AR66" s="736"/>
      <c r="AS66" s="736"/>
      <c r="AT66" s="737"/>
      <c r="AU66" s="735" t="s">
        <v>392</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539</v>
      </c>
      <c r="C68" s="888"/>
      <c r="D68" s="888"/>
      <c r="E68" s="888"/>
      <c r="F68" s="888"/>
      <c r="G68" s="888"/>
      <c r="H68" s="888"/>
      <c r="I68" s="888"/>
      <c r="J68" s="888"/>
      <c r="K68" s="888"/>
      <c r="L68" s="888"/>
      <c r="M68" s="888"/>
      <c r="N68" s="888"/>
      <c r="O68" s="888"/>
      <c r="P68" s="889"/>
      <c r="Q68" s="890"/>
      <c r="R68" s="884"/>
      <c r="S68" s="884"/>
      <c r="T68" s="884"/>
      <c r="U68" s="884"/>
      <c r="V68" s="884"/>
      <c r="W68" s="884"/>
      <c r="X68" s="884"/>
      <c r="Y68" s="884"/>
      <c r="Z68" s="884"/>
      <c r="AA68" s="884"/>
      <c r="AB68" s="884"/>
      <c r="AC68" s="884"/>
      <c r="AD68" s="884"/>
      <c r="AE68" s="884"/>
      <c r="AF68" s="884"/>
      <c r="AG68" s="884"/>
      <c r="AH68" s="884"/>
      <c r="AI68" s="884"/>
      <c r="AJ68" s="884"/>
      <c r="AK68" s="884"/>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540</v>
      </c>
      <c r="C69" s="892"/>
      <c r="D69" s="892"/>
      <c r="E69" s="892"/>
      <c r="F69" s="892"/>
      <c r="G69" s="892"/>
      <c r="H69" s="892"/>
      <c r="I69" s="892"/>
      <c r="J69" s="892"/>
      <c r="K69" s="892"/>
      <c r="L69" s="892"/>
      <c r="M69" s="892"/>
      <c r="N69" s="892"/>
      <c r="O69" s="892"/>
      <c r="P69" s="893"/>
      <c r="Q69" s="894">
        <v>2872</v>
      </c>
      <c r="R69" s="849"/>
      <c r="S69" s="849"/>
      <c r="T69" s="849"/>
      <c r="U69" s="849"/>
      <c r="V69" s="849">
        <v>2806</v>
      </c>
      <c r="W69" s="849"/>
      <c r="X69" s="849"/>
      <c r="Y69" s="849"/>
      <c r="Z69" s="849"/>
      <c r="AA69" s="849">
        <v>66</v>
      </c>
      <c r="AB69" s="849"/>
      <c r="AC69" s="849"/>
      <c r="AD69" s="849"/>
      <c r="AE69" s="849"/>
      <c r="AF69" s="849">
        <v>69</v>
      </c>
      <c r="AG69" s="849"/>
      <c r="AH69" s="849"/>
      <c r="AI69" s="849"/>
      <c r="AJ69" s="849"/>
      <c r="AK69" s="849">
        <v>5</v>
      </c>
      <c r="AL69" s="849"/>
      <c r="AM69" s="849"/>
      <c r="AN69" s="849"/>
      <c r="AO69" s="849"/>
      <c r="AP69" s="849">
        <v>965</v>
      </c>
      <c r="AQ69" s="849"/>
      <c r="AR69" s="849"/>
      <c r="AS69" s="849"/>
      <c r="AT69" s="849"/>
      <c r="AU69" s="849">
        <v>113</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553</v>
      </c>
      <c r="C70" s="892"/>
      <c r="D70" s="892"/>
      <c r="E70" s="892"/>
      <c r="F70" s="892"/>
      <c r="G70" s="892"/>
      <c r="H70" s="892"/>
      <c r="I70" s="892"/>
      <c r="J70" s="892"/>
      <c r="K70" s="892"/>
      <c r="L70" s="892"/>
      <c r="M70" s="892"/>
      <c r="N70" s="892"/>
      <c r="O70" s="892"/>
      <c r="P70" s="893"/>
      <c r="Q70" s="894">
        <v>79</v>
      </c>
      <c r="R70" s="849"/>
      <c r="S70" s="849"/>
      <c r="T70" s="849"/>
      <c r="U70" s="849"/>
      <c r="V70" s="849">
        <v>76</v>
      </c>
      <c r="W70" s="849"/>
      <c r="X70" s="849"/>
      <c r="Y70" s="849"/>
      <c r="Z70" s="849"/>
      <c r="AA70" s="849">
        <v>3</v>
      </c>
      <c r="AB70" s="849"/>
      <c r="AC70" s="849"/>
      <c r="AD70" s="849"/>
      <c r="AE70" s="849"/>
      <c r="AF70" s="849" t="s">
        <v>484</v>
      </c>
      <c r="AG70" s="849"/>
      <c r="AH70" s="849"/>
      <c r="AI70" s="849"/>
      <c r="AJ70" s="849"/>
      <c r="AK70" s="849" t="s">
        <v>484</v>
      </c>
      <c r="AL70" s="849"/>
      <c r="AM70" s="849"/>
      <c r="AN70" s="849"/>
      <c r="AO70" s="849"/>
      <c r="AP70" s="849" t="s">
        <v>538</v>
      </c>
      <c r="AQ70" s="849"/>
      <c r="AR70" s="849"/>
      <c r="AS70" s="849"/>
      <c r="AT70" s="849"/>
      <c r="AU70" s="849" t="s">
        <v>538</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552</v>
      </c>
      <c r="C71" s="892"/>
      <c r="D71" s="892"/>
      <c r="E71" s="892"/>
      <c r="F71" s="892"/>
      <c r="G71" s="892"/>
      <c r="H71" s="892"/>
      <c r="I71" s="892"/>
      <c r="J71" s="892"/>
      <c r="K71" s="892"/>
      <c r="L71" s="892"/>
      <c r="M71" s="892"/>
      <c r="N71" s="892"/>
      <c r="O71" s="892"/>
      <c r="P71" s="893"/>
      <c r="Q71" s="897">
        <v>3958</v>
      </c>
      <c r="R71" s="898"/>
      <c r="S71" s="898"/>
      <c r="T71" s="898"/>
      <c r="U71" s="899"/>
      <c r="V71" s="900">
        <v>3863</v>
      </c>
      <c r="W71" s="898"/>
      <c r="X71" s="898"/>
      <c r="Y71" s="898"/>
      <c r="Z71" s="899"/>
      <c r="AA71" s="900">
        <v>95</v>
      </c>
      <c r="AB71" s="898"/>
      <c r="AC71" s="898"/>
      <c r="AD71" s="898"/>
      <c r="AE71" s="899"/>
      <c r="AF71" s="901">
        <v>95</v>
      </c>
      <c r="AG71" s="902"/>
      <c r="AH71" s="902"/>
      <c r="AI71" s="902"/>
      <c r="AJ71" s="903"/>
      <c r="AK71" s="901">
        <v>5</v>
      </c>
      <c r="AL71" s="902"/>
      <c r="AM71" s="902"/>
      <c r="AN71" s="902"/>
      <c r="AO71" s="903"/>
      <c r="AP71" s="901" t="s">
        <v>484</v>
      </c>
      <c r="AQ71" s="902"/>
      <c r="AR71" s="902"/>
      <c r="AS71" s="902"/>
      <c r="AT71" s="903"/>
      <c r="AU71" s="901" t="s">
        <v>484</v>
      </c>
      <c r="AV71" s="902"/>
      <c r="AW71" s="902"/>
      <c r="AX71" s="902"/>
      <c r="AY71" s="903"/>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551</v>
      </c>
      <c r="C72" s="892"/>
      <c r="D72" s="892"/>
      <c r="E72" s="892"/>
      <c r="F72" s="892"/>
      <c r="G72" s="892"/>
      <c r="H72" s="892"/>
      <c r="I72" s="892"/>
      <c r="J72" s="892"/>
      <c r="K72" s="892"/>
      <c r="L72" s="892"/>
      <c r="M72" s="892"/>
      <c r="N72" s="892"/>
      <c r="O72" s="892"/>
      <c r="P72" s="893"/>
      <c r="Q72" s="894">
        <v>304</v>
      </c>
      <c r="R72" s="849"/>
      <c r="S72" s="849"/>
      <c r="T72" s="849"/>
      <c r="U72" s="849"/>
      <c r="V72" s="849">
        <v>292</v>
      </c>
      <c r="W72" s="849"/>
      <c r="X72" s="849"/>
      <c r="Y72" s="849"/>
      <c r="Z72" s="849"/>
      <c r="AA72" s="849">
        <v>12</v>
      </c>
      <c r="AB72" s="849"/>
      <c r="AC72" s="849"/>
      <c r="AD72" s="849"/>
      <c r="AE72" s="849"/>
      <c r="AF72" s="849">
        <v>12</v>
      </c>
      <c r="AG72" s="849"/>
      <c r="AH72" s="849"/>
      <c r="AI72" s="849"/>
      <c r="AJ72" s="849"/>
      <c r="AK72" s="849" t="s">
        <v>484</v>
      </c>
      <c r="AL72" s="849"/>
      <c r="AM72" s="849"/>
      <c r="AN72" s="849"/>
      <c r="AO72" s="849"/>
      <c r="AP72" s="849" t="s">
        <v>484</v>
      </c>
      <c r="AQ72" s="849"/>
      <c r="AR72" s="849"/>
      <c r="AS72" s="849"/>
      <c r="AT72" s="849"/>
      <c r="AU72" s="849" t="s">
        <v>484</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550</v>
      </c>
      <c r="C73" s="892"/>
      <c r="D73" s="892"/>
      <c r="E73" s="892"/>
      <c r="F73" s="892"/>
      <c r="G73" s="892"/>
      <c r="H73" s="892"/>
      <c r="I73" s="892"/>
      <c r="J73" s="892"/>
      <c r="K73" s="892"/>
      <c r="L73" s="892"/>
      <c r="M73" s="892"/>
      <c r="N73" s="892"/>
      <c r="O73" s="892"/>
      <c r="P73" s="893"/>
      <c r="Q73" s="904"/>
      <c r="R73" s="905"/>
      <c r="S73" s="905"/>
      <c r="T73" s="905"/>
      <c r="U73" s="905"/>
      <c r="V73" s="905"/>
      <c r="W73" s="905"/>
      <c r="X73" s="905"/>
      <c r="Y73" s="905"/>
      <c r="Z73" s="905"/>
      <c r="AA73" s="905"/>
      <c r="AB73" s="905"/>
      <c r="AC73" s="905"/>
      <c r="AD73" s="905"/>
      <c r="AE73" s="905"/>
      <c r="AF73" s="906"/>
      <c r="AG73" s="906"/>
      <c r="AH73" s="906"/>
      <c r="AI73" s="906"/>
      <c r="AJ73" s="906"/>
      <c r="AK73" s="906"/>
      <c r="AL73" s="906"/>
      <c r="AM73" s="906"/>
      <c r="AN73" s="906"/>
      <c r="AO73" s="906"/>
      <c r="AP73" s="906"/>
      <c r="AQ73" s="906"/>
      <c r="AR73" s="906"/>
      <c r="AS73" s="906"/>
      <c r="AT73" s="906"/>
      <c r="AU73" s="906"/>
      <c r="AV73" s="906"/>
      <c r="AW73" s="906"/>
      <c r="AX73" s="906"/>
      <c r="AY73" s="906"/>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547</v>
      </c>
      <c r="C74" s="892"/>
      <c r="D74" s="892"/>
      <c r="E74" s="892"/>
      <c r="F74" s="892"/>
      <c r="G74" s="892"/>
      <c r="H74" s="892"/>
      <c r="I74" s="892"/>
      <c r="J74" s="892"/>
      <c r="K74" s="892"/>
      <c r="L74" s="892"/>
      <c r="M74" s="892"/>
      <c r="N74" s="892"/>
      <c r="O74" s="892"/>
      <c r="P74" s="893"/>
      <c r="Q74" s="904">
        <v>1844</v>
      </c>
      <c r="R74" s="905"/>
      <c r="S74" s="905"/>
      <c r="T74" s="905"/>
      <c r="U74" s="905"/>
      <c r="V74" s="905">
        <v>1770</v>
      </c>
      <c r="W74" s="905"/>
      <c r="X74" s="905"/>
      <c r="Y74" s="905"/>
      <c r="Z74" s="905"/>
      <c r="AA74" s="905">
        <v>74</v>
      </c>
      <c r="AB74" s="905"/>
      <c r="AC74" s="905"/>
      <c r="AD74" s="905"/>
      <c r="AE74" s="905"/>
      <c r="AF74" s="906">
        <v>74</v>
      </c>
      <c r="AG74" s="906"/>
      <c r="AH74" s="906"/>
      <c r="AI74" s="906"/>
      <c r="AJ74" s="906"/>
      <c r="AK74" s="906">
        <v>131</v>
      </c>
      <c r="AL74" s="906"/>
      <c r="AM74" s="906"/>
      <c r="AN74" s="906"/>
      <c r="AO74" s="906"/>
      <c r="AP74" s="906" t="s">
        <v>484</v>
      </c>
      <c r="AQ74" s="906"/>
      <c r="AR74" s="906"/>
      <c r="AS74" s="906"/>
      <c r="AT74" s="906"/>
      <c r="AU74" s="906" t="s">
        <v>484</v>
      </c>
      <c r="AV74" s="906"/>
      <c r="AW74" s="906"/>
      <c r="AX74" s="906"/>
      <c r="AY74" s="906"/>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549</v>
      </c>
      <c r="C75" s="892"/>
      <c r="D75" s="892"/>
      <c r="E75" s="892"/>
      <c r="F75" s="892"/>
      <c r="G75" s="892"/>
      <c r="H75" s="892"/>
      <c r="I75" s="892"/>
      <c r="J75" s="892"/>
      <c r="K75" s="892"/>
      <c r="L75" s="892"/>
      <c r="M75" s="892"/>
      <c r="N75" s="892"/>
      <c r="O75" s="892"/>
      <c r="P75" s="893"/>
      <c r="Q75" s="907">
        <v>271713</v>
      </c>
      <c r="R75" s="908"/>
      <c r="S75" s="908"/>
      <c r="T75" s="908"/>
      <c r="U75" s="848"/>
      <c r="V75" s="909">
        <v>261269</v>
      </c>
      <c r="W75" s="908"/>
      <c r="X75" s="908"/>
      <c r="Y75" s="908"/>
      <c r="Z75" s="848"/>
      <c r="AA75" s="909">
        <v>10444</v>
      </c>
      <c r="AB75" s="908"/>
      <c r="AC75" s="908"/>
      <c r="AD75" s="908"/>
      <c r="AE75" s="848"/>
      <c r="AF75" s="909">
        <v>10444</v>
      </c>
      <c r="AG75" s="908"/>
      <c r="AH75" s="908"/>
      <c r="AI75" s="908"/>
      <c r="AJ75" s="848"/>
      <c r="AK75" s="909">
        <v>1787</v>
      </c>
      <c r="AL75" s="908"/>
      <c r="AM75" s="908"/>
      <c r="AN75" s="908"/>
      <c r="AO75" s="848"/>
      <c r="AP75" s="909" t="s">
        <v>484</v>
      </c>
      <c r="AQ75" s="908"/>
      <c r="AR75" s="908"/>
      <c r="AS75" s="908"/>
      <c r="AT75" s="848"/>
      <c r="AU75" s="909" t="s">
        <v>484</v>
      </c>
      <c r="AV75" s="908"/>
      <c r="AW75" s="908"/>
      <c r="AX75" s="90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548</v>
      </c>
      <c r="C76" s="892"/>
      <c r="D76" s="892"/>
      <c r="E76" s="892"/>
      <c r="F76" s="892"/>
      <c r="G76" s="892"/>
      <c r="H76" s="892"/>
      <c r="I76" s="892"/>
      <c r="J76" s="892"/>
      <c r="K76" s="892"/>
      <c r="L76" s="892"/>
      <c r="M76" s="892"/>
      <c r="N76" s="892"/>
      <c r="O76" s="892"/>
      <c r="P76" s="893"/>
      <c r="Q76" s="904"/>
      <c r="R76" s="905"/>
      <c r="S76" s="905"/>
      <c r="T76" s="905"/>
      <c r="U76" s="905"/>
      <c r="V76" s="905"/>
      <c r="W76" s="905"/>
      <c r="X76" s="905"/>
      <c r="Y76" s="905"/>
      <c r="Z76" s="905"/>
      <c r="AA76" s="905"/>
      <c r="AB76" s="905"/>
      <c r="AC76" s="905"/>
      <c r="AD76" s="905"/>
      <c r="AE76" s="905"/>
      <c r="AF76" s="906"/>
      <c r="AG76" s="906"/>
      <c r="AH76" s="906"/>
      <c r="AI76" s="906"/>
      <c r="AJ76" s="906"/>
      <c r="AK76" s="906"/>
      <c r="AL76" s="906"/>
      <c r="AM76" s="906"/>
      <c r="AN76" s="906"/>
      <c r="AO76" s="906"/>
      <c r="AP76" s="906"/>
      <c r="AQ76" s="906"/>
      <c r="AR76" s="906"/>
      <c r="AS76" s="906"/>
      <c r="AT76" s="906"/>
      <c r="AU76" s="906"/>
      <c r="AV76" s="906"/>
      <c r="AW76" s="906"/>
      <c r="AX76" s="906"/>
      <c r="AY76" s="906"/>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547</v>
      </c>
      <c r="C77" s="892"/>
      <c r="D77" s="892"/>
      <c r="E77" s="892"/>
      <c r="F77" s="892"/>
      <c r="G77" s="892"/>
      <c r="H77" s="892"/>
      <c r="I77" s="892"/>
      <c r="J77" s="892"/>
      <c r="K77" s="892"/>
      <c r="L77" s="892"/>
      <c r="M77" s="892"/>
      <c r="N77" s="892"/>
      <c r="O77" s="892"/>
      <c r="P77" s="893"/>
      <c r="Q77" s="904">
        <v>7548</v>
      </c>
      <c r="R77" s="905"/>
      <c r="S77" s="905"/>
      <c r="T77" s="905"/>
      <c r="U77" s="905"/>
      <c r="V77" s="905">
        <v>6546</v>
      </c>
      <c r="W77" s="905"/>
      <c r="X77" s="905"/>
      <c r="Y77" s="905"/>
      <c r="Z77" s="905"/>
      <c r="AA77" s="905">
        <v>1002</v>
      </c>
      <c r="AB77" s="905"/>
      <c r="AC77" s="905"/>
      <c r="AD77" s="905"/>
      <c r="AE77" s="905"/>
      <c r="AF77" s="906">
        <v>1002</v>
      </c>
      <c r="AG77" s="906"/>
      <c r="AH77" s="906"/>
      <c r="AI77" s="906"/>
      <c r="AJ77" s="906"/>
      <c r="AK77" s="906">
        <v>1123</v>
      </c>
      <c r="AL77" s="906"/>
      <c r="AM77" s="906"/>
      <c r="AN77" s="906"/>
      <c r="AO77" s="906"/>
      <c r="AP77" s="906" t="s">
        <v>484</v>
      </c>
      <c r="AQ77" s="906"/>
      <c r="AR77" s="906"/>
      <c r="AS77" s="906"/>
      <c r="AT77" s="906"/>
      <c r="AU77" s="906" t="s">
        <v>484</v>
      </c>
      <c r="AV77" s="906"/>
      <c r="AW77" s="906"/>
      <c r="AX77" s="906"/>
      <c r="AY77" s="906"/>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546</v>
      </c>
      <c r="C78" s="892"/>
      <c r="D78" s="892"/>
      <c r="E78" s="892"/>
      <c r="F78" s="892"/>
      <c r="G78" s="892"/>
      <c r="H78" s="892"/>
      <c r="I78" s="892"/>
      <c r="J78" s="892"/>
      <c r="K78" s="892"/>
      <c r="L78" s="892"/>
      <c r="M78" s="892"/>
      <c r="N78" s="892"/>
      <c r="O78" s="892"/>
      <c r="P78" s="893"/>
      <c r="Q78" s="894">
        <v>21</v>
      </c>
      <c r="R78" s="849"/>
      <c r="S78" s="849"/>
      <c r="T78" s="849"/>
      <c r="U78" s="849"/>
      <c r="V78" s="849">
        <v>17</v>
      </c>
      <c r="W78" s="849"/>
      <c r="X78" s="849"/>
      <c r="Y78" s="849"/>
      <c r="Z78" s="849"/>
      <c r="AA78" s="849">
        <v>4</v>
      </c>
      <c r="AB78" s="849"/>
      <c r="AC78" s="849"/>
      <c r="AD78" s="849"/>
      <c r="AE78" s="849"/>
      <c r="AF78" s="849">
        <v>4</v>
      </c>
      <c r="AG78" s="849"/>
      <c r="AH78" s="849"/>
      <c r="AI78" s="849"/>
      <c r="AJ78" s="849"/>
      <c r="AK78" s="849">
        <v>15</v>
      </c>
      <c r="AL78" s="849"/>
      <c r="AM78" s="849"/>
      <c r="AN78" s="849"/>
      <c r="AO78" s="849"/>
      <c r="AP78" s="849" t="s">
        <v>484</v>
      </c>
      <c r="AQ78" s="849"/>
      <c r="AR78" s="849"/>
      <c r="AS78" s="849"/>
      <c r="AT78" s="849"/>
      <c r="AU78" s="849" t="s">
        <v>484</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545</v>
      </c>
      <c r="C79" s="892"/>
      <c r="D79" s="892"/>
      <c r="E79" s="892"/>
      <c r="F79" s="892"/>
      <c r="G79" s="892"/>
      <c r="H79" s="892"/>
      <c r="I79" s="892"/>
      <c r="J79" s="892"/>
      <c r="K79" s="892"/>
      <c r="L79" s="892"/>
      <c r="M79" s="892"/>
      <c r="N79" s="892"/>
      <c r="O79" s="892"/>
      <c r="P79" s="893"/>
      <c r="Q79" s="894">
        <v>51</v>
      </c>
      <c r="R79" s="849"/>
      <c r="S79" s="849"/>
      <c r="T79" s="849"/>
      <c r="U79" s="849"/>
      <c r="V79" s="849">
        <v>33</v>
      </c>
      <c r="W79" s="849"/>
      <c r="X79" s="849"/>
      <c r="Y79" s="849"/>
      <c r="Z79" s="849"/>
      <c r="AA79" s="849">
        <v>18</v>
      </c>
      <c r="AB79" s="849"/>
      <c r="AC79" s="849"/>
      <c r="AD79" s="849"/>
      <c r="AE79" s="849"/>
      <c r="AF79" s="849">
        <v>14</v>
      </c>
      <c r="AG79" s="849"/>
      <c r="AH79" s="849"/>
      <c r="AI79" s="849"/>
      <c r="AJ79" s="849"/>
      <c r="AK79" s="849">
        <v>21</v>
      </c>
      <c r="AL79" s="849"/>
      <c r="AM79" s="849"/>
      <c r="AN79" s="849"/>
      <c r="AO79" s="849"/>
      <c r="AP79" s="849" t="s">
        <v>484</v>
      </c>
      <c r="AQ79" s="849"/>
      <c r="AR79" s="849"/>
      <c r="AS79" s="849"/>
      <c r="AT79" s="849"/>
      <c r="AU79" s="849" t="s">
        <v>484</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t="s">
        <v>544</v>
      </c>
      <c r="C80" s="892"/>
      <c r="D80" s="892"/>
      <c r="E80" s="892"/>
      <c r="F80" s="892"/>
      <c r="G80" s="892"/>
      <c r="H80" s="892"/>
      <c r="I80" s="892"/>
      <c r="J80" s="892"/>
      <c r="K80" s="892"/>
      <c r="L80" s="892"/>
      <c r="M80" s="892"/>
      <c r="N80" s="892"/>
      <c r="O80" s="892"/>
      <c r="P80" s="893"/>
      <c r="Q80" s="904">
        <v>4587</v>
      </c>
      <c r="R80" s="905"/>
      <c r="S80" s="905"/>
      <c r="T80" s="905"/>
      <c r="U80" s="905"/>
      <c r="V80" s="905">
        <v>4520</v>
      </c>
      <c r="W80" s="905"/>
      <c r="X80" s="905"/>
      <c r="Y80" s="905"/>
      <c r="Z80" s="905"/>
      <c r="AA80" s="905">
        <v>67</v>
      </c>
      <c r="AB80" s="905"/>
      <c r="AC80" s="905"/>
      <c r="AD80" s="905"/>
      <c r="AE80" s="905"/>
      <c r="AF80" s="906">
        <v>67</v>
      </c>
      <c r="AG80" s="906"/>
      <c r="AH80" s="906"/>
      <c r="AI80" s="906"/>
      <c r="AJ80" s="906"/>
      <c r="AK80" s="906">
        <v>146</v>
      </c>
      <c r="AL80" s="906"/>
      <c r="AM80" s="906"/>
      <c r="AN80" s="906"/>
      <c r="AO80" s="906"/>
      <c r="AP80" s="906" t="s">
        <v>484</v>
      </c>
      <c r="AQ80" s="906"/>
      <c r="AR80" s="906"/>
      <c r="AS80" s="906"/>
      <c r="AT80" s="906"/>
      <c r="AU80" s="906" t="s">
        <v>484</v>
      </c>
      <c r="AV80" s="906"/>
      <c r="AW80" s="906"/>
      <c r="AX80" s="906"/>
      <c r="AY80" s="906"/>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t="s">
        <v>543</v>
      </c>
      <c r="C81" s="892"/>
      <c r="D81" s="892"/>
      <c r="E81" s="892"/>
      <c r="F81" s="892"/>
      <c r="G81" s="892"/>
      <c r="H81" s="892"/>
      <c r="I81" s="892"/>
      <c r="J81" s="892"/>
      <c r="K81" s="892"/>
      <c r="L81" s="892"/>
      <c r="M81" s="892"/>
      <c r="N81" s="892"/>
      <c r="O81" s="892"/>
      <c r="P81" s="893"/>
      <c r="Q81" s="894">
        <v>197</v>
      </c>
      <c r="R81" s="849"/>
      <c r="S81" s="849"/>
      <c r="T81" s="849"/>
      <c r="U81" s="849"/>
      <c r="V81" s="849">
        <v>189</v>
      </c>
      <c r="W81" s="849"/>
      <c r="X81" s="849"/>
      <c r="Y81" s="849"/>
      <c r="Z81" s="849"/>
      <c r="AA81" s="849">
        <v>8</v>
      </c>
      <c r="AB81" s="849"/>
      <c r="AC81" s="849"/>
      <c r="AD81" s="849"/>
      <c r="AE81" s="849"/>
      <c r="AF81" s="849">
        <v>8</v>
      </c>
      <c r="AG81" s="849"/>
      <c r="AH81" s="849"/>
      <c r="AI81" s="849"/>
      <c r="AJ81" s="849"/>
      <c r="AK81" s="849" t="s">
        <v>484</v>
      </c>
      <c r="AL81" s="849"/>
      <c r="AM81" s="849"/>
      <c r="AN81" s="849"/>
      <c r="AO81" s="849"/>
      <c r="AP81" s="849" t="s">
        <v>484</v>
      </c>
      <c r="AQ81" s="849"/>
      <c r="AR81" s="849"/>
      <c r="AS81" s="849"/>
      <c r="AT81" s="849"/>
      <c r="AU81" s="849" t="s">
        <v>484</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10"/>
      <c r="C87" s="911"/>
      <c r="D87" s="911"/>
      <c r="E87" s="911"/>
      <c r="F87" s="911"/>
      <c r="G87" s="911"/>
      <c r="H87" s="911"/>
      <c r="I87" s="911"/>
      <c r="J87" s="911"/>
      <c r="K87" s="911"/>
      <c r="L87" s="911"/>
      <c r="M87" s="911"/>
      <c r="N87" s="911"/>
      <c r="O87" s="911"/>
      <c r="P87" s="912"/>
      <c r="Q87" s="913"/>
      <c r="R87" s="914"/>
      <c r="S87" s="914"/>
      <c r="T87" s="914"/>
      <c r="U87" s="914"/>
      <c r="V87" s="914"/>
      <c r="W87" s="914"/>
      <c r="X87" s="914"/>
      <c r="Y87" s="914"/>
      <c r="Z87" s="914"/>
      <c r="AA87" s="914"/>
      <c r="AB87" s="914"/>
      <c r="AC87" s="914"/>
      <c r="AD87" s="914"/>
      <c r="AE87" s="914"/>
      <c r="AF87" s="914"/>
      <c r="AG87" s="914"/>
      <c r="AH87" s="914"/>
      <c r="AI87" s="914"/>
      <c r="AJ87" s="914"/>
      <c r="AK87" s="914"/>
      <c r="AL87" s="914"/>
      <c r="AM87" s="914"/>
      <c r="AN87" s="914"/>
      <c r="AO87" s="914"/>
      <c r="AP87" s="914"/>
      <c r="AQ87" s="914"/>
      <c r="AR87" s="914"/>
      <c r="AS87" s="914"/>
      <c r="AT87" s="914"/>
      <c r="AU87" s="914"/>
      <c r="AV87" s="914"/>
      <c r="AW87" s="914"/>
      <c r="AX87" s="914"/>
      <c r="AY87" s="914"/>
      <c r="AZ87" s="915"/>
      <c r="BA87" s="915"/>
      <c r="BB87" s="915"/>
      <c r="BC87" s="915"/>
      <c r="BD87" s="91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11789</v>
      </c>
      <c r="AG88" s="860"/>
      <c r="AH88" s="860"/>
      <c r="AI88" s="860"/>
      <c r="AJ88" s="860"/>
      <c r="AK88" s="857"/>
      <c r="AL88" s="857"/>
      <c r="AM88" s="857"/>
      <c r="AN88" s="857"/>
      <c r="AO88" s="857"/>
      <c r="AP88" s="860">
        <v>965</v>
      </c>
      <c r="AQ88" s="860"/>
      <c r="AR88" s="860"/>
      <c r="AS88" s="860"/>
      <c r="AT88" s="860"/>
      <c r="AU88" s="860">
        <v>113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394</v>
      </c>
      <c r="BS102" s="809"/>
      <c r="BT102" s="809"/>
      <c r="BU102" s="809"/>
      <c r="BV102" s="809"/>
      <c r="BW102" s="809"/>
      <c r="BX102" s="809"/>
      <c r="BY102" s="809"/>
      <c r="BZ102" s="809"/>
      <c r="CA102" s="809"/>
      <c r="CB102" s="809"/>
      <c r="CC102" s="809"/>
      <c r="CD102" s="809"/>
      <c r="CE102" s="809"/>
      <c r="CF102" s="809"/>
      <c r="CG102" s="810"/>
      <c r="CH102" s="917"/>
      <c r="CI102" s="918"/>
      <c r="CJ102" s="918"/>
      <c r="CK102" s="918"/>
      <c r="CL102" s="919"/>
      <c r="CM102" s="917"/>
      <c r="CN102" s="918"/>
      <c r="CO102" s="918"/>
      <c r="CP102" s="918"/>
      <c r="CQ102" s="919"/>
      <c r="CR102" s="920">
        <v>58</v>
      </c>
      <c r="CS102" s="868"/>
      <c r="CT102" s="868"/>
      <c r="CU102" s="868"/>
      <c r="CV102" s="921"/>
      <c r="CW102" s="920" t="s">
        <v>538</v>
      </c>
      <c r="CX102" s="868"/>
      <c r="CY102" s="868"/>
      <c r="CZ102" s="868"/>
      <c r="DA102" s="921"/>
      <c r="DB102" s="920" t="s">
        <v>538</v>
      </c>
      <c r="DC102" s="868"/>
      <c r="DD102" s="868"/>
      <c r="DE102" s="868"/>
      <c r="DF102" s="921"/>
      <c r="DG102" s="920" t="s">
        <v>538</v>
      </c>
      <c r="DH102" s="868"/>
      <c r="DI102" s="868"/>
      <c r="DJ102" s="868"/>
      <c r="DK102" s="921"/>
      <c r="DL102" s="920" t="s">
        <v>538</v>
      </c>
      <c r="DM102" s="868"/>
      <c r="DN102" s="868"/>
      <c r="DO102" s="868"/>
      <c r="DP102" s="921"/>
      <c r="DQ102" s="920" t="s">
        <v>538</v>
      </c>
      <c r="DR102" s="868"/>
      <c r="DS102" s="868"/>
      <c r="DT102" s="868"/>
      <c r="DU102" s="921"/>
      <c r="DV102" s="946"/>
      <c r="DW102" s="947"/>
      <c r="DX102" s="947"/>
      <c r="DY102" s="947"/>
      <c r="DZ102" s="94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9" t="s">
        <v>395</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50" t="s">
        <v>396</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51" t="s">
        <v>399</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400</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197" customFormat="1" ht="26.25" customHeight="1" x14ac:dyDescent="0.15">
      <c r="A109" s="944"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2" t="s">
        <v>402</v>
      </c>
      <c r="AB109" s="923"/>
      <c r="AC109" s="923"/>
      <c r="AD109" s="923"/>
      <c r="AE109" s="924"/>
      <c r="AF109" s="922" t="s">
        <v>284</v>
      </c>
      <c r="AG109" s="923"/>
      <c r="AH109" s="923"/>
      <c r="AI109" s="923"/>
      <c r="AJ109" s="924"/>
      <c r="AK109" s="922" t="s">
        <v>283</v>
      </c>
      <c r="AL109" s="923"/>
      <c r="AM109" s="923"/>
      <c r="AN109" s="923"/>
      <c r="AO109" s="924"/>
      <c r="AP109" s="922" t="s">
        <v>403</v>
      </c>
      <c r="AQ109" s="923"/>
      <c r="AR109" s="923"/>
      <c r="AS109" s="923"/>
      <c r="AT109" s="925"/>
      <c r="AU109" s="944"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2" t="s">
        <v>402</v>
      </c>
      <c r="BR109" s="923"/>
      <c r="BS109" s="923"/>
      <c r="BT109" s="923"/>
      <c r="BU109" s="924"/>
      <c r="BV109" s="922" t="s">
        <v>284</v>
      </c>
      <c r="BW109" s="923"/>
      <c r="BX109" s="923"/>
      <c r="BY109" s="923"/>
      <c r="BZ109" s="924"/>
      <c r="CA109" s="922" t="s">
        <v>283</v>
      </c>
      <c r="CB109" s="923"/>
      <c r="CC109" s="923"/>
      <c r="CD109" s="923"/>
      <c r="CE109" s="924"/>
      <c r="CF109" s="945" t="s">
        <v>403</v>
      </c>
      <c r="CG109" s="945"/>
      <c r="CH109" s="945"/>
      <c r="CI109" s="945"/>
      <c r="CJ109" s="945"/>
      <c r="CK109" s="922"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2" t="s">
        <v>402</v>
      </c>
      <c r="DH109" s="923"/>
      <c r="DI109" s="923"/>
      <c r="DJ109" s="923"/>
      <c r="DK109" s="924"/>
      <c r="DL109" s="922" t="s">
        <v>284</v>
      </c>
      <c r="DM109" s="923"/>
      <c r="DN109" s="923"/>
      <c r="DO109" s="923"/>
      <c r="DP109" s="924"/>
      <c r="DQ109" s="922" t="s">
        <v>283</v>
      </c>
      <c r="DR109" s="923"/>
      <c r="DS109" s="923"/>
      <c r="DT109" s="923"/>
      <c r="DU109" s="924"/>
      <c r="DV109" s="922" t="s">
        <v>403</v>
      </c>
      <c r="DW109" s="923"/>
      <c r="DX109" s="923"/>
      <c r="DY109" s="923"/>
      <c r="DZ109" s="925"/>
    </row>
    <row r="110" spans="1:131" s="197" customFormat="1" ht="26.25" customHeight="1" x14ac:dyDescent="0.15">
      <c r="A110" s="926" t="s">
        <v>405</v>
      </c>
      <c r="B110" s="927"/>
      <c r="C110" s="927"/>
      <c r="D110" s="927"/>
      <c r="E110" s="927"/>
      <c r="F110" s="927"/>
      <c r="G110" s="927"/>
      <c r="H110" s="927"/>
      <c r="I110" s="927"/>
      <c r="J110" s="927"/>
      <c r="K110" s="927"/>
      <c r="L110" s="927"/>
      <c r="M110" s="927"/>
      <c r="N110" s="927"/>
      <c r="O110" s="927"/>
      <c r="P110" s="927"/>
      <c r="Q110" s="927"/>
      <c r="R110" s="927"/>
      <c r="S110" s="927"/>
      <c r="T110" s="927"/>
      <c r="U110" s="927"/>
      <c r="V110" s="927"/>
      <c r="W110" s="927"/>
      <c r="X110" s="927"/>
      <c r="Y110" s="927"/>
      <c r="Z110" s="928"/>
      <c r="AA110" s="929">
        <v>579734</v>
      </c>
      <c r="AB110" s="930"/>
      <c r="AC110" s="930"/>
      <c r="AD110" s="930"/>
      <c r="AE110" s="931"/>
      <c r="AF110" s="932">
        <v>567154</v>
      </c>
      <c r="AG110" s="930"/>
      <c r="AH110" s="930"/>
      <c r="AI110" s="930"/>
      <c r="AJ110" s="931"/>
      <c r="AK110" s="932">
        <v>546052</v>
      </c>
      <c r="AL110" s="930"/>
      <c r="AM110" s="930"/>
      <c r="AN110" s="930"/>
      <c r="AO110" s="931"/>
      <c r="AP110" s="933">
        <v>29.5</v>
      </c>
      <c r="AQ110" s="934"/>
      <c r="AR110" s="934"/>
      <c r="AS110" s="934"/>
      <c r="AT110" s="935"/>
      <c r="AU110" s="936" t="s">
        <v>61</v>
      </c>
      <c r="AV110" s="937"/>
      <c r="AW110" s="937"/>
      <c r="AX110" s="937"/>
      <c r="AY110" s="938"/>
      <c r="AZ110" s="980" t="s">
        <v>406</v>
      </c>
      <c r="BA110" s="927"/>
      <c r="BB110" s="927"/>
      <c r="BC110" s="927"/>
      <c r="BD110" s="927"/>
      <c r="BE110" s="927"/>
      <c r="BF110" s="927"/>
      <c r="BG110" s="927"/>
      <c r="BH110" s="927"/>
      <c r="BI110" s="927"/>
      <c r="BJ110" s="927"/>
      <c r="BK110" s="927"/>
      <c r="BL110" s="927"/>
      <c r="BM110" s="927"/>
      <c r="BN110" s="927"/>
      <c r="BO110" s="927"/>
      <c r="BP110" s="928"/>
      <c r="BQ110" s="966">
        <v>4381815</v>
      </c>
      <c r="BR110" s="967"/>
      <c r="BS110" s="967"/>
      <c r="BT110" s="967"/>
      <c r="BU110" s="967"/>
      <c r="BV110" s="967">
        <v>4371081</v>
      </c>
      <c r="BW110" s="967"/>
      <c r="BX110" s="967"/>
      <c r="BY110" s="967"/>
      <c r="BZ110" s="967"/>
      <c r="CA110" s="967">
        <v>4357032</v>
      </c>
      <c r="CB110" s="967"/>
      <c r="CC110" s="967"/>
      <c r="CD110" s="967"/>
      <c r="CE110" s="967"/>
      <c r="CF110" s="981">
        <v>235.1</v>
      </c>
      <c r="CG110" s="982"/>
      <c r="CH110" s="982"/>
      <c r="CI110" s="982"/>
      <c r="CJ110" s="982"/>
      <c r="CK110" s="983" t="s">
        <v>407</v>
      </c>
      <c r="CL110" s="984"/>
      <c r="CM110" s="963" t="s">
        <v>408</v>
      </c>
      <c r="CN110" s="964"/>
      <c r="CO110" s="964"/>
      <c r="CP110" s="964"/>
      <c r="CQ110" s="964"/>
      <c r="CR110" s="964"/>
      <c r="CS110" s="964"/>
      <c r="CT110" s="964"/>
      <c r="CU110" s="964"/>
      <c r="CV110" s="964"/>
      <c r="CW110" s="964"/>
      <c r="CX110" s="964"/>
      <c r="CY110" s="964"/>
      <c r="CZ110" s="964"/>
      <c r="DA110" s="964"/>
      <c r="DB110" s="964"/>
      <c r="DC110" s="964"/>
      <c r="DD110" s="964"/>
      <c r="DE110" s="964"/>
      <c r="DF110" s="965"/>
      <c r="DG110" s="966" t="s">
        <v>109</v>
      </c>
      <c r="DH110" s="967"/>
      <c r="DI110" s="967"/>
      <c r="DJ110" s="967"/>
      <c r="DK110" s="967"/>
      <c r="DL110" s="967" t="s">
        <v>109</v>
      </c>
      <c r="DM110" s="967"/>
      <c r="DN110" s="967"/>
      <c r="DO110" s="967"/>
      <c r="DP110" s="967"/>
      <c r="DQ110" s="967" t="s">
        <v>109</v>
      </c>
      <c r="DR110" s="967"/>
      <c r="DS110" s="967"/>
      <c r="DT110" s="967"/>
      <c r="DU110" s="967"/>
      <c r="DV110" s="968" t="s">
        <v>109</v>
      </c>
      <c r="DW110" s="968"/>
      <c r="DX110" s="968"/>
      <c r="DY110" s="968"/>
      <c r="DZ110" s="969"/>
    </row>
    <row r="111" spans="1:131" s="197" customFormat="1" ht="26.25" customHeight="1" x14ac:dyDescent="0.15">
      <c r="A111" s="970" t="s">
        <v>409</v>
      </c>
      <c r="B111" s="971"/>
      <c r="C111" s="971"/>
      <c r="D111" s="971"/>
      <c r="E111" s="971"/>
      <c r="F111" s="971"/>
      <c r="G111" s="971"/>
      <c r="H111" s="971"/>
      <c r="I111" s="971"/>
      <c r="J111" s="971"/>
      <c r="K111" s="971"/>
      <c r="L111" s="971"/>
      <c r="M111" s="971"/>
      <c r="N111" s="971"/>
      <c r="O111" s="971"/>
      <c r="P111" s="971"/>
      <c r="Q111" s="971"/>
      <c r="R111" s="971"/>
      <c r="S111" s="971"/>
      <c r="T111" s="971"/>
      <c r="U111" s="971"/>
      <c r="V111" s="971"/>
      <c r="W111" s="971"/>
      <c r="X111" s="971"/>
      <c r="Y111" s="971"/>
      <c r="Z111" s="972"/>
      <c r="AA111" s="973" t="s">
        <v>410</v>
      </c>
      <c r="AB111" s="974"/>
      <c r="AC111" s="974"/>
      <c r="AD111" s="974"/>
      <c r="AE111" s="975"/>
      <c r="AF111" s="976" t="s">
        <v>410</v>
      </c>
      <c r="AG111" s="974"/>
      <c r="AH111" s="974"/>
      <c r="AI111" s="974"/>
      <c r="AJ111" s="975"/>
      <c r="AK111" s="976" t="s">
        <v>410</v>
      </c>
      <c r="AL111" s="974"/>
      <c r="AM111" s="974"/>
      <c r="AN111" s="974"/>
      <c r="AO111" s="975"/>
      <c r="AP111" s="977" t="s">
        <v>410</v>
      </c>
      <c r="AQ111" s="978"/>
      <c r="AR111" s="978"/>
      <c r="AS111" s="978"/>
      <c r="AT111" s="979"/>
      <c r="AU111" s="939"/>
      <c r="AV111" s="940"/>
      <c r="AW111" s="940"/>
      <c r="AX111" s="940"/>
      <c r="AY111" s="941"/>
      <c r="AZ111" s="989" t="s">
        <v>411</v>
      </c>
      <c r="BA111" s="990"/>
      <c r="BB111" s="990"/>
      <c r="BC111" s="990"/>
      <c r="BD111" s="990"/>
      <c r="BE111" s="990"/>
      <c r="BF111" s="990"/>
      <c r="BG111" s="990"/>
      <c r="BH111" s="990"/>
      <c r="BI111" s="990"/>
      <c r="BJ111" s="990"/>
      <c r="BK111" s="990"/>
      <c r="BL111" s="990"/>
      <c r="BM111" s="990"/>
      <c r="BN111" s="990"/>
      <c r="BO111" s="990"/>
      <c r="BP111" s="991"/>
      <c r="BQ111" s="959">
        <v>197516</v>
      </c>
      <c r="BR111" s="960"/>
      <c r="BS111" s="960"/>
      <c r="BT111" s="960"/>
      <c r="BU111" s="960"/>
      <c r="BV111" s="960">
        <v>174899</v>
      </c>
      <c r="BW111" s="960"/>
      <c r="BX111" s="960"/>
      <c r="BY111" s="960"/>
      <c r="BZ111" s="960"/>
      <c r="CA111" s="960">
        <v>153677</v>
      </c>
      <c r="CB111" s="960"/>
      <c r="CC111" s="960"/>
      <c r="CD111" s="960"/>
      <c r="CE111" s="960"/>
      <c r="CF111" s="954">
        <v>8.3000000000000007</v>
      </c>
      <c r="CG111" s="955"/>
      <c r="CH111" s="955"/>
      <c r="CI111" s="955"/>
      <c r="CJ111" s="955"/>
      <c r="CK111" s="985"/>
      <c r="CL111" s="986"/>
      <c r="CM111" s="956" t="s">
        <v>412</v>
      </c>
      <c r="CN111" s="957"/>
      <c r="CO111" s="957"/>
      <c r="CP111" s="957"/>
      <c r="CQ111" s="957"/>
      <c r="CR111" s="957"/>
      <c r="CS111" s="957"/>
      <c r="CT111" s="957"/>
      <c r="CU111" s="957"/>
      <c r="CV111" s="957"/>
      <c r="CW111" s="957"/>
      <c r="CX111" s="957"/>
      <c r="CY111" s="957"/>
      <c r="CZ111" s="957"/>
      <c r="DA111" s="957"/>
      <c r="DB111" s="957"/>
      <c r="DC111" s="957"/>
      <c r="DD111" s="957"/>
      <c r="DE111" s="957"/>
      <c r="DF111" s="958"/>
      <c r="DG111" s="959" t="s">
        <v>109</v>
      </c>
      <c r="DH111" s="960"/>
      <c r="DI111" s="960"/>
      <c r="DJ111" s="960"/>
      <c r="DK111" s="960"/>
      <c r="DL111" s="960" t="s">
        <v>109</v>
      </c>
      <c r="DM111" s="960"/>
      <c r="DN111" s="960"/>
      <c r="DO111" s="960"/>
      <c r="DP111" s="960"/>
      <c r="DQ111" s="960" t="s">
        <v>109</v>
      </c>
      <c r="DR111" s="960"/>
      <c r="DS111" s="960"/>
      <c r="DT111" s="960"/>
      <c r="DU111" s="960"/>
      <c r="DV111" s="961" t="s">
        <v>109</v>
      </c>
      <c r="DW111" s="961"/>
      <c r="DX111" s="961"/>
      <c r="DY111" s="961"/>
      <c r="DZ111" s="962"/>
    </row>
    <row r="112" spans="1:131" s="197" customFormat="1" ht="26.25" customHeight="1" x14ac:dyDescent="0.15">
      <c r="A112" s="992" t="s">
        <v>413</v>
      </c>
      <c r="B112" s="993"/>
      <c r="C112" s="990" t="s">
        <v>414</v>
      </c>
      <c r="D112" s="990"/>
      <c r="E112" s="990"/>
      <c r="F112" s="990"/>
      <c r="G112" s="990"/>
      <c r="H112" s="990"/>
      <c r="I112" s="990"/>
      <c r="J112" s="990"/>
      <c r="K112" s="990"/>
      <c r="L112" s="990"/>
      <c r="M112" s="990"/>
      <c r="N112" s="990"/>
      <c r="O112" s="990"/>
      <c r="P112" s="990"/>
      <c r="Q112" s="990"/>
      <c r="R112" s="990"/>
      <c r="S112" s="990"/>
      <c r="T112" s="990"/>
      <c r="U112" s="990"/>
      <c r="V112" s="990"/>
      <c r="W112" s="990"/>
      <c r="X112" s="990"/>
      <c r="Y112" s="990"/>
      <c r="Z112" s="991"/>
      <c r="AA112" s="998" t="s">
        <v>110</v>
      </c>
      <c r="AB112" s="999"/>
      <c r="AC112" s="999"/>
      <c r="AD112" s="999"/>
      <c r="AE112" s="1000"/>
      <c r="AF112" s="1001" t="s">
        <v>110</v>
      </c>
      <c r="AG112" s="999"/>
      <c r="AH112" s="999"/>
      <c r="AI112" s="999"/>
      <c r="AJ112" s="1000"/>
      <c r="AK112" s="1001" t="s">
        <v>110</v>
      </c>
      <c r="AL112" s="999"/>
      <c r="AM112" s="999"/>
      <c r="AN112" s="999"/>
      <c r="AO112" s="1000"/>
      <c r="AP112" s="1002" t="s">
        <v>110</v>
      </c>
      <c r="AQ112" s="1003"/>
      <c r="AR112" s="1003"/>
      <c r="AS112" s="1003"/>
      <c r="AT112" s="1004"/>
      <c r="AU112" s="939"/>
      <c r="AV112" s="940"/>
      <c r="AW112" s="940"/>
      <c r="AX112" s="940"/>
      <c r="AY112" s="941"/>
      <c r="AZ112" s="989" t="s">
        <v>415</v>
      </c>
      <c r="BA112" s="990"/>
      <c r="BB112" s="990"/>
      <c r="BC112" s="990"/>
      <c r="BD112" s="990"/>
      <c r="BE112" s="990"/>
      <c r="BF112" s="990"/>
      <c r="BG112" s="990"/>
      <c r="BH112" s="990"/>
      <c r="BI112" s="990"/>
      <c r="BJ112" s="990"/>
      <c r="BK112" s="990"/>
      <c r="BL112" s="990"/>
      <c r="BM112" s="990"/>
      <c r="BN112" s="990"/>
      <c r="BO112" s="990"/>
      <c r="BP112" s="991"/>
      <c r="BQ112" s="959">
        <v>2139945</v>
      </c>
      <c r="BR112" s="960"/>
      <c r="BS112" s="960"/>
      <c r="BT112" s="960"/>
      <c r="BU112" s="960"/>
      <c r="BV112" s="960">
        <v>2089904</v>
      </c>
      <c r="BW112" s="960"/>
      <c r="BX112" s="960"/>
      <c r="BY112" s="960"/>
      <c r="BZ112" s="960"/>
      <c r="CA112" s="960">
        <v>1963534</v>
      </c>
      <c r="CB112" s="960"/>
      <c r="CC112" s="960"/>
      <c r="CD112" s="960"/>
      <c r="CE112" s="960"/>
      <c r="CF112" s="954">
        <v>105.9</v>
      </c>
      <c r="CG112" s="955"/>
      <c r="CH112" s="955"/>
      <c r="CI112" s="955"/>
      <c r="CJ112" s="955"/>
      <c r="CK112" s="985"/>
      <c r="CL112" s="986"/>
      <c r="CM112" s="956" t="s">
        <v>416</v>
      </c>
      <c r="CN112" s="957"/>
      <c r="CO112" s="957"/>
      <c r="CP112" s="957"/>
      <c r="CQ112" s="957"/>
      <c r="CR112" s="957"/>
      <c r="CS112" s="957"/>
      <c r="CT112" s="957"/>
      <c r="CU112" s="957"/>
      <c r="CV112" s="957"/>
      <c r="CW112" s="957"/>
      <c r="CX112" s="957"/>
      <c r="CY112" s="957"/>
      <c r="CZ112" s="957"/>
      <c r="DA112" s="957"/>
      <c r="DB112" s="957"/>
      <c r="DC112" s="957"/>
      <c r="DD112" s="957"/>
      <c r="DE112" s="957"/>
      <c r="DF112" s="958"/>
      <c r="DG112" s="959" t="s">
        <v>110</v>
      </c>
      <c r="DH112" s="960"/>
      <c r="DI112" s="960"/>
      <c r="DJ112" s="960"/>
      <c r="DK112" s="960"/>
      <c r="DL112" s="960" t="s">
        <v>110</v>
      </c>
      <c r="DM112" s="960"/>
      <c r="DN112" s="960"/>
      <c r="DO112" s="960"/>
      <c r="DP112" s="960"/>
      <c r="DQ112" s="960" t="s">
        <v>110</v>
      </c>
      <c r="DR112" s="960"/>
      <c r="DS112" s="960"/>
      <c r="DT112" s="960"/>
      <c r="DU112" s="960"/>
      <c r="DV112" s="961" t="s">
        <v>110</v>
      </c>
      <c r="DW112" s="961"/>
      <c r="DX112" s="961"/>
      <c r="DY112" s="961"/>
      <c r="DZ112" s="962"/>
    </row>
    <row r="113" spans="1:130" s="197" customFormat="1" ht="26.25" customHeight="1" x14ac:dyDescent="0.15">
      <c r="A113" s="994"/>
      <c r="B113" s="995"/>
      <c r="C113" s="990" t="s">
        <v>417</v>
      </c>
      <c r="D113" s="990"/>
      <c r="E113" s="990"/>
      <c r="F113" s="990"/>
      <c r="G113" s="990"/>
      <c r="H113" s="990"/>
      <c r="I113" s="990"/>
      <c r="J113" s="990"/>
      <c r="K113" s="990"/>
      <c r="L113" s="990"/>
      <c r="M113" s="990"/>
      <c r="N113" s="990"/>
      <c r="O113" s="990"/>
      <c r="P113" s="990"/>
      <c r="Q113" s="990"/>
      <c r="R113" s="990"/>
      <c r="S113" s="990"/>
      <c r="T113" s="990"/>
      <c r="U113" s="990"/>
      <c r="V113" s="990"/>
      <c r="W113" s="990"/>
      <c r="X113" s="990"/>
      <c r="Y113" s="990"/>
      <c r="Z113" s="991"/>
      <c r="AA113" s="973">
        <v>238629</v>
      </c>
      <c r="AB113" s="974"/>
      <c r="AC113" s="974"/>
      <c r="AD113" s="974"/>
      <c r="AE113" s="975"/>
      <c r="AF113" s="976">
        <v>220312</v>
      </c>
      <c r="AG113" s="974"/>
      <c r="AH113" s="974"/>
      <c r="AI113" s="974"/>
      <c r="AJ113" s="975"/>
      <c r="AK113" s="976">
        <v>202095</v>
      </c>
      <c r="AL113" s="974"/>
      <c r="AM113" s="974"/>
      <c r="AN113" s="974"/>
      <c r="AO113" s="975"/>
      <c r="AP113" s="977">
        <v>10.9</v>
      </c>
      <c r="AQ113" s="978"/>
      <c r="AR113" s="978"/>
      <c r="AS113" s="978"/>
      <c r="AT113" s="979"/>
      <c r="AU113" s="939"/>
      <c r="AV113" s="940"/>
      <c r="AW113" s="940"/>
      <c r="AX113" s="940"/>
      <c r="AY113" s="941"/>
      <c r="AZ113" s="989" t="s">
        <v>418</v>
      </c>
      <c r="BA113" s="990"/>
      <c r="BB113" s="990"/>
      <c r="BC113" s="990"/>
      <c r="BD113" s="990"/>
      <c r="BE113" s="990"/>
      <c r="BF113" s="990"/>
      <c r="BG113" s="990"/>
      <c r="BH113" s="990"/>
      <c r="BI113" s="990"/>
      <c r="BJ113" s="990"/>
      <c r="BK113" s="990"/>
      <c r="BL113" s="990"/>
      <c r="BM113" s="990"/>
      <c r="BN113" s="990"/>
      <c r="BO113" s="990"/>
      <c r="BP113" s="991"/>
      <c r="BQ113" s="959">
        <v>131848</v>
      </c>
      <c r="BR113" s="960"/>
      <c r="BS113" s="960"/>
      <c r="BT113" s="960"/>
      <c r="BU113" s="960"/>
      <c r="BV113" s="960">
        <v>121358</v>
      </c>
      <c r="BW113" s="960"/>
      <c r="BX113" s="960"/>
      <c r="BY113" s="960"/>
      <c r="BZ113" s="960"/>
      <c r="CA113" s="960">
        <v>113354</v>
      </c>
      <c r="CB113" s="960"/>
      <c r="CC113" s="960"/>
      <c r="CD113" s="960"/>
      <c r="CE113" s="960"/>
      <c r="CF113" s="954">
        <v>6.1</v>
      </c>
      <c r="CG113" s="955"/>
      <c r="CH113" s="955"/>
      <c r="CI113" s="955"/>
      <c r="CJ113" s="955"/>
      <c r="CK113" s="985"/>
      <c r="CL113" s="986"/>
      <c r="CM113" s="956" t="s">
        <v>419</v>
      </c>
      <c r="CN113" s="957"/>
      <c r="CO113" s="957"/>
      <c r="CP113" s="957"/>
      <c r="CQ113" s="957"/>
      <c r="CR113" s="957"/>
      <c r="CS113" s="957"/>
      <c r="CT113" s="957"/>
      <c r="CU113" s="957"/>
      <c r="CV113" s="957"/>
      <c r="CW113" s="957"/>
      <c r="CX113" s="957"/>
      <c r="CY113" s="957"/>
      <c r="CZ113" s="957"/>
      <c r="DA113" s="957"/>
      <c r="DB113" s="957"/>
      <c r="DC113" s="957"/>
      <c r="DD113" s="957"/>
      <c r="DE113" s="957"/>
      <c r="DF113" s="958"/>
      <c r="DG113" s="998" t="s">
        <v>110</v>
      </c>
      <c r="DH113" s="999"/>
      <c r="DI113" s="999"/>
      <c r="DJ113" s="999"/>
      <c r="DK113" s="1000"/>
      <c r="DL113" s="1001" t="s">
        <v>110</v>
      </c>
      <c r="DM113" s="999"/>
      <c r="DN113" s="999"/>
      <c r="DO113" s="999"/>
      <c r="DP113" s="1000"/>
      <c r="DQ113" s="1001" t="s">
        <v>110</v>
      </c>
      <c r="DR113" s="999"/>
      <c r="DS113" s="999"/>
      <c r="DT113" s="999"/>
      <c r="DU113" s="1000"/>
      <c r="DV113" s="1002" t="s">
        <v>110</v>
      </c>
      <c r="DW113" s="1003"/>
      <c r="DX113" s="1003"/>
      <c r="DY113" s="1003"/>
      <c r="DZ113" s="1004"/>
    </row>
    <row r="114" spans="1:130" s="197" customFormat="1" ht="26.25" customHeight="1" x14ac:dyDescent="0.15">
      <c r="A114" s="994"/>
      <c r="B114" s="995"/>
      <c r="C114" s="990" t="s">
        <v>420</v>
      </c>
      <c r="D114" s="990"/>
      <c r="E114" s="990"/>
      <c r="F114" s="990"/>
      <c r="G114" s="990"/>
      <c r="H114" s="990"/>
      <c r="I114" s="990"/>
      <c r="J114" s="990"/>
      <c r="K114" s="990"/>
      <c r="L114" s="990"/>
      <c r="M114" s="990"/>
      <c r="N114" s="990"/>
      <c r="O114" s="990"/>
      <c r="P114" s="990"/>
      <c r="Q114" s="990"/>
      <c r="R114" s="990"/>
      <c r="S114" s="990"/>
      <c r="T114" s="990"/>
      <c r="U114" s="990"/>
      <c r="V114" s="990"/>
      <c r="W114" s="990"/>
      <c r="X114" s="990"/>
      <c r="Y114" s="990"/>
      <c r="Z114" s="991"/>
      <c r="AA114" s="998">
        <v>11096</v>
      </c>
      <c r="AB114" s="999"/>
      <c r="AC114" s="999"/>
      <c r="AD114" s="999"/>
      <c r="AE114" s="1000"/>
      <c r="AF114" s="1001">
        <v>11808</v>
      </c>
      <c r="AG114" s="999"/>
      <c r="AH114" s="999"/>
      <c r="AI114" s="999"/>
      <c r="AJ114" s="1000"/>
      <c r="AK114" s="1001">
        <v>9236</v>
      </c>
      <c r="AL114" s="999"/>
      <c r="AM114" s="999"/>
      <c r="AN114" s="999"/>
      <c r="AO114" s="1000"/>
      <c r="AP114" s="1002">
        <v>0.5</v>
      </c>
      <c r="AQ114" s="1003"/>
      <c r="AR114" s="1003"/>
      <c r="AS114" s="1003"/>
      <c r="AT114" s="1004"/>
      <c r="AU114" s="939"/>
      <c r="AV114" s="940"/>
      <c r="AW114" s="940"/>
      <c r="AX114" s="940"/>
      <c r="AY114" s="941"/>
      <c r="AZ114" s="989" t="s">
        <v>421</v>
      </c>
      <c r="BA114" s="990"/>
      <c r="BB114" s="990"/>
      <c r="BC114" s="990"/>
      <c r="BD114" s="990"/>
      <c r="BE114" s="990"/>
      <c r="BF114" s="990"/>
      <c r="BG114" s="990"/>
      <c r="BH114" s="990"/>
      <c r="BI114" s="990"/>
      <c r="BJ114" s="990"/>
      <c r="BK114" s="990"/>
      <c r="BL114" s="990"/>
      <c r="BM114" s="990"/>
      <c r="BN114" s="990"/>
      <c r="BO114" s="990"/>
      <c r="BP114" s="991"/>
      <c r="BQ114" s="959">
        <v>652597</v>
      </c>
      <c r="BR114" s="960"/>
      <c r="BS114" s="960"/>
      <c r="BT114" s="960"/>
      <c r="BU114" s="960"/>
      <c r="BV114" s="960">
        <v>613079</v>
      </c>
      <c r="BW114" s="960"/>
      <c r="BX114" s="960"/>
      <c r="BY114" s="960"/>
      <c r="BZ114" s="960"/>
      <c r="CA114" s="960">
        <v>593377</v>
      </c>
      <c r="CB114" s="960"/>
      <c r="CC114" s="960"/>
      <c r="CD114" s="960"/>
      <c r="CE114" s="960"/>
      <c r="CF114" s="954">
        <v>32</v>
      </c>
      <c r="CG114" s="955"/>
      <c r="CH114" s="955"/>
      <c r="CI114" s="955"/>
      <c r="CJ114" s="955"/>
      <c r="CK114" s="985"/>
      <c r="CL114" s="986"/>
      <c r="CM114" s="956" t="s">
        <v>422</v>
      </c>
      <c r="CN114" s="957"/>
      <c r="CO114" s="957"/>
      <c r="CP114" s="957"/>
      <c r="CQ114" s="957"/>
      <c r="CR114" s="957"/>
      <c r="CS114" s="957"/>
      <c r="CT114" s="957"/>
      <c r="CU114" s="957"/>
      <c r="CV114" s="957"/>
      <c r="CW114" s="957"/>
      <c r="CX114" s="957"/>
      <c r="CY114" s="957"/>
      <c r="CZ114" s="957"/>
      <c r="DA114" s="957"/>
      <c r="DB114" s="957"/>
      <c r="DC114" s="957"/>
      <c r="DD114" s="957"/>
      <c r="DE114" s="957"/>
      <c r="DF114" s="958"/>
      <c r="DG114" s="998" t="s">
        <v>110</v>
      </c>
      <c r="DH114" s="999"/>
      <c r="DI114" s="999"/>
      <c r="DJ114" s="999"/>
      <c r="DK114" s="1000"/>
      <c r="DL114" s="1001" t="s">
        <v>110</v>
      </c>
      <c r="DM114" s="999"/>
      <c r="DN114" s="999"/>
      <c r="DO114" s="999"/>
      <c r="DP114" s="1000"/>
      <c r="DQ114" s="1001" t="s">
        <v>110</v>
      </c>
      <c r="DR114" s="999"/>
      <c r="DS114" s="999"/>
      <c r="DT114" s="999"/>
      <c r="DU114" s="1000"/>
      <c r="DV114" s="1002" t="s">
        <v>110</v>
      </c>
      <c r="DW114" s="1003"/>
      <c r="DX114" s="1003"/>
      <c r="DY114" s="1003"/>
      <c r="DZ114" s="1004"/>
    </row>
    <row r="115" spans="1:130" s="197" customFormat="1" ht="26.25" customHeight="1" x14ac:dyDescent="0.15">
      <c r="A115" s="994"/>
      <c r="B115" s="995"/>
      <c r="C115" s="990" t="s">
        <v>423</v>
      </c>
      <c r="D115" s="990"/>
      <c r="E115" s="990"/>
      <c r="F115" s="990"/>
      <c r="G115" s="990"/>
      <c r="H115" s="990"/>
      <c r="I115" s="990"/>
      <c r="J115" s="990"/>
      <c r="K115" s="990"/>
      <c r="L115" s="990"/>
      <c r="M115" s="990"/>
      <c r="N115" s="990"/>
      <c r="O115" s="990"/>
      <c r="P115" s="990"/>
      <c r="Q115" s="990"/>
      <c r="R115" s="990"/>
      <c r="S115" s="990"/>
      <c r="T115" s="990"/>
      <c r="U115" s="990"/>
      <c r="V115" s="990"/>
      <c r="W115" s="990"/>
      <c r="X115" s="990"/>
      <c r="Y115" s="990"/>
      <c r="Z115" s="991"/>
      <c r="AA115" s="973">
        <v>21660</v>
      </c>
      <c r="AB115" s="974"/>
      <c r="AC115" s="974"/>
      <c r="AD115" s="974"/>
      <c r="AE115" s="975"/>
      <c r="AF115" s="976">
        <v>14631</v>
      </c>
      <c r="AG115" s="974"/>
      <c r="AH115" s="974"/>
      <c r="AI115" s="974"/>
      <c r="AJ115" s="975"/>
      <c r="AK115" s="976">
        <v>13444</v>
      </c>
      <c r="AL115" s="974"/>
      <c r="AM115" s="974"/>
      <c r="AN115" s="974"/>
      <c r="AO115" s="975"/>
      <c r="AP115" s="977">
        <v>0.7</v>
      </c>
      <c r="AQ115" s="978"/>
      <c r="AR115" s="978"/>
      <c r="AS115" s="978"/>
      <c r="AT115" s="979"/>
      <c r="AU115" s="939"/>
      <c r="AV115" s="940"/>
      <c r="AW115" s="940"/>
      <c r="AX115" s="940"/>
      <c r="AY115" s="941"/>
      <c r="AZ115" s="989" t="s">
        <v>424</v>
      </c>
      <c r="BA115" s="990"/>
      <c r="BB115" s="990"/>
      <c r="BC115" s="990"/>
      <c r="BD115" s="990"/>
      <c r="BE115" s="990"/>
      <c r="BF115" s="990"/>
      <c r="BG115" s="990"/>
      <c r="BH115" s="990"/>
      <c r="BI115" s="990"/>
      <c r="BJ115" s="990"/>
      <c r="BK115" s="990"/>
      <c r="BL115" s="990"/>
      <c r="BM115" s="990"/>
      <c r="BN115" s="990"/>
      <c r="BO115" s="990"/>
      <c r="BP115" s="991"/>
      <c r="BQ115" s="959" t="s">
        <v>110</v>
      </c>
      <c r="BR115" s="960"/>
      <c r="BS115" s="960"/>
      <c r="BT115" s="960"/>
      <c r="BU115" s="960"/>
      <c r="BV115" s="960" t="s">
        <v>110</v>
      </c>
      <c r="BW115" s="960"/>
      <c r="BX115" s="960"/>
      <c r="BY115" s="960"/>
      <c r="BZ115" s="960"/>
      <c r="CA115" s="960" t="s">
        <v>110</v>
      </c>
      <c r="CB115" s="960"/>
      <c r="CC115" s="960"/>
      <c r="CD115" s="960"/>
      <c r="CE115" s="960"/>
      <c r="CF115" s="954" t="s">
        <v>110</v>
      </c>
      <c r="CG115" s="955"/>
      <c r="CH115" s="955"/>
      <c r="CI115" s="955"/>
      <c r="CJ115" s="955"/>
      <c r="CK115" s="985"/>
      <c r="CL115" s="986"/>
      <c r="CM115" s="989" t="s">
        <v>425</v>
      </c>
      <c r="CN115" s="1013"/>
      <c r="CO115" s="1013"/>
      <c r="CP115" s="1013"/>
      <c r="CQ115" s="1013"/>
      <c r="CR115" s="1013"/>
      <c r="CS115" s="1013"/>
      <c r="CT115" s="1013"/>
      <c r="CU115" s="1013"/>
      <c r="CV115" s="1013"/>
      <c r="CW115" s="1013"/>
      <c r="CX115" s="1013"/>
      <c r="CY115" s="1013"/>
      <c r="CZ115" s="1013"/>
      <c r="DA115" s="1013"/>
      <c r="DB115" s="1013"/>
      <c r="DC115" s="1013"/>
      <c r="DD115" s="1013"/>
      <c r="DE115" s="1013"/>
      <c r="DF115" s="991"/>
      <c r="DG115" s="998" t="s">
        <v>110</v>
      </c>
      <c r="DH115" s="999"/>
      <c r="DI115" s="999"/>
      <c r="DJ115" s="999"/>
      <c r="DK115" s="1000"/>
      <c r="DL115" s="1001" t="s">
        <v>110</v>
      </c>
      <c r="DM115" s="999"/>
      <c r="DN115" s="999"/>
      <c r="DO115" s="999"/>
      <c r="DP115" s="1000"/>
      <c r="DQ115" s="1001" t="s">
        <v>110</v>
      </c>
      <c r="DR115" s="999"/>
      <c r="DS115" s="999"/>
      <c r="DT115" s="999"/>
      <c r="DU115" s="1000"/>
      <c r="DV115" s="1002" t="s">
        <v>110</v>
      </c>
      <c r="DW115" s="1003"/>
      <c r="DX115" s="1003"/>
      <c r="DY115" s="1003"/>
      <c r="DZ115" s="1004"/>
    </row>
    <row r="116" spans="1:130" s="197" customFormat="1" ht="26.25" customHeight="1" x14ac:dyDescent="0.15">
      <c r="A116" s="996"/>
      <c r="B116" s="997"/>
      <c r="C116" s="1011" t="s">
        <v>426</v>
      </c>
      <c r="D116" s="1011"/>
      <c r="E116" s="1011"/>
      <c r="F116" s="1011"/>
      <c r="G116" s="1011"/>
      <c r="H116" s="1011"/>
      <c r="I116" s="1011"/>
      <c r="J116" s="1011"/>
      <c r="K116" s="1011"/>
      <c r="L116" s="1011"/>
      <c r="M116" s="1011"/>
      <c r="N116" s="1011"/>
      <c r="O116" s="1011"/>
      <c r="P116" s="1011"/>
      <c r="Q116" s="1011"/>
      <c r="R116" s="1011"/>
      <c r="S116" s="1011"/>
      <c r="T116" s="1011"/>
      <c r="U116" s="1011"/>
      <c r="V116" s="1011"/>
      <c r="W116" s="1011"/>
      <c r="X116" s="1011"/>
      <c r="Y116" s="1011"/>
      <c r="Z116" s="1012"/>
      <c r="AA116" s="998" t="s">
        <v>110</v>
      </c>
      <c r="AB116" s="999"/>
      <c r="AC116" s="999"/>
      <c r="AD116" s="999"/>
      <c r="AE116" s="1000"/>
      <c r="AF116" s="1001" t="s">
        <v>110</v>
      </c>
      <c r="AG116" s="999"/>
      <c r="AH116" s="999"/>
      <c r="AI116" s="999"/>
      <c r="AJ116" s="1000"/>
      <c r="AK116" s="1001" t="s">
        <v>110</v>
      </c>
      <c r="AL116" s="999"/>
      <c r="AM116" s="999"/>
      <c r="AN116" s="999"/>
      <c r="AO116" s="1000"/>
      <c r="AP116" s="1002" t="s">
        <v>110</v>
      </c>
      <c r="AQ116" s="1003"/>
      <c r="AR116" s="1003"/>
      <c r="AS116" s="1003"/>
      <c r="AT116" s="1004"/>
      <c r="AU116" s="939"/>
      <c r="AV116" s="940"/>
      <c r="AW116" s="940"/>
      <c r="AX116" s="940"/>
      <c r="AY116" s="941"/>
      <c r="AZ116" s="989" t="s">
        <v>427</v>
      </c>
      <c r="BA116" s="990"/>
      <c r="BB116" s="990"/>
      <c r="BC116" s="990"/>
      <c r="BD116" s="990"/>
      <c r="BE116" s="990"/>
      <c r="BF116" s="990"/>
      <c r="BG116" s="990"/>
      <c r="BH116" s="990"/>
      <c r="BI116" s="990"/>
      <c r="BJ116" s="990"/>
      <c r="BK116" s="990"/>
      <c r="BL116" s="990"/>
      <c r="BM116" s="990"/>
      <c r="BN116" s="990"/>
      <c r="BO116" s="990"/>
      <c r="BP116" s="991"/>
      <c r="BQ116" s="959" t="s">
        <v>110</v>
      </c>
      <c r="BR116" s="960"/>
      <c r="BS116" s="960"/>
      <c r="BT116" s="960"/>
      <c r="BU116" s="960"/>
      <c r="BV116" s="960" t="s">
        <v>110</v>
      </c>
      <c r="BW116" s="960"/>
      <c r="BX116" s="960"/>
      <c r="BY116" s="960"/>
      <c r="BZ116" s="960"/>
      <c r="CA116" s="960" t="s">
        <v>110</v>
      </c>
      <c r="CB116" s="960"/>
      <c r="CC116" s="960"/>
      <c r="CD116" s="960"/>
      <c r="CE116" s="960"/>
      <c r="CF116" s="954" t="s">
        <v>110</v>
      </c>
      <c r="CG116" s="955"/>
      <c r="CH116" s="955"/>
      <c r="CI116" s="955"/>
      <c r="CJ116" s="955"/>
      <c r="CK116" s="985"/>
      <c r="CL116" s="986"/>
      <c r="CM116" s="956" t="s">
        <v>428</v>
      </c>
      <c r="CN116" s="957"/>
      <c r="CO116" s="957"/>
      <c r="CP116" s="957"/>
      <c r="CQ116" s="957"/>
      <c r="CR116" s="957"/>
      <c r="CS116" s="957"/>
      <c r="CT116" s="957"/>
      <c r="CU116" s="957"/>
      <c r="CV116" s="957"/>
      <c r="CW116" s="957"/>
      <c r="CX116" s="957"/>
      <c r="CY116" s="957"/>
      <c r="CZ116" s="957"/>
      <c r="DA116" s="957"/>
      <c r="DB116" s="957"/>
      <c r="DC116" s="957"/>
      <c r="DD116" s="957"/>
      <c r="DE116" s="957"/>
      <c r="DF116" s="958"/>
      <c r="DG116" s="998" t="s">
        <v>110</v>
      </c>
      <c r="DH116" s="999"/>
      <c r="DI116" s="999"/>
      <c r="DJ116" s="999"/>
      <c r="DK116" s="1000"/>
      <c r="DL116" s="1001" t="s">
        <v>110</v>
      </c>
      <c r="DM116" s="999"/>
      <c r="DN116" s="999"/>
      <c r="DO116" s="999"/>
      <c r="DP116" s="1000"/>
      <c r="DQ116" s="1001" t="s">
        <v>110</v>
      </c>
      <c r="DR116" s="999"/>
      <c r="DS116" s="999"/>
      <c r="DT116" s="999"/>
      <c r="DU116" s="1000"/>
      <c r="DV116" s="1002" t="s">
        <v>110</v>
      </c>
      <c r="DW116" s="1003"/>
      <c r="DX116" s="1003"/>
      <c r="DY116" s="1003"/>
      <c r="DZ116" s="1004"/>
    </row>
    <row r="117" spans="1:130" s="197" customFormat="1" ht="26.25" customHeight="1" x14ac:dyDescent="0.15">
      <c r="A117" s="944" t="s">
        <v>167</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1033" t="s">
        <v>429</v>
      </c>
      <c r="Z117" s="924"/>
      <c r="AA117" s="1036">
        <v>851119</v>
      </c>
      <c r="AB117" s="1006"/>
      <c r="AC117" s="1006"/>
      <c r="AD117" s="1006"/>
      <c r="AE117" s="1007"/>
      <c r="AF117" s="1005">
        <v>813905</v>
      </c>
      <c r="AG117" s="1006"/>
      <c r="AH117" s="1006"/>
      <c r="AI117" s="1006"/>
      <c r="AJ117" s="1007"/>
      <c r="AK117" s="1005">
        <v>770827</v>
      </c>
      <c r="AL117" s="1006"/>
      <c r="AM117" s="1006"/>
      <c r="AN117" s="1006"/>
      <c r="AO117" s="1007"/>
      <c r="AP117" s="1008"/>
      <c r="AQ117" s="1009"/>
      <c r="AR117" s="1009"/>
      <c r="AS117" s="1009"/>
      <c r="AT117" s="1010"/>
      <c r="AU117" s="939"/>
      <c r="AV117" s="940"/>
      <c r="AW117" s="940"/>
      <c r="AX117" s="940"/>
      <c r="AY117" s="941"/>
      <c r="AZ117" s="1035" t="s">
        <v>430</v>
      </c>
      <c r="BA117" s="1011"/>
      <c r="BB117" s="1011"/>
      <c r="BC117" s="1011"/>
      <c r="BD117" s="1011"/>
      <c r="BE117" s="1011"/>
      <c r="BF117" s="1011"/>
      <c r="BG117" s="1011"/>
      <c r="BH117" s="1011"/>
      <c r="BI117" s="1011"/>
      <c r="BJ117" s="1011"/>
      <c r="BK117" s="1011"/>
      <c r="BL117" s="1011"/>
      <c r="BM117" s="1011"/>
      <c r="BN117" s="1011"/>
      <c r="BO117" s="1011"/>
      <c r="BP117" s="1012"/>
      <c r="BQ117" s="1025" t="s">
        <v>110</v>
      </c>
      <c r="BR117" s="1026"/>
      <c r="BS117" s="1026"/>
      <c r="BT117" s="1026"/>
      <c r="BU117" s="1026"/>
      <c r="BV117" s="1026" t="s">
        <v>110</v>
      </c>
      <c r="BW117" s="1026"/>
      <c r="BX117" s="1026"/>
      <c r="BY117" s="1026"/>
      <c r="BZ117" s="1026"/>
      <c r="CA117" s="1026" t="s">
        <v>110</v>
      </c>
      <c r="CB117" s="1026"/>
      <c r="CC117" s="1026"/>
      <c r="CD117" s="1026"/>
      <c r="CE117" s="1026"/>
      <c r="CF117" s="954" t="s">
        <v>110</v>
      </c>
      <c r="CG117" s="955"/>
      <c r="CH117" s="955"/>
      <c r="CI117" s="955"/>
      <c r="CJ117" s="955"/>
      <c r="CK117" s="985"/>
      <c r="CL117" s="986"/>
      <c r="CM117" s="956" t="s">
        <v>431</v>
      </c>
      <c r="CN117" s="957"/>
      <c r="CO117" s="957"/>
      <c r="CP117" s="957"/>
      <c r="CQ117" s="957"/>
      <c r="CR117" s="957"/>
      <c r="CS117" s="957"/>
      <c r="CT117" s="957"/>
      <c r="CU117" s="957"/>
      <c r="CV117" s="957"/>
      <c r="CW117" s="957"/>
      <c r="CX117" s="957"/>
      <c r="CY117" s="957"/>
      <c r="CZ117" s="957"/>
      <c r="DA117" s="957"/>
      <c r="DB117" s="957"/>
      <c r="DC117" s="957"/>
      <c r="DD117" s="957"/>
      <c r="DE117" s="957"/>
      <c r="DF117" s="958"/>
      <c r="DG117" s="998" t="s">
        <v>110</v>
      </c>
      <c r="DH117" s="999"/>
      <c r="DI117" s="999"/>
      <c r="DJ117" s="999"/>
      <c r="DK117" s="1000"/>
      <c r="DL117" s="1001" t="s">
        <v>110</v>
      </c>
      <c r="DM117" s="999"/>
      <c r="DN117" s="999"/>
      <c r="DO117" s="999"/>
      <c r="DP117" s="1000"/>
      <c r="DQ117" s="1001" t="s">
        <v>110</v>
      </c>
      <c r="DR117" s="999"/>
      <c r="DS117" s="999"/>
      <c r="DT117" s="999"/>
      <c r="DU117" s="1000"/>
      <c r="DV117" s="1002" t="s">
        <v>110</v>
      </c>
      <c r="DW117" s="1003"/>
      <c r="DX117" s="1003"/>
      <c r="DY117" s="1003"/>
      <c r="DZ117" s="1004"/>
    </row>
    <row r="118" spans="1:130" s="197" customFormat="1" ht="26.25" customHeight="1" x14ac:dyDescent="0.15">
      <c r="A118" s="944"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2" t="s">
        <v>402</v>
      </c>
      <c r="AB118" s="923"/>
      <c r="AC118" s="923"/>
      <c r="AD118" s="923"/>
      <c r="AE118" s="924"/>
      <c r="AF118" s="922" t="s">
        <v>284</v>
      </c>
      <c r="AG118" s="923"/>
      <c r="AH118" s="923"/>
      <c r="AI118" s="923"/>
      <c r="AJ118" s="924"/>
      <c r="AK118" s="922" t="s">
        <v>283</v>
      </c>
      <c r="AL118" s="923"/>
      <c r="AM118" s="923"/>
      <c r="AN118" s="923"/>
      <c r="AO118" s="924"/>
      <c r="AP118" s="1030" t="s">
        <v>403</v>
      </c>
      <c r="AQ118" s="1031"/>
      <c r="AR118" s="1031"/>
      <c r="AS118" s="1031"/>
      <c r="AT118" s="1032"/>
      <c r="AU118" s="942"/>
      <c r="AV118" s="943"/>
      <c r="AW118" s="943"/>
      <c r="AX118" s="943"/>
      <c r="AY118" s="943"/>
      <c r="AZ118" s="228" t="s">
        <v>167</v>
      </c>
      <c r="BA118" s="228"/>
      <c r="BB118" s="228"/>
      <c r="BC118" s="228"/>
      <c r="BD118" s="228"/>
      <c r="BE118" s="228"/>
      <c r="BF118" s="228"/>
      <c r="BG118" s="228"/>
      <c r="BH118" s="228"/>
      <c r="BI118" s="228"/>
      <c r="BJ118" s="228"/>
      <c r="BK118" s="228"/>
      <c r="BL118" s="228"/>
      <c r="BM118" s="228"/>
      <c r="BN118" s="228"/>
      <c r="BO118" s="1033" t="s">
        <v>432</v>
      </c>
      <c r="BP118" s="1034"/>
      <c r="BQ118" s="1025">
        <v>7503721</v>
      </c>
      <c r="BR118" s="1026"/>
      <c r="BS118" s="1026"/>
      <c r="BT118" s="1026"/>
      <c r="BU118" s="1026"/>
      <c r="BV118" s="1026">
        <v>7370321</v>
      </c>
      <c r="BW118" s="1026"/>
      <c r="BX118" s="1026"/>
      <c r="BY118" s="1026"/>
      <c r="BZ118" s="1026"/>
      <c r="CA118" s="1026">
        <v>7180974</v>
      </c>
      <c r="CB118" s="1026"/>
      <c r="CC118" s="1026"/>
      <c r="CD118" s="1026"/>
      <c r="CE118" s="1026"/>
      <c r="CF118" s="1027"/>
      <c r="CG118" s="1028"/>
      <c r="CH118" s="1028"/>
      <c r="CI118" s="1028"/>
      <c r="CJ118" s="1029"/>
      <c r="CK118" s="985"/>
      <c r="CL118" s="986"/>
      <c r="CM118" s="956" t="s">
        <v>433</v>
      </c>
      <c r="CN118" s="957"/>
      <c r="CO118" s="957"/>
      <c r="CP118" s="957"/>
      <c r="CQ118" s="957"/>
      <c r="CR118" s="957"/>
      <c r="CS118" s="957"/>
      <c r="CT118" s="957"/>
      <c r="CU118" s="957"/>
      <c r="CV118" s="957"/>
      <c r="CW118" s="957"/>
      <c r="CX118" s="957"/>
      <c r="CY118" s="957"/>
      <c r="CZ118" s="957"/>
      <c r="DA118" s="957"/>
      <c r="DB118" s="957"/>
      <c r="DC118" s="957"/>
      <c r="DD118" s="957"/>
      <c r="DE118" s="957"/>
      <c r="DF118" s="958"/>
      <c r="DG118" s="998" t="s">
        <v>110</v>
      </c>
      <c r="DH118" s="999"/>
      <c r="DI118" s="999"/>
      <c r="DJ118" s="999"/>
      <c r="DK118" s="1000"/>
      <c r="DL118" s="1001" t="s">
        <v>110</v>
      </c>
      <c r="DM118" s="999"/>
      <c r="DN118" s="999"/>
      <c r="DO118" s="999"/>
      <c r="DP118" s="1000"/>
      <c r="DQ118" s="1001" t="s">
        <v>110</v>
      </c>
      <c r="DR118" s="999"/>
      <c r="DS118" s="999"/>
      <c r="DT118" s="999"/>
      <c r="DU118" s="1000"/>
      <c r="DV118" s="1002" t="s">
        <v>110</v>
      </c>
      <c r="DW118" s="1003"/>
      <c r="DX118" s="1003"/>
      <c r="DY118" s="1003"/>
      <c r="DZ118" s="1004"/>
    </row>
    <row r="119" spans="1:130" s="197" customFormat="1" ht="26.25" customHeight="1" x14ac:dyDescent="0.15">
      <c r="A119" s="1014" t="s">
        <v>407</v>
      </c>
      <c r="B119" s="984"/>
      <c r="C119" s="963" t="s">
        <v>408</v>
      </c>
      <c r="D119" s="964"/>
      <c r="E119" s="964"/>
      <c r="F119" s="964"/>
      <c r="G119" s="964"/>
      <c r="H119" s="964"/>
      <c r="I119" s="964"/>
      <c r="J119" s="964"/>
      <c r="K119" s="964"/>
      <c r="L119" s="964"/>
      <c r="M119" s="964"/>
      <c r="N119" s="964"/>
      <c r="O119" s="964"/>
      <c r="P119" s="964"/>
      <c r="Q119" s="964"/>
      <c r="R119" s="964"/>
      <c r="S119" s="964"/>
      <c r="T119" s="964"/>
      <c r="U119" s="964"/>
      <c r="V119" s="964"/>
      <c r="W119" s="964"/>
      <c r="X119" s="964"/>
      <c r="Y119" s="964"/>
      <c r="Z119" s="965"/>
      <c r="AA119" s="929" t="s">
        <v>110</v>
      </c>
      <c r="AB119" s="930"/>
      <c r="AC119" s="930"/>
      <c r="AD119" s="930"/>
      <c r="AE119" s="931"/>
      <c r="AF119" s="932" t="s">
        <v>110</v>
      </c>
      <c r="AG119" s="930"/>
      <c r="AH119" s="930"/>
      <c r="AI119" s="930"/>
      <c r="AJ119" s="931"/>
      <c r="AK119" s="932" t="s">
        <v>110</v>
      </c>
      <c r="AL119" s="930"/>
      <c r="AM119" s="930"/>
      <c r="AN119" s="930"/>
      <c r="AO119" s="931"/>
      <c r="AP119" s="933" t="s">
        <v>110</v>
      </c>
      <c r="AQ119" s="934"/>
      <c r="AR119" s="934"/>
      <c r="AS119" s="934"/>
      <c r="AT119" s="935"/>
      <c r="AU119" s="1017" t="s">
        <v>434</v>
      </c>
      <c r="AV119" s="1018"/>
      <c r="AW119" s="1018"/>
      <c r="AX119" s="1018"/>
      <c r="AY119" s="1019"/>
      <c r="AZ119" s="980" t="s">
        <v>435</v>
      </c>
      <c r="BA119" s="927"/>
      <c r="BB119" s="927"/>
      <c r="BC119" s="927"/>
      <c r="BD119" s="927"/>
      <c r="BE119" s="927"/>
      <c r="BF119" s="927"/>
      <c r="BG119" s="927"/>
      <c r="BH119" s="927"/>
      <c r="BI119" s="927"/>
      <c r="BJ119" s="927"/>
      <c r="BK119" s="927"/>
      <c r="BL119" s="927"/>
      <c r="BM119" s="927"/>
      <c r="BN119" s="927"/>
      <c r="BO119" s="927"/>
      <c r="BP119" s="928"/>
      <c r="BQ119" s="966">
        <v>1414212</v>
      </c>
      <c r="BR119" s="967"/>
      <c r="BS119" s="967"/>
      <c r="BT119" s="967"/>
      <c r="BU119" s="967"/>
      <c r="BV119" s="967">
        <v>1525692</v>
      </c>
      <c r="BW119" s="967"/>
      <c r="BX119" s="967"/>
      <c r="BY119" s="967"/>
      <c r="BZ119" s="967"/>
      <c r="CA119" s="967">
        <v>1742781</v>
      </c>
      <c r="CB119" s="967"/>
      <c r="CC119" s="967"/>
      <c r="CD119" s="967"/>
      <c r="CE119" s="967"/>
      <c r="CF119" s="981">
        <v>94</v>
      </c>
      <c r="CG119" s="982"/>
      <c r="CH119" s="982"/>
      <c r="CI119" s="982"/>
      <c r="CJ119" s="982"/>
      <c r="CK119" s="987"/>
      <c r="CL119" s="988"/>
      <c r="CM119" s="1044" t="s">
        <v>436</v>
      </c>
      <c r="CN119" s="1045"/>
      <c r="CO119" s="1045"/>
      <c r="CP119" s="1045"/>
      <c r="CQ119" s="1045"/>
      <c r="CR119" s="1045"/>
      <c r="CS119" s="1045"/>
      <c r="CT119" s="1045"/>
      <c r="CU119" s="1045"/>
      <c r="CV119" s="1045"/>
      <c r="CW119" s="1045"/>
      <c r="CX119" s="1045"/>
      <c r="CY119" s="1045"/>
      <c r="CZ119" s="1045"/>
      <c r="DA119" s="1045"/>
      <c r="DB119" s="1045"/>
      <c r="DC119" s="1045"/>
      <c r="DD119" s="1045"/>
      <c r="DE119" s="1045"/>
      <c r="DF119" s="1046"/>
      <c r="DG119" s="1037">
        <v>197516</v>
      </c>
      <c r="DH119" s="1038"/>
      <c r="DI119" s="1038"/>
      <c r="DJ119" s="1038"/>
      <c r="DK119" s="1039"/>
      <c r="DL119" s="1040">
        <v>174899</v>
      </c>
      <c r="DM119" s="1038"/>
      <c r="DN119" s="1038"/>
      <c r="DO119" s="1038"/>
      <c r="DP119" s="1039"/>
      <c r="DQ119" s="1040">
        <v>153677</v>
      </c>
      <c r="DR119" s="1038"/>
      <c r="DS119" s="1038"/>
      <c r="DT119" s="1038"/>
      <c r="DU119" s="1039"/>
      <c r="DV119" s="1041">
        <v>8.3000000000000007</v>
      </c>
      <c r="DW119" s="1042"/>
      <c r="DX119" s="1042"/>
      <c r="DY119" s="1042"/>
      <c r="DZ119" s="1043"/>
    </row>
    <row r="120" spans="1:130" s="197" customFormat="1" ht="26.25" customHeight="1" x14ac:dyDescent="0.15">
      <c r="A120" s="1015"/>
      <c r="B120" s="986"/>
      <c r="C120" s="956" t="s">
        <v>412</v>
      </c>
      <c r="D120" s="957"/>
      <c r="E120" s="957"/>
      <c r="F120" s="957"/>
      <c r="G120" s="957"/>
      <c r="H120" s="957"/>
      <c r="I120" s="957"/>
      <c r="J120" s="957"/>
      <c r="K120" s="957"/>
      <c r="L120" s="957"/>
      <c r="M120" s="957"/>
      <c r="N120" s="957"/>
      <c r="O120" s="957"/>
      <c r="P120" s="957"/>
      <c r="Q120" s="957"/>
      <c r="R120" s="957"/>
      <c r="S120" s="957"/>
      <c r="T120" s="957"/>
      <c r="U120" s="957"/>
      <c r="V120" s="957"/>
      <c r="W120" s="957"/>
      <c r="X120" s="957"/>
      <c r="Y120" s="957"/>
      <c r="Z120" s="958"/>
      <c r="AA120" s="998" t="s">
        <v>110</v>
      </c>
      <c r="AB120" s="999"/>
      <c r="AC120" s="999"/>
      <c r="AD120" s="999"/>
      <c r="AE120" s="1000"/>
      <c r="AF120" s="1001" t="s">
        <v>110</v>
      </c>
      <c r="AG120" s="999"/>
      <c r="AH120" s="999"/>
      <c r="AI120" s="999"/>
      <c r="AJ120" s="1000"/>
      <c r="AK120" s="1001" t="s">
        <v>110</v>
      </c>
      <c r="AL120" s="999"/>
      <c r="AM120" s="999"/>
      <c r="AN120" s="999"/>
      <c r="AO120" s="1000"/>
      <c r="AP120" s="1002" t="s">
        <v>110</v>
      </c>
      <c r="AQ120" s="1003"/>
      <c r="AR120" s="1003"/>
      <c r="AS120" s="1003"/>
      <c r="AT120" s="1004"/>
      <c r="AU120" s="1020"/>
      <c r="AV120" s="1021"/>
      <c r="AW120" s="1021"/>
      <c r="AX120" s="1021"/>
      <c r="AY120" s="1022"/>
      <c r="AZ120" s="989" t="s">
        <v>437</v>
      </c>
      <c r="BA120" s="990"/>
      <c r="BB120" s="990"/>
      <c r="BC120" s="990"/>
      <c r="BD120" s="990"/>
      <c r="BE120" s="990"/>
      <c r="BF120" s="990"/>
      <c r="BG120" s="990"/>
      <c r="BH120" s="990"/>
      <c r="BI120" s="990"/>
      <c r="BJ120" s="990"/>
      <c r="BK120" s="990"/>
      <c r="BL120" s="990"/>
      <c r="BM120" s="990"/>
      <c r="BN120" s="990"/>
      <c r="BO120" s="990"/>
      <c r="BP120" s="991"/>
      <c r="BQ120" s="959">
        <v>239145</v>
      </c>
      <c r="BR120" s="960"/>
      <c r="BS120" s="960"/>
      <c r="BT120" s="960"/>
      <c r="BU120" s="960"/>
      <c r="BV120" s="960">
        <v>122050</v>
      </c>
      <c r="BW120" s="960"/>
      <c r="BX120" s="960"/>
      <c r="BY120" s="960"/>
      <c r="BZ120" s="960"/>
      <c r="CA120" s="960">
        <v>109930</v>
      </c>
      <c r="CB120" s="960"/>
      <c r="CC120" s="960"/>
      <c r="CD120" s="960"/>
      <c r="CE120" s="960"/>
      <c r="CF120" s="954">
        <v>5.9</v>
      </c>
      <c r="CG120" s="955"/>
      <c r="CH120" s="955"/>
      <c r="CI120" s="955"/>
      <c r="CJ120" s="955"/>
      <c r="CK120" s="1053" t="s">
        <v>438</v>
      </c>
      <c r="CL120" s="1054"/>
      <c r="CM120" s="1054"/>
      <c r="CN120" s="1054"/>
      <c r="CO120" s="1055"/>
      <c r="CP120" s="1061" t="s">
        <v>439</v>
      </c>
      <c r="CQ120" s="1062"/>
      <c r="CR120" s="1062"/>
      <c r="CS120" s="1062"/>
      <c r="CT120" s="1062"/>
      <c r="CU120" s="1062"/>
      <c r="CV120" s="1062"/>
      <c r="CW120" s="1062"/>
      <c r="CX120" s="1062"/>
      <c r="CY120" s="1062"/>
      <c r="CZ120" s="1062"/>
      <c r="DA120" s="1062"/>
      <c r="DB120" s="1062"/>
      <c r="DC120" s="1062"/>
      <c r="DD120" s="1062"/>
      <c r="DE120" s="1062"/>
      <c r="DF120" s="1063"/>
      <c r="DG120" s="966">
        <v>863384</v>
      </c>
      <c r="DH120" s="967"/>
      <c r="DI120" s="967"/>
      <c r="DJ120" s="967"/>
      <c r="DK120" s="967"/>
      <c r="DL120" s="967">
        <v>907138</v>
      </c>
      <c r="DM120" s="967"/>
      <c r="DN120" s="967"/>
      <c r="DO120" s="967"/>
      <c r="DP120" s="967"/>
      <c r="DQ120" s="967">
        <v>867115</v>
      </c>
      <c r="DR120" s="967"/>
      <c r="DS120" s="967"/>
      <c r="DT120" s="967"/>
      <c r="DU120" s="967"/>
      <c r="DV120" s="968">
        <v>46.8</v>
      </c>
      <c r="DW120" s="968"/>
      <c r="DX120" s="968"/>
      <c r="DY120" s="968"/>
      <c r="DZ120" s="969"/>
    </row>
    <row r="121" spans="1:130" s="197" customFormat="1" ht="26.25" customHeight="1" x14ac:dyDescent="0.15">
      <c r="A121" s="1015"/>
      <c r="B121" s="986"/>
      <c r="C121" s="1050" t="s">
        <v>440</v>
      </c>
      <c r="D121" s="1051"/>
      <c r="E121" s="1051"/>
      <c r="F121" s="1051"/>
      <c r="G121" s="1051"/>
      <c r="H121" s="1051"/>
      <c r="I121" s="1051"/>
      <c r="J121" s="1051"/>
      <c r="K121" s="1051"/>
      <c r="L121" s="1051"/>
      <c r="M121" s="1051"/>
      <c r="N121" s="1051"/>
      <c r="O121" s="1051"/>
      <c r="P121" s="1051"/>
      <c r="Q121" s="1051"/>
      <c r="R121" s="1051"/>
      <c r="S121" s="1051"/>
      <c r="T121" s="1051"/>
      <c r="U121" s="1051"/>
      <c r="V121" s="1051"/>
      <c r="W121" s="1051"/>
      <c r="X121" s="1051"/>
      <c r="Y121" s="1051"/>
      <c r="Z121" s="1052"/>
      <c r="AA121" s="998" t="s">
        <v>110</v>
      </c>
      <c r="AB121" s="999"/>
      <c r="AC121" s="999"/>
      <c r="AD121" s="999"/>
      <c r="AE121" s="1000"/>
      <c r="AF121" s="1001" t="s">
        <v>110</v>
      </c>
      <c r="AG121" s="999"/>
      <c r="AH121" s="999"/>
      <c r="AI121" s="999"/>
      <c r="AJ121" s="1000"/>
      <c r="AK121" s="1001" t="s">
        <v>110</v>
      </c>
      <c r="AL121" s="999"/>
      <c r="AM121" s="999"/>
      <c r="AN121" s="999"/>
      <c r="AO121" s="1000"/>
      <c r="AP121" s="1002" t="s">
        <v>110</v>
      </c>
      <c r="AQ121" s="1003"/>
      <c r="AR121" s="1003"/>
      <c r="AS121" s="1003"/>
      <c r="AT121" s="1004"/>
      <c r="AU121" s="1020"/>
      <c r="AV121" s="1021"/>
      <c r="AW121" s="1021"/>
      <c r="AX121" s="1021"/>
      <c r="AY121" s="1022"/>
      <c r="AZ121" s="1035" t="s">
        <v>441</v>
      </c>
      <c r="BA121" s="1011"/>
      <c r="BB121" s="1011"/>
      <c r="BC121" s="1011"/>
      <c r="BD121" s="1011"/>
      <c r="BE121" s="1011"/>
      <c r="BF121" s="1011"/>
      <c r="BG121" s="1011"/>
      <c r="BH121" s="1011"/>
      <c r="BI121" s="1011"/>
      <c r="BJ121" s="1011"/>
      <c r="BK121" s="1011"/>
      <c r="BL121" s="1011"/>
      <c r="BM121" s="1011"/>
      <c r="BN121" s="1011"/>
      <c r="BO121" s="1011"/>
      <c r="BP121" s="1012"/>
      <c r="BQ121" s="1025">
        <v>4452574</v>
      </c>
      <c r="BR121" s="1026"/>
      <c r="BS121" s="1026"/>
      <c r="BT121" s="1026"/>
      <c r="BU121" s="1026"/>
      <c r="BV121" s="1026">
        <v>4416007</v>
      </c>
      <c r="BW121" s="1026"/>
      <c r="BX121" s="1026"/>
      <c r="BY121" s="1026"/>
      <c r="BZ121" s="1026"/>
      <c r="CA121" s="1026">
        <v>4404563</v>
      </c>
      <c r="CB121" s="1026"/>
      <c r="CC121" s="1026"/>
      <c r="CD121" s="1026"/>
      <c r="CE121" s="1026"/>
      <c r="CF121" s="1064">
        <v>237.6</v>
      </c>
      <c r="CG121" s="1065"/>
      <c r="CH121" s="1065"/>
      <c r="CI121" s="1065"/>
      <c r="CJ121" s="1065"/>
      <c r="CK121" s="1056"/>
      <c r="CL121" s="1057"/>
      <c r="CM121" s="1057"/>
      <c r="CN121" s="1057"/>
      <c r="CO121" s="1058"/>
      <c r="CP121" s="1047" t="s">
        <v>442</v>
      </c>
      <c r="CQ121" s="1048"/>
      <c r="CR121" s="1048"/>
      <c r="CS121" s="1048"/>
      <c r="CT121" s="1048"/>
      <c r="CU121" s="1048"/>
      <c r="CV121" s="1048"/>
      <c r="CW121" s="1048"/>
      <c r="CX121" s="1048"/>
      <c r="CY121" s="1048"/>
      <c r="CZ121" s="1048"/>
      <c r="DA121" s="1048"/>
      <c r="DB121" s="1048"/>
      <c r="DC121" s="1048"/>
      <c r="DD121" s="1048"/>
      <c r="DE121" s="1048"/>
      <c r="DF121" s="1049"/>
      <c r="DG121" s="959">
        <v>674695</v>
      </c>
      <c r="DH121" s="960"/>
      <c r="DI121" s="960"/>
      <c r="DJ121" s="960"/>
      <c r="DK121" s="960"/>
      <c r="DL121" s="960">
        <v>616706</v>
      </c>
      <c r="DM121" s="960"/>
      <c r="DN121" s="960"/>
      <c r="DO121" s="960"/>
      <c r="DP121" s="960"/>
      <c r="DQ121" s="960">
        <v>566786</v>
      </c>
      <c r="DR121" s="960"/>
      <c r="DS121" s="960"/>
      <c r="DT121" s="960"/>
      <c r="DU121" s="960"/>
      <c r="DV121" s="961">
        <v>30.6</v>
      </c>
      <c r="DW121" s="961"/>
      <c r="DX121" s="961"/>
      <c r="DY121" s="961"/>
      <c r="DZ121" s="962"/>
    </row>
    <row r="122" spans="1:130" s="197" customFormat="1" ht="26.25" customHeight="1" x14ac:dyDescent="0.15">
      <c r="A122" s="1015"/>
      <c r="B122" s="986"/>
      <c r="C122" s="956" t="s">
        <v>422</v>
      </c>
      <c r="D122" s="957"/>
      <c r="E122" s="957"/>
      <c r="F122" s="957"/>
      <c r="G122" s="957"/>
      <c r="H122" s="957"/>
      <c r="I122" s="957"/>
      <c r="J122" s="957"/>
      <c r="K122" s="957"/>
      <c r="L122" s="957"/>
      <c r="M122" s="957"/>
      <c r="N122" s="957"/>
      <c r="O122" s="957"/>
      <c r="P122" s="957"/>
      <c r="Q122" s="957"/>
      <c r="R122" s="957"/>
      <c r="S122" s="957"/>
      <c r="T122" s="957"/>
      <c r="U122" s="957"/>
      <c r="V122" s="957"/>
      <c r="W122" s="957"/>
      <c r="X122" s="957"/>
      <c r="Y122" s="957"/>
      <c r="Z122" s="958"/>
      <c r="AA122" s="998" t="s">
        <v>110</v>
      </c>
      <c r="AB122" s="999"/>
      <c r="AC122" s="999"/>
      <c r="AD122" s="999"/>
      <c r="AE122" s="1000"/>
      <c r="AF122" s="1001" t="s">
        <v>110</v>
      </c>
      <c r="AG122" s="999"/>
      <c r="AH122" s="999"/>
      <c r="AI122" s="999"/>
      <c r="AJ122" s="1000"/>
      <c r="AK122" s="1001" t="s">
        <v>110</v>
      </c>
      <c r="AL122" s="999"/>
      <c r="AM122" s="999"/>
      <c r="AN122" s="999"/>
      <c r="AO122" s="1000"/>
      <c r="AP122" s="1002" t="s">
        <v>110</v>
      </c>
      <c r="AQ122" s="1003"/>
      <c r="AR122" s="1003"/>
      <c r="AS122" s="1003"/>
      <c r="AT122" s="1004"/>
      <c r="AU122" s="1023"/>
      <c r="AV122" s="1024"/>
      <c r="AW122" s="1024"/>
      <c r="AX122" s="1024"/>
      <c r="AY122" s="1024"/>
      <c r="AZ122" s="228" t="s">
        <v>167</v>
      </c>
      <c r="BA122" s="228"/>
      <c r="BB122" s="228"/>
      <c r="BC122" s="228"/>
      <c r="BD122" s="228"/>
      <c r="BE122" s="228"/>
      <c r="BF122" s="228"/>
      <c r="BG122" s="228"/>
      <c r="BH122" s="228"/>
      <c r="BI122" s="228"/>
      <c r="BJ122" s="228"/>
      <c r="BK122" s="228"/>
      <c r="BL122" s="228"/>
      <c r="BM122" s="228"/>
      <c r="BN122" s="228"/>
      <c r="BO122" s="1033" t="s">
        <v>443</v>
      </c>
      <c r="BP122" s="1034"/>
      <c r="BQ122" s="1074">
        <v>6105931</v>
      </c>
      <c r="BR122" s="1075"/>
      <c r="BS122" s="1075"/>
      <c r="BT122" s="1075"/>
      <c r="BU122" s="1075"/>
      <c r="BV122" s="1075">
        <v>6063749</v>
      </c>
      <c r="BW122" s="1075"/>
      <c r="BX122" s="1075"/>
      <c r="BY122" s="1075"/>
      <c r="BZ122" s="1075"/>
      <c r="CA122" s="1075">
        <v>6257274</v>
      </c>
      <c r="CB122" s="1075"/>
      <c r="CC122" s="1075"/>
      <c r="CD122" s="1075"/>
      <c r="CE122" s="1075"/>
      <c r="CF122" s="1027"/>
      <c r="CG122" s="1028"/>
      <c r="CH122" s="1028"/>
      <c r="CI122" s="1028"/>
      <c r="CJ122" s="1029"/>
      <c r="CK122" s="1056"/>
      <c r="CL122" s="1057"/>
      <c r="CM122" s="1057"/>
      <c r="CN122" s="1057"/>
      <c r="CO122" s="1058"/>
      <c r="CP122" s="1047" t="s">
        <v>444</v>
      </c>
      <c r="CQ122" s="1048"/>
      <c r="CR122" s="1048"/>
      <c r="CS122" s="1048"/>
      <c r="CT122" s="1048"/>
      <c r="CU122" s="1048"/>
      <c r="CV122" s="1048"/>
      <c r="CW122" s="1048"/>
      <c r="CX122" s="1048"/>
      <c r="CY122" s="1048"/>
      <c r="CZ122" s="1048"/>
      <c r="DA122" s="1048"/>
      <c r="DB122" s="1048"/>
      <c r="DC122" s="1048"/>
      <c r="DD122" s="1048"/>
      <c r="DE122" s="1048"/>
      <c r="DF122" s="1049"/>
      <c r="DG122" s="959">
        <v>601866</v>
      </c>
      <c r="DH122" s="960"/>
      <c r="DI122" s="960"/>
      <c r="DJ122" s="960"/>
      <c r="DK122" s="960"/>
      <c r="DL122" s="960">
        <v>566060</v>
      </c>
      <c r="DM122" s="960"/>
      <c r="DN122" s="960"/>
      <c r="DO122" s="960"/>
      <c r="DP122" s="960"/>
      <c r="DQ122" s="960">
        <v>529633</v>
      </c>
      <c r="DR122" s="960"/>
      <c r="DS122" s="960"/>
      <c r="DT122" s="960"/>
      <c r="DU122" s="960"/>
      <c r="DV122" s="961">
        <v>28.6</v>
      </c>
      <c r="DW122" s="961"/>
      <c r="DX122" s="961"/>
      <c r="DY122" s="961"/>
      <c r="DZ122" s="962"/>
    </row>
    <row r="123" spans="1:130" s="197" customFormat="1" ht="26.25" customHeight="1" thickBot="1" x14ac:dyDescent="0.2">
      <c r="A123" s="1015"/>
      <c r="B123" s="986"/>
      <c r="C123" s="956" t="s">
        <v>428</v>
      </c>
      <c r="D123" s="957"/>
      <c r="E123" s="957"/>
      <c r="F123" s="957"/>
      <c r="G123" s="957"/>
      <c r="H123" s="957"/>
      <c r="I123" s="957"/>
      <c r="J123" s="957"/>
      <c r="K123" s="957"/>
      <c r="L123" s="957"/>
      <c r="M123" s="957"/>
      <c r="N123" s="957"/>
      <c r="O123" s="957"/>
      <c r="P123" s="957"/>
      <c r="Q123" s="957"/>
      <c r="R123" s="957"/>
      <c r="S123" s="957"/>
      <c r="T123" s="957"/>
      <c r="U123" s="957"/>
      <c r="V123" s="957"/>
      <c r="W123" s="957"/>
      <c r="X123" s="957"/>
      <c r="Y123" s="957"/>
      <c r="Z123" s="958"/>
      <c r="AA123" s="998" t="s">
        <v>110</v>
      </c>
      <c r="AB123" s="999"/>
      <c r="AC123" s="999"/>
      <c r="AD123" s="999"/>
      <c r="AE123" s="1000"/>
      <c r="AF123" s="1001" t="s">
        <v>110</v>
      </c>
      <c r="AG123" s="999"/>
      <c r="AH123" s="999"/>
      <c r="AI123" s="999"/>
      <c r="AJ123" s="1000"/>
      <c r="AK123" s="1001" t="s">
        <v>110</v>
      </c>
      <c r="AL123" s="999"/>
      <c r="AM123" s="999"/>
      <c r="AN123" s="999"/>
      <c r="AO123" s="1000"/>
      <c r="AP123" s="1002" t="s">
        <v>110</v>
      </c>
      <c r="AQ123" s="1003"/>
      <c r="AR123" s="1003"/>
      <c r="AS123" s="1003"/>
      <c r="AT123" s="1004"/>
      <c r="AU123" s="1071" t="s">
        <v>445</v>
      </c>
      <c r="AV123" s="1072"/>
      <c r="AW123" s="1072"/>
      <c r="AX123" s="1072"/>
      <c r="AY123" s="1072"/>
      <c r="AZ123" s="1072"/>
      <c r="BA123" s="1072"/>
      <c r="BB123" s="1072"/>
      <c r="BC123" s="1072"/>
      <c r="BD123" s="1072"/>
      <c r="BE123" s="1072"/>
      <c r="BF123" s="1072"/>
      <c r="BG123" s="1072"/>
      <c r="BH123" s="1072"/>
      <c r="BI123" s="1072"/>
      <c r="BJ123" s="1072"/>
      <c r="BK123" s="1072"/>
      <c r="BL123" s="1072"/>
      <c r="BM123" s="1072"/>
      <c r="BN123" s="1072"/>
      <c r="BO123" s="1072"/>
      <c r="BP123" s="1073"/>
      <c r="BQ123" s="1066">
        <v>75.400000000000006</v>
      </c>
      <c r="BR123" s="1067"/>
      <c r="BS123" s="1067"/>
      <c r="BT123" s="1067"/>
      <c r="BU123" s="1067"/>
      <c r="BV123" s="1067">
        <v>72.7</v>
      </c>
      <c r="BW123" s="1067"/>
      <c r="BX123" s="1067"/>
      <c r="BY123" s="1067"/>
      <c r="BZ123" s="1067"/>
      <c r="CA123" s="1067">
        <v>49.8</v>
      </c>
      <c r="CB123" s="1067"/>
      <c r="CC123" s="1067"/>
      <c r="CD123" s="1067"/>
      <c r="CE123" s="1067"/>
      <c r="CF123" s="1068"/>
      <c r="CG123" s="1069"/>
      <c r="CH123" s="1069"/>
      <c r="CI123" s="1069"/>
      <c r="CJ123" s="1070"/>
      <c r="CK123" s="1056"/>
      <c r="CL123" s="1057"/>
      <c r="CM123" s="1057"/>
      <c r="CN123" s="1057"/>
      <c r="CO123" s="1058"/>
      <c r="CP123" s="1047" t="s">
        <v>446</v>
      </c>
      <c r="CQ123" s="1048"/>
      <c r="CR123" s="1048"/>
      <c r="CS123" s="1048"/>
      <c r="CT123" s="1048"/>
      <c r="CU123" s="1048"/>
      <c r="CV123" s="1048"/>
      <c r="CW123" s="1048"/>
      <c r="CX123" s="1048"/>
      <c r="CY123" s="1048"/>
      <c r="CZ123" s="1048"/>
      <c r="DA123" s="1048"/>
      <c r="DB123" s="1048"/>
      <c r="DC123" s="1048"/>
      <c r="DD123" s="1048"/>
      <c r="DE123" s="1048"/>
      <c r="DF123" s="1049"/>
      <c r="DG123" s="998" t="s">
        <v>447</v>
      </c>
      <c r="DH123" s="999"/>
      <c r="DI123" s="999"/>
      <c r="DJ123" s="999"/>
      <c r="DK123" s="1000"/>
      <c r="DL123" s="1001" t="s">
        <v>447</v>
      </c>
      <c r="DM123" s="999"/>
      <c r="DN123" s="999"/>
      <c r="DO123" s="999"/>
      <c r="DP123" s="1000"/>
      <c r="DQ123" s="1001" t="s">
        <v>447</v>
      </c>
      <c r="DR123" s="999"/>
      <c r="DS123" s="999"/>
      <c r="DT123" s="999"/>
      <c r="DU123" s="1000"/>
      <c r="DV123" s="1002" t="s">
        <v>447</v>
      </c>
      <c r="DW123" s="1003"/>
      <c r="DX123" s="1003"/>
      <c r="DY123" s="1003"/>
      <c r="DZ123" s="1004"/>
    </row>
    <row r="124" spans="1:130" s="197" customFormat="1" ht="26.25" customHeight="1" x14ac:dyDescent="0.15">
      <c r="A124" s="1015"/>
      <c r="B124" s="986"/>
      <c r="C124" s="956" t="s">
        <v>431</v>
      </c>
      <c r="D124" s="957"/>
      <c r="E124" s="957"/>
      <c r="F124" s="957"/>
      <c r="G124" s="957"/>
      <c r="H124" s="957"/>
      <c r="I124" s="957"/>
      <c r="J124" s="957"/>
      <c r="K124" s="957"/>
      <c r="L124" s="957"/>
      <c r="M124" s="957"/>
      <c r="N124" s="957"/>
      <c r="O124" s="957"/>
      <c r="P124" s="957"/>
      <c r="Q124" s="957"/>
      <c r="R124" s="957"/>
      <c r="S124" s="957"/>
      <c r="T124" s="957"/>
      <c r="U124" s="957"/>
      <c r="V124" s="957"/>
      <c r="W124" s="957"/>
      <c r="X124" s="957"/>
      <c r="Y124" s="957"/>
      <c r="Z124" s="958"/>
      <c r="AA124" s="998" t="s">
        <v>447</v>
      </c>
      <c r="AB124" s="999"/>
      <c r="AC124" s="999"/>
      <c r="AD124" s="999"/>
      <c r="AE124" s="1000"/>
      <c r="AF124" s="1001" t="s">
        <v>447</v>
      </c>
      <c r="AG124" s="999"/>
      <c r="AH124" s="999"/>
      <c r="AI124" s="999"/>
      <c r="AJ124" s="1000"/>
      <c r="AK124" s="1001" t="s">
        <v>447</v>
      </c>
      <c r="AL124" s="999"/>
      <c r="AM124" s="999"/>
      <c r="AN124" s="999"/>
      <c r="AO124" s="1000"/>
      <c r="AP124" s="1002" t="s">
        <v>447</v>
      </c>
      <c r="AQ124" s="1003"/>
      <c r="AR124" s="1003"/>
      <c r="AS124" s="1003"/>
      <c r="AT124" s="100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9"/>
      <c r="CL124" s="1059"/>
      <c r="CM124" s="1059"/>
      <c r="CN124" s="1059"/>
      <c r="CO124" s="1060"/>
      <c r="CP124" s="1047" t="s">
        <v>448</v>
      </c>
      <c r="CQ124" s="1048"/>
      <c r="CR124" s="1048"/>
      <c r="CS124" s="1048"/>
      <c r="CT124" s="1048"/>
      <c r="CU124" s="1048"/>
      <c r="CV124" s="1048"/>
      <c r="CW124" s="1048"/>
      <c r="CX124" s="1048"/>
      <c r="CY124" s="1048"/>
      <c r="CZ124" s="1048"/>
      <c r="DA124" s="1048"/>
      <c r="DB124" s="1048"/>
      <c r="DC124" s="1048"/>
      <c r="DD124" s="1048"/>
      <c r="DE124" s="1048"/>
      <c r="DF124" s="1049"/>
      <c r="DG124" s="1037" t="s">
        <v>447</v>
      </c>
      <c r="DH124" s="1038"/>
      <c r="DI124" s="1038"/>
      <c r="DJ124" s="1038"/>
      <c r="DK124" s="1039"/>
      <c r="DL124" s="1040" t="s">
        <v>447</v>
      </c>
      <c r="DM124" s="1038"/>
      <c r="DN124" s="1038"/>
      <c r="DO124" s="1038"/>
      <c r="DP124" s="1039"/>
      <c r="DQ124" s="1040" t="s">
        <v>447</v>
      </c>
      <c r="DR124" s="1038"/>
      <c r="DS124" s="1038"/>
      <c r="DT124" s="1038"/>
      <c r="DU124" s="1039"/>
      <c r="DV124" s="1041" t="s">
        <v>447</v>
      </c>
      <c r="DW124" s="1042"/>
      <c r="DX124" s="1042"/>
      <c r="DY124" s="1042"/>
      <c r="DZ124" s="1043"/>
    </row>
    <row r="125" spans="1:130" s="197" customFormat="1" ht="26.25" customHeight="1" thickBot="1" x14ac:dyDescent="0.2">
      <c r="A125" s="1015"/>
      <c r="B125" s="986"/>
      <c r="C125" s="956" t="s">
        <v>433</v>
      </c>
      <c r="D125" s="957"/>
      <c r="E125" s="957"/>
      <c r="F125" s="957"/>
      <c r="G125" s="957"/>
      <c r="H125" s="957"/>
      <c r="I125" s="957"/>
      <c r="J125" s="957"/>
      <c r="K125" s="957"/>
      <c r="L125" s="957"/>
      <c r="M125" s="957"/>
      <c r="N125" s="957"/>
      <c r="O125" s="957"/>
      <c r="P125" s="957"/>
      <c r="Q125" s="957"/>
      <c r="R125" s="957"/>
      <c r="S125" s="957"/>
      <c r="T125" s="957"/>
      <c r="U125" s="957"/>
      <c r="V125" s="957"/>
      <c r="W125" s="957"/>
      <c r="X125" s="957"/>
      <c r="Y125" s="957"/>
      <c r="Z125" s="958"/>
      <c r="AA125" s="998" t="s">
        <v>447</v>
      </c>
      <c r="AB125" s="999"/>
      <c r="AC125" s="999"/>
      <c r="AD125" s="999"/>
      <c r="AE125" s="1000"/>
      <c r="AF125" s="1001" t="s">
        <v>447</v>
      </c>
      <c r="AG125" s="999"/>
      <c r="AH125" s="999"/>
      <c r="AI125" s="999"/>
      <c r="AJ125" s="1000"/>
      <c r="AK125" s="1001" t="s">
        <v>447</v>
      </c>
      <c r="AL125" s="999"/>
      <c r="AM125" s="999"/>
      <c r="AN125" s="999"/>
      <c r="AO125" s="1000"/>
      <c r="AP125" s="1002" t="s">
        <v>447</v>
      </c>
      <c r="AQ125" s="1003"/>
      <c r="AR125" s="1003"/>
      <c r="AS125" s="1003"/>
      <c r="AT125" s="100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54" t="s">
        <v>449</v>
      </c>
      <c r="CL125" s="1054"/>
      <c r="CM125" s="1054"/>
      <c r="CN125" s="1054"/>
      <c r="CO125" s="1055"/>
      <c r="CP125" s="980" t="s">
        <v>450</v>
      </c>
      <c r="CQ125" s="927"/>
      <c r="CR125" s="927"/>
      <c r="CS125" s="927"/>
      <c r="CT125" s="927"/>
      <c r="CU125" s="927"/>
      <c r="CV125" s="927"/>
      <c r="CW125" s="927"/>
      <c r="CX125" s="927"/>
      <c r="CY125" s="927"/>
      <c r="CZ125" s="927"/>
      <c r="DA125" s="927"/>
      <c r="DB125" s="927"/>
      <c r="DC125" s="927"/>
      <c r="DD125" s="927"/>
      <c r="DE125" s="927"/>
      <c r="DF125" s="928"/>
      <c r="DG125" s="966" t="s">
        <v>447</v>
      </c>
      <c r="DH125" s="967"/>
      <c r="DI125" s="967"/>
      <c r="DJ125" s="967"/>
      <c r="DK125" s="967"/>
      <c r="DL125" s="967" t="s">
        <v>447</v>
      </c>
      <c r="DM125" s="967"/>
      <c r="DN125" s="967"/>
      <c r="DO125" s="967"/>
      <c r="DP125" s="967"/>
      <c r="DQ125" s="967" t="s">
        <v>447</v>
      </c>
      <c r="DR125" s="967"/>
      <c r="DS125" s="967"/>
      <c r="DT125" s="967"/>
      <c r="DU125" s="967"/>
      <c r="DV125" s="968" t="s">
        <v>447</v>
      </c>
      <c r="DW125" s="968"/>
      <c r="DX125" s="968"/>
      <c r="DY125" s="968"/>
      <c r="DZ125" s="969"/>
    </row>
    <row r="126" spans="1:130" s="197" customFormat="1" ht="26.25" customHeight="1" x14ac:dyDescent="0.15">
      <c r="A126" s="1015"/>
      <c r="B126" s="986"/>
      <c r="C126" s="956" t="s">
        <v>436</v>
      </c>
      <c r="D126" s="957"/>
      <c r="E126" s="957"/>
      <c r="F126" s="957"/>
      <c r="G126" s="957"/>
      <c r="H126" s="957"/>
      <c r="I126" s="957"/>
      <c r="J126" s="957"/>
      <c r="K126" s="957"/>
      <c r="L126" s="957"/>
      <c r="M126" s="957"/>
      <c r="N126" s="957"/>
      <c r="O126" s="957"/>
      <c r="P126" s="957"/>
      <c r="Q126" s="957"/>
      <c r="R126" s="957"/>
      <c r="S126" s="957"/>
      <c r="T126" s="957"/>
      <c r="U126" s="957"/>
      <c r="V126" s="957"/>
      <c r="W126" s="957"/>
      <c r="X126" s="957"/>
      <c r="Y126" s="957"/>
      <c r="Z126" s="958"/>
      <c r="AA126" s="998">
        <v>21660</v>
      </c>
      <c r="AB126" s="999"/>
      <c r="AC126" s="999"/>
      <c r="AD126" s="999"/>
      <c r="AE126" s="1000"/>
      <c r="AF126" s="1001">
        <v>14631</v>
      </c>
      <c r="AG126" s="999"/>
      <c r="AH126" s="999"/>
      <c r="AI126" s="999"/>
      <c r="AJ126" s="1000"/>
      <c r="AK126" s="1001">
        <v>13444</v>
      </c>
      <c r="AL126" s="999"/>
      <c r="AM126" s="999"/>
      <c r="AN126" s="999"/>
      <c r="AO126" s="1000"/>
      <c r="AP126" s="1002">
        <v>0.7</v>
      </c>
      <c r="AQ126" s="1003"/>
      <c r="AR126" s="1003"/>
      <c r="AS126" s="1003"/>
      <c r="AT126" s="1004"/>
      <c r="AU126" s="233"/>
      <c r="AV126" s="233"/>
      <c r="AW126" s="233"/>
      <c r="AX126" s="1076" t="s">
        <v>451</v>
      </c>
      <c r="AY126" s="1077"/>
      <c r="AZ126" s="1077"/>
      <c r="BA126" s="1077"/>
      <c r="BB126" s="1077"/>
      <c r="BC126" s="1077"/>
      <c r="BD126" s="1077"/>
      <c r="BE126" s="1078"/>
      <c r="BF126" s="1092" t="s">
        <v>452</v>
      </c>
      <c r="BG126" s="1077"/>
      <c r="BH126" s="1077"/>
      <c r="BI126" s="1077"/>
      <c r="BJ126" s="1077"/>
      <c r="BK126" s="1077"/>
      <c r="BL126" s="1078"/>
      <c r="BM126" s="1092" t="s">
        <v>453</v>
      </c>
      <c r="BN126" s="1077"/>
      <c r="BO126" s="1077"/>
      <c r="BP126" s="1077"/>
      <c r="BQ126" s="1077"/>
      <c r="BR126" s="1077"/>
      <c r="BS126" s="1078"/>
      <c r="BT126" s="1092" t="s">
        <v>454</v>
      </c>
      <c r="BU126" s="1077"/>
      <c r="BV126" s="1077"/>
      <c r="BW126" s="1077"/>
      <c r="BX126" s="1077"/>
      <c r="BY126" s="1077"/>
      <c r="BZ126" s="1093"/>
      <c r="CA126" s="233"/>
      <c r="CB126" s="233"/>
      <c r="CC126" s="233"/>
      <c r="CD126" s="234"/>
      <c r="CE126" s="234"/>
      <c r="CF126" s="234"/>
      <c r="CG126" s="231"/>
      <c r="CH126" s="231"/>
      <c r="CI126" s="231"/>
      <c r="CJ126" s="232"/>
      <c r="CK126" s="1057"/>
      <c r="CL126" s="1057"/>
      <c r="CM126" s="1057"/>
      <c r="CN126" s="1057"/>
      <c r="CO126" s="1058"/>
      <c r="CP126" s="989" t="s">
        <v>455</v>
      </c>
      <c r="CQ126" s="990"/>
      <c r="CR126" s="990"/>
      <c r="CS126" s="990"/>
      <c r="CT126" s="990"/>
      <c r="CU126" s="990"/>
      <c r="CV126" s="990"/>
      <c r="CW126" s="990"/>
      <c r="CX126" s="990"/>
      <c r="CY126" s="990"/>
      <c r="CZ126" s="990"/>
      <c r="DA126" s="990"/>
      <c r="DB126" s="990"/>
      <c r="DC126" s="990"/>
      <c r="DD126" s="990"/>
      <c r="DE126" s="990"/>
      <c r="DF126" s="991"/>
      <c r="DG126" s="959" t="s">
        <v>447</v>
      </c>
      <c r="DH126" s="960"/>
      <c r="DI126" s="960"/>
      <c r="DJ126" s="960"/>
      <c r="DK126" s="960"/>
      <c r="DL126" s="960" t="s">
        <v>447</v>
      </c>
      <c r="DM126" s="960"/>
      <c r="DN126" s="960"/>
      <c r="DO126" s="960"/>
      <c r="DP126" s="960"/>
      <c r="DQ126" s="960" t="s">
        <v>447</v>
      </c>
      <c r="DR126" s="960"/>
      <c r="DS126" s="960"/>
      <c r="DT126" s="960"/>
      <c r="DU126" s="960"/>
      <c r="DV126" s="961" t="s">
        <v>447</v>
      </c>
      <c r="DW126" s="961"/>
      <c r="DX126" s="961"/>
      <c r="DY126" s="961"/>
      <c r="DZ126" s="962"/>
    </row>
    <row r="127" spans="1:130" s="197" customFormat="1" ht="26.25" customHeight="1" thickBot="1" x14ac:dyDescent="0.2">
      <c r="A127" s="1016"/>
      <c r="B127" s="988"/>
      <c r="C127" s="1044" t="s">
        <v>456</v>
      </c>
      <c r="D127" s="1045"/>
      <c r="E127" s="1045"/>
      <c r="F127" s="1045"/>
      <c r="G127" s="1045"/>
      <c r="H127" s="1045"/>
      <c r="I127" s="1045"/>
      <c r="J127" s="1045"/>
      <c r="K127" s="1045"/>
      <c r="L127" s="1045"/>
      <c r="M127" s="1045"/>
      <c r="N127" s="1045"/>
      <c r="O127" s="1045"/>
      <c r="P127" s="1045"/>
      <c r="Q127" s="1045"/>
      <c r="R127" s="1045"/>
      <c r="S127" s="1045"/>
      <c r="T127" s="1045"/>
      <c r="U127" s="1045"/>
      <c r="V127" s="1045"/>
      <c r="W127" s="1045"/>
      <c r="X127" s="1045"/>
      <c r="Y127" s="1045"/>
      <c r="Z127" s="1046"/>
      <c r="AA127" s="998" t="s">
        <v>447</v>
      </c>
      <c r="AB127" s="999"/>
      <c r="AC127" s="999"/>
      <c r="AD127" s="999"/>
      <c r="AE127" s="1000"/>
      <c r="AF127" s="1001" t="s">
        <v>447</v>
      </c>
      <c r="AG127" s="999"/>
      <c r="AH127" s="999"/>
      <c r="AI127" s="999"/>
      <c r="AJ127" s="1000"/>
      <c r="AK127" s="1001" t="s">
        <v>447</v>
      </c>
      <c r="AL127" s="999"/>
      <c r="AM127" s="999"/>
      <c r="AN127" s="999"/>
      <c r="AO127" s="1000"/>
      <c r="AP127" s="1002" t="s">
        <v>447</v>
      </c>
      <c r="AQ127" s="1003"/>
      <c r="AR127" s="1003"/>
      <c r="AS127" s="1003"/>
      <c r="AT127" s="1004"/>
      <c r="AU127" s="233"/>
      <c r="AV127" s="233"/>
      <c r="AW127" s="233"/>
      <c r="AX127" s="926" t="s">
        <v>457</v>
      </c>
      <c r="AY127" s="927"/>
      <c r="AZ127" s="927"/>
      <c r="BA127" s="927"/>
      <c r="BB127" s="927"/>
      <c r="BC127" s="927"/>
      <c r="BD127" s="927"/>
      <c r="BE127" s="928"/>
      <c r="BF127" s="1081" t="s">
        <v>447</v>
      </c>
      <c r="BG127" s="1082"/>
      <c r="BH127" s="1082"/>
      <c r="BI127" s="1082"/>
      <c r="BJ127" s="1082"/>
      <c r="BK127" s="1082"/>
      <c r="BL127" s="1091"/>
      <c r="BM127" s="1081">
        <v>15</v>
      </c>
      <c r="BN127" s="1082"/>
      <c r="BO127" s="1082"/>
      <c r="BP127" s="1082"/>
      <c r="BQ127" s="1082"/>
      <c r="BR127" s="1082"/>
      <c r="BS127" s="1091"/>
      <c r="BT127" s="1081">
        <v>20</v>
      </c>
      <c r="BU127" s="1082"/>
      <c r="BV127" s="1082"/>
      <c r="BW127" s="1082"/>
      <c r="BX127" s="1082"/>
      <c r="BY127" s="1082"/>
      <c r="BZ127" s="1083"/>
      <c r="CA127" s="234"/>
      <c r="CB127" s="234"/>
      <c r="CC127" s="234"/>
      <c r="CD127" s="234"/>
      <c r="CE127" s="234"/>
      <c r="CF127" s="234"/>
      <c r="CG127" s="231"/>
      <c r="CH127" s="231"/>
      <c r="CI127" s="231"/>
      <c r="CJ127" s="232"/>
      <c r="CK127" s="1079"/>
      <c r="CL127" s="1079"/>
      <c r="CM127" s="1079"/>
      <c r="CN127" s="1079"/>
      <c r="CO127" s="1080"/>
      <c r="CP127" s="1084" t="s">
        <v>458</v>
      </c>
      <c r="CQ127" s="1085"/>
      <c r="CR127" s="1085"/>
      <c r="CS127" s="1085"/>
      <c r="CT127" s="1085"/>
      <c r="CU127" s="1085"/>
      <c r="CV127" s="1085"/>
      <c r="CW127" s="1085"/>
      <c r="CX127" s="1085"/>
      <c r="CY127" s="1085"/>
      <c r="CZ127" s="1085"/>
      <c r="DA127" s="1085"/>
      <c r="DB127" s="1085"/>
      <c r="DC127" s="1085"/>
      <c r="DD127" s="1085"/>
      <c r="DE127" s="1085"/>
      <c r="DF127" s="1086"/>
      <c r="DG127" s="1087" t="s">
        <v>459</v>
      </c>
      <c r="DH127" s="1088"/>
      <c r="DI127" s="1088"/>
      <c r="DJ127" s="1088"/>
      <c r="DK127" s="1088"/>
      <c r="DL127" s="1088" t="s">
        <v>460</v>
      </c>
      <c r="DM127" s="1088"/>
      <c r="DN127" s="1088"/>
      <c r="DO127" s="1088"/>
      <c r="DP127" s="1088"/>
      <c r="DQ127" s="1088" t="s">
        <v>460</v>
      </c>
      <c r="DR127" s="1088"/>
      <c r="DS127" s="1088"/>
      <c r="DT127" s="1088"/>
      <c r="DU127" s="1088"/>
      <c r="DV127" s="1089" t="s">
        <v>460</v>
      </c>
      <c r="DW127" s="1089"/>
      <c r="DX127" s="1089"/>
      <c r="DY127" s="1089"/>
      <c r="DZ127" s="1090"/>
    </row>
    <row r="128" spans="1:130" s="197" customFormat="1" ht="26.25" customHeight="1" x14ac:dyDescent="0.15">
      <c r="A128" s="1111" t="s">
        <v>461</v>
      </c>
      <c r="B128" s="1112"/>
      <c r="C128" s="1112"/>
      <c r="D128" s="1112"/>
      <c r="E128" s="1112"/>
      <c r="F128" s="1112"/>
      <c r="G128" s="1112"/>
      <c r="H128" s="1112"/>
      <c r="I128" s="1112"/>
      <c r="J128" s="1112"/>
      <c r="K128" s="1112"/>
      <c r="L128" s="1112"/>
      <c r="M128" s="1112"/>
      <c r="N128" s="1112"/>
      <c r="O128" s="1112"/>
      <c r="P128" s="1112"/>
      <c r="Q128" s="1112"/>
      <c r="R128" s="1112"/>
      <c r="S128" s="1112"/>
      <c r="T128" s="1112"/>
      <c r="U128" s="1112"/>
      <c r="V128" s="1112"/>
      <c r="W128" s="1113" t="s">
        <v>462</v>
      </c>
      <c r="X128" s="1113"/>
      <c r="Y128" s="1113"/>
      <c r="Z128" s="1114"/>
      <c r="AA128" s="1129">
        <v>35235</v>
      </c>
      <c r="AB128" s="1130"/>
      <c r="AC128" s="1130"/>
      <c r="AD128" s="1130"/>
      <c r="AE128" s="1131"/>
      <c r="AF128" s="1132">
        <v>32790</v>
      </c>
      <c r="AG128" s="1130"/>
      <c r="AH128" s="1130"/>
      <c r="AI128" s="1130"/>
      <c r="AJ128" s="1131"/>
      <c r="AK128" s="1132">
        <v>12881</v>
      </c>
      <c r="AL128" s="1130"/>
      <c r="AM128" s="1130"/>
      <c r="AN128" s="1130"/>
      <c r="AO128" s="1131"/>
      <c r="AP128" s="1133"/>
      <c r="AQ128" s="1134"/>
      <c r="AR128" s="1134"/>
      <c r="AS128" s="1134"/>
      <c r="AT128" s="1135"/>
      <c r="AU128" s="235"/>
      <c r="AV128" s="235"/>
      <c r="AW128" s="235"/>
      <c r="AX128" s="1094" t="s">
        <v>463</v>
      </c>
      <c r="AY128" s="990"/>
      <c r="AZ128" s="990"/>
      <c r="BA128" s="990"/>
      <c r="BB128" s="990"/>
      <c r="BC128" s="990"/>
      <c r="BD128" s="990"/>
      <c r="BE128" s="991"/>
      <c r="BF128" s="1106" t="s">
        <v>447</v>
      </c>
      <c r="BG128" s="1107"/>
      <c r="BH128" s="1107"/>
      <c r="BI128" s="1107"/>
      <c r="BJ128" s="1107"/>
      <c r="BK128" s="1107"/>
      <c r="BL128" s="1108"/>
      <c r="BM128" s="1106">
        <v>20</v>
      </c>
      <c r="BN128" s="1107"/>
      <c r="BO128" s="1107"/>
      <c r="BP128" s="1107"/>
      <c r="BQ128" s="1107"/>
      <c r="BR128" s="1107"/>
      <c r="BS128" s="1108"/>
      <c r="BT128" s="1106">
        <v>30</v>
      </c>
      <c r="BU128" s="1109"/>
      <c r="BV128" s="1109"/>
      <c r="BW128" s="1109"/>
      <c r="BX128" s="1109"/>
      <c r="BY128" s="1109"/>
      <c r="BZ128" s="111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70" t="s">
        <v>90</v>
      </c>
      <c r="B129" s="971"/>
      <c r="C129" s="971"/>
      <c r="D129" s="971"/>
      <c r="E129" s="971"/>
      <c r="F129" s="971"/>
      <c r="G129" s="971"/>
      <c r="H129" s="971"/>
      <c r="I129" s="971"/>
      <c r="J129" s="971"/>
      <c r="K129" s="971"/>
      <c r="L129" s="971"/>
      <c r="M129" s="971"/>
      <c r="N129" s="971"/>
      <c r="O129" s="971"/>
      <c r="P129" s="971"/>
      <c r="Q129" s="971"/>
      <c r="R129" s="971"/>
      <c r="S129" s="971"/>
      <c r="T129" s="971"/>
      <c r="U129" s="971"/>
      <c r="V129" s="971"/>
      <c r="W129" s="1100" t="s">
        <v>464</v>
      </c>
      <c r="X129" s="1101"/>
      <c r="Y129" s="1101"/>
      <c r="Z129" s="1102"/>
      <c r="AA129" s="998">
        <v>2470919</v>
      </c>
      <c r="AB129" s="999"/>
      <c r="AC129" s="999"/>
      <c r="AD129" s="999"/>
      <c r="AE129" s="1000"/>
      <c r="AF129" s="1001">
        <v>2398385</v>
      </c>
      <c r="AG129" s="999"/>
      <c r="AH129" s="999"/>
      <c r="AI129" s="999"/>
      <c r="AJ129" s="1000"/>
      <c r="AK129" s="1001">
        <v>2447316</v>
      </c>
      <c r="AL129" s="999"/>
      <c r="AM129" s="999"/>
      <c r="AN129" s="999"/>
      <c r="AO129" s="1000"/>
      <c r="AP129" s="1103"/>
      <c r="AQ129" s="1104"/>
      <c r="AR129" s="1104"/>
      <c r="AS129" s="1104"/>
      <c r="AT129" s="1105"/>
      <c r="AU129" s="235"/>
      <c r="AV129" s="235"/>
      <c r="AW129" s="235"/>
      <c r="AX129" s="1094" t="s">
        <v>465</v>
      </c>
      <c r="AY129" s="990"/>
      <c r="AZ129" s="990"/>
      <c r="BA129" s="990"/>
      <c r="BB129" s="990"/>
      <c r="BC129" s="990"/>
      <c r="BD129" s="990"/>
      <c r="BE129" s="991"/>
      <c r="BF129" s="1095">
        <v>9.8000000000000007</v>
      </c>
      <c r="BG129" s="1096"/>
      <c r="BH129" s="1096"/>
      <c r="BI129" s="1096"/>
      <c r="BJ129" s="1096"/>
      <c r="BK129" s="1096"/>
      <c r="BL129" s="1097"/>
      <c r="BM129" s="1095">
        <v>25</v>
      </c>
      <c r="BN129" s="1096"/>
      <c r="BO129" s="1096"/>
      <c r="BP129" s="1096"/>
      <c r="BQ129" s="1096"/>
      <c r="BR129" s="1096"/>
      <c r="BS129" s="1097"/>
      <c r="BT129" s="1095">
        <v>35</v>
      </c>
      <c r="BU129" s="1098"/>
      <c r="BV129" s="1098"/>
      <c r="BW129" s="1098"/>
      <c r="BX129" s="1098"/>
      <c r="BY129" s="1098"/>
      <c r="BZ129" s="109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70" t="s">
        <v>466</v>
      </c>
      <c r="B130" s="971"/>
      <c r="C130" s="971"/>
      <c r="D130" s="971"/>
      <c r="E130" s="971"/>
      <c r="F130" s="971"/>
      <c r="G130" s="971"/>
      <c r="H130" s="971"/>
      <c r="I130" s="971"/>
      <c r="J130" s="971"/>
      <c r="K130" s="971"/>
      <c r="L130" s="971"/>
      <c r="M130" s="971"/>
      <c r="N130" s="971"/>
      <c r="O130" s="971"/>
      <c r="P130" s="971"/>
      <c r="Q130" s="971"/>
      <c r="R130" s="971"/>
      <c r="S130" s="971"/>
      <c r="T130" s="971"/>
      <c r="U130" s="971"/>
      <c r="V130" s="971"/>
      <c r="W130" s="1100" t="s">
        <v>467</v>
      </c>
      <c r="X130" s="1101"/>
      <c r="Y130" s="1101"/>
      <c r="Z130" s="1102"/>
      <c r="AA130" s="998">
        <v>617594</v>
      </c>
      <c r="AB130" s="999"/>
      <c r="AC130" s="999"/>
      <c r="AD130" s="999"/>
      <c r="AE130" s="1000"/>
      <c r="AF130" s="1001">
        <v>602030</v>
      </c>
      <c r="AG130" s="999"/>
      <c r="AH130" s="999"/>
      <c r="AI130" s="999"/>
      <c r="AJ130" s="1000"/>
      <c r="AK130" s="1001">
        <v>593758</v>
      </c>
      <c r="AL130" s="999"/>
      <c r="AM130" s="999"/>
      <c r="AN130" s="999"/>
      <c r="AO130" s="1000"/>
      <c r="AP130" s="1103"/>
      <c r="AQ130" s="1104"/>
      <c r="AR130" s="1104"/>
      <c r="AS130" s="1104"/>
      <c r="AT130" s="1105"/>
      <c r="AU130" s="235"/>
      <c r="AV130" s="235"/>
      <c r="AW130" s="235"/>
      <c r="AX130" s="1153" t="s">
        <v>468</v>
      </c>
      <c r="AY130" s="1085"/>
      <c r="AZ130" s="1085"/>
      <c r="BA130" s="1085"/>
      <c r="BB130" s="1085"/>
      <c r="BC130" s="1085"/>
      <c r="BD130" s="1085"/>
      <c r="BE130" s="1086"/>
      <c r="BF130" s="1115">
        <v>49.8</v>
      </c>
      <c r="BG130" s="1116"/>
      <c r="BH130" s="1116"/>
      <c r="BI130" s="1116"/>
      <c r="BJ130" s="1116"/>
      <c r="BK130" s="1116"/>
      <c r="BL130" s="1117"/>
      <c r="BM130" s="1115">
        <v>350</v>
      </c>
      <c r="BN130" s="1116"/>
      <c r="BO130" s="1116"/>
      <c r="BP130" s="1116"/>
      <c r="BQ130" s="1116"/>
      <c r="BR130" s="1116"/>
      <c r="BS130" s="1117"/>
      <c r="BT130" s="1118"/>
      <c r="BU130" s="1119"/>
      <c r="BV130" s="1119"/>
      <c r="BW130" s="1119"/>
      <c r="BX130" s="1119"/>
      <c r="BY130" s="1119"/>
      <c r="BZ130" s="112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21"/>
      <c r="B131" s="1122"/>
      <c r="C131" s="1122"/>
      <c r="D131" s="1122"/>
      <c r="E131" s="1122"/>
      <c r="F131" s="1122"/>
      <c r="G131" s="1122"/>
      <c r="H131" s="1122"/>
      <c r="I131" s="1122"/>
      <c r="J131" s="1122"/>
      <c r="K131" s="1122"/>
      <c r="L131" s="1122"/>
      <c r="M131" s="1122"/>
      <c r="N131" s="1122"/>
      <c r="O131" s="1122"/>
      <c r="P131" s="1122"/>
      <c r="Q131" s="1122"/>
      <c r="R131" s="1122"/>
      <c r="S131" s="1122"/>
      <c r="T131" s="1122"/>
      <c r="U131" s="1122"/>
      <c r="V131" s="1122"/>
      <c r="W131" s="1123" t="s">
        <v>469</v>
      </c>
      <c r="X131" s="1124"/>
      <c r="Y131" s="1124"/>
      <c r="Z131" s="1125"/>
      <c r="AA131" s="1037">
        <v>1853325</v>
      </c>
      <c r="AB131" s="1038"/>
      <c r="AC131" s="1038"/>
      <c r="AD131" s="1038"/>
      <c r="AE131" s="1039"/>
      <c r="AF131" s="1040">
        <v>1796355</v>
      </c>
      <c r="AG131" s="1038"/>
      <c r="AH131" s="1038"/>
      <c r="AI131" s="1038"/>
      <c r="AJ131" s="1039"/>
      <c r="AK131" s="1040">
        <v>1853558</v>
      </c>
      <c r="AL131" s="1038"/>
      <c r="AM131" s="1038"/>
      <c r="AN131" s="1038"/>
      <c r="AO131" s="1039"/>
      <c r="AP131" s="1126"/>
      <c r="AQ131" s="1127"/>
      <c r="AR131" s="1127"/>
      <c r="AS131" s="1127"/>
      <c r="AT131" s="112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37" t="s">
        <v>470</v>
      </c>
      <c r="B132" s="1138"/>
      <c r="C132" s="1138"/>
      <c r="D132" s="1138"/>
      <c r="E132" s="1138"/>
      <c r="F132" s="1138"/>
      <c r="G132" s="1138"/>
      <c r="H132" s="1138"/>
      <c r="I132" s="1138"/>
      <c r="J132" s="1138"/>
      <c r="K132" s="1138"/>
      <c r="L132" s="1138"/>
      <c r="M132" s="1138"/>
      <c r="N132" s="1138"/>
      <c r="O132" s="1138"/>
      <c r="P132" s="1138"/>
      <c r="Q132" s="1138"/>
      <c r="R132" s="1138"/>
      <c r="S132" s="1138"/>
      <c r="T132" s="1138"/>
      <c r="U132" s="1138"/>
      <c r="V132" s="1141" t="s">
        <v>471</v>
      </c>
      <c r="W132" s="1141"/>
      <c r="X132" s="1141"/>
      <c r="Y132" s="1141"/>
      <c r="Z132" s="1142"/>
      <c r="AA132" s="1143">
        <v>10.69914883</v>
      </c>
      <c r="AB132" s="1144"/>
      <c r="AC132" s="1144"/>
      <c r="AD132" s="1144"/>
      <c r="AE132" s="1145"/>
      <c r="AF132" s="1146">
        <v>9.9693546099999999</v>
      </c>
      <c r="AG132" s="1144"/>
      <c r="AH132" s="1144"/>
      <c r="AI132" s="1144"/>
      <c r="AJ132" s="1145"/>
      <c r="AK132" s="1146">
        <v>8.8579909560000001</v>
      </c>
      <c r="AL132" s="1144"/>
      <c r="AM132" s="1144"/>
      <c r="AN132" s="1144"/>
      <c r="AO132" s="1145"/>
      <c r="AP132" s="1027"/>
      <c r="AQ132" s="1028"/>
      <c r="AR132" s="1028"/>
      <c r="AS132" s="1028"/>
      <c r="AT132" s="114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9"/>
      <c r="B133" s="1140"/>
      <c r="C133" s="1140"/>
      <c r="D133" s="1140"/>
      <c r="E133" s="1140"/>
      <c r="F133" s="1140"/>
      <c r="G133" s="1140"/>
      <c r="H133" s="1140"/>
      <c r="I133" s="1140"/>
      <c r="J133" s="1140"/>
      <c r="K133" s="1140"/>
      <c r="L133" s="1140"/>
      <c r="M133" s="1140"/>
      <c r="N133" s="1140"/>
      <c r="O133" s="1140"/>
      <c r="P133" s="1140"/>
      <c r="Q133" s="1140"/>
      <c r="R133" s="1140"/>
      <c r="S133" s="1140"/>
      <c r="T133" s="1140"/>
      <c r="U133" s="1140"/>
      <c r="V133" s="1148" t="s">
        <v>472</v>
      </c>
      <c r="W133" s="1148"/>
      <c r="X133" s="1148"/>
      <c r="Y133" s="1148"/>
      <c r="Z133" s="1149"/>
      <c r="AA133" s="1150">
        <v>11.6</v>
      </c>
      <c r="AB133" s="1151"/>
      <c r="AC133" s="1151"/>
      <c r="AD133" s="1151"/>
      <c r="AE133" s="1152"/>
      <c r="AF133" s="1150">
        <v>10.7</v>
      </c>
      <c r="AG133" s="1151"/>
      <c r="AH133" s="1151"/>
      <c r="AI133" s="1151"/>
      <c r="AJ133" s="1152"/>
      <c r="AK133" s="1150">
        <v>9.8000000000000007</v>
      </c>
      <c r="AL133" s="1151"/>
      <c r="AM133" s="1151"/>
      <c r="AN133" s="1151"/>
      <c r="AO133" s="1152"/>
      <c r="AP133" s="1068"/>
      <c r="AQ133" s="1069"/>
      <c r="AR133" s="1069"/>
      <c r="AS133" s="1069"/>
      <c r="AT133" s="113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view="pageBreakPreview" zoomScale="80" zoomScaleNormal="100" zoomScaleSheetLayoutView="80"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57" t="s">
        <v>475</v>
      </c>
      <c r="L7" s="254"/>
      <c r="M7" s="255" t="s">
        <v>476</v>
      </c>
      <c r="N7" s="256"/>
    </row>
    <row r="8" spans="1:16" x14ac:dyDescent="0.15">
      <c r="A8" s="248"/>
      <c r="B8" s="244"/>
      <c r="C8" s="244"/>
      <c r="D8" s="244"/>
      <c r="E8" s="244"/>
      <c r="F8" s="244"/>
      <c r="G8" s="257"/>
      <c r="H8" s="258"/>
      <c r="I8" s="258"/>
      <c r="J8" s="259"/>
      <c r="K8" s="1158"/>
      <c r="L8" s="260" t="s">
        <v>477</v>
      </c>
      <c r="M8" s="261" t="s">
        <v>478</v>
      </c>
      <c r="N8" s="262" t="s">
        <v>479</v>
      </c>
    </row>
    <row r="9" spans="1:16" x14ac:dyDescent="0.15">
      <c r="A9" s="248"/>
      <c r="B9" s="244"/>
      <c r="C9" s="244"/>
      <c r="D9" s="244"/>
      <c r="E9" s="244"/>
      <c r="F9" s="244"/>
      <c r="G9" s="1159" t="s">
        <v>480</v>
      </c>
      <c r="H9" s="1160"/>
      <c r="I9" s="1160"/>
      <c r="J9" s="1161"/>
      <c r="K9" s="263">
        <v>547439</v>
      </c>
      <c r="L9" s="264">
        <v>137582</v>
      </c>
      <c r="M9" s="265">
        <v>149112</v>
      </c>
      <c r="N9" s="266">
        <v>-7.7</v>
      </c>
    </row>
    <row r="10" spans="1:16" x14ac:dyDescent="0.15">
      <c r="A10" s="248"/>
      <c r="B10" s="244"/>
      <c r="C10" s="244"/>
      <c r="D10" s="244"/>
      <c r="E10" s="244"/>
      <c r="F10" s="244"/>
      <c r="G10" s="1159" t="s">
        <v>481</v>
      </c>
      <c r="H10" s="1160"/>
      <c r="I10" s="1160"/>
      <c r="J10" s="1161"/>
      <c r="K10" s="267">
        <v>64128</v>
      </c>
      <c r="L10" s="268">
        <v>16117</v>
      </c>
      <c r="M10" s="269">
        <v>16878</v>
      </c>
      <c r="N10" s="270">
        <v>-4.5</v>
      </c>
    </row>
    <row r="11" spans="1:16" ht="13.5" customHeight="1" x14ac:dyDescent="0.15">
      <c r="A11" s="248"/>
      <c r="B11" s="244"/>
      <c r="C11" s="244"/>
      <c r="D11" s="244"/>
      <c r="E11" s="244"/>
      <c r="F11" s="244"/>
      <c r="G11" s="1159" t="s">
        <v>482</v>
      </c>
      <c r="H11" s="1160"/>
      <c r="I11" s="1160"/>
      <c r="J11" s="1161"/>
      <c r="K11" s="267">
        <v>131510</v>
      </c>
      <c r="L11" s="268">
        <v>33051</v>
      </c>
      <c r="M11" s="269">
        <v>25471</v>
      </c>
      <c r="N11" s="270">
        <v>29.8</v>
      </c>
    </row>
    <row r="12" spans="1:16" ht="13.5" customHeight="1" x14ac:dyDescent="0.15">
      <c r="A12" s="248"/>
      <c r="B12" s="244"/>
      <c r="C12" s="244"/>
      <c r="D12" s="244"/>
      <c r="E12" s="244"/>
      <c r="F12" s="244"/>
      <c r="G12" s="1159" t="s">
        <v>483</v>
      </c>
      <c r="H12" s="1160"/>
      <c r="I12" s="1160"/>
      <c r="J12" s="1161"/>
      <c r="K12" s="267" t="s">
        <v>484</v>
      </c>
      <c r="L12" s="268" t="s">
        <v>484</v>
      </c>
      <c r="M12" s="269">
        <v>1933</v>
      </c>
      <c r="N12" s="270" t="s">
        <v>484</v>
      </c>
    </row>
    <row r="13" spans="1:16" ht="13.5" customHeight="1" x14ac:dyDescent="0.15">
      <c r="A13" s="248"/>
      <c r="B13" s="244"/>
      <c r="C13" s="244"/>
      <c r="D13" s="244"/>
      <c r="E13" s="244"/>
      <c r="F13" s="244"/>
      <c r="G13" s="1159" t="s">
        <v>485</v>
      </c>
      <c r="H13" s="1160"/>
      <c r="I13" s="1160"/>
      <c r="J13" s="1161"/>
      <c r="K13" s="267" t="s">
        <v>484</v>
      </c>
      <c r="L13" s="268" t="s">
        <v>484</v>
      </c>
      <c r="M13" s="269" t="s">
        <v>484</v>
      </c>
      <c r="N13" s="270" t="s">
        <v>484</v>
      </c>
    </row>
    <row r="14" spans="1:16" ht="13.5" customHeight="1" x14ac:dyDescent="0.15">
      <c r="A14" s="248"/>
      <c r="B14" s="244"/>
      <c r="C14" s="244"/>
      <c r="D14" s="244"/>
      <c r="E14" s="244"/>
      <c r="F14" s="244"/>
      <c r="G14" s="1159" t="s">
        <v>486</v>
      </c>
      <c r="H14" s="1160"/>
      <c r="I14" s="1160"/>
      <c r="J14" s="1161"/>
      <c r="K14" s="267">
        <v>13301</v>
      </c>
      <c r="L14" s="268">
        <v>3343</v>
      </c>
      <c r="M14" s="269">
        <v>7468</v>
      </c>
      <c r="N14" s="270">
        <v>-55.2</v>
      </c>
    </row>
    <row r="15" spans="1:16" ht="13.5" customHeight="1" x14ac:dyDescent="0.15">
      <c r="A15" s="248"/>
      <c r="B15" s="244"/>
      <c r="C15" s="244"/>
      <c r="D15" s="244"/>
      <c r="E15" s="244"/>
      <c r="F15" s="244"/>
      <c r="G15" s="1159" t="s">
        <v>487</v>
      </c>
      <c r="H15" s="1160"/>
      <c r="I15" s="1160"/>
      <c r="J15" s="1161"/>
      <c r="K15" s="267">
        <v>24629</v>
      </c>
      <c r="L15" s="268">
        <v>6190</v>
      </c>
      <c r="M15" s="269">
        <v>4077</v>
      </c>
      <c r="N15" s="270">
        <v>51.8</v>
      </c>
    </row>
    <row r="16" spans="1:16" x14ac:dyDescent="0.15">
      <c r="A16" s="248"/>
      <c r="B16" s="244"/>
      <c r="C16" s="244"/>
      <c r="D16" s="244"/>
      <c r="E16" s="244"/>
      <c r="F16" s="244"/>
      <c r="G16" s="1162" t="s">
        <v>488</v>
      </c>
      <c r="H16" s="1163"/>
      <c r="I16" s="1163"/>
      <c r="J16" s="1164"/>
      <c r="K16" s="268">
        <v>-46429</v>
      </c>
      <c r="L16" s="268">
        <v>-11669</v>
      </c>
      <c r="M16" s="269">
        <v>-15449</v>
      </c>
      <c r="N16" s="270">
        <v>-24.5</v>
      </c>
    </row>
    <row r="17" spans="1:16" x14ac:dyDescent="0.15">
      <c r="A17" s="248"/>
      <c r="B17" s="244"/>
      <c r="C17" s="244"/>
      <c r="D17" s="244"/>
      <c r="E17" s="244"/>
      <c r="F17" s="244"/>
      <c r="G17" s="1162" t="s">
        <v>167</v>
      </c>
      <c r="H17" s="1163"/>
      <c r="I17" s="1163"/>
      <c r="J17" s="1164"/>
      <c r="K17" s="268">
        <v>734578</v>
      </c>
      <c r="L17" s="268">
        <v>184614</v>
      </c>
      <c r="M17" s="269">
        <v>189490</v>
      </c>
      <c r="N17" s="270">
        <v>-2.6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54" t="s">
        <v>493</v>
      </c>
      <c r="H21" s="1155"/>
      <c r="I21" s="1155"/>
      <c r="J21" s="1156"/>
      <c r="K21" s="280">
        <v>16.59</v>
      </c>
      <c r="L21" s="281">
        <v>16.760000000000002</v>
      </c>
      <c r="M21" s="282">
        <v>-0.17</v>
      </c>
      <c r="N21" s="249"/>
      <c r="O21" s="283"/>
      <c r="P21" s="279"/>
    </row>
    <row r="22" spans="1:16" s="284" customFormat="1" x14ac:dyDescent="0.15">
      <c r="A22" s="279"/>
      <c r="B22" s="249"/>
      <c r="C22" s="249"/>
      <c r="D22" s="249"/>
      <c r="E22" s="249"/>
      <c r="F22" s="249"/>
      <c r="G22" s="1154" t="s">
        <v>494</v>
      </c>
      <c r="H22" s="1155"/>
      <c r="I22" s="1155"/>
      <c r="J22" s="1156"/>
      <c r="K22" s="285">
        <v>98.6</v>
      </c>
      <c r="L22" s="286">
        <v>94.9</v>
      </c>
      <c r="M22" s="287">
        <v>3.7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57" t="s">
        <v>475</v>
      </c>
      <c r="L30" s="254"/>
      <c r="M30" s="255" t="s">
        <v>476</v>
      </c>
      <c r="N30" s="256"/>
    </row>
    <row r="31" spans="1:16" x14ac:dyDescent="0.15">
      <c r="A31" s="248"/>
      <c r="B31" s="244"/>
      <c r="C31" s="244"/>
      <c r="D31" s="244"/>
      <c r="E31" s="244"/>
      <c r="F31" s="244"/>
      <c r="G31" s="257"/>
      <c r="H31" s="258"/>
      <c r="I31" s="258"/>
      <c r="J31" s="259"/>
      <c r="K31" s="1158"/>
      <c r="L31" s="260" t="s">
        <v>477</v>
      </c>
      <c r="M31" s="261" t="s">
        <v>478</v>
      </c>
      <c r="N31" s="262" t="s">
        <v>479</v>
      </c>
    </row>
    <row r="32" spans="1:16" ht="27" customHeight="1" x14ac:dyDescent="0.15">
      <c r="A32" s="248"/>
      <c r="B32" s="244"/>
      <c r="C32" s="244"/>
      <c r="D32" s="244"/>
      <c r="E32" s="244"/>
      <c r="F32" s="244"/>
      <c r="G32" s="1170" t="s">
        <v>498</v>
      </c>
      <c r="H32" s="1171"/>
      <c r="I32" s="1171"/>
      <c r="J32" s="1172"/>
      <c r="K32" s="294">
        <v>546052</v>
      </c>
      <c r="L32" s="294">
        <v>137233</v>
      </c>
      <c r="M32" s="295">
        <v>106256</v>
      </c>
      <c r="N32" s="296">
        <v>29.2</v>
      </c>
    </row>
    <row r="33" spans="1:16" ht="13.5" customHeight="1" x14ac:dyDescent="0.15">
      <c r="A33" s="248"/>
      <c r="B33" s="244"/>
      <c r="C33" s="244"/>
      <c r="D33" s="244"/>
      <c r="E33" s="244"/>
      <c r="F33" s="244"/>
      <c r="G33" s="1170" t="s">
        <v>499</v>
      </c>
      <c r="H33" s="1171"/>
      <c r="I33" s="1171"/>
      <c r="J33" s="1172"/>
      <c r="K33" s="294" t="s">
        <v>484</v>
      </c>
      <c r="L33" s="294" t="s">
        <v>484</v>
      </c>
      <c r="M33" s="295" t="s">
        <v>484</v>
      </c>
      <c r="N33" s="296" t="s">
        <v>484</v>
      </c>
    </row>
    <row r="34" spans="1:16" ht="27" customHeight="1" x14ac:dyDescent="0.15">
      <c r="A34" s="248"/>
      <c r="B34" s="244"/>
      <c r="C34" s="244"/>
      <c r="D34" s="244"/>
      <c r="E34" s="244"/>
      <c r="F34" s="244"/>
      <c r="G34" s="1170" t="s">
        <v>500</v>
      </c>
      <c r="H34" s="1171"/>
      <c r="I34" s="1171"/>
      <c r="J34" s="1172"/>
      <c r="K34" s="294" t="s">
        <v>484</v>
      </c>
      <c r="L34" s="294" t="s">
        <v>484</v>
      </c>
      <c r="M34" s="295" t="s">
        <v>484</v>
      </c>
      <c r="N34" s="296" t="s">
        <v>484</v>
      </c>
    </row>
    <row r="35" spans="1:16" ht="27" customHeight="1" x14ac:dyDescent="0.15">
      <c r="A35" s="248"/>
      <c r="B35" s="244"/>
      <c r="C35" s="244"/>
      <c r="D35" s="244"/>
      <c r="E35" s="244"/>
      <c r="F35" s="244"/>
      <c r="G35" s="1170" t="s">
        <v>501</v>
      </c>
      <c r="H35" s="1171"/>
      <c r="I35" s="1171"/>
      <c r="J35" s="1172"/>
      <c r="K35" s="294">
        <v>202095</v>
      </c>
      <c r="L35" s="294">
        <v>50790</v>
      </c>
      <c r="M35" s="295">
        <v>30126</v>
      </c>
      <c r="N35" s="296">
        <v>68.599999999999994</v>
      </c>
    </row>
    <row r="36" spans="1:16" ht="27" customHeight="1" x14ac:dyDescent="0.15">
      <c r="A36" s="248"/>
      <c r="B36" s="244"/>
      <c r="C36" s="244"/>
      <c r="D36" s="244"/>
      <c r="E36" s="244"/>
      <c r="F36" s="244"/>
      <c r="G36" s="1170" t="s">
        <v>502</v>
      </c>
      <c r="H36" s="1171"/>
      <c r="I36" s="1171"/>
      <c r="J36" s="1172"/>
      <c r="K36" s="294">
        <v>9236</v>
      </c>
      <c r="L36" s="294">
        <v>2321</v>
      </c>
      <c r="M36" s="295">
        <v>4934</v>
      </c>
      <c r="N36" s="296">
        <v>-53</v>
      </c>
    </row>
    <row r="37" spans="1:16" ht="13.5" customHeight="1" x14ac:dyDescent="0.15">
      <c r="A37" s="248"/>
      <c r="B37" s="244"/>
      <c r="C37" s="244"/>
      <c r="D37" s="244"/>
      <c r="E37" s="244"/>
      <c r="F37" s="244"/>
      <c r="G37" s="1170" t="s">
        <v>503</v>
      </c>
      <c r="H37" s="1171"/>
      <c r="I37" s="1171"/>
      <c r="J37" s="1172"/>
      <c r="K37" s="294">
        <v>13444</v>
      </c>
      <c r="L37" s="294">
        <v>3379</v>
      </c>
      <c r="M37" s="295">
        <v>1289</v>
      </c>
      <c r="N37" s="296">
        <v>162.1</v>
      </c>
    </row>
    <row r="38" spans="1:16" ht="27" customHeight="1" x14ac:dyDescent="0.15">
      <c r="A38" s="248"/>
      <c r="B38" s="244"/>
      <c r="C38" s="244"/>
      <c r="D38" s="244"/>
      <c r="E38" s="244"/>
      <c r="F38" s="244"/>
      <c r="G38" s="1173" t="s">
        <v>504</v>
      </c>
      <c r="H38" s="1174"/>
      <c r="I38" s="1174"/>
      <c r="J38" s="1175"/>
      <c r="K38" s="297" t="s">
        <v>484</v>
      </c>
      <c r="L38" s="297" t="s">
        <v>484</v>
      </c>
      <c r="M38" s="298">
        <v>42</v>
      </c>
      <c r="N38" s="299" t="s">
        <v>484</v>
      </c>
      <c r="O38" s="293"/>
    </row>
    <row r="39" spans="1:16" x14ac:dyDescent="0.15">
      <c r="A39" s="248"/>
      <c r="B39" s="244"/>
      <c r="C39" s="244"/>
      <c r="D39" s="244"/>
      <c r="E39" s="244"/>
      <c r="F39" s="244"/>
      <c r="G39" s="1173" t="s">
        <v>505</v>
      </c>
      <c r="H39" s="1174"/>
      <c r="I39" s="1174"/>
      <c r="J39" s="1175"/>
      <c r="K39" s="300">
        <v>-12881</v>
      </c>
      <c r="L39" s="300">
        <v>-3237</v>
      </c>
      <c r="M39" s="301">
        <v>-6102</v>
      </c>
      <c r="N39" s="302">
        <v>-47</v>
      </c>
      <c r="O39" s="293"/>
    </row>
    <row r="40" spans="1:16" ht="27" customHeight="1" x14ac:dyDescent="0.15">
      <c r="A40" s="248"/>
      <c r="B40" s="244"/>
      <c r="C40" s="244"/>
      <c r="D40" s="244"/>
      <c r="E40" s="244"/>
      <c r="F40" s="244"/>
      <c r="G40" s="1170" t="s">
        <v>506</v>
      </c>
      <c r="H40" s="1171"/>
      <c r="I40" s="1171"/>
      <c r="J40" s="1172"/>
      <c r="K40" s="300">
        <v>-593758</v>
      </c>
      <c r="L40" s="300">
        <v>-149223</v>
      </c>
      <c r="M40" s="301">
        <v>-103856</v>
      </c>
      <c r="N40" s="302">
        <v>43.7</v>
      </c>
      <c r="O40" s="293"/>
    </row>
    <row r="41" spans="1:16" x14ac:dyDescent="0.15">
      <c r="A41" s="248"/>
      <c r="B41" s="244"/>
      <c r="C41" s="244"/>
      <c r="D41" s="244"/>
      <c r="E41" s="244"/>
      <c r="F41" s="244"/>
      <c r="G41" s="1176" t="s">
        <v>278</v>
      </c>
      <c r="H41" s="1177"/>
      <c r="I41" s="1177"/>
      <c r="J41" s="1178"/>
      <c r="K41" s="294">
        <v>164188</v>
      </c>
      <c r="L41" s="300">
        <v>41264</v>
      </c>
      <c r="M41" s="301">
        <v>32689</v>
      </c>
      <c r="N41" s="302">
        <v>26.2</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65" t="s">
        <v>475</v>
      </c>
      <c r="J49" s="1167" t="s">
        <v>510</v>
      </c>
      <c r="K49" s="1168"/>
      <c r="L49" s="1168"/>
      <c r="M49" s="1168"/>
      <c r="N49" s="1169"/>
    </row>
    <row r="50" spans="1:14" x14ac:dyDescent="0.15">
      <c r="A50" s="248"/>
      <c r="B50" s="244"/>
      <c r="C50" s="244"/>
      <c r="D50" s="244"/>
      <c r="E50" s="244"/>
      <c r="F50" s="244"/>
      <c r="G50" s="312"/>
      <c r="H50" s="313"/>
      <c r="I50" s="1166"/>
      <c r="J50" s="314" t="s">
        <v>511</v>
      </c>
      <c r="K50" s="315" t="s">
        <v>512</v>
      </c>
      <c r="L50" s="316" t="s">
        <v>513</v>
      </c>
      <c r="M50" s="317" t="s">
        <v>514</v>
      </c>
      <c r="N50" s="318" t="s">
        <v>515</v>
      </c>
    </row>
    <row r="51" spans="1:14" x14ac:dyDescent="0.15">
      <c r="A51" s="248"/>
      <c r="B51" s="244"/>
      <c r="C51" s="244"/>
      <c r="D51" s="244"/>
      <c r="E51" s="244"/>
      <c r="F51" s="244"/>
      <c r="G51" s="310" t="s">
        <v>516</v>
      </c>
      <c r="H51" s="311"/>
      <c r="I51" s="319">
        <v>619991</v>
      </c>
      <c r="J51" s="320">
        <v>148288</v>
      </c>
      <c r="K51" s="321">
        <v>-0.7</v>
      </c>
      <c r="L51" s="322">
        <v>201428</v>
      </c>
      <c r="M51" s="323">
        <v>-8.8000000000000007</v>
      </c>
      <c r="N51" s="324">
        <v>8.1</v>
      </c>
    </row>
    <row r="52" spans="1:14" x14ac:dyDescent="0.15">
      <c r="A52" s="248"/>
      <c r="B52" s="244"/>
      <c r="C52" s="244"/>
      <c r="D52" s="244"/>
      <c r="E52" s="244"/>
      <c r="F52" s="244"/>
      <c r="G52" s="325"/>
      <c r="H52" s="326" t="s">
        <v>517</v>
      </c>
      <c r="I52" s="327">
        <v>603274</v>
      </c>
      <c r="J52" s="328">
        <v>144289</v>
      </c>
      <c r="K52" s="329">
        <v>46.9</v>
      </c>
      <c r="L52" s="330">
        <v>118373</v>
      </c>
      <c r="M52" s="331">
        <v>12.4</v>
      </c>
      <c r="N52" s="332">
        <v>34.5</v>
      </c>
    </row>
    <row r="53" spans="1:14" x14ac:dyDescent="0.15">
      <c r="A53" s="248"/>
      <c r="B53" s="244"/>
      <c r="C53" s="244"/>
      <c r="D53" s="244"/>
      <c r="E53" s="244"/>
      <c r="F53" s="244"/>
      <c r="G53" s="310" t="s">
        <v>518</v>
      </c>
      <c r="H53" s="311"/>
      <c r="I53" s="319">
        <v>722553</v>
      </c>
      <c r="J53" s="320">
        <v>174193</v>
      </c>
      <c r="K53" s="321">
        <v>17.5</v>
      </c>
      <c r="L53" s="322">
        <v>221823</v>
      </c>
      <c r="M53" s="323">
        <v>10.1</v>
      </c>
      <c r="N53" s="324">
        <v>7.4</v>
      </c>
    </row>
    <row r="54" spans="1:14" x14ac:dyDescent="0.15">
      <c r="A54" s="248"/>
      <c r="B54" s="244"/>
      <c r="C54" s="244"/>
      <c r="D54" s="244"/>
      <c r="E54" s="244"/>
      <c r="F54" s="244"/>
      <c r="G54" s="325"/>
      <c r="H54" s="326" t="s">
        <v>517</v>
      </c>
      <c r="I54" s="327">
        <v>623010</v>
      </c>
      <c r="J54" s="328">
        <v>150195</v>
      </c>
      <c r="K54" s="329">
        <v>4.0999999999999996</v>
      </c>
      <c r="L54" s="330">
        <v>104431</v>
      </c>
      <c r="M54" s="331">
        <v>-11.8</v>
      </c>
      <c r="N54" s="332">
        <v>15.9</v>
      </c>
    </row>
    <row r="55" spans="1:14" x14ac:dyDescent="0.15">
      <c r="A55" s="248"/>
      <c r="B55" s="244"/>
      <c r="C55" s="244"/>
      <c r="D55" s="244"/>
      <c r="E55" s="244"/>
      <c r="F55" s="244"/>
      <c r="G55" s="310" t="s">
        <v>519</v>
      </c>
      <c r="H55" s="311"/>
      <c r="I55" s="319">
        <v>632853</v>
      </c>
      <c r="J55" s="320">
        <v>153754</v>
      </c>
      <c r="K55" s="321">
        <v>-11.7</v>
      </c>
      <c r="L55" s="322">
        <v>263041</v>
      </c>
      <c r="M55" s="323">
        <v>18.600000000000001</v>
      </c>
      <c r="N55" s="324">
        <v>-30.3</v>
      </c>
    </row>
    <row r="56" spans="1:14" x14ac:dyDescent="0.15">
      <c r="A56" s="248"/>
      <c r="B56" s="244"/>
      <c r="C56" s="244"/>
      <c r="D56" s="244"/>
      <c r="E56" s="244"/>
      <c r="F56" s="244"/>
      <c r="G56" s="325"/>
      <c r="H56" s="326" t="s">
        <v>517</v>
      </c>
      <c r="I56" s="327">
        <v>535678</v>
      </c>
      <c r="J56" s="328">
        <v>130145</v>
      </c>
      <c r="K56" s="329">
        <v>-13.3</v>
      </c>
      <c r="L56" s="330">
        <v>103171</v>
      </c>
      <c r="M56" s="331">
        <v>-1.2</v>
      </c>
      <c r="N56" s="332">
        <v>-12.1</v>
      </c>
    </row>
    <row r="57" spans="1:14" x14ac:dyDescent="0.15">
      <c r="A57" s="248"/>
      <c r="B57" s="244"/>
      <c r="C57" s="244"/>
      <c r="D57" s="244"/>
      <c r="E57" s="244"/>
      <c r="F57" s="244"/>
      <c r="G57" s="310" t="s">
        <v>520</v>
      </c>
      <c r="H57" s="311"/>
      <c r="I57" s="319">
        <v>765027</v>
      </c>
      <c r="J57" s="320">
        <v>190022</v>
      </c>
      <c r="K57" s="321">
        <v>23.6</v>
      </c>
      <c r="L57" s="322">
        <v>272886</v>
      </c>
      <c r="M57" s="323">
        <v>3.7</v>
      </c>
      <c r="N57" s="324">
        <v>19.899999999999999</v>
      </c>
    </row>
    <row r="58" spans="1:14" x14ac:dyDescent="0.15">
      <c r="A58" s="248"/>
      <c r="B58" s="244"/>
      <c r="C58" s="244"/>
      <c r="D58" s="244"/>
      <c r="E58" s="244"/>
      <c r="F58" s="244"/>
      <c r="G58" s="325"/>
      <c r="H58" s="326" t="s">
        <v>517</v>
      </c>
      <c r="I58" s="327">
        <v>508317</v>
      </c>
      <c r="J58" s="328">
        <v>126259</v>
      </c>
      <c r="K58" s="329">
        <v>-3</v>
      </c>
      <c r="L58" s="330">
        <v>125724</v>
      </c>
      <c r="M58" s="331">
        <v>21.9</v>
      </c>
      <c r="N58" s="332">
        <v>-24.9</v>
      </c>
    </row>
    <row r="59" spans="1:14" x14ac:dyDescent="0.15">
      <c r="A59" s="248"/>
      <c r="B59" s="244"/>
      <c r="C59" s="244"/>
      <c r="D59" s="244"/>
      <c r="E59" s="244"/>
      <c r="F59" s="244"/>
      <c r="G59" s="310" t="s">
        <v>521</v>
      </c>
      <c r="H59" s="311"/>
      <c r="I59" s="319">
        <v>662836</v>
      </c>
      <c r="J59" s="320">
        <v>166584</v>
      </c>
      <c r="K59" s="321">
        <v>-12.3</v>
      </c>
      <c r="L59" s="322">
        <v>245039</v>
      </c>
      <c r="M59" s="323">
        <v>-10.199999999999999</v>
      </c>
      <c r="N59" s="324">
        <v>-2.1</v>
      </c>
    </row>
    <row r="60" spans="1:14" x14ac:dyDescent="0.15">
      <c r="A60" s="248"/>
      <c r="B60" s="244"/>
      <c r="C60" s="244"/>
      <c r="D60" s="244"/>
      <c r="E60" s="244"/>
      <c r="F60" s="244"/>
      <c r="G60" s="325"/>
      <c r="H60" s="326" t="s">
        <v>517</v>
      </c>
      <c r="I60" s="333">
        <v>525766</v>
      </c>
      <c r="J60" s="328">
        <v>132135</v>
      </c>
      <c r="K60" s="329">
        <v>4.7</v>
      </c>
      <c r="L60" s="330">
        <v>108922</v>
      </c>
      <c r="M60" s="331">
        <v>-13.4</v>
      </c>
      <c r="N60" s="332">
        <v>18.100000000000001</v>
      </c>
    </row>
    <row r="61" spans="1:14" x14ac:dyDescent="0.15">
      <c r="A61" s="248"/>
      <c r="B61" s="244"/>
      <c r="C61" s="244"/>
      <c r="D61" s="244"/>
      <c r="E61" s="244"/>
      <c r="F61" s="244"/>
      <c r="G61" s="310" t="s">
        <v>522</v>
      </c>
      <c r="H61" s="334"/>
      <c r="I61" s="335">
        <v>680652</v>
      </c>
      <c r="J61" s="336">
        <v>166568</v>
      </c>
      <c r="K61" s="337">
        <v>3.3</v>
      </c>
      <c r="L61" s="338">
        <v>240843</v>
      </c>
      <c r="M61" s="339">
        <v>2.7</v>
      </c>
      <c r="N61" s="324">
        <v>0.6</v>
      </c>
    </row>
    <row r="62" spans="1:14" x14ac:dyDescent="0.15">
      <c r="A62" s="248"/>
      <c r="B62" s="244"/>
      <c r="C62" s="244"/>
      <c r="D62" s="244"/>
      <c r="E62" s="244"/>
      <c r="F62" s="244"/>
      <c r="G62" s="325"/>
      <c r="H62" s="326" t="s">
        <v>517</v>
      </c>
      <c r="I62" s="327">
        <v>559209</v>
      </c>
      <c r="J62" s="328">
        <v>136605</v>
      </c>
      <c r="K62" s="329">
        <v>7.9</v>
      </c>
      <c r="L62" s="330">
        <v>112124</v>
      </c>
      <c r="M62" s="331">
        <v>1.6</v>
      </c>
      <c r="N62" s="332">
        <v>6.3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zoomScale="85" zoomScaleNormal="100" zoomScaleSheetLayoutView="8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BreakPreview" zoomScale="85" zoomScaleNormal="100" zoomScaleSheetLayoutView="85"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9" t="s">
        <v>3</v>
      </c>
      <c r="D47" s="1179"/>
      <c r="E47" s="1180"/>
      <c r="F47" s="11">
        <v>29.43</v>
      </c>
      <c r="G47" s="12">
        <v>32.56</v>
      </c>
      <c r="H47" s="12">
        <v>36.61</v>
      </c>
      <c r="I47" s="12">
        <v>37.799999999999997</v>
      </c>
      <c r="J47" s="13">
        <v>38.39</v>
      </c>
    </row>
    <row r="48" spans="2:10" ht="57.75" customHeight="1" x14ac:dyDescent="0.15">
      <c r="B48" s="14"/>
      <c r="C48" s="1181" t="s">
        <v>4</v>
      </c>
      <c r="D48" s="1181"/>
      <c r="E48" s="1182"/>
      <c r="F48" s="15">
        <v>4.21</v>
      </c>
      <c r="G48" s="16">
        <v>3.66</v>
      </c>
      <c r="H48" s="16">
        <v>5.14</v>
      </c>
      <c r="I48" s="16">
        <v>2.68</v>
      </c>
      <c r="J48" s="17">
        <v>4.72</v>
      </c>
    </row>
    <row r="49" spans="2:10" ht="57.75" customHeight="1" thickBot="1" x14ac:dyDescent="0.2">
      <c r="B49" s="18"/>
      <c r="C49" s="1183" t="s">
        <v>5</v>
      </c>
      <c r="D49" s="1183"/>
      <c r="E49" s="1184"/>
      <c r="F49" s="19">
        <v>4.1900000000000004</v>
      </c>
      <c r="G49" s="20">
        <v>1.33</v>
      </c>
      <c r="H49" s="20">
        <v>3.49</v>
      </c>
      <c r="I49" s="20" t="s">
        <v>529</v>
      </c>
      <c r="J49" s="21">
        <v>2.12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長野県</cp:lastModifiedBy>
  <cp:lastPrinted>2017-04-13T06:20:35Z</cp:lastPrinted>
  <dcterms:created xsi:type="dcterms:W3CDTF">2017-02-15T19:06:45Z</dcterms:created>
  <dcterms:modified xsi:type="dcterms:W3CDTF">2017-05-17T02:43:56Z</dcterms:modified>
  <cp:category/>
</cp:coreProperties>
</file>