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99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AM35" i="9"/>
  <c r="C34" i="9"/>
  <c r="C35"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s="1"/>
  <c r="BW36" i="9" s="1"/>
  <c r="BW37" i="9" s="1"/>
  <c r="BW38" i="9" l="1"/>
  <c r="BW39" i="9" s="1"/>
  <c r="BW40" i="9" s="1"/>
  <c r="BW41" i="9" s="1"/>
  <c r="BW42" i="9" s="1"/>
  <c r="BW43" i="9" s="1"/>
  <c r="CO34" i="9" l="1"/>
  <c r="CO35" i="9" s="1"/>
</calcChain>
</file>

<file path=xl/sharedStrings.xml><?xml version="1.0" encoding="utf-8"?>
<sst xmlns="http://schemas.openxmlformats.org/spreadsheetml/2006/main" count="1065" uniqueCount="564">
  <si>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</si>
  <si>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</si>
  <si>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</si>
  <si>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</si>
  <si>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</si>
  <si>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</si>
  <si>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</si>
  <si>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</si>
  <si>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</si>
  <si>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</si>
  <si>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</si>
  <si>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</si>
  <si>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</si>
  <si>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</si>
  <si>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</si>
  <si>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</si>
  <si>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</si>
  <si>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</si>
  <si>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</si>
  <si>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</si>
  <si>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</si>
  <si>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</si>
  <si>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</si>
  <si>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</si>
  <si>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</si>
  <si>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</si>
  <si>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</si>
  <si>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</si>
  <si>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</si>
  <si>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</si>
  <si>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</si>
  <si>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</si>
  <si>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</si>
  <si>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</si>
  <si>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</si>
  <si>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</si>
  <si>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</si>
  <si>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</si>
  <si>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</si>
  <si>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</si>
  <si>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</si>
  <si>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</si>
  <si>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</si>
  <si>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</si>
  <si>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</si>
  <si>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</si>
  <si>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</si>
  <si>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</si>
  <si>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</si>
  <si>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</si>
  <si>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</si>
  <si>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</si>
  <si>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</si>
  <si>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</si>
  <si>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</si>
  <si>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</si>
  <si>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</si>
  <si>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</si>
  <si>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</si>
  <si>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</si>
  <si>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</si>
  <si>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</si>
  <si>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</si>
  <si>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</si>
  <si>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</si>
  <si>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</si>
  <si>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</si>
  <si>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</si>
  <si>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</si>
  <si>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</si>
  <si>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</si>
  <si>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</si>
  <si>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</si>
  <si>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</si>
  <si>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</si>
  <si>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</si>
  <si>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</si>
  <si>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</si>
  <si>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</si>
  <si>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</si>
  <si>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</si>
  <si>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</si>
  <si>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</si>
  <si>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</si>
  <si>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</si>
  <si>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</si>
  <si>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</si>
  <si>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</si>
  <si>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</si>
  <si>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</si>
  <si>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</si>
  <si>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</si>
  <si>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</si>
  <si>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</si>
  <si>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</si>
  <si>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</si>
  <si>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</si>
  <si>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</si>
  <si>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</si>
  <si>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</si>
  <si>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</si>
  <si>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</si>
  <si>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</si>
  <si>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</si>
  <si>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</si>
  <si>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</si>
  <si>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</si>
  <si>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</si>
  <si>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</si>
  <si>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</si>
  <si>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</si>
  <si>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</si>
  <si>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</si>
  <si>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</si>
  <si>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</si>
  <si>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</si>
  <si>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</si>
  <si>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</si>
  <si>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</si>
  <si>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</si>
  <si>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</si>
  <si>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</si>
  <si>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</si>
  <si>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</si>
  <si>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</si>
  <si>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</si>
  <si>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</si>
  <si>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</si>
  <si>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</si>
  <si>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</si>
  <si>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</si>
  <si>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</si>
  <si>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</si>
  <si>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</si>
  <si>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</si>
  <si>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</si>
  <si>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</si>
  <si>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</si>
  <si>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</si>
  <si>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</si>
  <si>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</si>
  <si>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</si>
  <si>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</si>
  <si>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</si>
  <si>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</si>
  <si>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</si>
  <si>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</si>
  <si>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</si>
  <si>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</si>
  <si>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</si>
  <si>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</si>
  <si>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</si>
  <si>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</si>
  <si>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</si>
  <si>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</si>
  <si>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</si>
  <si>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</si>
  <si>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</si>
  <si>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</si>
  <si>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</si>
  <si>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</si>
  <si>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</si>
  <si>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</si>
  <si>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</si>
  <si>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</si>
  <si>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</si>
  <si>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</si>
  <si>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</si>
  <si>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</si>
  <si>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</si>
  <si>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</si>
  <si>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</si>
  <si>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</si>
  <si>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</si>
  <si>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</si>
  <si>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</si>
  <si>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</si>
  <si>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</si>
  <si>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</si>
  <si>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</si>
  <si>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</si>
  <si>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</si>
  <si>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</si>
  <si>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</si>
  <si>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</si>
  <si>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</si>
  <si>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</si>
  <si>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</si>
  <si>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</si>
  <si>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</si>
  <si>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</si>
  <si>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</si>
  <si>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</si>
  <si>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</si>
  <si>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</si>
  <si>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</si>
  <si>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</si>
  <si>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</si>
  <si>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</si>
  <si>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</si>
  <si>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</si>
  <si>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</si>
  <si>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</si>
  <si>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</si>
  <si>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</si>
  <si>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</si>
  <si>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</si>
  <si>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</si>
  <si>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</si>
  <si>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</si>
  <si>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</si>
  <si>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</si>
  <si>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</si>
  <si>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</si>
  <si>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</si>
  <si>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</si>
  <si>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</si>
  <si>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</si>
  <si>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</si>
  <si>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</si>
  <si>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</si>
  <si>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</si>
  <si>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</si>
  <si>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</si>
  <si>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</si>
  <si>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</si>
  <si>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</si>
  <si>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</si>
  <si>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</si>
  <si>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</si>
  <si>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</si>
  <si>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</si>
  <si>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</si>
  <si>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</si>
  <si>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</si>
  <si>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</si>
  <si>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</si>
  <si>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</si>
  <si>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</si>
  <si>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</si>
  <si>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</si>
  <si>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</si>
  <si>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</si>
  <si>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</si>
  <si>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</si>
  <si>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</si>
  <si>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</si>
  <si>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</si>
  <si>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</si>
  <si>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</si>
  <si>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</si>
  <si>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</si>
  <si>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</si>
  <si>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</si>
  <si>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</si>
  <si>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</si>
  <si>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</si>
  <si>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</si>
  <si>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</si>
  <si>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</si>
  <si>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</si>
  <si>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</si>
  <si>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</si>
  <si>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</si>
  <si>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</si>
  <si>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</si>
  <si>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</si>
  <si>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</si>
  <si>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</si>
  <si>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</si>
  <si>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</si>
  <si>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</si>
  <si>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</si>
  <si>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</si>
  <si>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</si>
  <si>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</si>
  <si>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</si>
  <si>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</si>
  <si>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</si>
  <si>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</si>
  <si>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</si>
  <si>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</si>
  <si>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</si>
  <si>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</si>
  <si>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</si>
  <si>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</si>
  <si>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</si>
  <si>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</si>
  <si>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</si>
  <si>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</si>
  <si>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</si>
  <si>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</si>
  <si>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</si>
  <si>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</si>
  <si>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</si>
  <si>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</si>
  <si>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</si>
  <si>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</si>
  <si>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</si>
  <si>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</si>
  <si>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</si>
  <si>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</si>
  <si>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</si>
  <si>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</si>
  <si>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</si>
  <si>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</si>
  <si>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</si>
  <si>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</si>
  <si>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</si>
  <si>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</si>
  <si>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</si>
  <si>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</si>
  <si>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</si>
  <si>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</si>
  <si>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</si>
  <si>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</si>
  <si>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</si>
  <si>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</si>
  <si>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</si>
  <si>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</si>
  <si>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</si>
  <si>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</si>
  <si>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</si>
  <si>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</si>
  <si>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</si>
  <si>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</si>
  <si>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</si>
  <si>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</si>
  <si>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</si>
  <si>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</si>
  <si>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</si>
  <si>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</si>
  <si>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</si>
  <si>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</si>
  <si>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</si>
  <si>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</si>
  <si>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</si>
  <si>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</si>
  <si>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</si>
  <si>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</si>
  <si>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</si>
  <si>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</si>
  <si>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</si>
  <si>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</si>
  <si>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</si>
  <si>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</si>
  <si>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</si>
  <si>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</si>
  <si>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</si>
  <si>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</si>
  <si>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</si>
  <si>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</si>
  <si>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</si>
  <si>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</si>
  <si>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</si>
  <si>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</si>
  <si>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</si>
  <si>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</si>
  <si>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</si>
  <si>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</si>
  <si>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</si>
  <si>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</si>
  <si>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</si>
  <si>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</si>
  <si>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</si>
  <si>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</si>
  <si>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</si>
  <si>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</si>
  <si>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</si>
  <si>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</si>
  <si>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</si>
  <si>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</si>
  <si>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</si>
  <si>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</si>
  <si>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</si>
  <si>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</si>
  <si>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</si>
  <si>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法適用企業</t>
    <phoneticPr fontId="5"/>
  </si>
  <si>
    <t>簡易水道等特別会計</t>
    <phoneticPr fontId="5"/>
  </si>
  <si>
    <t>法非適用企業</t>
    <phoneticPr fontId="5"/>
  </si>
  <si>
    <t>公共下水道特別会計</t>
    <phoneticPr fontId="5"/>
  </si>
  <si>
    <t>集落排水等特別会計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</si>
  <si>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</si>
  <si>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</si>
  <si>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</si>
  <si>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</si>
  <si>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</si>
  <si>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</si>
  <si>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</si>
  <si>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</si>
  <si>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</si>
  <si>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</si>
  <si>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</si>
  <si>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</si>
  <si>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</si>
  <si>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</si>
  <si>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</si>
  <si>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</si>
  <si>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</si>
  <si>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</si>
  <si>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</si>
  <si>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</si>
  <si>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</si>
  <si>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</si>
  <si>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</si>
  <si>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</si>
  <si>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</si>
  <si>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</si>
  <si>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</si>
  <si>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</si>
  <si>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</si>
  <si>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</si>
  <si>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</si>
  <si>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</si>
  <si>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</si>
  <si>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</si>
  <si>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</si>
  <si>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</si>
  <si>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</si>
  <si>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</si>
  <si>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</si>
  <si>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</si>
  <si>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</si>
  <si>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</si>
  <si>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</si>
  <si>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</si>
  <si>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</si>
  <si>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</si>
  <si>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</si>
  <si>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</si>
  <si>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</si>
  <si>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</si>
  <si>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</si>
  <si>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</si>
  <si>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</si>
  <si>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</si>
  <si>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</si>
  <si>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</si>
  <si>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</si>
  <si>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</si>
  <si>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</si>
  <si>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</si>
  <si>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</si>
  <si>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</si>
  <si>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</si>
  <si>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</si>
  <si>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</si>
  <si>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</si>
  <si>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</si>
  <si>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</si>
  <si>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</si>
  <si>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</si>
  <si>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</si>
  <si>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</si>
  <si>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</si>
  <si>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</si>
  <si>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</si>
  <si>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</si>
  <si>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</si>
  <si>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</si>
  <si>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</si>
  <si>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</si>
  <si>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</si>
  <si>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</si>
  <si>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</si>
  <si>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</si>
  <si>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</si>
  <si>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</si>
  <si>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</si>
  <si>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</si>
  <si>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</si>
  <si>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</si>
  <si>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</si>
  <si>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</si>
  <si>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</si>
  <si>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</si>
  <si>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</si>
  <si>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</si>
  <si>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</si>
  <si>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</si>
  <si>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</si>
  <si>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</si>
  <si>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</si>
  <si>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</si>
  <si>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</si>
  <si>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</si>
  <si>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</si>
  <si>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</si>
  <si>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</si>
  <si>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</si>
  <si>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</si>
  <si>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</si>
  <si>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</si>
  <si>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</si>
  <si>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</si>
  <si>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</si>
  <si>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</si>
  <si>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</si>
  <si>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</si>
  <si>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</si>
  <si>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</si>
  <si>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</si>
  <si>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</si>
  <si>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</si>
  <si>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</si>
  <si>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</si>
  <si>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</si>
  <si>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</si>
  <si>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</si>
  <si>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</si>
  <si>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</si>
  <si>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</si>
  <si>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</si>
  <si>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</si>
  <si>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</si>
  <si>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</si>
  <si>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診療所特別会計</t>
  </si>
  <si>
    <t>▲ 0.06</t>
  </si>
  <si>
    <t>一般会計</t>
  </si>
  <si>
    <t>水道事業会計</t>
  </si>
  <si>
    <t>国民健康保険特別会計</t>
  </si>
  <si>
    <t>簡易水道等特別会計</t>
  </si>
  <si>
    <t>公共下水道特別会計</t>
  </si>
  <si>
    <t>後期高齢者医療特別会計</t>
  </si>
  <si>
    <t>集落排水等特別会計</t>
  </si>
  <si>
    <t>その他会計（赤字）</t>
  </si>
  <si>
    <t>その他会計（黒字）</t>
  </si>
  <si>
    <t>国民健康保険特別会計</t>
    <phoneticPr fontId="5"/>
  </si>
  <si>
    <t>後期高齢者医療特別会計</t>
    <phoneticPr fontId="5"/>
  </si>
  <si>
    <t>水道事業会計</t>
    <phoneticPr fontId="5"/>
  </si>
  <si>
    <t>簡易水道等特別会計</t>
    <phoneticPr fontId="5"/>
  </si>
  <si>
    <t>公共下水道特別会計</t>
    <phoneticPr fontId="5"/>
  </si>
  <si>
    <t>集落排水等特別会計</t>
    <phoneticPr fontId="5"/>
  </si>
  <si>
    <t>観光施設事業</t>
    <rPh sb="0" eb="2">
      <t>カンコウ</t>
    </rPh>
    <rPh sb="2" eb="4">
      <t>シセツ</t>
    </rPh>
    <rPh sb="4" eb="6">
      <t>ジギョウ</t>
    </rPh>
    <phoneticPr fontId="2"/>
  </si>
  <si>
    <t>木曽広域連合</t>
    <rPh sb="0" eb="2">
      <t>キソ</t>
    </rPh>
    <rPh sb="2" eb="4">
      <t>コウイキ</t>
    </rPh>
    <rPh sb="4" eb="6">
      <t>レンゴウ</t>
    </rPh>
    <phoneticPr fontId="2"/>
  </si>
  <si>
    <t>　（一般会計）</t>
    <rPh sb="2" eb="4">
      <t>イッパン</t>
    </rPh>
    <rPh sb="4" eb="6">
      <t>カイケイ</t>
    </rPh>
    <phoneticPr fontId="2"/>
  </si>
  <si>
    <t>　（介護保険特別会計）</t>
    <rPh sb="2" eb="4">
      <t>カイゴ</t>
    </rPh>
    <rPh sb="4" eb="6">
      <t>ホケン</t>
    </rPh>
    <rPh sb="6" eb="8">
      <t>トクベツ</t>
    </rPh>
    <rPh sb="8" eb="10">
      <t>カイケイ</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</si>
  <si>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</si>
  <si>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</si>
  <si>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長野県地方税滞納整理機構</t>
    <rPh sb="0" eb="3">
      <t>ナガノケン</t>
    </rPh>
    <rPh sb="3" eb="5">
      <t>チホウ</t>
    </rPh>
    <rPh sb="5" eb="6">
      <t>ゼイ</t>
    </rPh>
    <rPh sb="6" eb="8">
      <t>タイノウ</t>
    </rPh>
    <rPh sb="8" eb="10">
      <t>セイリ</t>
    </rPh>
    <rPh sb="10" eb="12">
      <t>キコウ</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</si>
  <si>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</si>
  <si>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</si>
  <si>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</si>
  <si>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</si>
  <si>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</si>
  <si>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まちづくり木曽福島</t>
    <rPh sb="5" eb="9">
      <t>キソフクシマ</t>
    </rPh>
    <phoneticPr fontId="2"/>
  </si>
  <si>
    <t>開田高原振興公社</t>
    <rPh sb="0" eb="2">
      <t>カイダ</t>
    </rPh>
    <rPh sb="2" eb="4">
      <t>コウゲン</t>
    </rPh>
    <rPh sb="4" eb="6">
      <t>シンコウ</t>
    </rPh>
    <rPh sb="6" eb="8">
      <t>コウシャ</t>
    </rPh>
    <phoneticPr fontId="2"/>
  </si>
  <si>
    <t>-</t>
    <phoneticPr fontId="2"/>
  </si>
  <si>
    <t>　（一般会計（下水道））</t>
    <rPh sb="2" eb="4">
      <t>イッパン</t>
    </rPh>
    <rPh sb="4" eb="6">
      <t>カイケイ</t>
    </rPh>
    <rPh sb="7" eb="10">
      <t>ゲスイドウ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</si>
  <si>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</si>
  <si>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</si>
  <si>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</si>
  <si>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</si>
  <si>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</si>
  <si>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</si>
  <si>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</si>
  <si>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</si>
  <si>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</si>
  <si>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</si>
  <si>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</si>
  <si>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</si>
  <si>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</si>
  <si>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</si>
  <si>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・歳出削減等による財政調整基金への積立増により充当可能基金が増加したため、将来負担比率は生じなくなり、実質公債費比率は繰上償還の実施によって改善傾向にある。</t>
    <rPh sb="19" eb="20">
      <t>ゾウ</t>
    </rPh>
    <rPh sb="37" eb="39">
      <t>ショウライ</t>
    </rPh>
    <rPh sb="39" eb="41">
      <t>フタン</t>
    </rPh>
    <rPh sb="41" eb="43">
      <t>ヒリツ</t>
    </rPh>
    <rPh sb="44" eb="45">
      <t>ショウ</t>
    </rPh>
    <rPh sb="51" eb="53">
      <t>ジッシツ</t>
    </rPh>
    <rPh sb="53" eb="56">
      <t>コウサイヒ</t>
    </rPh>
    <rPh sb="56" eb="58">
      <t>ヒリツ</t>
    </rPh>
    <rPh sb="59" eb="61">
      <t>クリアゲ</t>
    </rPh>
    <rPh sb="61" eb="63">
      <t>ショウカン</t>
    </rPh>
    <rPh sb="64" eb="66">
      <t>ジッシ</t>
    </rPh>
    <rPh sb="70" eb="72">
      <t>カイゼン</t>
    </rPh>
    <rPh sb="72" eb="74">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</si>
</sst>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7" xfId="30" applyNumberFormat="1" applyFont="1" applyFill="1" applyBorder="1" applyAlignment="1" applyProtection="1">
      <alignment horizontal="right" vertical="center" shrinkToFit="1"/>
      <protection locked="0"/>
    </xf>
    <xf numFmtId="177" fontId="30" fillId="0" borderId="113" xfId="30" applyNumberFormat="1" applyFont="1" applyFill="1" applyBorder="1" applyAlignment="1" applyProtection="1">
      <alignment horizontal="right" vertical="center" shrinkToFit="1"/>
      <protection locked="0"/>
    </xf>
    <xf numFmtId="177" fontId="30" fillId="0" borderId="120" xfId="30" applyNumberFormat="1" applyFont="1" applyFill="1" applyBorder="1" applyAlignment="1" applyProtection="1">
      <alignment horizontal="right" vertical="center" shrinkToFit="1"/>
      <protection locked="0"/>
    </xf>
    <xf numFmtId="177" fontId="30" fillId="0" borderId="116" xfId="30" applyNumberFormat="1" applyFont="1" applyFill="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112609</c:v>
                </c:pt>
                <c:pt idx="1">
                  <c:v>102497</c:v>
                </c:pt>
                <c:pt idx="2">
                  <c:v>112007</c:v>
                </c:pt>
                <c:pt idx="3">
                  <c:v>116260</c:v>
                </c:pt>
                <c:pt idx="4">
                  <c:v>141230</c:v>
                </c:pt>
              </c:numCache>
            </c:numRef>
          </c:val>
          <c:smooth val="0"/>
        </c:ser>
        <c:dLbls>
          <c:showLegendKey val="0"/>
          <c:showVal val="0"/>
          <c:showCatName val="0"/>
          <c:showSerName val="0"/>
          <c:showPercent val="0"/>
          <c:showBubbleSize val="0"/>
        </c:dLbls>
        <c:marker val="1"/>
        <c:smooth val="0"/>
        <c:axId val="53695232"/>
        <c:axId val="53697152"/>
      </c:lineChart>
      <c:catAx>
        <c:axId val="53695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97152"/>
        <c:crosses val="autoZero"/>
        <c:auto val="1"/>
        <c:lblAlgn val="ctr"/>
        <c:lblOffset val="100"/>
        <c:tickLblSkip val="1"/>
        <c:tickMarkSkip val="1"/>
        <c:noMultiLvlLbl val="0"/>
      </c:catAx>
      <c:valAx>
        <c:axId val="53697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9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1.69</c:v>
                </c:pt>
                <c:pt idx="1">
                  <c:v>2.5499999999999998</c:v>
                </c:pt>
                <c:pt idx="2">
                  <c:v>2.6</c:v>
                </c:pt>
                <c:pt idx="3">
                  <c:v>2.73</c:v>
                </c:pt>
                <c:pt idx="4">
                  <c:v>2.61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38.950000000000003</c:v>
                </c:pt>
                <c:pt idx="1">
                  <c:v>44.73</c:v>
                </c:pt>
                <c:pt idx="2">
                  <c:v>51.8</c:v>
                </c:pt>
                <c:pt idx="3">
                  <c:v>58.29</c:v>
                </c:pt>
                <c:pt idx="4">
                  <c:v>67.040000000000006</c:v>
                </c:pt>
              </c:numCache>
            </c:numRef>
          </c:val>
        </c:ser>
        <c:dLbls>
          <c:showLegendKey val="0"/>
          <c:showVal val="0"/>
          <c:showCatName val="0"/>
          <c:showSerName val="0"/>
          <c:showPercent val="0"/>
          <c:showBubbleSize val="0"/>
        </c:dLbls>
        <c:gapWidth val="250"/>
        <c:overlap val="100"/>
        <c:axId val="106103936"/>
        <c:axId val="106105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10.61</c:v>
                </c:pt>
                <c:pt idx="1">
                  <c:v>11.6</c:v>
                </c:pt>
                <c:pt idx="2">
                  <c:v>10.81</c:v>
                </c:pt>
                <c:pt idx="3">
                  <c:v>7.39</c:v>
                </c:pt>
                <c:pt idx="4">
                  <c:v>10.02</c:v>
                </c:pt>
              </c:numCache>
            </c:numRef>
          </c:val>
          <c:smooth val="0"/>
        </c:ser>
        <c:dLbls>
          <c:showLegendKey val="0"/>
          <c:showVal val="0"/>
          <c:showCatName val="0"/>
          <c:showSerName val="0"/>
          <c:showPercent val="0"/>
          <c:showBubbleSize val="0"/>
        </c:dLbls>
        <c:marker val="1"/>
        <c:smooth val="0"/>
        <c:axId val="106103936"/>
        <c:axId val="106105856"/>
      </c:lineChart>
      <c:catAx>
        <c:axId val="1061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105856"/>
        <c:crosses val="autoZero"/>
        <c:auto val="1"/>
        <c:lblAlgn val="ctr"/>
        <c:lblOffset val="100"/>
        <c:tickLblSkip val="1"/>
        <c:tickMarkSkip val="1"/>
        <c:noMultiLvlLbl val="0"/>
      </c:catAx>
      <c:valAx>
        <c:axId val="10610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0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0.04</c:v>
                </c:pt>
                <c:pt idx="4">
                  <c:v>#N/A</c:v>
                </c:pt>
                <c:pt idx="5">
                  <c:v>0.03</c:v>
                </c:pt>
                <c:pt idx="6">
                  <c:v>#N/A</c:v>
                </c:pt>
                <c:pt idx="7">
                  <c:v>0.03</c:v>
                </c:pt>
                <c:pt idx="8">
                  <c:v>#N/A</c:v>
                </c:pt>
                <c:pt idx="9">
                  <c:v>0.04</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7.0000000000000007E-2</c:v>
                </c:pt>
                <c:pt idx="8">
                  <c:v>#N/A</c:v>
                </c:pt>
                <c:pt idx="9">
                  <c:v>0.08</c:v>
                </c:pt>
              </c:numCache>
            </c:numRef>
          </c:val>
        </c:ser>
        <c:ser>
          <c:idx val="5"/>
          <c:order val="5"/>
          <c:tx>
            <c:strRef>
              <c:f>データシート!$A$32</c:f>
              <c:strCache>
                <c:ptCount val="1"/>
                <c:pt idx="0">
                  <c:v>簡易水道等特別会計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7.0000000000000007E-2</c:v>
                </c:pt>
                <c:pt idx="4">
                  <c:v>#N/A</c:v>
                </c:pt>
                <c:pt idx="5">
                  <c:v>0.06</c:v>
                </c:pt>
                <c:pt idx="6">
                  <c:v>#N/A</c:v>
                </c:pt>
                <c:pt idx="7">
                  <c:v>7.0000000000000007E-2</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0.43</c:v>
                </c:pt>
                <c:pt idx="2">
                  <c:v>#N/A</c:v>
                </c:pt>
                <c:pt idx="3">
                  <c:v>0.94</c:v>
                </c:pt>
                <c:pt idx="4">
                  <c:v>#N/A</c:v>
                </c:pt>
                <c:pt idx="5">
                  <c:v>1.25</c:v>
                </c:pt>
                <c:pt idx="6">
                  <c:v>#N/A</c:v>
                </c:pt>
                <c:pt idx="7">
                  <c:v>1.1499999999999999</c:v>
                </c:pt>
                <c:pt idx="8">
                  <c:v>#N/A</c:v>
                </c:pt>
                <c:pt idx="9">
                  <c:v>0.33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0.51</c:v>
                </c:pt>
                <c:pt idx="2">
                  <c:v>#N/A</c:v>
                </c:pt>
                <c:pt idx="3">
                  <c:v>0.63</c:v>
                </c:pt>
                <c:pt idx="4">
                  <c:v>#N/A</c:v>
                </c:pt>
                <c:pt idx="5">
                  <c:v>0.76</c:v>
                </c:pt>
                <c:pt idx="6">
                  <c:v>#N/A</c:v>
                </c:pt>
                <c:pt idx="7">
                  <c:v>0.92</c:v>
                </c:pt>
                <c:pt idx="8">
                  <c:v>#N/A</c:v>
                </c:pt>
                <c:pt idx="9">
                  <c:v>1.1200000000000001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1.64</c:v>
                </c:pt>
                <c:pt idx="2">
                  <c:v>#N/A</c:v>
                </c:pt>
                <c:pt idx="3">
                  <c:v>2.5099999999999998</c:v>
                </c:pt>
                <c:pt idx="4">
                  <c:v>#N/A</c:v>
                </c:pt>
                <c:pt idx="5">
                  <c:v>2.54</c:v>
                </c:pt>
                <c:pt idx="6">
                  <c:v>#N/A</c:v>
                </c:pt>
                <c:pt idx="7">
                  <c:v>2.64</c:v>
                </c:pt>
                <c:pt idx="8">
                  <c:v>#N/A</c:v>
                </c:pt>
                <c:pt idx="9">
                  <c:v>2.67</c:v>
                </c:pt>
              </c:numCache>
            </c:numRef>
          </c:val>
        </c:ser>
        <c:ser>
          <c:idx val="9"/>
          <c:order val="9"/>
          <c:tx>
            <c:strRef>
              <c:f>データシート!$A$36</c:f>
              <c:strCache>
                <c:ptCount val="1"/>
                <c:pt idx="0">
                  <c:v>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0.04</c:v>
                </c:pt>
                <c:pt idx="2">
                  <c:v>#N/A</c:v>
                </c:pt>
                <c:pt idx="3">
                  <c:v>0.04</c:v>
                </c:pt>
                <c:pt idx="4">
                  <c:v>#N/A</c:v>
                </c:pt>
                <c:pt idx="5">
                  <c:v>0.05</c:v>
                </c:pt>
                <c:pt idx="6">
                  <c:v>#N/A</c:v>
                </c:pt>
                <c:pt idx="7">
                  <c:v>7.0000000000000007E-2</c:v>
                </c:pt>
                <c:pt idx="8">
                  <c:v>0.06</c:v>
                </c:pt>
                <c:pt idx="9">
                  <c:v>#N/A</c:v>
                </c:pt>
              </c:numCache>
            </c:numRef>
          </c:val>
        </c:ser>
        <c:dLbls>
          <c:showLegendKey val="0"/>
          <c:showVal val="0"/>
          <c:showCatName val="0"/>
          <c:showSerName val="0"/>
          <c:showPercent val="0"/>
          <c:showBubbleSize val="0"/>
        </c:dLbls>
        <c:gapWidth val="150"/>
        <c:overlap val="100"/>
        <c:axId val="106465920"/>
        <c:axId val="106467712"/>
      </c:barChart>
      <c:catAx>
        <c:axId val="10646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67712"/>
        <c:crosses val="autoZero"/>
        <c:auto val="1"/>
        <c:lblAlgn val="ctr"/>
        <c:lblOffset val="100"/>
        <c:tickLblSkip val="1"/>
        <c:tickMarkSkip val="1"/>
        <c:noMultiLvlLbl val="0"/>
      </c:catAx>
      <c:valAx>
        <c:axId val="10646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6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1903</c:v>
                </c:pt>
                <c:pt idx="5">
                  <c:v>1888</c:v>
                </c:pt>
                <c:pt idx="8">
                  <c:v>1934</c:v>
                </c:pt>
                <c:pt idx="11">
                  <c:v>1936</c:v>
                </c:pt>
                <c:pt idx="14">
                  <c:v>1848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c:v>
                </c:pt>
                <c:pt idx="3">
                  <c:v>33</c:v>
                </c:pt>
                <c:pt idx="6">
                  <c:v>30</c:v>
                </c:pt>
                <c:pt idx="9">
                  <c:v>30</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c:v>
                </c:pt>
                <c:pt idx="3">
                  <c:v>41</c:v>
                </c:pt>
                <c:pt idx="6">
                  <c:v>33</c:v>
                </c:pt>
                <c:pt idx="9">
                  <c:v>35</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395</c:v>
                </c:pt>
                <c:pt idx="3">
                  <c:v>441</c:v>
                </c:pt>
                <c:pt idx="6">
                  <c:v>456</c:v>
                </c:pt>
                <c:pt idx="9">
                  <c:v>479</c:v>
                </c:pt>
                <c:pt idx="12">
                  <c:v>441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1827</c:v>
                </c:pt>
                <c:pt idx="3">
                  <c:v>1755</c:v>
                </c:pt>
                <c:pt idx="6">
                  <c:v>1738</c:v>
                </c:pt>
                <c:pt idx="9">
                  <c:v>1661</c:v>
                </c:pt>
                <c:pt idx="12">
                  <c:v>1629</c:v>
                </c:pt>
              </c:numCache>
            </c:numRef>
          </c:val>
        </c:ser>
        <c:dLbls>
          <c:showLegendKey val="0"/>
          <c:showVal val="0"/>
          <c:showCatName val="0"/>
          <c:showSerName val="0"/>
          <c:showPercent val="0"/>
          <c:showBubbleSize val="0"/>
        </c:dLbls>
        <c:gapWidth val="100"/>
        <c:overlap val="100"/>
        <c:axId val="53532928"/>
        <c:axId val="9997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412</c:v>
                </c:pt>
                <c:pt idx="2">
                  <c:v>#N/A</c:v>
                </c:pt>
                <c:pt idx="3">
                  <c:v>#N/A</c:v>
                </c:pt>
                <c:pt idx="4">
                  <c:v>383</c:v>
                </c:pt>
                <c:pt idx="5">
                  <c:v>#N/A</c:v>
                </c:pt>
                <c:pt idx="6">
                  <c:v>#N/A</c:v>
                </c:pt>
                <c:pt idx="7">
                  <c:v>324</c:v>
                </c:pt>
                <c:pt idx="8">
                  <c:v>#N/A</c:v>
                </c:pt>
                <c:pt idx="9">
                  <c:v>#N/A</c:v>
                </c:pt>
                <c:pt idx="10">
                  <c:v>270</c:v>
                </c:pt>
                <c:pt idx="11">
                  <c:v>#N/A</c:v>
                </c:pt>
                <c:pt idx="12">
                  <c:v>#N/A</c:v>
                </c:pt>
                <c:pt idx="13">
                  <c:v>287</c:v>
                </c:pt>
                <c:pt idx="14">
                  <c:v>#N/A</c:v>
                </c:pt>
              </c:numCache>
            </c:numRef>
          </c:val>
          <c:smooth val="0"/>
        </c:ser>
        <c:dLbls>
          <c:showLegendKey val="0"/>
          <c:showVal val="0"/>
          <c:showCatName val="0"/>
          <c:showSerName val="0"/>
          <c:showPercent val="0"/>
          <c:showBubbleSize val="0"/>
        </c:dLbls>
        <c:marker val="1"/>
        <c:smooth val="0"/>
        <c:axId val="53532928"/>
        <c:axId val="99975552"/>
      </c:lineChart>
      <c:catAx>
        <c:axId val="535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75552"/>
        <c:crosses val="autoZero"/>
        <c:auto val="1"/>
        <c:lblAlgn val="ctr"/>
        <c:lblOffset val="100"/>
        <c:tickLblSkip val="1"/>
        <c:tickMarkSkip val="1"/>
        <c:noMultiLvlLbl val="0"/>
      </c:catAx>
      <c:valAx>
        <c:axId val="9997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17208</c:v>
                </c:pt>
                <c:pt idx="5">
                  <c:v>16809</c:v>
                </c:pt>
                <c:pt idx="8">
                  <c:v>16297</c:v>
                </c:pt>
                <c:pt idx="11">
                  <c:v>15721</c:v>
                </c:pt>
                <c:pt idx="14">
                  <c:v>15166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592</c:v>
                </c:pt>
                <c:pt idx="5">
                  <c:v>522</c:v>
                </c:pt>
                <c:pt idx="8">
                  <c:v>313</c:v>
                </c:pt>
                <c:pt idx="11">
                  <c:v>71</c:v>
                </c:pt>
                <c:pt idx="14">
                  <c:v>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3570</c:v>
                </c:pt>
                <c:pt idx="5">
                  <c:v>4152</c:v>
                </c:pt>
                <c:pt idx="8">
                  <c:v>4824</c:v>
                </c:pt>
                <c:pt idx="11">
                  <c:v>5563</c:v>
                </c:pt>
                <c:pt idx="14">
                  <c:v>6249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1964</c:v>
                </c:pt>
                <c:pt idx="3">
                  <c:v>2077</c:v>
                </c:pt>
                <c:pt idx="6">
                  <c:v>1921</c:v>
                </c:pt>
                <c:pt idx="9">
                  <c:v>1912</c:v>
                </c:pt>
                <c:pt idx="12">
                  <c:v>1880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324</c:v>
                </c:pt>
                <c:pt idx="3">
                  <c:v>291</c:v>
                </c:pt>
                <c:pt idx="6">
                  <c:v>469</c:v>
                </c:pt>
                <c:pt idx="9">
                  <c:v>437</c:v>
                </c:pt>
                <c:pt idx="12">
                  <c:v>405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6627</c:v>
                </c:pt>
                <c:pt idx="3">
                  <c:v>6047</c:v>
                </c:pt>
                <c:pt idx="6">
                  <c:v>5821</c:v>
                </c:pt>
                <c:pt idx="9">
                  <c:v>5822</c:v>
                </c:pt>
                <c:pt idx="12">
                  <c:v>5609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241</c:v>
                </c:pt>
                <c:pt idx="3">
                  <c:v>179</c:v>
                </c:pt>
                <c:pt idx="6">
                  <c:v>119</c:v>
                </c:pt>
                <c:pt idx="9">
                  <c:v>60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14618</c:v>
                </c:pt>
                <c:pt idx="3">
                  <c:v>13950</c:v>
                </c:pt>
                <c:pt idx="6">
                  <c:v>13222</c:v>
                </c:pt>
                <c:pt idx="9">
                  <c:v>12836</c:v>
                </c:pt>
                <c:pt idx="12">
                  <c:v>12417</c:v>
                </c:pt>
              </c:numCache>
            </c:numRef>
          </c:val>
        </c:ser>
        <c:dLbls>
          <c:showLegendKey val="0"/>
          <c:showVal val="0"/>
          <c:showCatName val="0"/>
          <c:showSerName val="0"/>
          <c:showPercent val="0"/>
          <c:showBubbleSize val="0"/>
        </c:dLbls>
        <c:gapWidth val="100"/>
        <c:overlap val="100"/>
        <c:axId val="106393984"/>
        <c:axId val="106395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2404</c:v>
                </c:pt>
                <c:pt idx="2">
                  <c:v>#N/A</c:v>
                </c:pt>
                <c:pt idx="3">
                  <c:v>#N/A</c:v>
                </c:pt>
                <c:pt idx="4">
                  <c:v>1061</c:v>
                </c:pt>
                <c:pt idx="5">
                  <c:v>#N/A</c:v>
                </c:pt>
                <c:pt idx="6">
                  <c:v>#N/A</c:v>
                </c:pt>
                <c:pt idx="7">
                  <c:v>118</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393984"/>
        <c:axId val="106395904"/>
      </c:lineChart>
      <c:catAx>
        <c:axId val="1063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395904"/>
        <c:crosses val="autoZero"/>
        <c:auto val="1"/>
        <c:lblAlgn val="ctr"/>
        <c:lblOffset val="100"/>
        <c:tickLblSkip val="1"/>
        <c:tickMarkSkip val="1"/>
        <c:noMultiLvlLbl val="0"/>
      </c:catAx>
      <c:valAx>
        <c:axId val="10639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9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3567872"/>
        <c:axId val="53569792"/>
      </c:scatterChart>
      <c:valAx>
        <c:axId val="535678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69792"/>
        <c:crosses val="autoZero"/>
        <c:crossBetween val="midCat"/>
      </c:valAx>
      <c:valAx>
        <c:axId val="53569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6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11.5</c:v>
                </c:pt>
                <c:pt idx="1">
                  <c:v>8.6</c:v>
                </c:pt>
                <c:pt idx="2">
                  <c:v>6.7</c:v>
                </c:pt>
                <c:pt idx="3">
                  <c:v>5.8</c:v>
                </c:pt>
                <c:pt idx="4">
                  <c:v>5.3</c:v>
                </c:pt>
              </c:numCache>
            </c:numRef>
          </c:xVal>
          <c:yVal>
            <c:numRef>
              <c:f>公会計指標分析・財政指標組合せ分析表!$K$73:$O$73</c:f>
              <c:numCache>
                <c:formatCode>#,##0.0;"▲ "#,##0.0</c:formatCode>
                <c:ptCount val="5"/>
                <c:pt idx="0">
                  <c:v>44</c:v>
                </c:pt>
                <c:pt idx="1">
                  <c:v>18.899999999999999</c:v>
                </c:pt>
                <c:pt idx="2">
                  <c:v>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53607808"/>
        <c:axId val="106067456"/>
      </c:scatterChart>
      <c:valAx>
        <c:axId val="53607808"/>
        <c:scaling>
          <c:orientation val="minMax"/>
          <c:max val="12.1"/>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067456"/>
        <c:crosses val="autoZero"/>
        <c:crossBetween val="midCat"/>
      </c:valAx>
      <c:valAx>
        <c:axId val="106067456"/>
        <c:scaling>
          <c:orientation val="minMax"/>
          <c:max val="5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07808"/>
        <c:crosses val="autoZero"/>
        <c:crossBetween val="midCat"/>
        <c:majorUnit val="6.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であり、年々減少傾向にあるが、さらに改善していく必要がある。実質公債費比率の分子となる額は減少傾向しており、比率低下の要因となっているが、元利償還金等については横ばいの傾向にあり、今後は大幅な増加を防ぐため、計画的な繰上償還や新規地方債の発行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事業を精査し、新規地方債発行を抑えるとともに、繰上償還により地方債残高及び債務負担行為が減少しているため改善している。充当可能財源については、積極的な基金積立により、充当可能基金が増加している。</a:t>
          </a:r>
        </a:p>
        <a:p>
          <a:r>
            <a:rPr kumimoji="1" lang="ja-JP" altLang="en-US" sz="1400">
              <a:latin typeface="ＭＳ ゴシック" pitchFamily="49" charset="-128"/>
              <a:ea typeface="ＭＳ ゴシック" pitchFamily="49" charset="-128"/>
            </a:rPr>
            <a:t>　今後も新規事業による地方債発行が過大とならないよう計画的に実施するとともに、基金積立も引き続き積極的に行い、比率の適正化に努める。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11,931
11,785
476.03
11,194,968
10,955,760
190,874
7,311,859
12,161,785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11,931
11,785
476.03
11,194,968
10,955,760
190,874
7,311,859
12,161,785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11,931
11,785
476.03
11,194,968
10,955,760
190,874
7,311,859
12,161,785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11,931
11,785
476.03
11,194,968
10,955,760
190,874
7,311,859
12,161,785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景気低迷による、個人・法人関係の減収などから、歳入の</a:t>
          </a:r>
          <a:r>
            <a:rPr kumimoji="1" lang="en-US" altLang="ja-JP" sz="1300">
              <a:latin typeface="ＭＳ Ｐゴシック"/>
            </a:rPr>
            <a:t>5</a:t>
          </a:r>
          <a:r>
            <a:rPr kumimoji="1" lang="ja-JP" altLang="en-US" sz="1300">
              <a:latin typeface="ＭＳ Ｐゴシック"/>
            </a:rPr>
            <a:t>割を地方交付税に依存しているため、財政基盤が弱く、類似団体と比べ低くなっている。</a:t>
          </a:r>
        </a:p>
        <a:p>
          <a:r>
            <a:rPr kumimoji="1" lang="ja-JP" altLang="en-US" sz="1300">
              <a:latin typeface="ＭＳ Ｐゴシック"/>
            </a:rPr>
            <a:t>　財政健全化に向け、平成</a:t>
          </a:r>
          <a:r>
            <a:rPr kumimoji="1" lang="en-US" altLang="ja-JP" sz="1300">
              <a:latin typeface="ＭＳ Ｐゴシック"/>
            </a:rPr>
            <a:t>18</a:t>
          </a:r>
          <a:r>
            <a:rPr kumimoji="1" lang="ja-JP" altLang="en-US" sz="1300">
              <a:latin typeface="ＭＳ Ｐゴシック"/>
            </a:rPr>
            <a:t>年度から繰上償還を実施し、後年度の公債費負担の軽減を図っており、今後も積極的な繰上償還を実施し、財政健全化に努める。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141212</xdr:rowOff>
    </xdr:to>
    <xdr:cxnSp macro="">
      <xdr:nvCxnSpPr>
        <xdr:cNvPr id="69" name="直線コネクタ 68"/>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118231</xdr:rowOff>
    </xdr:from>
    <xdr:to>
      <xdr:col>3</xdr:col>
      <xdr:colOff>279400</xdr:colOff>
      <xdr:row>43</xdr:row>
      <xdr:rowOff>129722</xdr:rowOff>
    </xdr:to>
    <xdr:cxnSp macro="">
      <xdr:nvCxnSpPr>
        <xdr:cNvPr id="78" name="直線コネクタ 77"/>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157739</xdr:rowOff>
    </xdr:from>
    <xdr:ext cx="762000" cy="259045"/>
    <xdr:sp macro="" textlink="">
      <xdr:nvSpPr>
        <xdr:cNvPr id="89"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67431</xdr:rowOff>
    </xdr:from>
    <xdr:to>
      <xdr:col>2</xdr:col>
      <xdr:colOff>127000</xdr:colOff>
      <xdr:row>43</xdr:row>
      <xdr:rowOff>169031</xdr:rowOff>
    </xdr:to>
    <xdr:sp macro="" textlink="">
      <xdr:nvSpPr>
        <xdr:cNvPr id="96" name="円/楕円 95"/>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153808</xdr:rowOff>
    </xdr:from>
    <xdr:ext cx="762000" cy="259045"/>
    <xdr:sp macro="" textlink="">
      <xdr:nvSpPr>
        <xdr:cNvPr id="97" name="テキスト ボックス 96"/>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類似団体と比較し低い水準にあるが、今後も人件費や物件費、補助費の削減のほか、繰上償還や地方債の新規発行抑制による公債費の減等、経費の削減に努め、現在の水準を維持していくことを目指す。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85598</xdr:rowOff>
    </xdr:to>
    <xdr:cxnSp macro="">
      <xdr:nvCxnSpPr>
        <xdr:cNvPr id="130" name="直線コネクタ 129"/>
        <xdr:cNvCxnSpPr/>
      </xdr:nvCxnSpPr>
      <xdr:spPr>
        <a:xfrm flipV="1">
          <a:off x="4114800" y="1041857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85598</xdr:rowOff>
    </xdr:to>
    <xdr:cxnSp macro="">
      <xdr:nvCxnSpPr>
        <xdr:cNvPr id="133" name="直線コネクタ 132"/>
        <xdr:cNvCxnSpPr/>
      </xdr:nvCxnSpPr>
      <xdr:spPr>
        <a:xfrm>
          <a:off x="3225800" y="104282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13208</xdr:rowOff>
    </xdr:to>
    <xdr:cxnSp macro="">
      <xdr:nvCxnSpPr>
        <xdr:cNvPr id="136" name="直線コネクタ 135"/>
        <xdr:cNvCxnSpPr/>
      </xdr:nvCxnSpPr>
      <xdr:spPr>
        <a:xfrm flipV="1">
          <a:off x="2336800" y="104282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8" name="テキスト ボックス 137"/>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13208</xdr:rowOff>
    </xdr:from>
    <xdr:to>
      <xdr:col>3</xdr:col>
      <xdr:colOff>279400</xdr:colOff>
      <xdr:row>61</xdr:row>
      <xdr:rowOff>85598</xdr:rowOff>
    </xdr:to>
    <xdr:cxnSp macro="">
      <xdr:nvCxnSpPr>
        <xdr:cNvPr id="139" name="直線コネクタ 138"/>
        <xdr:cNvCxnSpPr/>
      </xdr:nvCxnSpPr>
      <xdr:spPr>
        <a:xfrm flipV="1">
          <a:off x="1447800" y="104716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80772</xdr:rowOff>
    </xdr:from>
    <xdr:to>
      <xdr:col>7</xdr:col>
      <xdr:colOff>203200</xdr:colOff>
      <xdr:row>61</xdr:row>
      <xdr:rowOff>10922</xdr:rowOff>
    </xdr:to>
    <xdr:sp macro="" textlink="">
      <xdr:nvSpPr>
        <xdr:cNvPr id="149" name="円/楕円 148"/>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97299</xdr:rowOff>
    </xdr:from>
    <xdr:ext cx="762000" cy="259045"/>
    <xdr:sp macro="" textlink="">
      <xdr:nvSpPr>
        <xdr:cNvPr id="150" name="財政構造の弾力性該当値テキスト"/>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1" name="円/楕円 150"/>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146575</xdr:rowOff>
    </xdr:from>
    <xdr:ext cx="736600" cy="259045"/>
    <xdr:sp macro="" textlink="">
      <xdr:nvSpPr>
        <xdr:cNvPr id="152" name="テキスト ボックス 151"/>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90424</xdr:rowOff>
    </xdr:from>
    <xdr:to>
      <xdr:col>4</xdr:col>
      <xdr:colOff>533400</xdr:colOff>
      <xdr:row>61</xdr:row>
      <xdr:rowOff>20574</xdr:rowOff>
    </xdr:to>
    <xdr:sp macro="" textlink="">
      <xdr:nvSpPr>
        <xdr:cNvPr id="153" name="円/楕円 152"/>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30751</xdr:rowOff>
    </xdr:from>
    <xdr:ext cx="762000" cy="259045"/>
    <xdr:sp macro="" textlink="">
      <xdr:nvSpPr>
        <xdr:cNvPr id="154" name="テキスト ボックス 153"/>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5" name="円/楕円 154"/>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6" name="テキスト ボックス 155"/>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34798</xdr:rowOff>
    </xdr:from>
    <xdr:to>
      <xdr:col>2</xdr:col>
      <xdr:colOff>127000</xdr:colOff>
      <xdr:row>61</xdr:row>
      <xdr:rowOff>136398</xdr:rowOff>
    </xdr:to>
    <xdr:sp macro="" textlink="">
      <xdr:nvSpPr>
        <xdr:cNvPr id="157" name="円/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146575</xdr:rowOff>
    </xdr:from>
    <xdr:ext cx="762000" cy="259045"/>
    <xdr:sp macro="" textlink="">
      <xdr:nvSpPr>
        <xdr:cNvPr id="158" name="テキスト ボックス 157"/>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後の総合支所方式により支所機能を充実していることや、公共交通システム運行経費、施設管理委託料等により、人件費や物件費の支出が多額となっているため、類似団体の平均を上回っている。財政健全化に向け、人件費、物件費を今後</a:t>
          </a:r>
          <a:r>
            <a:rPr kumimoji="1" lang="en-US" altLang="ja-JP" sz="1300">
              <a:latin typeface="ＭＳ Ｐゴシック"/>
            </a:rPr>
            <a:t>10</a:t>
          </a:r>
          <a:r>
            <a:rPr kumimoji="1" lang="ja-JP" altLang="en-US" sz="1300">
              <a:latin typeface="ＭＳ Ｐゴシック"/>
            </a:rPr>
            <a:t>年で４億４千万円削減する財政計画のため、今後は計画を実行しつつ更に繰出金等を含めた経常経費の削減に努める。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46464</xdr:rowOff>
    </xdr:from>
    <xdr:to>
      <xdr:col>7</xdr:col>
      <xdr:colOff>152400</xdr:colOff>
      <xdr:row>85</xdr:row>
      <xdr:rowOff>51267</xdr:rowOff>
    </xdr:to>
    <xdr:cxnSp macro="">
      <xdr:nvCxnSpPr>
        <xdr:cNvPr id="191" name="直線コネクタ 190"/>
        <xdr:cNvCxnSpPr/>
      </xdr:nvCxnSpPr>
      <xdr:spPr>
        <a:xfrm flipV="1">
          <a:off x="4114800" y="14619714"/>
          <a:ext cx="8382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152653</xdr:rowOff>
    </xdr:from>
    <xdr:to>
      <xdr:col>6</xdr:col>
      <xdr:colOff>0</xdr:colOff>
      <xdr:row>85</xdr:row>
      <xdr:rowOff>51267</xdr:rowOff>
    </xdr:to>
    <xdr:cxnSp macro="">
      <xdr:nvCxnSpPr>
        <xdr:cNvPr id="194" name="直線コネクタ 193"/>
        <xdr:cNvCxnSpPr/>
      </xdr:nvCxnSpPr>
      <xdr:spPr>
        <a:xfrm>
          <a:off x="3225800" y="14554453"/>
          <a:ext cx="889000" cy="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142914</xdr:rowOff>
    </xdr:from>
    <xdr:to>
      <xdr:col>4</xdr:col>
      <xdr:colOff>482600</xdr:colOff>
      <xdr:row>84</xdr:row>
      <xdr:rowOff>152653</xdr:rowOff>
    </xdr:to>
    <xdr:cxnSp macro="">
      <xdr:nvCxnSpPr>
        <xdr:cNvPr id="197" name="直線コネクタ 196"/>
        <xdr:cNvCxnSpPr/>
      </xdr:nvCxnSpPr>
      <xdr:spPr>
        <a:xfrm>
          <a:off x="2336800" y="14544714"/>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142914</xdr:rowOff>
    </xdr:from>
    <xdr:to>
      <xdr:col>3</xdr:col>
      <xdr:colOff>279400</xdr:colOff>
      <xdr:row>84</xdr:row>
      <xdr:rowOff>154270</xdr:rowOff>
    </xdr:to>
    <xdr:cxnSp macro="">
      <xdr:nvCxnSpPr>
        <xdr:cNvPr id="200" name="直線コネクタ 199"/>
        <xdr:cNvCxnSpPr/>
      </xdr:nvCxnSpPr>
      <xdr:spPr>
        <a:xfrm flipV="1">
          <a:off x="1447800" y="14544714"/>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167114</xdr:rowOff>
    </xdr:from>
    <xdr:to>
      <xdr:col>7</xdr:col>
      <xdr:colOff>203200</xdr:colOff>
      <xdr:row>85</xdr:row>
      <xdr:rowOff>97264</xdr:rowOff>
    </xdr:to>
    <xdr:sp macro="" textlink="">
      <xdr:nvSpPr>
        <xdr:cNvPr id="210" name="円/楕円 209"/>
        <xdr:cNvSpPr/>
      </xdr:nvSpPr>
      <xdr:spPr>
        <a:xfrm>
          <a:off x="4902200" y="145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139191</xdr:rowOff>
    </xdr:from>
    <xdr:ext cx="762000" cy="259045"/>
    <xdr:sp macro="" textlink="">
      <xdr:nvSpPr>
        <xdr:cNvPr id="211" name="人件費・物件費等の状況該当値テキスト"/>
        <xdr:cNvSpPr txBox="1"/>
      </xdr:nvSpPr>
      <xdr:spPr>
        <a:xfrm>
          <a:off x="5041900" y="1454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253,049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467</xdr:rowOff>
    </xdr:from>
    <xdr:to>
      <xdr:col>6</xdr:col>
      <xdr:colOff>50800</xdr:colOff>
      <xdr:row>85</xdr:row>
      <xdr:rowOff>102067</xdr:rowOff>
    </xdr:to>
    <xdr:sp macro="" textlink="">
      <xdr:nvSpPr>
        <xdr:cNvPr id="212" name="円/楕円 211"/>
        <xdr:cNvSpPr/>
      </xdr:nvSpPr>
      <xdr:spPr>
        <a:xfrm>
          <a:off x="4064000" y="145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86844</xdr:rowOff>
    </xdr:from>
    <xdr:ext cx="736600" cy="259045"/>
    <xdr:sp macro="" textlink="">
      <xdr:nvSpPr>
        <xdr:cNvPr id="213" name="テキスト ボックス 212"/>
        <xdr:cNvSpPr txBox="1"/>
      </xdr:nvSpPr>
      <xdr:spPr>
        <a:xfrm>
          <a:off x="3733800" y="14660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254,044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101853</xdr:rowOff>
    </xdr:from>
    <xdr:to>
      <xdr:col>4</xdr:col>
      <xdr:colOff>533400</xdr:colOff>
      <xdr:row>85</xdr:row>
      <xdr:rowOff>32003</xdr:rowOff>
    </xdr:to>
    <xdr:sp macro="" textlink="">
      <xdr:nvSpPr>
        <xdr:cNvPr id="214" name="円/楕円 213"/>
        <xdr:cNvSpPr/>
      </xdr:nvSpPr>
      <xdr:spPr>
        <a:xfrm>
          <a:off x="3175000" y="145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16780</xdr:rowOff>
    </xdr:from>
    <xdr:ext cx="762000" cy="259045"/>
    <xdr:sp macro="" textlink="">
      <xdr:nvSpPr>
        <xdr:cNvPr id="215" name="テキスト ボックス 214"/>
        <xdr:cNvSpPr txBox="1"/>
      </xdr:nvSpPr>
      <xdr:spPr>
        <a:xfrm>
          <a:off x="2844800" y="145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239,526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92114</xdr:rowOff>
    </xdr:from>
    <xdr:to>
      <xdr:col>3</xdr:col>
      <xdr:colOff>330200</xdr:colOff>
      <xdr:row>85</xdr:row>
      <xdr:rowOff>22264</xdr:rowOff>
    </xdr:to>
    <xdr:sp macro="" textlink="">
      <xdr:nvSpPr>
        <xdr:cNvPr id="216" name="円/楕円 215"/>
        <xdr:cNvSpPr/>
      </xdr:nvSpPr>
      <xdr:spPr>
        <a:xfrm>
          <a:off x="2286000" y="144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7041</xdr:rowOff>
    </xdr:from>
    <xdr:ext cx="762000" cy="259045"/>
    <xdr:sp macro="" textlink="">
      <xdr:nvSpPr>
        <xdr:cNvPr id="217" name="テキスト ボックス 216"/>
        <xdr:cNvSpPr txBox="1"/>
      </xdr:nvSpPr>
      <xdr:spPr>
        <a:xfrm>
          <a:off x="1955800" y="1458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103470</xdr:rowOff>
    </xdr:from>
    <xdr:to>
      <xdr:col>2</xdr:col>
      <xdr:colOff>127000</xdr:colOff>
      <xdr:row>85</xdr:row>
      <xdr:rowOff>33620</xdr:rowOff>
    </xdr:to>
    <xdr:sp macro="" textlink="">
      <xdr:nvSpPr>
        <xdr:cNvPr id="218" name="円/楕円 217"/>
        <xdr:cNvSpPr/>
      </xdr:nvSpPr>
      <xdr:spPr>
        <a:xfrm>
          <a:off x="1397000" y="145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18397</xdr:rowOff>
    </xdr:from>
    <xdr:ext cx="762000" cy="259045"/>
    <xdr:sp macro="" textlink="">
      <xdr:nvSpPr>
        <xdr:cNvPr id="219" name="テキスト ボックス 218"/>
        <xdr:cNvSpPr txBox="1"/>
      </xdr:nvSpPr>
      <xdr:spPr>
        <a:xfrm>
          <a:off x="1066800" y="1459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時から退職減や初任給の引下げ等は行っているが、中途職員採用が多いことや、若年齢層の職員が少ないため全国町村平均を上回っている。今後も引き続き新規採用職員の抑制により、木曽町職員適正化計画（平成</a:t>
          </a:r>
          <a:r>
            <a:rPr kumimoji="1" lang="en-US" altLang="ja-JP" sz="1300">
              <a:latin typeface="ＭＳ Ｐゴシック"/>
            </a:rPr>
            <a:t>37</a:t>
          </a:r>
          <a:r>
            <a:rPr kumimoji="1" lang="ja-JP" altLang="en-US" sz="1300">
              <a:latin typeface="ＭＳ Ｐゴシック"/>
            </a:rPr>
            <a:t>年度：</a:t>
          </a:r>
          <a:r>
            <a:rPr kumimoji="1" lang="en-US" altLang="ja-JP" sz="1300">
              <a:latin typeface="ＭＳ Ｐゴシック"/>
            </a:rPr>
            <a:t>165</a:t>
          </a:r>
          <a:r>
            <a:rPr kumimoji="1" lang="ja-JP" altLang="en-US" sz="1300">
              <a:latin typeface="ＭＳ Ｐゴシック"/>
            </a:rPr>
            <a:t>人）に沿った職員数の削減を図ることにより、ラスパイレス指数の低下に努める。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77470</xdr:rowOff>
    </xdr:to>
    <xdr:cxnSp macro="">
      <xdr:nvCxnSpPr>
        <xdr:cNvPr id="253" name="直線コネクタ 252"/>
        <xdr:cNvCxnSpPr/>
      </xdr:nvCxnSpPr>
      <xdr:spPr>
        <a:xfrm>
          <a:off x="16179800" y="1474173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85</xdr:row>
      <xdr:rowOff>168487</xdr:rowOff>
    </xdr:to>
    <xdr:cxnSp macro="">
      <xdr:nvCxnSpPr>
        <xdr:cNvPr id="256" name="直線コネクタ 255"/>
        <xdr:cNvCxnSpPr/>
      </xdr:nvCxnSpPr>
      <xdr:spPr>
        <a:xfrm>
          <a:off x="15290800" y="1474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89</xdr:row>
      <xdr:rowOff>150284</xdr:rowOff>
    </xdr:to>
    <xdr:cxnSp macro="">
      <xdr:nvCxnSpPr>
        <xdr:cNvPr id="259" name="直線コネクタ 258"/>
        <xdr:cNvCxnSpPr/>
      </xdr:nvCxnSpPr>
      <xdr:spPr>
        <a:xfrm flipV="1">
          <a:off x="14401800" y="1474173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110066</xdr:rowOff>
    </xdr:from>
    <xdr:to>
      <xdr:col>21</xdr:col>
      <xdr:colOff>0</xdr:colOff>
      <xdr:row>89</xdr:row>
      <xdr:rowOff>150284</xdr:rowOff>
    </xdr:to>
    <xdr:cxnSp macro="">
      <xdr:nvCxnSpPr>
        <xdr:cNvPr id="262" name="直線コネクタ 261"/>
        <xdr:cNvCxnSpPr/>
      </xdr:nvCxnSpPr>
      <xdr:spPr>
        <a:xfrm>
          <a:off x="13512800" y="153691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3"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4" name="円/楕円 273"/>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5" name="テキスト ボックス 274"/>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6" name="円/楕円 275"/>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77" name="テキスト ボックス 27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8" name="円/楕円 277"/>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79" name="テキスト ボックス 27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0" name="円/楕円 279"/>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1" name="テキスト ボックス 280"/>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町村合併後の地域間格差を解消させるため、総合支所方式を採用し、支所機能を充実させているため、類似団体平均を上回っている。</a:t>
          </a:r>
        </a:p>
        <a:p>
          <a:r>
            <a:rPr kumimoji="1" lang="ja-JP" altLang="en-US" sz="1300">
              <a:latin typeface="ＭＳ Ｐゴシック"/>
            </a:rPr>
            <a:t>　今後は事務の統合等により組織のスリム化を図り、木曽町職員適正化計画を基本とし、適正な定員管理に努める。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120701</xdr:rowOff>
    </xdr:from>
    <xdr:to>
      <xdr:col>24</xdr:col>
      <xdr:colOff>558800</xdr:colOff>
      <xdr:row>62</xdr:row>
      <xdr:rowOff>126492</xdr:rowOff>
    </xdr:to>
    <xdr:cxnSp macro="">
      <xdr:nvCxnSpPr>
        <xdr:cNvPr id="313" name="直線コネクタ 312"/>
        <xdr:cNvCxnSpPr/>
      </xdr:nvCxnSpPr>
      <xdr:spPr>
        <a:xfrm flipV="1">
          <a:off x="16179800" y="10750601"/>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126492</xdr:rowOff>
    </xdr:from>
    <xdr:to>
      <xdr:col>23</xdr:col>
      <xdr:colOff>406400</xdr:colOff>
      <xdr:row>62</xdr:row>
      <xdr:rowOff>142901</xdr:rowOff>
    </xdr:to>
    <xdr:cxnSp macro="">
      <xdr:nvCxnSpPr>
        <xdr:cNvPr id="316" name="直線コネクタ 315"/>
        <xdr:cNvCxnSpPr/>
      </xdr:nvCxnSpPr>
      <xdr:spPr>
        <a:xfrm flipV="1">
          <a:off x="15290800" y="10756392"/>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142901</xdr:rowOff>
    </xdr:from>
    <xdr:to>
      <xdr:col>22</xdr:col>
      <xdr:colOff>203200</xdr:colOff>
      <xdr:row>62</xdr:row>
      <xdr:rowOff>152553</xdr:rowOff>
    </xdr:to>
    <xdr:cxnSp macro="">
      <xdr:nvCxnSpPr>
        <xdr:cNvPr id="319" name="直線コネクタ 318"/>
        <xdr:cNvCxnSpPr/>
      </xdr:nvCxnSpPr>
      <xdr:spPr>
        <a:xfrm flipV="1">
          <a:off x="14401800" y="1077280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152553</xdr:rowOff>
    </xdr:from>
    <xdr:to>
      <xdr:col>21</xdr:col>
      <xdr:colOff>0</xdr:colOff>
      <xdr:row>62</xdr:row>
      <xdr:rowOff>164135</xdr:rowOff>
    </xdr:to>
    <xdr:cxnSp macro="">
      <xdr:nvCxnSpPr>
        <xdr:cNvPr id="322" name="直線コネクタ 321"/>
        <xdr:cNvCxnSpPr/>
      </xdr:nvCxnSpPr>
      <xdr:spPr>
        <a:xfrm flipV="1">
          <a:off x="13512800" y="1078245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69901</xdr:rowOff>
    </xdr:from>
    <xdr:to>
      <xdr:col>24</xdr:col>
      <xdr:colOff>609600</xdr:colOff>
      <xdr:row>63</xdr:row>
      <xdr:rowOff>51</xdr:rowOff>
    </xdr:to>
    <xdr:sp macro="" textlink="">
      <xdr:nvSpPr>
        <xdr:cNvPr id="332" name="円/楕円 331"/>
        <xdr:cNvSpPr/>
      </xdr:nvSpPr>
      <xdr:spPr>
        <a:xfrm>
          <a:off x="169672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41978</xdr:rowOff>
    </xdr:from>
    <xdr:ext cx="762000" cy="259045"/>
    <xdr:sp macro="" textlink="">
      <xdr:nvSpPr>
        <xdr:cNvPr id="333" name="定員管理の状況該当値テキスト"/>
        <xdr:cNvSpPr txBox="1"/>
      </xdr:nvSpPr>
      <xdr:spPr>
        <a:xfrm>
          <a:off x="17106900" y="1067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75692</xdr:rowOff>
    </xdr:from>
    <xdr:to>
      <xdr:col>23</xdr:col>
      <xdr:colOff>457200</xdr:colOff>
      <xdr:row>63</xdr:row>
      <xdr:rowOff>5842</xdr:rowOff>
    </xdr:to>
    <xdr:sp macro="" textlink="">
      <xdr:nvSpPr>
        <xdr:cNvPr id="334" name="円/楕円 333"/>
        <xdr:cNvSpPr/>
      </xdr:nvSpPr>
      <xdr:spPr>
        <a:xfrm>
          <a:off x="16129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162069</xdr:rowOff>
    </xdr:from>
    <xdr:ext cx="736600" cy="259045"/>
    <xdr:sp macro="" textlink="">
      <xdr:nvSpPr>
        <xdr:cNvPr id="335" name="テキスト ボックス 334"/>
        <xdr:cNvSpPr txBox="1"/>
      </xdr:nvSpPr>
      <xdr:spPr>
        <a:xfrm>
          <a:off x="15798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92101</xdr:rowOff>
    </xdr:from>
    <xdr:to>
      <xdr:col>22</xdr:col>
      <xdr:colOff>254000</xdr:colOff>
      <xdr:row>63</xdr:row>
      <xdr:rowOff>22251</xdr:rowOff>
    </xdr:to>
    <xdr:sp macro="" textlink="">
      <xdr:nvSpPr>
        <xdr:cNvPr id="336" name="円/楕円 335"/>
        <xdr:cNvSpPr/>
      </xdr:nvSpPr>
      <xdr:spPr>
        <a:xfrm>
          <a:off x="15240000" y="10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7028</xdr:rowOff>
    </xdr:from>
    <xdr:ext cx="762000" cy="259045"/>
    <xdr:sp macro="" textlink="">
      <xdr:nvSpPr>
        <xdr:cNvPr id="337" name="テキスト ボックス 336"/>
        <xdr:cNvSpPr txBox="1"/>
      </xdr:nvSpPr>
      <xdr:spPr>
        <a:xfrm>
          <a:off x="14909800" y="1080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101753</xdr:rowOff>
    </xdr:from>
    <xdr:to>
      <xdr:col>21</xdr:col>
      <xdr:colOff>50800</xdr:colOff>
      <xdr:row>63</xdr:row>
      <xdr:rowOff>31903</xdr:rowOff>
    </xdr:to>
    <xdr:sp macro="" textlink="">
      <xdr:nvSpPr>
        <xdr:cNvPr id="338" name="円/楕円 337"/>
        <xdr:cNvSpPr/>
      </xdr:nvSpPr>
      <xdr:spPr>
        <a:xfrm>
          <a:off x="14351000" y="107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16680</xdr:rowOff>
    </xdr:from>
    <xdr:ext cx="762000" cy="259045"/>
    <xdr:sp macro="" textlink="">
      <xdr:nvSpPr>
        <xdr:cNvPr id="339" name="テキスト ボックス 338"/>
        <xdr:cNvSpPr txBox="1"/>
      </xdr:nvSpPr>
      <xdr:spPr>
        <a:xfrm>
          <a:off x="14020800" y="1081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113335</xdr:rowOff>
    </xdr:from>
    <xdr:to>
      <xdr:col>19</xdr:col>
      <xdr:colOff>533400</xdr:colOff>
      <xdr:row>63</xdr:row>
      <xdr:rowOff>43485</xdr:rowOff>
    </xdr:to>
    <xdr:sp macro="" textlink="">
      <xdr:nvSpPr>
        <xdr:cNvPr id="340" name="円/楕円 339"/>
        <xdr:cNvSpPr/>
      </xdr:nvSpPr>
      <xdr:spPr>
        <a:xfrm>
          <a:off x="134620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28262</xdr:rowOff>
    </xdr:from>
    <xdr:ext cx="762000" cy="259045"/>
    <xdr:sp macro="" textlink="">
      <xdr:nvSpPr>
        <xdr:cNvPr id="341" name="テキスト ボックス 340"/>
        <xdr:cNvSpPr txBox="1"/>
      </xdr:nvSpPr>
      <xdr:spPr>
        <a:xfrm>
          <a:off x="13131800" y="1082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過去の施設建設やインフラ整備等の大型事業により、合併時には類似団体と比較して大きく上回っていたが、平成</a:t>
          </a:r>
          <a:r>
            <a:rPr kumimoji="1" lang="en-US" altLang="ja-JP" sz="1300">
              <a:latin typeface="ＭＳ Ｐゴシック"/>
            </a:rPr>
            <a:t>18</a:t>
          </a:r>
          <a:r>
            <a:rPr kumimoji="1" lang="ja-JP" altLang="en-US" sz="1300">
              <a:latin typeface="ＭＳ Ｐゴシック"/>
            </a:rPr>
            <a:t>年度から実施してきた繰上償還や低利率での借換えを行った結果、前年度比で</a:t>
          </a:r>
          <a:r>
            <a:rPr kumimoji="1" lang="en-US" altLang="ja-JP" sz="1300">
              <a:latin typeface="ＭＳ Ｐゴシック"/>
            </a:rPr>
            <a:t>0.5</a:t>
          </a:r>
          <a:r>
            <a:rPr kumimoji="1" lang="ja-JP" altLang="en-US" sz="1300">
              <a:latin typeface="ＭＳ Ｐゴシック"/>
            </a:rPr>
            <a:t>％改善し、平均を下回ることができた。</a:t>
          </a:r>
        </a:p>
        <a:p>
          <a:r>
            <a:rPr kumimoji="1" lang="ja-JP" altLang="en-US" sz="1300">
              <a:latin typeface="ＭＳ Ｐゴシック"/>
            </a:rPr>
            <a:t>　今後も大型事業を抑制し、地方債の発行額を抑えるほか、繰上償還を計画的に実施して町債残高を減少させ、将来の公債費負担を軽減していく。</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45659</xdr:rowOff>
    </xdr:from>
    <xdr:to>
      <xdr:col>24</xdr:col>
      <xdr:colOff>558800</xdr:colOff>
      <xdr:row>39</xdr:row>
      <xdr:rowOff>103112</xdr:rowOff>
    </xdr:to>
    <xdr:cxnSp macro="">
      <xdr:nvCxnSpPr>
        <xdr:cNvPr id="377" name="直線コネクタ 376"/>
        <xdr:cNvCxnSpPr/>
      </xdr:nvCxnSpPr>
      <xdr:spPr>
        <a:xfrm flipV="1">
          <a:off x="16179800" y="67322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103112</xdr:rowOff>
    </xdr:from>
    <xdr:to>
      <xdr:col>23</xdr:col>
      <xdr:colOff>406400</xdr:colOff>
      <xdr:row>40</xdr:row>
      <xdr:rowOff>35076</xdr:rowOff>
    </xdr:to>
    <xdr:cxnSp macro="">
      <xdr:nvCxnSpPr>
        <xdr:cNvPr id="380" name="直線コネクタ 379"/>
        <xdr:cNvCxnSpPr/>
      </xdr:nvCxnSpPr>
      <xdr:spPr>
        <a:xfrm flipV="1">
          <a:off x="15290800" y="67896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35076</xdr:rowOff>
    </xdr:from>
    <xdr:to>
      <xdr:col>22</xdr:col>
      <xdr:colOff>203200</xdr:colOff>
      <xdr:row>41</xdr:row>
      <xdr:rowOff>81945</xdr:rowOff>
    </xdr:to>
    <xdr:cxnSp macro="">
      <xdr:nvCxnSpPr>
        <xdr:cNvPr id="383" name="直線コネクタ 382"/>
        <xdr:cNvCxnSpPr/>
      </xdr:nvCxnSpPr>
      <xdr:spPr>
        <a:xfrm flipV="1">
          <a:off x="14401800" y="689307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81945</xdr:rowOff>
    </xdr:from>
    <xdr:to>
      <xdr:col>21</xdr:col>
      <xdr:colOff>0</xdr:colOff>
      <xdr:row>43</xdr:row>
      <xdr:rowOff>72269</xdr:rowOff>
    </xdr:to>
    <xdr:cxnSp macro="">
      <xdr:nvCxnSpPr>
        <xdr:cNvPr id="386" name="直線コネクタ 385"/>
        <xdr:cNvCxnSpPr/>
      </xdr:nvCxnSpPr>
      <xdr:spPr>
        <a:xfrm flipV="1">
          <a:off x="13512800" y="7111395"/>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166309</xdr:rowOff>
    </xdr:from>
    <xdr:to>
      <xdr:col>24</xdr:col>
      <xdr:colOff>609600</xdr:colOff>
      <xdr:row>39</xdr:row>
      <xdr:rowOff>96459</xdr:rowOff>
    </xdr:to>
    <xdr:sp macro="" textlink="">
      <xdr:nvSpPr>
        <xdr:cNvPr id="396" name="円/楕円 395"/>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11386</xdr:rowOff>
    </xdr:from>
    <xdr:ext cx="762000" cy="259045"/>
    <xdr:sp macro="" textlink="">
      <xdr:nvSpPr>
        <xdr:cNvPr id="397" name="公債費負担の状況該当値テキスト"/>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52312</xdr:rowOff>
    </xdr:from>
    <xdr:to>
      <xdr:col>23</xdr:col>
      <xdr:colOff>457200</xdr:colOff>
      <xdr:row>39</xdr:row>
      <xdr:rowOff>153912</xdr:rowOff>
    </xdr:to>
    <xdr:sp macro="" textlink="">
      <xdr:nvSpPr>
        <xdr:cNvPr id="398" name="円/楕円 397"/>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164089</xdr:rowOff>
    </xdr:from>
    <xdr:ext cx="736600" cy="259045"/>
    <xdr:sp macro="" textlink="">
      <xdr:nvSpPr>
        <xdr:cNvPr id="399" name="テキスト ボックス 398"/>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155726</xdr:rowOff>
    </xdr:from>
    <xdr:to>
      <xdr:col>22</xdr:col>
      <xdr:colOff>254000</xdr:colOff>
      <xdr:row>40</xdr:row>
      <xdr:rowOff>85876</xdr:rowOff>
    </xdr:to>
    <xdr:sp macro="" textlink="">
      <xdr:nvSpPr>
        <xdr:cNvPr id="400" name="円/楕円 399"/>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96053</xdr:rowOff>
    </xdr:from>
    <xdr:ext cx="762000" cy="259045"/>
    <xdr:sp macro="" textlink="">
      <xdr:nvSpPr>
        <xdr:cNvPr id="401" name="テキスト ボックス 400"/>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31145</xdr:rowOff>
    </xdr:from>
    <xdr:to>
      <xdr:col>21</xdr:col>
      <xdr:colOff>50800</xdr:colOff>
      <xdr:row>41</xdr:row>
      <xdr:rowOff>132745</xdr:rowOff>
    </xdr:to>
    <xdr:sp macro="" textlink="">
      <xdr:nvSpPr>
        <xdr:cNvPr id="402" name="円/楕円 401"/>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142922</xdr:rowOff>
    </xdr:from>
    <xdr:ext cx="762000" cy="259045"/>
    <xdr:sp macro="" textlink="">
      <xdr:nvSpPr>
        <xdr:cNvPr id="403" name="テキスト ボックス 402"/>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04" name="円/楕円 403"/>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05" name="テキスト ボックス 404"/>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158708</xdr:rowOff>
    </xdr:from>
    <xdr:to>
      <xdr:col>22</xdr:col>
      <xdr:colOff>203200</xdr:colOff>
      <xdr:row>14</xdr:row>
      <xdr:rowOff>122386</xdr:rowOff>
    </xdr:to>
    <xdr:cxnSp macro="">
      <xdr:nvCxnSpPr>
        <xdr:cNvPr id="439" name="直線コネクタ 438"/>
        <xdr:cNvCxnSpPr/>
      </xdr:nvCxnSpPr>
      <xdr:spPr>
        <a:xfrm flipV="1">
          <a:off x="14401800" y="238755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40"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122386</xdr:rowOff>
    </xdr:from>
    <xdr:to>
      <xdr:col>21</xdr:col>
      <xdr:colOff>0</xdr:colOff>
      <xdr:row>15</xdr:row>
      <xdr:rowOff>152823</xdr:rowOff>
    </xdr:to>
    <xdr:cxnSp macro="">
      <xdr:nvCxnSpPr>
        <xdr:cNvPr id="442" name="直線コネクタ 441"/>
        <xdr:cNvCxnSpPr/>
      </xdr:nvCxnSpPr>
      <xdr:spPr>
        <a:xfrm flipV="1">
          <a:off x="13512800" y="2522686"/>
          <a:ext cx="8890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5" name="フローチャート : 判断 444"/>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157963</xdr:rowOff>
    </xdr:from>
    <xdr:ext cx="762000" cy="259045"/>
    <xdr:sp macro="" textlink="">
      <xdr:nvSpPr>
        <xdr:cNvPr id="446" name="テキスト ボックス 445"/>
        <xdr:cNvSpPr txBox="1"/>
      </xdr:nvSpPr>
      <xdr:spPr>
        <a:xfrm>
          <a:off x="14909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7" name="フローチャート : 判断 446"/>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70968</xdr:rowOff>
    </xdr:from>
    <xdr:ext cx="762000" cy="259045"/>
    <xdr:sp macro="" textlink="">
      <xdr:nvSpPr>
        <xdr:cNvPr id="448" name="テキスト ボックス 447"/>
        <xdr:cNvSpPr txBox="1"/>
      </xdr:nvSpPr>
      <xdr:spPr>
        <a:xfrm>
          <a:off x="14020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9" name="フローチャート : 判断 448"/>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0" name="テキスト ボックス 449"/>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107908</xdr:rowOff>
    </xdr:from>
    <xdr:to>
      <xdr:col>22</xdr:col>
      <xdr:colOff>254000</xdr:colOff>
      <xdr:row>14</xdr:row>
      <xdr:rowOff>38058</xdr:rowOff>
    </xdr:to>
    <xdr:sp macro="" textlink="">
      <xdr:nvSpPr>
        <xdr:cNvPr id="456" name="円/楕円 455"/>
        <xdr:cNvSpPr/>
      </xdr:nvSpPr>
      <xdr:spPr>
        <a:xfrm>
          <a:off x="152400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48235</xdr:rowOff>
    </xdr:from>
    <xdr:ext cx="762000" cy="259045"/>
    <xdr:sp macro="" textlink="">
      <xdr:nvSpPr>
        <xdr:cNvPr id="457" name="テキスト ボックス 456"/>
        <xdr:cNvSpPr txBox="1"/>
      </xdr:nvSpPr>
      <xdr:spPr>
        <a:xfrm>
          <a:off x="14909800" y="210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58" name="円/楕円 457"/>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59" name="テキスト ボックス 458"/>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102023</xdr:rowOff>
    </xdr:from>
    <xdr:to>
      <xdr:col>19</xdr:col>
      <xdr:colOff>533400</xdr:colOff>
      <xdr:row>16</xdr:row>
      <xdr:rowOff>32173</xdr:rowOff>
    </xdr:to>
    <xdr:sp macro="" textlink="">
      <xdr:nvSpPr>
        <xdr:cNvPr id="460" name="円/楕円 459"/>
        <xdr:cNvSpPr/>
      </xdr:nvSpPr>
      <xdr:spPr>
        <a:xfrm>
          <a:off x="13462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16950</xdr:rowOff>
    </xdr:from>
    <xdr:ext cx="762000" cy="259045"/>
    <xdr:sp macro="" textlink="">
      <xdr:nvSpPr>
        <xdr:cNvPr id="461" name="テキスト ボックス 460"/>
        <xdr:cNvSpPr txBox="1"/>
      </xdr:nvSpPr>
      <xdr:spPr>
        <a:xfrm>
          <a:off x="13131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11,931
11,785
476.03
11,194,968
10,955,760
190,874
7,311,859
12,161,785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に係る経常収支比率は低くなっているが、要因としてゴミ処理業務や消防業務を広域連合で行っていることがあげられる。しかし、町村合併後のまちづくりを推進するため総合支所方式を採用し、支所機能を充実させているため、類似団体と比較し多めの配置となっている。木曽町職員適正化計画を基本として、今後も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19558</xdr:rowOff>
    </xdr:from>
    <xdr:to>
      <xdr:col>7</xdr:col>
      <xdr:colOff>15875</xdr:colOff>
      <xdr:row>35</xdr:row>
      <xdr:rowOff>60706</xdr:rowOff>
    </xdr:to>
    <xdr:cxnSp macro="">
      <xdr:nvCxnSpPr>
        <xdr:cNvPr id="64" name="直線コネクタ 63"/>
        <xdr:cNvCxnSpPr/>
      </xdr:nvCxnSpPr>
      <xdr:spPr>
        <a:xfrm flipV="1">
          <a:off x="3987800" y="60203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42418</xdr:rowOff>
    </xdr:from>
    <xdr:to>
      <xdr:col>5</xdr:col>
      <xdr:colOff>549275</xdr:colOff>
      <xdr:row>35</xdr:row>
      <xdr:rowOff>60706</xdr:rowOff>
    </xdr:to>
    <xdr:cxnSp macro="">
      <xdr:nvCxnSpPr>
        <xdr:cNvPr id="67" name="直線コネクタ 66"/>
        <xdr:cNvCxnSpPr/>
      </xdr:nvCxnSpPr>
      <xdr:spPr>
        <a:xfrm>
          <a:off x="3098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42418</xdr:rowOff>
    </xdr:from>
    <xdr:to>
      <xdr:col>4</xdr:col>
      <xdr:colOff>346075</xdr:colOff>
      <xdr:row>35</xdr:row>
      <xdr:rowOff>83566</xdr:rowOff>
    </xdr:to>
    <xdr:cxnSp macro="">
      <xdr:nvCxnSpPr>
        <xdr:cNvPr id="70" name="直線コネクタ 69"/>
        <xdr:cNvCxnSpPr/>
      </xdr:nvCxnSpPr>
      <xdr:spPr>
        <a:xfrm flipV="1">
          <a:off x="2209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35</xdr:row>
      <xdr:rowOff>92710</xdr:rowOff>
    </xdr:to>
    <xdr:cxnSp macro="">
      <xdr:nvCxnSpPr>
        <xdr:cNvPr id="73" name="直線コネクタ 72"/>
        <xdr:cNvCxnSpPr/>
      </xdr:nvCxnSpPr>
      <xdr:spPr>
        <a:xfrm flipV="1">
          <a:off x="1320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140208</xdr:rowOff>
    </xdr:from>
    <xdr:to>
      <xdr:col>7</xdr:col>
      <xdr:colOff>66675</xdr:colOff>
      <xdr:row>35</xdr:row>
      <xdr:rowOff>70358</xdr:rowOff>
    </xdr:to>
    <xdr:sp macro="" textlink="">
      <xdr:nvSpPr>
        <xdr:cNvPr id="83" name="円/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48785</xdr:rowOff>
    </xdr:from>
    <xdr:ext cx="762000" cy="259045"/>
    <xdr:sp macro="" textlink="">
      <xdr:nvSpPr>
        <xdr:cNvPr id="84" name="人件費該当値テキスト"/>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xdr:rowOff>
    </xdr:from>
    <xdr:to>
      <xdr:col>5</xdr:col>
      <xdr:colOff>600075</xdr:colOff>
      <xdr:row>35</xdr:row>
      <xdr:rowOff>111506</xdr:rowOff>
    </xdr:to>
    <xdr:sp macro="" textlink="">
      <xdr:nvSpPr>
        <xdr:cNvPr id="85" name="円/楕円 84"/>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121683</xdr:rowOff>
    </xdr:from>
    <xdr:ext cx="736600" cy="259045"/>
    <xdr:sp macro="" textlink="">
      <xdr:nvSpPr>
        <xdr:cNvPr id="86" name="テキスト ボックス 85"/>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163068</xdr:rowOff>
    </xdr:from>
    <xdr:to>
      <xdr:col>4</xdr:col>
      <xdr:colOff>396875</xdr:colOff>
      <xdr:row>35</xdr:row>
      <xdr:rowOff>93218</xdr:rowOff>
    </xdr:to>
    <xdr:sp macro="" textlink="">
      <xdr:nvSpPr>
        <xdr:cNvPr id="87" name="円/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103395</xdr:rowOff>
    </xdr:from>
    <xdr:ext cx="762000" cy="259045"/>
    <xdr:sp macro="" textlink="">
      <xdr:nvSpPr>
        <xdr:cNvPr id="88" name="テキスト ボックス 87"/>
        <xdr:cNvSpPr txBox="1"/>
      </xdr:nvSpPr>
      <xdr:spPr>
        <a:xfrm>
          <a:off x="2717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1" name="円/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2" name="テキスト ボックス 91"/>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類似団体と比較し、物件費にかかる比率は低くなっているが、合併により管理する施設が多くなり、管理経費の割合は高くなっている。</a:t>
          </a:r>
        </a:p>
        <a:p>
          <a:r>
            <a:rPr kumimoji="1" lang="ja-JP" altLang="en-US" sz="1300">
              <a:latin typeface="ＭＳ Ｐゴシック"/>
            </a:rPr>
            <a:t>　このため指定管理制度導入が可能な施設については積極的に民間への管理委託を行い、老朽化に伴い多額の改修費等がかかる施設については、公共施設管理計画を策定し類似施設の統合も含め経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153670</xdr:rowOff>
    </xdr:to>
    <xdr:cxnSp macro="">
      <xdr:nvCxnSpPr>
        <xdr:cNvPr id="125" name="直線コネクタ 124"/>
        <xdr:cNvCxnSpPr/>
      </xdr:nvCxnSpPr>
      <xdr:spPr>
        <a:xfrm flipV="1">
          <a:off x="15671800" y="2694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153670</xdr:rowOff>
    </xdr:to>
    <xdr:cxnSp macro="">
      <xdr:nvCxnSpPr>
        <xdr:cNvPr id="128" name="直線コネクタ 127"/>
        <xdr:cNvCxnSpPr/>
      </xdr:nvCxnSpPr>
      <xdr:spPr>
        <a:xfrm>
          <a:off x="14782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107950</xdr:rowOff>
    </xdr:to>
    <xdr:cxnSp macro="">
      <xdr:nvCxnSpPr>
        <xdr:cNvPr id="131" name="直線コネクタ 130"/>
        <xdr:cNvCxnSpPr/>
      </xdr:nvCxnSpPr>
      <xdr:spPr>
        <a:xfrm>
          <a:off x="13893800" y="261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100330</xdr:rowOff>
    </xdr:to>
    <xdr:cxnSp macro="">
      <xdr:nvCxnSpPr>
        <xdr:cNvPr id="134" name="直線コネクタ 133"/>
        <xdr:cNvCxnSpPr/>
      </xdr:nvCxnSpPr>
      <xdr:spPr>
        <a:xfrm flipV="1">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8" name="円/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扶助費に係る経常収支比率は低く抑えられているため、引き続き適正な管理を行い、現在の水準維持に努める。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127000</xdr:rowOff>
    </xdr:to>
    <xdr:cxnSp macro="">
      <xdr:nvCxnSpPr>
        <xdr:cNvPr id="186" name="直線コネクタ 185"/>
        <xdr:cNvCxnSpPr/>
      </xdr:nvCxnSpPr>
      <xdr:spPr>
        <a:xfrm flipV="1">
          <a:off x="3987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127000</xdr:rowOff>
    </xdr:to>
    <xdr:cxnSp macro="">
      <xdr:nvCxnSpPr>
        <xdr:cNvPr id="189" name="直線コネクタ 188"/>
        <xdr:cNvCxnSpPr/>
      </xdr:nvCxnSpPr>
      <xdr:spPr>
        <a:xfrm>
          <a:off x="3098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88900</xdr:rowOff>
    </xdr:to>
    <xdr:cxnSp macro="">
      <xdr:nvCxnSpPr>
        <xdr:cNvPr id="192" name="直線コネクタ 191"/>
        <xdr:cNvCxnSpPr/>
      </xdr:nvCxnSpPr>
      <xdr:spPr>
        <a:xfrm>
          <a:off x="2209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5" name="直線コネクタ 194"/>
        <xdr:cNvCxnSpPr/>
      </xdr:nvCxnSpPr>
      <xdr:spPr>
        <a:xfrm>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5" name="円/楕円 204"/>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118127</xdr:rowOff>
    </xdr:from>
    <xdr:ext cx="762000" cy="259045"/>
    <xdr:sp macro="" textlink="">
      <xdr:nvSpPr>
        <xdr:cNvPr id="206" name="扶助費該当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7" name="円/楕円 206"/>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8" name="テキスト ボックス 207"/>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9" name="円/楕円 208"/>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10" name="テキスト ボックス 209"/>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1" name="円/楕円 210"/>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2" name="テキスト ボックス 211"/>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分にかかる比率がやや高めにあるのは、他会計への繰出金が主な要因であり、これまでに整備した上下水道施設の維持管理として公営企業会計への多額の繰出や、国民健康保険事業会計の赤字補てん的な繰出が必要となっている。</a:t>
          </a:r>
        </a:p>
        <a:p>
          <a:r>
            <a:rPr kumimoji="1" lang="ja-JP" altLang="en-US" sz="1300">
              <a:latin typeface="ＭＳ Ｐゴシック"/>
            </a:rPr>
            <a:t>　今後、経費削減を進めるとともに、独立採算の原則に立った料金見直し等による健全化を図り、普通会計の負担を減らしていくように努める。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57</xdr:row>
      <xdr:rowOff>33274</xdr:rowOff>
    </xdr:to>
    <xdr:cxnSp macro="">
      <xdr:nvCxnSpPr>
        <xdr:cNvPr id="244" name="直線コネクタ 243"/>
        <xdr:cNvCxnSpPr/>
      </xdr:nvCxnSpPr>
      <xdr:spPr>
        <a:xfrm flipV="1">
          <a:off x="15671800" y="97327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33274</xdr:rowOff>
    </xdr:to>
    <xdr:cxnSp macro="">
      <xdr:nvCxnSpPr>
        <xdr:cNvPr id="247" name="直線コネクタ 246"/>
        <xdr:cNvCxnSpPr/>
      </xdr:nvCxnSpPr>
      <xdr:spPr>
        <a:xfrm>
          <a:off x="14782800" y="9773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24130</xdr:rowOff>
    </xdr:to>
    <xdr:cxnSp macro="">
      <xdr:nvCxnSpPr>
        <xdr:cNvPr id="250" name="直線コネクタ 249"/>
        <xdr:cNvCxnSpPr/>
      </xdr:nvCxnSpPr>
      <xdr:spPr>
        <a:xfrm flipV="1">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136144</xdr:rowOff>
    </xdr:from>
    <xdr:to>
      <xdr:col>20</xdr:col>
      <xdr:colOff>158750</xdr:colOff>
      <xdr:row>57</xdr:row>
      <xdr:rowOff>24130</xdr:rowOff>
    </xdr:to>
    <xdr:cxnSp macro="">
      <xdr:nvCxnSpPr>
        <xdr:cNvPr id="253" name="直線コネクタ 252"/>
        <xdr:cNvCxnSpPr/>
      </xdr:nvCxnSpPr>
      <xdr:spPr>
        <a:xfrm>
          <a:off x="13004800" y="9737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80772</xdr:rowOff>
    </xdr:from>
    <xdr:to>
      <xdr:col>24</xdr:col>
      <xdr:colOff>82550</xdr:colOff>
      <xdr:row>57</xdr:row>
      <xdr:rowOff>10922</xdr:rowOff>
    </xdr:to>
    <xdr:sp macro="" textlink="">
      <xdr:nvSpPr>
        <xdr:cNvPr id="263" name="円/楕円 262"/>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97299</xdr:rowOff>
    </xdr:from>
    <xdr:ext cx="762000" cy="259045"/>
    <xdr:sp macro="" textlink="">
      <xdr:nvSpPr>
        <xdr:cNvPr id="264" name="その他該当値テキスト"/>
        <xdr:cNvSpPr txBox="1"/>
      </xdr:nvSpPr>
      <xdr:spPr>
        <a:xfrm>
          <a:off x="16598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153924</xdr:rowOff>
    </xdr:from>
    <xdr:to>
      <xdr:col>22</xdr:col>
      <xdr:colOff>615950</xdr:colOff>
      <xdr:row>57</xdr:row>
      <xdr:rowOff>84074</xdr:rowOff>
    </xdr:to>
    <xdr:sp macro="" textlink="">
      <xdr:nvSpPr>
        <xdr:cNvPr id="265" name="円/楕円 264"/>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66" name="テキスト ボックス 265"/>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7" name="円/楕円 266"/>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8" name="テキスト ボックス 26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9" name="円/楕円 268"/>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0" name="テキスト ボックス 26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71" name="円/楕円 270"/>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72" name="テキスト ボックス 271"/>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補助費等にかかる比率は低くなっているが、各種団体等への補助金は多額であるため、特色ある活動は積極的に推進していくが、今後は補助金交付に対する事業内容の精査を積極的に行い、見直しや廃止を検討し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36</xdr:row>
      <xdr:rowOff>163576</xdr:rowOff>
    </xdr:to>
    <xdr:cxnSp macro="">
      <xdr:nvCxnSpPr>
        <xdr:cNvPr id="302" name="直線コネクタ 301"/>
        <xdr:cNvCxnSpPr/>
      </xdr:nvCxnSpPr>
      <xdr:spPr>
        <a:xfrm>
          <a:off x="15671800" y="63174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145288</xdr:rowOff>
    </xdr:to>
    <xdr:cxnSp macro="">
      <xdr:nvCxnSpPr>
        <xdr:cNvPr id="305" name="直線コネクタ 304"/>
        <xdr:cNvCxnSpPr/>
      </xdr:nvCxnSpPr>
      <xdr:spPr>
        <a:xfrm>
          <a:off x="14782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131572</xdr:rowOff>
    </xdr:to>
    <xdr:cxnSp macro="">
      <xdr:nvCxnSpPr>
        <xdr:cNvPr id="308" name="直線コネクタ 307"/>
        <xdr:cNvCxnSpPr/>
      </xdr:nvCxnSpPr>
      <xdr:spPr>
        <a:xfrm flipV="1">
          <a:off x="13893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149860</xdr:rowOff>
    </xdr:to>
    <xdr:cxnSp macro="">
      <xdr:nvCxnSpPr>
        <xdr:cNvPr id="311" name="直線コネクタ 310"/>
        <xdr:cNvCxnSpPr/>
      </xdr:nvCxnSpPr>
      <xdr:spPr>
        <a:xfrm flipV="1">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1" name="円/楕円 320"/>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2"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3" name="円/楕円 322"/>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24" name="テキスト ボックス 323"/>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5" name="円/楕円 324"/>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6" name="テキスト ボックス 325"/>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7" name="円/楕円 326"/>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8" name="テキスト ボックス 32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9" name="円/楕円 328"/>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0" name="テキスト ボックス 329"/>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経常収支比率に占める公債費の割合が大きくなっている。旧町村からのインフラ整備等の大型事業によるものが要因となっている。過疎対策事業のうち元利償還金の</a:t>
          </a:r>
          <a:r>
            <a:rPr kumimoji="1" lang="en-US" altLang="ja-JP" sz="1300">
              <a:latin typeface="ＭＳ Ｐゴシック"/>
            </a:rPr>
            <a:t>7</a:t>
          </a:r>
          <a:r>
            <a:rPr kumimoji="1" lang="ja-JP" altLang="en-US" sz="1300">
              <a:latin typeface="ＭＳ Ｐゴシック"/>
            </a:rPr>
            <a:t>割が交付税措置されるが、今後も同様に事業を進めると公債費が増加し、経常収支比率も悪化することから、債務削減計画により新規事業を精査することにより、今後</a:t>
          </a:r>
          <a:r>
            <a:rPr kumimoji="1" lang="en-US" altLang="ja-JP" sz="1300">
              <a:latin typeface="ＭＳ Ｐゴシック"/>
            </a:rPr>
            <a:t>10</a:t>
          </a:r>
          <a:r>
            <a:rPr kumimoji="1" lang="ja-JP" altLang="en-US" sz="1300">
              <a:latin typeface="ＭＳ Ｐゴシック"/>
            </a:rPr>
            <a:t>年間で地方債残高（臨時財政対策債を除く）を約</a:t>
          </a:r>
          <a:r>
            <a:rPr kumimoji="1" lang="en-US" altLang="ja-JP" sz="1300">
              <a:latin typeface="ＭＳ Ｐゴシック"/>
            </a:rPr>
            <a:t>4</a:t>
          </a:r>
          <a:r>
            <a:rPr kumimoji="1" lang="ja-JP" altLang="en-US" sz="1300">
              <a:latin typeface="ＭＳ Ｐゴシック"/>
            </a:rPr>
            <a:t>割減少させる予定である。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10413</xdr:rowOff>
    </xdr:to>
    <xdr:cxnSp macro="">
      <xdr:nvCxnSpPr>
        <xdr:cNvPr id="360" name="直線コネクタ 359"/>
        <xdr:cNvCxnSpPr/>
      </xdr:nvCxnSpPr>
      <xdr:spPr>
        <a:xfrm>
          <a:off x="3987800" y="135503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xdr:rowOff>
    </xdr:from>
    <xdr:to>
      <xdr:col>5</xdr:col>
      <xdr:colOff>549275</xdr:colOff>
      <xdr:row>79</xdr:row>
      <xdr:rowOff>37846</xdr:rowOff>
    </xdr:to>
    <xdr:cxnSp macro="">
      <xdr:nvCxnSpPr>
        <xdr:cNvPr id="363" name="直線コネクタ 362"/>
        <xdr:cNvCxnSpPr/>
      </xdr:nvCxnSpPr>
      <xdr:spPr>
        <a:xfrm flipV="1">
          <a:off x="3098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37846</xdr:rowOff>
    </xdr:to>
    <xdr:cxnSp macro="">
      <xdr:nvCxnSpPr>
        <xdr:cNvPr id="366" name="直線コネクタ 365"/>
        <xdr:cNvCxnSpPr/>
      </xdr:nvCxnSpPr>
      <xdr:spPr>
        <a:xfrm>
          <a:off x="2209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83565</xdr:rowOff>
    </xdr:to>
    <xdr:cxnSp macro="">
      <xdr:nvCxnSpPr>
        <xdr:cNvPr id="369" name="直線コネクタ 368"/>
        <xdr:cNvCxnSpPr/>
      </xdr:nvCxnSpPr>
      <xdr:spPr>
        <a:xfrm flipV="1">
          <a:off x="1320800" y="135549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79" name="円/楕円 378"/>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0"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81" name="円/楕円 380"/>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82" name="テキスト ボックス 381"/>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83" name="円/楕円 382"/>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84" name="テキスト ボックス 383"/>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85" name="円/楕円 384"/>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86" name="テキスト ボックス 385"/>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87" name="円/楕円 386"/>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88" name="テキスト ボックス 387"/>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入公債費以外にかかる比率は低い水準にあるため、引き続き行財政改革等の取り組みを通じて義務的経費の削減を行い、現在の水準維持に努める。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50800</xdr:rowOff>
    </xdr:from>
    <xdr:to>
      <xdr:col>24</xdr:col>
      <xdr:colOff>31750</xdr:colOff>
      <xdr:row>74</xdr:row>
      <xdr:rowOff>153670</xdr:rowOff>
    </xdr:to>
    <xdr:cxnSp macro="">
      <xdr:nvCxnSpPr>
        <xdr:cNvPr id="421" name="直線コネクタ 420"/>
        <xdr:cNvCxnSpPr/>
      </xdr:nvCxnSpPr>
      <xdr:spPr>
        <a:xfrm flipV="1">
          <a:off x="15671800" y="127381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74</xdr:row>
      <xdr:rowOff>153670</xdr:rowOff>
    </xdr:to>
    <xdr:cxnSp macro="">
      <xdr:nvCxnSpPr>
        <xdr:cNvPr id="424" name="直線コネクタ 423"/>
        <xdr:cNvCxnSpPr/>
      </xdr:nvCxnSpPr>
      <xdr:spPr>
        <a:xfrm>
          <a:off x="14782800" y="127228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92710</xdr:rowOff>
    </xdr:to>
    <xdr:cxnSp macro="">
      <xdr:nvCxnSpPr>
        <xdr:cNvPr id="427" name="直線コネクタ 426"/>
        <xdr:cNvCxnSpPr/>
      </xdr:nvCxnSpPr>
      <xdr:spPr>
        <a:xfrm flipV="1">
          <a:off x="13893800" y="12722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29" name="テキスト ボックス 428"/>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88900</xdr:rowOff>
    </xdr:from>
    <xdr:to>
      <xdr:col>20</xdr:col>
      <xdr:colOff>158750</xdr:colOff>
      <xdr:row>74</xdr:row>
      <xdr:rowOff>92710</xdr:rowOff>
    </xdr:to>
    <xdr:cxnSp macro="">
      <xdr:nvCxnSpPr>
        <xdr:cNvPr id="430" name="直線コネクタ 429"/>
        <xdr:cNvCxnSpPr/>
      </xdr:nvCxnSpPr>
      <xdr:spPr>
        <a:xfrm>
          <a:off x="13004800" y="12776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2" name="テキスト ボックス 431"/>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0</xdr:rowOff>
    </xdr:from>
    <xdr:to>
      <xdr:col>24</xdr:col>
      <xdr:colOff>82550</xdr:colOff>
      <xdr:row>74</xdr:row>
      <xdr:rowOff>101600</xdr:rowOff>
    </xdr:to>
    <xdr:sp macro="" textlink="">
      <xdr:nvSpPr>
        <xdr:cNvPr id="440" name="円/楕円 439"/>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80027</xdr:rowOff>
    </xdr:from>
    <xdr:ext cx="762000" cy="259045"/>
    <xdr:sp macro="" textlink="">
      <xdr:nvSpPr>
        <xdr:cNvPr id="441" name="公債費以外該当値テキスト"/>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102870</xdr:rowOff>
    </xdr:from>
    <xdr:to>
      <xdr:col>22</xdr:col>
      <xdr:colOff>615950</xdr:colOff>
      <xdr:row>75</xdr:row>
      <xdr:rowOff>33020</xdr:rowOff>
    </xdr:to>
    <xdr:sp macro="" textlink="">
      <xdr:nvSpPr>
        <xdr:cNvPr id="442" name="円/楕円 441"/>
        <xdr:cNvSpPr/>
      </xdr:nvSpPr>
      <xdr:spPr>
        <a:xfrm>
          <a:off x="15621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43197</xdr:rowOff>
    </xdr:from>
    <xdr:ext cx="736600" cy="259045"/>
    <xdr:sp macro="" textlink="">
      <xdr:nvSpPr>
        <xdr:cNvPr id="443" name="テキスト ボックス 442"/>
        <xdr:cNvSpPr txBox="1"/>
      </xdr:nvSpPr>
      <xdr:spPr>
        <a:xfrm>
          <a:off x="15290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44" name="円/楕円 443"/>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45" name="テキスト ボックス 444"/>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41910</xdr:rowOff>
    </xdr:from>
    <xdr:to>
      <xdr:col>20</xdr:col>
      <xdr:colOff>209550</xdr:colOff>
      <xdr:row>74</xdr:row>
      <xdr:rowOff>143510</xdr:rowOff>
    </xdr:to>
    <xdr:sp macro="" textlink="">
      <xdr:nvSpPr>
        <xdr:cNvPr id="446" name="円/楕円 445"/>
        <xdr:cNvSpPr/>
      </xdr:nvSpPr>
      <xdr:spPr>
        <a:xfrm>
          <a:off x="13843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153687</xdr:rowOff>
    </xdr:from>
    <xdr:ext cx="762000" cy="259045"/>
    <xdr:sp macro="" textlink="">
      <xdr:nvSpPr>
        <xdr:cNvPr id="447" name="テキスト ボックス 446"/>
        <xdr:cNvSpPr txBox="1"/>
      </xdr:nvSpPr>
      <xdr:spPr>
        <a:xfrm>
          <a:off x="13512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38100</xdr:rowOff>
    </xdr:from>
    <xdr:to>
      <xdr:col>19</xdr:col>
      <xdr:colOff>6350</xdr:colOff>
      <xdr:row>74</xdr:row>
      <xdr:rowOff>139700</xdr:rowOff>
    </xdr:to>
    <xdr:sp macro="" textlink="">
      <xdr:nvSpPr>
        <xdr:cNvPr id="448" name="円/楕円 447"/>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149877</xdr:rowOff>
    </xdr:from>
    <xdr:ext cx="762000" cy="259045"/>
    <xdr:sp macro="" textlink="">
      <xdr:nvSpPr>
        <xdr:cNvPr id="449" name="テキスト ボックス 448"/>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45161</xdr:rowOff>
    </xdr:from>
    <xdr:to>
      <xdr:col>4</xdr:col>
      <xdr:colOff>1117600</xdr:colOff>
      <xdr:row>15</xdr:row>
      <xdr:rowOff>52964</xdr:rowOff>
    </xdr:to>
    <xdr:cxnSp macro="">
      <xdr:nvCxnSpPr>
        <xdr:cNvPr id="50" name="直線コネクタ 49"/>
        <xdr:cNvCxnSpPr/>
      </xdr:nvCxnSpPr>
      <xdr:spPr bwMode="auto">
        <a:xfrm flipV="1">
          <a:off x="5003800" y="2664536"/>
          <a:ext cx="647700" cy="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52964</xdr:rowOff>
    </xdr:from>
    <xdr:to>
      <xdr:col>4</xdr:col>
      <xdr:colOff>469900</xdr:colOff>
      <xdr:row>15</xdr:row>
      <xdr:rowOff>145006</xdr:rowOff>
    </xdr:to>
    <xdr:cxnSp macro="">
      <xdr:nvCxnSpPr>
        <xdr:cNvPr id="53" name="直線コネクタ 52"/>
        <xdr:cNvCxnSpPr/>
      </xdr:nvCxnSpPr>
      <xdr:spPr bwMode="auto">
        <a:xfrm flipV="1">
          <a:off x="4305300" y="2672339"/>
          <a:ext cx="698500" cy="9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99058</xdr:rowOff>
    </xdr:from>
    <xdr:to>
      <xdr:col>3</xdr:col>
      <xdr:colOff>904875</xdr:colOff>
      <xdr:row>15</xdr:row>
      <xdr:rowOff>145006</xdr:rowOff>
    </xdr:to>
    <xdr:cxnSp macro="">
      <xdr:nvCxnSpPr>
        <xdr:cNvPr id="56" name="直線コネクタ 55"/>
        <xdr:cNvCxnSpPr/>
      </xdr:nvCxnSpPr>
      <xdr:spPr bwMode="auto">
        <a:xfrm>
          <a:off x="3606800" y="2718433"/>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70094</xdr:rowOff>
    </xdr:from>
    <xdr:to>
      <xdr:col>3</xdr:col>
      <xdr:colOff>206375</xdr:colOff>
      <xdr:row>15</xdr:row>
      <xdr:rowOff>99058</xdr:rowOff>
    </xdr:to>
    <xdr:cxnSp macro="">
      <xdr:nvCxnSpPr>
        <xdr:cNvPr id="59" name="直線コネクタ 58"/>
        <xdr:cNvCxnSpPr/>
      </xdr:nvCxnSpPr>
      <xdr:spPr bwMode="auto">
        <a:xfrm>
          <a:off x="2908300" y="2689469"/>
          <a:ext cx="698500" cy="2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165811</xdr:rowOff>
    </xdr:from>
    <xdr:to>
      <xdr:col>5</xdr:col>
      <xdr:colOff>34925</xdr:colOff>
      <xdr:row>15</xdr:row>
      <xdr:rowOff>95961</xdr:rowOff>
    </xdr:to>
    <xdr:sp macro="" textlink="">
      <xdr:nvSpPr>
        <xdr:cNvPr id="69" name="円/楕円 68"/>
        <xdr:cNvSpPr/>
      </xdr:nvSpPr>
      <xdr:spPr bwMode="auto">
        <a:xfrm>
          <a:off x="5600700" y="261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10888</xdr:rowOff>
    </xdr:from>
    <xdr:ext cx="762000" cy="259045"/>
    <xdr:sp macro="" textlink="">
      <xdr:nvSpPr>
        <xdr:cNvPr id="70" name="人口1人当たり決算額の推移該当値テキスト130"/>
        <xdr:cNvSpPr txBox="1"/>
      </xdr:nvSpPr>
      <xdr:spPr>
        <a:xfrm>
          <a:off x="5740400" y="245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2164</xdr:rowOff>
    </xdr:from>
    <xdr:to>
      <xdr:col>4</xdr:col>
      <xdr:colOff>520700</xdr:colOff>
      <xdr:row>15</xdr:row>
      <xdr:rowOff>103764</xdr:rowOff>
    </xdr:to>
    <xdr:sp macro="" textlink="">
      <xdr:nvSpPr>
        <xdr:cNvPr id="71" name="円/楕円 70"/>
        <xdr:cNvSpPr/>
      </xdr:nvSpPr>
      <xdr:spPr bwMode="auto">
        <a:xfrm>
          <a:off x="4953000" y="262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113941</xdr:rowOff>
    </xdr:from>
    <xdr:ext cx="736600" cy="259045"/>
    <xdr:sp macro="" textlink="">
      <xdr:nvSpPr>
        <xdr:cNvPr id="72" name="テキスト ボックス 71"/>
        <xdr:cNvSpPr txBox="1"/>
      </xdr:nvSpPr>
      <xdr:spPr>
        <a:xfrm>
          <a:off x="4622800" y="239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165,966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94206</xdr:rowOff>
    </xdr:from>
    <xdr:to>
      <xdr:col>3</xdr:col>
      <xdr:colOff>955675</xdr:colOff>
      <xdr:row>16</xdr:row>
      <xdr:rowOff>24356</xdr:rowOff>
    </xdr:to>
    <xdr:sp macro="" textlink="">
      <xdr:nvSpPr>
        <xdr:cNvPr id="73" name="円/楕円 72"/>
        <xdr:cNvSpPr/>
      </xdr:nvSpPr>
      <xdr:spPr bwMode="auto">
        <a:xfrm>
          <a:off x="4254500" y="271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34533</xdr:rowOff>
    </xdr:from>
    <xdr:ext cx="762000" cy="259045"/>
    <xdr:sp macro="" textlink="">
      <xdr:nvSpPr>
        <xdr:cNvPr id="74" name="テキスト ボックス 73"/>
        <xdr:cNvSpPr txBox="1"/>
      </xdr:nvSpPr>
      <xdr:spPr>
        <a:xfrm>
          <a:off x="3924300" y="24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153,887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48258</xdr:rowOff>
    </xdr:from>
    <xdr:to>
      <xdr:col>3</xdr:col>
      <xdr:colOff>257175</xdr:colOff>
      <xdr:row>15</xdr:row>
      <xdr:rowOff>149858</xdr:rowOff>
    </xdr:to>
    <xdr:sp macro="" textlink="">
      <xdr:nvSpPr>
        <xdr:cNvPr id="75" name="円/楕円 74"/>
        <xdr:cNvSpPr/>
      </xdr:nvSpPr>
      <xdr:spPr bwMode="auto">
        <a:xfrm>
          <a:off x="3556000" y="2667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160035</xdr:rowOff>
    </xdr:from>
    <xdr:ext cx="762000" cy="259045"/>
    <xdr:sp macro="" textlink="">
      <xdr:nvSpPr>
        <xdr:cNvPr id="76" name="テキスト ボックス 75"/>
        <xdr:cNvSpPr txBox="1"/>
      </xdr:nvSpPr>
      <xdr:spPr>
        <a:xfrm>
          <a:off x="3225800" y="24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159,917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19294</xdr:rowOff>
    </xdr:from>
    <xdr:to>
      <xdr:col>2</xdr:col>
      <xdr:colOff>692150</xdr:colOff>
      <xdr:row>15</xdr:row>
      <xdr:rowOff>120894</xdr:rowOff>
    </xdr:to>
    <xdr:sp macro="" textlink="">
      <xdr:nvSpPr>
        <xdr:cNvPr id="77" name="円/楕円 76"/>
        <xdr:cNvSpPr/>
      </xdr:nvSpPr>
      <xdr:spPr bwMode="auto">
        <a:xfrm>
          <a:off x="2857500" y="263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131071</xdr:rowOff>
    </xdr:from>
    <xdr:ext cx="762000" cy="259045"/>
    <xdr:sp macro="" textlink="">
      <xdr:nvSpPr>
        <xdr:cNvPr id="78" name="テキスト ボックス 77"/>
        <xdr:cNvSpPr txBox="1"/>
      </xdr:nvSpPr>
      <xdr:spPr>
        <a:xfrm>
          <a:off x="2527300" y="240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318681</xdr:rowOff>
    </xdr:from>
    <xdr:to>
      <xdr:col>4</xdr:col>
      <xdr:colOff>1117600</xdr:colOff>
      <xdr:row>36</xdr:row>
      <xdr:rowOff>18072</xdr:rowOff>
    </xdr:to>
    <xdr:cxnSp macro="">
      <xdr:nvCxnSpPr>
        <xdr:cNvPr id="110" name="直線コネクタ 109"/>
        <xdr:cNvCxnSpPr/>
      </xdr:nvCxnSpPr>
      <xdr:spPr bwMode="auto">
        <a:xfrm flipV="1">
          <a:off x="5003800" y="6929031"/>
          <a:ext cx="6477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303458</xdr:rowOff>
    </xdr:from>
    <xdr:ext cx="762000" cy="259045"/>
    <xdr:sp macro="" textlink="">
      <xdr:nvSpPr>
        <xdr:cNvPr id="111" name="人口1人当たり決算額の推移平均値テキスト445"/>
        <xdr:cNvSpPr txBox="1"/>
      </xdr:nvSpPr>
      <xdr:spPr>
        <a:xfrm>
          <a:off x="5740400" y="6913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270561</xdr:rowOff>
    </xdr:from>
    <xdr:to>
      <xdr:col>4</xdr:col>
      <xdr:colOff>469900</xdr:colOff>
      <xdr:row>36</xdr:row>
      <xdr:rowOff>18072</xdr:rowOff>
    </xdr:to>
    <xdr:cxnSp macro="">
      <xdr:nvCxnSpPr>
        <xdr:cNvPr id="113" name="直線コネクタ 112"/>
        <xdr:cNvCxnSpPr/>
      </xdr:nvCxnSpPr>
      <xdr:spPr bwMode="auto">
        <a:xfrm>
          <a:off x="4305300" y="6880911"/>
          <a:ext cx="698500" cy="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165633</xdr:rowOff>
    </xdr:from>
    <xdr:to>
      <xdr:col>3</xdr:col>
      <xdr:colOff>904875</xdr:colOff>
      <xdr:row>35</xdr:row>
      <xdr:rowOff>270561</xdr:rowOff>
    </xdr:to>
    <xdr:cxnSp macro="">
      <xdr:nvCxnSpPr>
        <xdr:cNvPr id="116" name="直線コネクタ 115"/>
        <xdr:cNvCxnSpPr/>
      </xdr:nvCxnSpPr>
      <xdr:spPr bwMode="auto">
        <a:xfrm>
          <a:off x="3606800" y="6775983"/>
          <a:ext cx="698500" cy="10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116964</xdr:rowOff>
    </xdr:from>
    <xdr:to>
      <xdr:col>3</xdr:col>
      <xdr:colOff>206375</xdr:colOff>
      <xdr:row>35</xdr:row>
      <xdr:rowOff>165633</xdr:rowOff>
    </xdr:to>
    <xdr:cxnSp macro="">
      <xdr:nvCxnSpPr>
        <xdr:cNvPr id="119" name="直線コネクタ 118"/>
        <xdr:cNvCxnSpPr/>
      </xdr:nvCxnSpPr>
      <xdr:spPr bwMode="auto">
        <a:xfrm>
          <a:off x="2908300" y="6727314"/>
          <a:ext cx="698500" cy="4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267881</xdr:rowOff>
    </xdr:from>
    <xdr:to>
      <xdr:col>5</xdr:col>
      <xdr:colOff>34925</xdr:colOff>
      <xdr:row>36</xdr:row>
      <xdr:rowOff>26581</xdr:rowOff>
    </xdr:to>
    <xdr:sp macro="" textlink="">
      <xdr:nvSpPr>
        <xdr:cNvPr id="129" name="円/楕円 128"/>
        <xdr:cNvSpPr/>
      </xdr:nvSpPr>
      <xdr:spPr bwMode="auto">
        <a:xfrm>
          <a:off x="5600700" y="687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112958</xdr:rowOff>
    </xdr:from>
    <xdr:ext cx="762000" cy="259045"/>
    <xdr:sp macro="" textlink="">
      <xdr:nvSpPr>
        <xdr:cNvPr id="130" name="人口1人当たり決算額の推移該当値テキスト445"/>
        <xdr:cNvSpPr txBox="1"/>
      </xdr:nvSpPr>
      <xdr:spPr>
        <a:xfrm>
          <a:off x="5740400" y="6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310172</xdr:rowOff>
    </xdr:from>
    <xdr:to>
      <xdr:col>4</xdr:col>
      <xdr:colOff>520700</xdr:colOff>
      <xdr:row>36</xdr:row>
      <xdr:rowOff>68872</xdr:rowOff>
    </xdr:to>
    <xdr:sp macro="" textlink="">
      <xdr:nvSpPr>
        <xdr:cNvPr id="131" name="円/楕円 130"/>
        <xdr:cNvSpPr/>
      </xdr:nvSpPr>
      <xdr:spPr bwMode="auto">
        <a:xfrm>
          <a:off x="4953000" y="692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53649</xdr:rowOff>
    </xdr:from>
    <xdr:ext cx="736600" cy="259045"/>
    <xdr:sp macro="" textlink="">
      <xdr:nvSpPr>
        <xdr:cNvPr id="132" name="テキスト ボックス 131"/>
        <xdr:cNvSpPr txBox="1"/>
      </xdr:nvSpPr>
      <xdr:spPr>
        <a:xfrm>
          <a:off x="4622800" y="700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219761</xdr:rowOff>
    </xdr:from>
    <xdr:to>
      <xdr:col>3</xdr:col>
      <xdr:colOff>955675</xdr:colOff>
      <xdr:row>35</xdr:row>
      <xdr:rowOff>321361</xdr:rowOff>
    </xdr:to>
    <xdr:sp macro="" textlink="">
      <xdr:nvSpPr>
        <xdr:cNvPr id="133" name="円/楕円 132"/>
        <xdr:cNvSpPr/>
      </xdr:nvSpPr>
      <xdr:spPr bwMode="auto">
        <a:xfrm>
          <a:off x="4254500" y="683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331538</xdr:rowOff>
    </xdr:from>
    <xdr:ext cx="762000" cy="259045"/>
    <xdr:sp macro="" textlink="">
      <xdr:nvSpPr>
        <xdr:cNvPr id="134" name="テキスト ボックス 133"/>
        <xdr:cNvSpPr txBox="1"/>
      </xdr:nvSpPr>
      <xdr:spPr>
        <a:xfrm>
          <a:off x="3924300" y="65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114833</xdr:rowOff>
    </xdr:from>
    <xdr:to>
      <xdr:col>3</xdr:col>
      <xdr:colOff>257175</xdr:colOff>
      <xdr:row>35</xdr:row>
      <xdr:rowOff>216433</xdr:rowOff>
    </xdr:to>
    <xdr:sp macro="" textlink="">
      <xdr:nvSpPr>
        <xdr:cNvPr id="135" name="円/楕円 134"/>
        <xdr:cNvSpPr/>
      </xdr:nvSpPr>
      <xdr:spPr bwMode="auto">
        <a:xfrm>
          <a:off x="3556000" y="67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226610</xdr:rowOff>
    </xdr:from>
    <xdr:ext cx="762000" cy="259045"/>
    <xdr:sp macro="" textlink="">
      <xdr:nvSpPr>
        <xdr:cNvPr id="136" name="テキスト ボックス 135"/>
        <xdr:cNvSpPr txBox="1"/>
      </xdr:nvSpPr>
      <xdr:spPr>
        <a:xfrm>
          <a:off x="3225800" y="649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66164</xdr:rowOff>
    </xdr:from>
    <xdr:to>
      <xdr:col>2</xdr:col>
      <xdr:colOff>692150</xdr:colOff>
      <xdr:row>35</xdr:row>
      <xdr:rowOff>167764</xdr:rowOff>
    </xdr:to>
    <xdr:sp macro="" textlink="">
      <xdr:nvSpPr>
        <xdr:cNvPr id="137" name="円/楕円 136"/>
        <xdr:cNvSpPr/>
      </xdr:nvSpPr>
      <xdr:spPr bwMode="auto">
        <a:xfrm>
          <a:off x="2857500" y="667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177941</xdr:rowOff>
    </xdr:from>
    <xdr:ext cx="762000" cy="259045"/>
    <xdr:sp macro="" textlink="">
      <xdr:nvSpPr>
        <xdr:cNvPr id="138" name="テキスト ボックス 137"/>
        <xdr:cNvSpPr txBox="1"/>
      </xdr:nvSpPr>
      <xdr:spPr>
        <a:xfrm>
          <a:off x="2527300" y="644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11,931
11,785
476.03
11,194,968
10,955,760
190,874
7,311,859
12,161,785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157516</xdr:rowOff>
    </xdr:from>
    <xdr:to>
      <xdr:col>6</xdr:col>
      <xdr:colOff>511175</xdr:colOff>
      <xdr:row>36</xdr:row>
      <xdr:rowOff>23381</xdr:rowOff>
    </xdr:to>
    <xdr:cxnSp macro="">
      <xdr:nvCxnSpPr>
        <xdr:cNvPr id="61" name="直線コネクタ 60"/>
        <xdr:cNvCxnSpPr/>
      </xdr:nvCxnSpPr>
      <xdr:spPr>
        <a:xfrm>
          <a:off x="3797300" y="6158266"/>
          <a:ext cx="8382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157516</xdr:rowOff>
    </xdr:from>
    <xdr:to>
      <xdr:col>5</xdr:col>
      <xdr:colOff>358775</xdr:colOff>
      <xdr:row>36</xdr:row>
      <xdr:rowOff>30345</xdr:rowOff>
    </xdr:to>
    <xdr:cxnSp macro="">
      <xdr:nvCxnSpPr>
        <xdr:cNvPr id="64" name="直線コネクタ 63"/>
        <xdr:cNvCxnSpPr/>
      </xdr:nvCxnSpPr>
      <xdr:spPr>
        <a:xfrm flipV="1">
          <a:off x="2908300" y="6158266"/>
          <a:ext cx="889000" cy="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170211</xdr:rowOff>
    </xdr:from>
    <xdr:to>
      <xdr:col>4</xdr:col>
      <xdr:colOff>155575</xdr:colOff>
      <xdr:row>36</xdr:row>
      <xdr:rowOff>30345</xdr:rowOff>
    </xdr:to>
    <xdr:cxnSp macro="">
      <xdr:nvCxnSpPr>
        <xdr:cNvPr id="67" name="直線コネクタ 66"/>
        <xdr:cNvCxnSpPr/>
      </xdr:nvCxnSpPr>
      <xdr:spPr>
        <a:xfrm>
          <a:off x="2019300" y="6170961"/>
          <a:ext cx="889000" cy="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154917</xdr:rowOff>
    </xdr:from>
    <xdr:to>
      <xdr:col>2</xdr:col>
      <xdr:colOff>638175</xdr:colOff>
      <xdr:row>35</xdr:row>
      <xdr:rowOff>170211</xdr:rowOff>
    </xdr:to>
    <xdr:cxnSp macro="">
      <xdr:nvCxnSpPr>
        <xdr:cNvPr id="70" name="直線コネクタ 69"/>
        <xdr:cNvCxnSpPr/>
      </xdr:nvCxnSpPr>
      <xdr:spPr>
        <a:xfrm>
          <a:off x="1130300" y="6155667"/>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144031</xdr:rowOff>
    </xdr:from>
    <xdr:to>
      <xdr:col>6</xdr:col>
      <xdr:colOff>561975</xdr:colOff>
      <xdr:row>36</xdr:row>
      <xdr:rowOff>74181</xdr:rowOff>
    </xdr:to>
    <xdr:sp macro="" textlink="">
      <xdr:nvSpPr>
        <xdr:cNvPr id="80" name="円/楕円 79"/>
        <xdr:cNvSpPr/>
      </xdr:nvSpPr>
      <xdr:spPr>
        <a:xfrm>
          <a:off x="4584700" y="61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166908</xdr:rowOff>
    </xdr:from>
    <xdr:ext cx="599010" cy="259045"/>
    <xdr:sp macro="" textlink="">
      <xdr:nvSpPr>
        <xdr:cNvPr id="81" name="人件費該当値テキスト"/>
        <xdr:cNvSpPr txBox="1"/>
      </xdr:nvSpPr>
      <xdr:spPr>
        <a:xfrm>
          <a:off x="4686300" y="59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106716</xdr:rowOff>
    </xdr:from>
    <xdr:to>
      <xdr:col>5</xdr:col>
      <xdr:colOff>409575</xdr:colOff>
      <xdr:row>36</xdr:row>
      <xdr:rowOff>36866</xdr:rowOff>
    </xdr:to>
    <xdr:sp macro="" textlink="">
      <xdr:nvSpPr>
        <xdr:cNvPr id="82" name="円/楕円 81"/>
        <xdr:cNvSpPr/>
      </xdr:nvSpPr>
      <xdr:spPr>
        <a:xfrm>
          <a:off x="3746500" y="61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53393</xdr:rowOff>
    </xdr:from>
    <xdr:ext cx="599010" cy="259045"/>
    <xdr:sp macro="" textlink="">
      <xdr:nvSpPr>
        <xdr:cNvPr id="83" name="テキスト ボックス 82"/>
        <xdr:cNvSpPr txBox="1"/>
      </xdr:nvSpPr>
      <xdr:spPr>
        <a:xfrm>
          <a:off x="3497794" y="58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150995</xdr:rowOff>
    </xdr:from>
    <xdr:to>
      <xdr:col>4</xdr:col>
      <xdr:colOff>206375</xdr:colOff>
      <xdr:row>36</xdr:row>
      <xdr:rowOff>81145</xdr:rowOff>
    </xdr:to>
    <xdr:sp macro="" textlink="">
      <xdr:nvSpPr>
        <xdr:cNvPr id="84" name="円/楕円 83"/>
        <xdr:cNvSpPr/>
      </xdr:nvSpPr>
      <xdr:spPr>
        <a:xfrm>
          <a:off x="2857500" y="6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97672</xdr:rowOff>
    </xdr:from>
    <xdr:ext cx="599010" cy="259045"/>
    <xdr:sp macro="" textlink="">
      <xdr:nvSpPr>
        <xdr:cNvPr id="85" name="テキスト ボックス 84"/>
        <xdr:cNvSpPr txBox="1"/>
      </xdr:nvSpPr>
      <xdr:spPr>
        <a:xfrm>
          <a:off x="2608794" y="59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119411</xdr:rowOff>
    </xdr:from>
    <xdr:to>
      <xdr:col>3</xdr:col>
      <xdr:colOff>3175</xdr:colOff>
      <xdr:row>36</xdr:row>
      <xdr:rowOff>49561</xdr:rowOff>
    </xdr:to>
    <xdr:sp macro="" textlink="">
      <xdr:nvSpPr>
        <xdr:cNvPr id="86" name="円/楕円 85"/>
        <xdr:cNvSpPr/>
      </xdr:nvSpPr>
      <xdr:spPr>
        <a:xfrm>
          <a:off x="1968500" y="61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66088</xdr:rowOff>
    </xdr:from>
    <xdr:ext cx="599010" cy="259045"/>
    <xdr:sp macro="" textlink="">
      <xdr:nvSpPr>
        <xdr:cNvPr id="87" name="テキスト ボックス 86"/>
        <xdr:cNvSpPr txBox="1"/>
      </xdr:nvSpPr>
      <xdr:spPr>
        <a:xfrm>
          <a:off x="1719794" y="589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104117</xdr:rowOff>
    </xdr:from>
    <xdr:to>
      <xdr:col>1</xdr:col>
      <xdr:colOff>485775</xdr:colOff>
      <xdr:row>36</xdr:row>
      <xdr:rowOff>34267</xdr:rowOff>
    </xdr:to>
    <xdr:sp macro="" textlink="">
      <xdr:nvSpPr>
        <xdr:cNvPr id="88" name="円/楕円 87"/>
        <xdr:cNvSpPr/>
      </xdr:nvSpPr>
      <xdr:spPr>
        <a:xfrm>
          <a:off x="1079500" y="610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50794</xdr:rowOff>
    </xdr:from>
    <xdr:ext cx="599010" cy="259045"/>
    <xdr:sp macro="" textlink="">
      <xdr:nvSpPr>
        <xdr:cNvPr id="89" name="テキスト ボックス 88"/>
        <xdr:cNvSpPr txBox="1"/>
      </xdr:nvSpPr>
      <xdr:spPr>
        <a:xfrm>
          <a:off x="830794" y="588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60180</xdr:rowOff>
    </xdr:from>
    <xdr:to>
      <xdr:col>6</xdr:col>
      <xdr:colOff>511175</xdr:colOff>
      <xdr:row>53</xdr:row>
      <xdr:rowOff>142966</xdr:rowOff>
    </xdr:to>
    <xdr:cxnSp macro="">
      <xdr:nvCxnSpPr>
        <xdr:cNvPr id="121" name="直線コネクタ 120"/>
        <xdr:cNvCxnSpPr/>
      </xdr:nvCxnSpPr>
      <xdr:spPr>
        <a:xfrm flipV="1">
          <a:off x="3797300" y="9147030"/>
          <a:ext cx="8382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142966</xdr:rowOff>
    </xdr:from>
    <xdr:to>
      <xdr:col>5</xdr:col>
      <xdr:colOff>358775</xdr:colOff>
      <xdr:row>54</xdr:row>
      <xdr:rowOff>34316</xdr:rowOff>
    </xdr:to>
    <xdr:cxnSp macro="">
      <xdr:nvCxnSpPr>
        <xdr:cNvPr id="124" name="直線コネクタ 123"/>
        <xdr:cNvCxnSpPr/>
      </xdr:nvCxnSpPr>
      <xdr:spPr>
        <a:xfrm flipV="1">
          <a:off x="2908300" y="9229816"/>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34316</xdr:rowOff>
    </xdr:from>
    <xdr:to>
      <xdr:col>4</xdr:col>
      <xdr:colOff>155575</xdr:colOff>
      <xdr:row>54</xdr:row>
      <xdr:rowOff>84041</xdr:rowOff>
    </xdr:to>
    <xdr:cxnSp macro="">
      <xdr:nvCxnSpPr>
        <xdr:cNvPr id="127" name="直線コネクタ 126"/>
        <xdr:cNvCxnSpPr/>
      </xdr:nvCxnSpPr>
      <xdr:spPr>
        <a:xfrm flipV="1">
          <a:off x="2019300" y="9292616"/>
          <a:ext cx="889000" cy="4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32160</xdr:rowOff>
    </xdr:from>
    <xdr:to>
      <xdr:col>2</xdr:col>
      <xdr:colOff>638175</xdr:colOff>
      <xdr:row>54</xdr:row>
      <xdr:rowOff>84041</xdr:rowOff>
    </xdr:to>
    <xdr:cxnSp macro="">
      <xdr:nvCxnSpPr>
        <xdr:cNvPr id="130" name="直線コネクタ 129"/>
        <xdr:cNvCxnSpPr/>
      </xdr:nvCxnSpPr>
      <xdr:spPr>
        <a:xfrm>
          <a:off x="1130300" y="9290460"/>
          <a:ext cx="889000" cy="5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9380</xdr:rowOff>
    </xdr:from>
    <xdr:to>
      <xdr:col>6</xdr:col>
      <xdr:colOff>561975</xdr:colOff>
      <xdr:row>53</xdr:row>
      <xdr:rowOff>110980</xdr:rowOff>
    </xdr:to>
    <xdr:sp macro="" textlink="">
      <xdr:nvSpPr>
        <xdr:cNvPr id="140" name="円/楕円 139"/>
        <xdr:cNvSpPr/>
      </xdr:nvSpPr>
      <xdr:spPr>
        <a:xfrm>
          <a:off x="4584700" y="9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32257</xdr:rowOff>
    </xdr:from>
    <xdr:ext cx="599010" cy="259045"/>
    <xdr:sp macro="" textlink="">
      <xdr:nvSpPr>
        <xdr:cNvPr id="141" name="物件費該当値テキスト"/>
        <xdr:cNvSpPr txBox="1"/>
      </xdr:nvSpPr>
      <xdr:spPr>
        <a:xfrm>
          <a:off x="4686300" y="89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128,055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92166</xdr:rowOff>
    </xdr:from>
    <xdr:to>
      <xdr:col>5</xdr:col>
      <xdr:colOff>409575</xdr:colOff>
      <xdr:row>54</xdr:row>
      <xdr:rowOff>22316</xdr:rowOff>
    </xdr:to>
    <xdr:sp macro="" textlink="">
      <xdr:nvSpPr>
        <xdr:cNvPr id="142" name="円/楕円 141"/>
        <xdr:cNvSpPr/>
      </xdr:nvSpPr>
      <xdr:spPr>
        <a:xfrm>
          <a:off x="3746500" y="91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38843</xdr:rowOff>
    </xdr:from>
    <xdr:ext cx="599010" cy="259045"/>
    <xdr:sp macro="" textlink="">
      <xdr:nvSpPr>
        <xdr:cNvPr id="143" name="テキスト ボックス 142"/>
        <xdr:cNvSpPr txBox="1"/>
      </xdr:nvSpPr>
      <xdr:spPr>
        <a:xfrm>
          <a:off x="3497794" y="895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154966</xdr:rowOff>
    </xdr:from>
    <xdr:to>
      <xdr:col>4</xdr:col>
      <xdr:colOff>206375</xdr:colOff>
      <xdr:row>54</xdr:row>
      <xdr:rowOff>85116</xdr:rowOff>
    </xdr:to>
    <xdr:sp macro="" textlink="">
      <xdr:nvSpPr>
        <xdr:cNvPr id="144" name="円/楕円 143"/>
        <xdr:cNvSpPr/>
      </xdr:nvSpPr>
      <xdr:spPr>
        <a:xfrm>
          <a:off x="2857500" y="92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101643</xdr:rowOff>
    </xdr:from>
    <xdr:ext cx="599010" cy="259045"/>
    <xdr:sp macro="" textlink="">
      <xdr:nvSpPr>
        <xdr:cNvPr id="145" name="テキスト ボックス 144"/>
        <xdr:cNvSpPr txBox="1"/>
      </xdr:nvSpPr>
      <xdr:spPr>
        <a:xfrm>
          <a:off x="2608794" y="901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33241</xdr:rowOff>
    </xdr:from>
    <xdr:to>
      <xdr:col>3</xdr:col>
      <xdr:colOff>3175</xdr:colOff>
      <xdr:row>54</xdr:row>
      <xdr:rowOff>134841</xdr:rowOff>
    </xdr:to>
    <xdr:sp macro="" textlink="">
      <xdr:nvSpPr>
        <xdr:cNvPr id="146" name="円/楕円 145"/>
        <xdr:cNvSpPr/>
      </xdr:nvSpPr>
      <xdr:spPr>
        <a:xfrm>
          <a:off x="1968500" y="92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151368</xdr:rowOff>
    </xdr:from>
    <xdr:ext cx="599010" cy="259045"/>
    <xdr:sp macro="" textlink="">
      <xdr:nvSpPr>
        <xdr:cNvPr id="147" name="テキスト ボックス 146"/>
        <xdr:cNvSpPr txBox="1"/>
      </xdr:nvSpPr>
      <xdr:spPr>
        <a:xfrm>
          <a:off x="1719794" y="906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152810</xdr:rowOff>
    </xdr:from>
    <xdr:to>
      <xdr:col>1</xdr:col>
      <xdr:colOff>485775</xdr:colOff>
      <xdr:row>54</xdr:row>
      <xdr:rowOff>82960</xdr:rowOff>
    </xdr:to>
    <xdr:sp macro="" textlink="">
      <xdr:nvSpPr>
        <xdr:cNvPr id="148" name="円/楕円 147"/>
        <xdr:cNvSpPr/>
      </xdr:nvSpPr>
      <xdr:spPr>
        <a:xfrm>
          <a:off x="1079500" y="92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99487</xdr:rowOff>
    </xdr:from>
    <xdr:ext cx="599010" cy="259045"/>
    <xdr:sp macro="" textlink="">
      <xdr:nvSpPr>
        <xdr:cNvPr id="149" name="テキスト ボックス 148"/>
        <xdr:cNvSpPr txBox="1"/>
      </xdr:nvSpPr>
      <xdr:spPr>
        <a:xfrm>
          <a:off x="830794" y="901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125070</xdr:rowOff>
    </xdr:from>
    <xdr:to>
      <xdr:col>6</xdr:col>
      <xdr:colOff>511175</xdr:colOff>
      <xdr:row>75</xdr:row>
      <xdr:rowOff>159497</xdr:rowOff>
    </xdr:to>
    <xdr:cxnSp macro="">
      <xdr:nvCxnSpPr>
        <xdr:cNvPr id="176" name="直線コネクタ 175"/>
        <xdr:cNvCxnSpPr/>
      </xdr:nvCxnSpPr>
      <xdr:spPr>
        <a:xfrm>
          <a:off x="3797300" y="12812370"/>
          <a:ext cx="8382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125070</xdr:rowOff>
    </xdr:from>
    <xdr:to>
      <xdr:col>5</xdr:col>
      <xdr:colOff>358775</xdr:colOff>
      <xdr:row>75</xdr:row>
      <xdr:rowOff>99466</xdr:rowOff>
    </xdr:to>
    <xdr:cxnSp macro="">
      <xdr:nvCxnSpPr>
        <xdr:cNvPr id="179" name="直線コネクタ 178"/>
        <xdr:cNvCxnSpPr/>
      </xdr:nvCxnSpPr>
      <xdr:spPr>
        <a:xfrm flipV="1">
          <a:off x="2908300" y="12812370"/>
          <a:ext cx="889000" cy="1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77523</xdr:rowOff>
    </xdr:from>
    <xdr:ext cx="469744" cy="259045"/>
    <xdr:sp macro="" textlink="">
      <xdr:nvSpPr>
        <xdr:cNvPr id="181" name="テキスト ボックス 180"/>
        <xdr:cNvSpPr txBox="1"/>
      </xdr:nvSpPr>
      <xdr:spPr>
        <a:xfrm>
          <a:off x="3562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99466</xdr:rowOff>
    </xdr:from>
    <xdr:to>
      <xdr:col>4</xdr:col>
      <xdr:colOff>155575</xdr:colOff>
      <xdr:row>75</xdr:row>
      <xdr:rowOff>147746</xdr:rowOff>
    </xdr:to>
    <xdr:cxnSp macro="">
      <xdr:nvCxnSpPr>
        <xdr:cNvPr id="182" name="直線コネクタ 181"/>
        <xdr:cNvCxnSpPr/>
      </xdr:nvCxnSpPr>
      <xdr:spPr>
        <a:xfrm flipV="1">
          <a:off x="2019300" y="12958216"/>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103401</xdr:rowOff>
    </xdr:from>
    <xdr:ext cx="469744" cy="259045"/>
    <xdr:sp macro="" textlink="">
      <xdr:nvSpPr>
        <xdr:cNvPr id="184" name="テキスト ボックス 183"/>
        <xdr:cNvSpPr txBox="1"/>
      </xdr:nvSpPr>
      <xdr:spPr>
        <a:xfrm>
          <a:off x="2673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147746</xdr:rowOff>
    </xdr:from>
    <xdr:to>
      <xdr:col>2</xdr:col>
      <xdr:colOff>638175</xdr:colOff>
      <xdr:row>76</xdr:row>
      <xdr:rowOff>140568</xdr:rowOff>
    </xdr:to>
    <xdr:cxnSp macro="">
      <xdr:nvCxnSpPr>
        <xdr:cNvPr id="185" name="直線コネクタ 184"/>
        <xdr:cNvCxnSpPr/>
      </xdr:nvCxnSpPr>
      <xdr:spPr>
        <a:xfrm flipV="1">
          <a:off x="1130300" y="13006496"/>
          <a:ext cx="8890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104222</xdr:rowOff>
    </xdr:from>
    <xdr:ext cx="469744" cy="259045"/>
    <xdr:sp macro="" textlink="">
      <xdr:nvSpPr>
        <xdr:cNvPr id="187" name="テキスト ボックス 186"/>
        <xdr:cNvSpPr txBox="1"/>
      </xdr:nvSpPr>
      <xdr:spPr>
        <a:xfrm>
          <a:off x="1784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106920</xdr:rowOff>
    </xdr:from>
    <xdr:ext cx="469744" cy="259045"/>
    <xdr:sp macro="" textlink="">
      <xdr:nvSpPr>
        <xdr:cNvPr id="189" name="テキスト ボックス 188"/>
        <xdr:cNvSpPr txBox="1"/>
      </xdr:nvSpPr>
      <xdr:spPr>
        <a:xfrm>
          <a:off x="895427"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108696</xdr:rowOff>
    </xdr:from>
    <xdr:to>
      <xdr:col>6</xdr:col>
      <xdr:colOff>561975</xdr:colOff>
      <xdr:row>76</xdr:row>
      <xdr:rowOff>38847</xdr:rowOff>
    </xdr:to>
    <xdr:sp macro="" textlink="">
      <xdr:nvSpPr>
        <xdr:cNvPr id="195" name="円/楕円 194"/>
        <xdr:cNvSpPr/>
      </xdr:nvSpPr>
      <xdr:spPr>
        <a:xfrm>
          <a:off x="4584700" y="12967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131573</xdr:rowOff>
    </xdr:from>
    <xdr:ext cx="534377" cy="259045"/>
    <xdr:sp macro="" textlink="">
      <xdr:nvSpPr>
        <xdr:cNvPr id="196" name="維持補修費該当値テキスト"/>
        <xdr:cNvSpPr txBox="1"/>
      </xdr:nvSpPr>
      <xdr:spPr>
        <a:xfrm>
          <a:off x="4686300" y="128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74270</xdr:rowOff>
    </xdr:from>
    <xdr:to>
      <xdr:col>5</xdr:col>
      <xdr:colOff>409575</xdr:colOff>
      <xdr:row>75</xdr:row>
      <xdr:rowOff>4420</xdr:rowOff>
    </xdr:to>
    <xdr:sp macro="" textlink="">
      <xdr:nvSpPr>
        <xdr:cNvPr id="197" name="円/楕円 196"/>
        <xdr:cNvSpPr/>
      </xdr:nvSpPr>
      <xdr:spPr>
        <a:xfrm>
          <a:off x="3746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20947</xdr:rowOff>
    </xdr:from>
    <xdr:ext cx="534377" cy="259045"/>
    <xdr:sp macro="" textlink="">
      <xdr:nvSpPr>
        <xdr:cNvPr id="198" name="テキスト ボックス 197"/>
        <xdr:cNvSpPr txBox="1"/>
      </xdr:nvSpPr>
      <xdr:spPr>
        <a:xfrm>
          <a:off x="3530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48666</xdr:rowOff>
    </xdr:from>
    <xdr:to>
      <xdr:col>4</xdr:col>
      <xdr:colOff>206375</xdr:colOff>
      <xdr:row>75</xdr:row>
      <xdr:rowOff>150267</xdr:rowOff>
    </xdr:to>
    <xdr:sp macro="" textlink="">
      <xdr:nvSpPr>
        <xdr:cNvPr id="199" name="円/楕円 198"/>
        <xdr:cNvSpPr/>
      </xdr:nvSpPr>
      <xdr:spPr>
        <a:xfrm>
          <a:off x="2857500" y="1290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166793</xdr:rowOff>
    </xdr:from>
    <xdr:ext cx="534377" cy="259045"/>
    <xdr:sp macro="" textlink="">
      <xdr:nvSpPr>
        <xdr:cNvPr id="200" name="テキスト ボックス 199"/>
        <xdr:cNvSpPr txBox="1"/>
      </xdr:nvSpPr>
      <xdr:spPr>
        <a:xfrm>
          <a:off x="2641111" y="126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96947</xdr:rowOff>
    </xdr:from>
    <xdr:to>
      <xdr:col>3</xdr:col>
      <xdr:colOff>3175</xdr:colOff>
      <xdr:row>76</xdr:row>
      <xdr:rowOff>27096</xdr:rowOff>
    </xdr:to>
    <xdr:sp macro="" textlink="">
      <xdr:nvSpPr>
        <xdr:cNvPr id="201" name="円/楕円 200"/>
        <xdr:cNvSpPr/>
      </xdr:nvSpPr>
      <xdr:spPr>
        <a:xfrm>
          <a:off x="1968500" y="12955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43624</xdr:rowOff>
    </xdr:from>
    <xdr:ext cx="534377" cy="259045"/>
    <xdr:sp macro="" textlink="">
      <xdr:nvSpPr>
        <xdr:cNvPr id="202" name="テキスト ボックス 201"/>
        <xdr:cNvSpPr txBox="1"/>
      </xdr:nvSpPr>
      <xdr:spPr>
        <a:xfrm>
          <a:off x="1752111" y="127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89768</xdr:rowOff>
    </xdr:from>
    <xdr:to>
      <xdr:col>1</xdr:col>
      <xdr:colOff>485775</xdr:colOff>
      <xdr:row>77</xdr:row>
      <xdr:rowOff>19918</xdr:rowOff>
    </xdr:to>
    <xdr:sp macro="" textlink="">
      <xdr:nvSpPr>
        <xdr:cNvPr id="203" name="円/楕円 202"/>
        <xdr:cNvSpPr/>
      </xdr:nvSpPr>
      <xdr:spPr>
        <a:xfrm>
          <a:off x="1079500" y="131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36446</xdr:rowOff>
    </xdr:from>
    <xdr:ext cx="469744" cy="259045"/>
    <xdr:sp macro="" textlink="">
      <xdr:nvSpPr>
        <xdr:cNvPr id="204" name="テキスト ボックス 203"/>
        <xdr:cNvSpPr txBox="1"/>
      </xdr:nvSpPr>
      <xdr:spPr>
        <a:xfrm>
          <a:off x="895427" y="1289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55232</xdr:rowOff>
    </xdr:from>
    <xdr:to>
      <xdr:col>6</xdr:col>
      <xdr:colOff>511175</xdr:colOff>
      <xdr:row>98</xdr:row>
      <xdr:rowOff>103729</xdr:rowOff>
    </xdr:to>
    <xdr:cxnSp macro="">
      <xdr:nvCxnSpPr>
        <xdr:cNvPr id="236" name="直線コネクタ 235"/>
        <xdr:cNvCxnSpPr/>
      </xdr:nvCxnSpPr>
      <xdr:spPr>
        <a:xfrm>
          <a:off x="3797300" y="16857332"/>
          <a:ext cx="838200" cy="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55232</xdr:rowOff>
    </xdr:from>
    <xdr:to>
      <xdr:col>5</xdr:col>
      <xdr:colOff>358775</xdr:colOff>
      <xdr:row>98</xdr:row>
      <xdr:rowOff>125478</xdr:rowOff>
    </xdr:to>
    <xdr:cxnSp macro="">
      <xdr:nvCxnSpPr>
        <xdr:cNvPr id="239" name="直線コネクタ 238"/>
        <xdr:cNvCxnSpPr/>
      </xdr:nvCxnSpPr>
      <xdr:spPr>
        <a:xfrm flipV="1">
          <a:off x="2908300" y="16857332"/>
          <a:ext cx="889000" cy="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125478</xdr:rowOff>
    </xdr:from>
    <xdr:to>
      <xdr:col>4</xdr:col>
      <xdr:colOff>155575</xdr:colOff>
      <xdr:row>98</xdr:row>
      <xdr:rowOff>130229</xdr:rowOff>
    </xdr:to>
    <xdr:cxnSp macro="">
      <xdr:nvCxnSpPr>
        <xdr:cNvPr id="242" name="直線コネクタ 241"/>
        <xdr:cNvCxnSpPr/>
      </xdr:nvCxnSpPr>
      <xdr:spPr>
        <a:xfrm flipV="1">
          <a:off x="2019300" y="16927578"/>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116399</xdr:rowOff>
    </xdr:from>
    <xdr:to>
      <xdr:col>2</xdr:col>
      <xdr:colOff>638175</xdr:colOff>
      <xdr:row>98</xdr:row>
      <xdr:rowOff>130229</xdr:rowOff>
    </xdr:to>
    <xdr:cxnSp macro="">
      <xdr:nvCxnSpPr>
        <xdr:cNvPr id="245" name="直線コネクタ 244"/>
        <xdr:cNvCxnSpPr/>
      </xdr:nvCxnSpPr>
      <xdr:spPr>
        <a:xfrm>
          <a:off x="1130300" y="16918499"/>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52929</xdr:rowOff>
    </xdr:from>
    <xdr:to>
      <xdr:col>6</xdr:col>
      <xdr:colOff>561975</xdr:colOff>
      <xdr:row>98</xdr:row>
      <xdr:rowOff>154529</xdr:rowOff>
    </xdr:to>
    <xdr:sp macro="" textlink="">
      <xdr:nvSpPr>
        <xdr:cNvPr id="255" name="円/楕円 254"/>
        <xdr:cNvSpPr/>
      </xdr:nvSpPr>
      <xdr:spPr>
        <a:xfrm>
          <a:off x="4584700" y="168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139306</xdr:rowOff>
    </xdr:from>
    <xdr:ext cx="534377" cy="259045"/>
    <xdr:sp macro="" textlink="">
      <xdr:nvSpPr>
        <xdr:cNvPr id="256" name="扶助費該当値テキスト"/>
        <xdr:cNvSpPr txBox="1"/>
      </xdr:nvSpPr>
      <xdr:spPr>
        <a:xfrm>
          <a:off x="4686300" y="167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4432</xdr:rowOff>
    </xdr:from>
    <xdr:to>
      <xdr:col>5</xdr:col>
      <xdr:colOff>409575</xdr:colOff>
      <xdr:row>98</xdr:row>
      <xdr:rowOff>106032</xdr:rowOff>
    </xdr:to>
    <xdr:sp macro="" textlink="">
      <xdr:nvSpPr>
        <xdr:cNvPr id="257" name="円/楕円 256"/>
        <xdr:cNvSpPr/>
      </xdr:nvSpPr>
      <xdr:spPr>
        <a:xfrm>
          <a:off x="3746500" y="168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97159</xdr:rowOff>
    </xdr:from>
    <xdr:ext cx="534377" cy="259045"/>
    <xdr:sp macro="" textlink="">
      <xdr:nvSpPr>
        <xdr:cNvPr id="258" name="テキスト ボックス 257"/>
        <xdr:cNvSpPr txBox="1"/>
      </xdr:nvSpPr>
      <xdr:spPr>
        <a:xfrm>
          <a:off x="3530111" y="16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74678</xdr:rowOff>
    </xdr:from>
    <xdr:to>
      <xdr:col>4</xdr:col>
      <xdr:colOff>206375</xdr:colOff>
      <xdr:row>99</xdr:row>
      <xdr:rowOff>4828</xdr:rowOff>
    </xdr:to>
    <xdr:sp macro="" textlink="">
      <xdr:nvSpPr>
        <xdr:cNvPr id="259" name="円/楕円 258"/>
        <xdr:cNvSpPr/>
      </xdr:nvSpPr>
      <xdr:spPr>
        <a:xfrm>
          <a:off x="2857500" y="168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167405</xdr:rowOff>
    </xdr:from>
    <xdr:ext cx="534377" cy="259045"/>
    <xdr:sp macro="" textlink="">
      <xdr:nvSpPr>
        <xdr:cNvPr id="260" name="テキスト ボックス 259"/>
        <xdr:cNvSpPr txBox="1"/>
      </xdr:nvSpPr>
      <xdr:spPr>
        <a:xfrm>
          <a:off x="2641111" y="169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79429</xdr:rowOff>
    </xdr:from>
    <xdr:to>
      <xdr:col>3</xdr:col>
      <xdr:colOff>3175</xdr:colOff>
      <xdr:row>99</xdr:row>
      <xdr:rowOff>9579</xdr:rowOff>
    </xdr:to>
    <xdr:sp macro="" textlink="">
      <xdr:nvSpPr>
        <xdr:cNvPr id="261" name="円/楕円 260"/>
        <xdr:cNvSpPr/>
      </xdr:nvSpPr>
      <xdr:spPr>
        <a:xfrm>
          <a:off x="1968500" y="16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706</xdr:rowOff>
    </xdr:from>
    <xdr:ext cx="534377" cy="259045"/>
    <xdr:sp macro="" textlink="">
      <xdr:nvSpPr>
        <xdr:cNvPr id="262" name="テキスト ボックス 261"/>
        <xdr:cNvSpPr txBox="1"/>
      </xdr:nvSpPr>
      <xdr:spPr>
        <a:xfrm>
          <a:off x="1752111" y="16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65599</xdr:rowOff>
    </xdr:from>
    <xdr:to>
      <xdr:col>1</xdr:col>
      <xdr:colOff>485775</xdr:colOff>
      <xdr:row>98</xdr:row>
      <xdr:rowOff>167199</xdr:rowOff>
    </xdr:to>
    <xdr:sp macro="" textlink="">
      <xdr:nvSpPr>
        <xdr:cNvPr id="263" name="円/楕円 262"/>
        <xdr:cNvSpPr/>
      </xdr:nvSpPr>
      <xdr:spPr>
        <a:xfrm>
          <a:off x="1079500" y="168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158326</xdr:rowOff>
    </xdr:from>
    <xdr:ext cx="534377" cy="259045"/>
    <xdr:sp macro="" textlink="">
      <xdr:nvSpPr>
        <xdr:cNvPr id="264" name="テキスト ボックス 263"/>
        <xdr:cNvSpPr txBox="1"/>
      </xdr:nvSpPr>
      <xdr:spPr>
        <a:xfrm>
          <a:off x="863111" y="16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112540</xdr:rowOff>
    </xdr:from>
    <xdr:to>
      <xdr:col>15</xdr:col>
      <xdr:colOff>180975</xdr:colOff>
      <xdr:row>33</xdr:row>
      <xdr:rowOff>93730</xdr:rowOff>
    </xdr:to>
    <xdr:cxnSp macro="">
      <xdr:nvCxnSpPr>
        <xdr:cNvPr id="296" name="直線コネクタ 295"/>
        <xdr:cNvCxnSpPr/>
      </xdr:nvCxnSpPr>
      <xdr:spPr>
        <a:xfrm flipV="1">
          <a:off x="9639300" y="5598940"/>
          <a:ext cx="838200" cy="15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93730</xdr:rowOff>
    </xdr:from>
    <xdr:to>
      <xdr:col>14</xdr:col>
      <xdr:colOff>28575</xdr:colOff>
      <xdr:row>34</xdr:row>
      <xdr:rowOff>57567</xdr:rowOff>
    </xdr:to>
    <xdr:cxnSp macro="">
      <xdr:nvCxnSpPr>
        <xdr:cNvPr id="299" name="直線コネクタ 298"/>
        <xdr:cNvCxnSpPr/>
      </xdr:nvCxnSpPr>
      <xdr:spPr>
        <a:xfrm flipV="1">
          <a:off x="8750300" y="5751580"/>
          <a:ext cx="889000" cy="1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135629</xdr:rowOff>
    </xdr:from>
    <xdr:to>
      <xdr:col>12</xdr:col>
      <xdr:colOff>511175</xdr:colOff>
      <xdr:row>34</xdr:row>
      <xdr:rowOff>57567</xdr:rowOff>
    </xdr:to>
    <xdr:cxnSp macro="">
      <xdr:nvCxnSpPr>
        <xdr:cNvPr id="302" name="直線コネクタ 301"/>
        <xdr:cNvCxnSpPr/>
      </xdr:nvCxnSpPr>
      <xdr:spPr>
        <a:xfrm>
          <a:off x="7861300" y="5793479"/>
          <a:ext cx="889000" cy="9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135629</xdr:rowOff>
    </xdr:from>
    <xdr:to>
      <xdr:col>11</xdr:col>
      <xdr:colOff>307975</xdr:colOff>
      <xdr:row>34</xdr:row>
      <xdr:rowOff>67876</xdr:rowOff>
    </xdr:to>
    <xdr:cxnSp macro="">
      <xdr:nvCxnSpPr>
        <xdr:cNvPr id="305" name="直線コネクタ 304"/>
        <xdr:cNvCxnSpPr/>
      </xdr:nvCxnSpPr>
      <xdr:spPr>
        <a:xfrm flipV="1">
          <a:off x="6972300" y="5793479"/>
          <a:ext cx="889000" cy="10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61740</xdr:rowOff>
    </xdr:from>
    <xdr:to>
      <xdr:col>15</xdr:col>
      <xdr:colOff>231775</xdr:colOff>
      <xdr:row>32</xdr:row>
      <xdr:rowOff>163340</xdr:rowOff>
    </xdr:to>
    <xdr:sp macro="" textlink="">
      <xdr:nvSpPr>
        <xdr:cNvPr id="315" name="円/楕円 314"/>
        <xdr:cNvSpPr/>
      </xdr:nvSpPr>
      <xdr:spPr>
        <a:xfrm>
          <a:off x="10426700" y="55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84617</xdr:rowOff>
    </xdr:from>
    <xdr:ext cx="599010" cy="259045"/>
    <xdr:sp macro="" textlink="">
      <xdr:nvSpPr>
        <xdr:cNvPr id="316" name="補助費等該当値テキスト"/>
        <xdr:cNvSpPr txBox="1"/>
      </xdr:nvSpPr>
      <xdr:spPr>
        <a:xfrm>
          <a:off x="10528300" y="539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138,995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42930</xdr:rowOff>
    </xdr:from>
    <xdr:to>
      <xdr:col>14</xdr:col>
      <xdr:colOff>79375</xdr:colOff>
      <xdr:row>33</xdr:row>
      <xdr:rowOff>144530</xdr:rowOff>
    </xdr:to>
    <xdr:sp macro="" textlink="">
      <xdr:nvSpPr>
        <xdr:cNvPr id="317" name="円/楕円 316"/>
        <xdr:cNvSpPr/>
      </xdr:nvSpPr>
      <xdr:spPr>
        <a:xfrm>
          <a:off x="9588500" y="57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161057</xdr:rowOff>
    </xdr:from>
    <xdr:ext cx="599010" cy="259045"/>
    <xdr:sp macro="" textlink="">
      <xdr:nvSpPr>
        <xdr:cNvPr id="318" name="テキスト ボックス 317"/>
        <xdr:cNvSpPr txBox="1"/>
      </xdr:nvSpPr>
      <xdr:spPr>
        <a:xfrm>
          <a:off x="9339794" y="547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6767</xdr:rowOff>
    </xdr:from>
    <xdr:to>
      <xdr:col>12</xdr:col>
      <xdr:colOff>561975</xdr:colOff>
      <xdr:row>34</xdr:row>
      <xdr:rowOff>108367</xdr:rowOff>
    </xdr:to>
    <xdr:sp macro="" textlink="">
      <xdr:nvSpPr>
        <xdr:cNvPr id="319" name="円/楕円 318"/>
        <xdr:cNvSpPr/>
      </xdr:nvSpPr>
      <xdr:spPr>
        <a:xfrm>
          <a:off x="8699500" y="58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124894</xdr:rowOff>
    </xdr:from>
    <xdr:ext cx="599010" cy="259045"/>
    <xdr:sp macro="" textlink="">
      <xdr:nvSpPr>
        <xdr:cNvPr id="320" name="テキスト ボックス 319"/>
        <xdr:cNvSpPr txBox="1"/>
      </xdr:nvSpPr>
      <xdr:spPr>
        <a:xfrm>
          <a:off x="8450794" y="56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112,545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84829</xdr:rowOff>
    </xdr:from>
    <xdr:to>
      <xdr:col>11</xdr:col>
      <xdr:colOff>358775</xdr:colOff>
      <xdr:row>34</xdr:row>
      <xdr:rowOff>14979</xdr:rowOff>
    </xdr:to>
    <xdr:sp macro="" textlink="">
      <xdr:nvSpPr>
        <xdr:cNvPr id="321" name="円/楕円 320"/>
        <xdr:cNvSpPr/>
      </xdr:nvSpPr>
      <xdr:spPr>
        <a:xfrm>
          <a:off x="7810500" y="57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31506</xdr:rowOff>
    </xdr:from>
    <xdr:ext cx="599010" cy="259045"/>
    <xdr:sp macro="" textlink="">
      <xdr:nvSpPr>
        <xdr:cNvPr id="322" name="テキスト ボックス 321"/>
        <xdr:cNvSpPr txBox="1"/>
      </xdr:nvSpPr>
      <xdr:spPr>
        <a:xfrm>
          <a:off x="7561794" y="55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17076</xdr:rowOff>
    </xdr:from>
    <xdr:to>
      <xdr:col>10</xdr:col>
      <xdr:colOff>155575</xdr:colOff>
      <xdr:row>34</xdr:row>
      <xdr:rowOff>118676</xdr:rowOff>
    </xdr:to>
    <xdr:sp macro="" textlink="">
      <xdr:nvSpPr>
        <xdr:cNvPr id="323" name="円/楕円 322"/>
        <xdr:cNvSpPr/>
      </xdr:nvSpPr>
      <xdr:spPr>
        <a:xfrm>
          <a:off x="6921500" y="58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135203</xdr:rowOff>
    </xdr:from>
    <xdr:ext cx="599010" cy="259045"/>
    <xdr:sp macro="" textlink="">
      <xdr:nvSpPr>
        <xdr:cNvPr id="324" name="テキスト ボックス 323"/>
        <xdr:cNvSpPr txBox="1"/>
      </xdr:nvSpPr>
      <xdr:spPr>
        <a:xfrm>
          <a:off x="6672794" y="56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20713</xdr:rowOff>
    </xdr:from>
    <xdr:to>
      <xdr:col>15</xdr:col>
      <xdr:colOff>180975</xdr:colOff>
      <xdr:row>56</xdr:row>
      <xdr:rowOff>115850</xdr:rowOff>
    </xdr:to>
    <xdr:cxnSp macro="">
      <xdr:nvCxnSpPr>
        <xdr:cNvPr id="353" name="直線コネクタ 352"/>
        <xdr:cNvCxnSpPr/>
      </xdr:nvCxnSpPr>
      <xdr:spPr>
        <a:xfrm flipV="1">
          <a:off x="9639300" y="9621913"/>
          <a:ext cx="8382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115850</xdr:rowOff>
    </xdr:from>
    <xdr:to>
      <xdr:col>14</xdr:col>
      <xdr:colOff>28575</xdr:colOff>
      <xdr:row>56</xdr:row>
      <xdr:rowOff>132053</xdr:rowOff>
    </xdr:to>
    <xdr:cxnSp macro="">
      <xdr:nvCxnSpPr>
        <xdr:cNvPr id="356" name="直線コネクタ 355"/>
        <xdr:cNvCxnSpPr/>
      </xdr:nvCxnSpPr>
      <xdr:spPr>
        <a:xfrm flipV="1">
          <a:off x="8750300" y="9717050"/>
          <a:ext cx="889000" cy="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132053</xdr:rowOff>
    </xdr:from>
    <xdr:to>
      <xdr:col>12</xdr:col>
      <xdr:colOff>511175</xdr:colOff>
      <xdr:row>56</xdr:row>
      <xdr:rowOff>168287</xdr:rowOff>
    </xdr:to>
    <xdr:cxnSp macro="">
      <xdr:nvCxnSpPr>
        <xdr:cNvPr id="359" name="直線コネクタ 358"/>
        <xdr:cNvCxnSpPr/>
      </xdr:nvCxnSpPr>
      <xdr:spPr>
        <a:xfrm flipV="1">
          <a:off x="7861300" y="9733253"/>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129760</xdr:rowOff>
    </xdr:from>
    <xdr:to>
      <xdr:col>11</xdr:col>
      <xdr:colOff>307975</xdr:colOff>
      <xdr:row>56</xdr:row>
      <xdr:rowOff>168287</xdr:rowOff>
    </xdr:to>
    <xdr:cxnSp macro="">
      <xdr:nvCxnSpPr>
        <xdr:cNvPr id="362" name="直線コネクタ 361"/>
        <xdr:cNvCxnSpPr/>
      </xdr:nvCxnSpPr>
      <xdr:spPr>
        <a:xfrm>
          <a:off x="6972300" y="9730960"/>
          <a:ext cx="8890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141363</xdr:rowOff>
    </xdr:from>
    <xdr:to>
      <xdr:col>15</xdr:col>
      <xdr:colOff>231775</xdr:colOff>
      <xdr:row>56</xdr:row>
      <xdr:rowOff>71513</xdr:rowOff>
    </xdr:to>
    <xdr:sp macro="" textlink="">
      <xdr:nvSpPr>
        <xdr:cNvPr id="372" name="円/楕円 371"/>
        <xdr:cNvSpPr/>
      </xdr:nvSpPr>
      <xdr:spPr>
        <a:xfrm>
          <a:off x="10426700" y="9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164240</xdr:rowOff>
    </xdr:from>
    <xdr:ext cx="599010" cy="259045"/>
    <xdr:sp macro="" textlink="">
      <xdr:nvSpPr>
        <xdr:cNvPr id="373" name="普通建設事業費該当値テキスト"/>
        <xdr:cNvSpPr txBox="1"/>
      </xdr:nvSpPr>
      <xdr:spPr>
        <a:xfrm>
          <a:off x="10528300" y="942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65050</xdr:rowOff>
    </xdr:from>
    <xdr:to>
      <xdr:col>14</xdr:col>
      <xdr:colOff>79375</xdr:colOff>
      <xdr:row>56</xdr:row>
      <xdr:rowOff>166650</xdr:rowOff>
    </xdr:to>
    <xdr:sp macro="" textlink="">
      <xdr:nvSpPr>
        <xdr:cNvPr id="374" name="円/楕円 373"/>
        <xdr:cNvSpPr/>
      </xdr:nvSpPr>
      <xdr:spPr>
        <a:xfrm>
          <a:off x="9588500" y="96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11727</xdr:rowOff>
    </xdr:from>
    <xdr:ext cx="599010" cy="259045"/>
    <xdr:sp macro="" textlink="">
      <xdr:nvSpPr>
        <xdr:cNvPr id="375" name="テキスト ボックス 374"/>
        <xdr:cNvSpPr txBox="1"/>
      </xdr:nvSpPr>
      <xdr:spPr>
        <a:xfrm>
          <a:off x="9339794" y="94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81253</xdr:rowOff>
    </xdr:from>
    <xdr:to>
      <xdr:col>12</xdr:col>
      <xdr:colOff>561975</xdr:colOff>
      <xdr:row>57</xdr:row>
      <xdr:rowOff>11403</xdr:rowOff>
    </xdr:to>
    <xdr:sp macro="" textlink="">
      <xdr:nvSpPr>
        <xdr:cNvPr id="376" name="円/楕円 375"/>
        <xdr:cNvSpPr/>
      </xdr:nvSpPr>
      <xdr:spPr>
        <a:xfrm>
          <a:off x="8699500" y="96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27930</xdr:rowOff>
    </xdr:from>
    <xdr:ext cx="599010" cy="259045"/>
    <xdr:sp macro="" textlink="">
      <xdr:nvSpPr>
        <xdr:cNvPr id="377" name="テキスト ボックス 376"/>
        <xdr:cNvSpPr txBox="1"/>
      </xdr:nvSpPr>
      <xdr:spPr>
        <a:xfrm>
          <a:off x="8450794" y="945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117487</xdr:rowOff>
    </xdr:from>
    <xdr:to>
      <xdr:col>11</xdr:col>
      <xdr:colOff>358775</xdr:colOff>
      <xdr:row>57</xdr:row>
      <xdr:rowOff>47637</xdr:rowOff>
    </xdr:to>
    <xdr:sp macro="" textlink="">
      <xdr:nvSpPr>
        <xdr:cNvPr id="378" name="円/楕円 377"/>
        <xdr:cNvSpPr/>
      </xdr:nvSpPr>
      <xdr:spPr>
        <a:xfrm>
          <a:off x="7810500" y="97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64164</xdr:rowOff>
    </xdr:from>
    <xdr:ext cx="599010" cy="259045"/>
    <xdr:sp macro="" textlink="">
      <xdr:nvSpPr>
        <xdr:cNvPr id="379" name="テキスト ボックス 378"/>
        <xdr:cNvSpPr txBox="1"/>
      </xdr:nvSpPr>
      <xdr:spPr>
        <a:xfrm>
          <a:off x="7561794" y="949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78960</xdr:rowOff>
    </xdr:from>
    <xdr:to>
      <xdr:col>10</xdr:col>
      <xdr:colOff>155575</xdr:colOff>
      <xdr:row>57</xdr:row>
      <xdr:rowOff>9110</xdr:rowOff>
    </xdr:to>
    <xdr:sp macro="" textlink="">
      <xdr:nvSpPr>
        <xdr:cNvPr id="380" name="円/楕円 379"/>
        <xdr:cNvSpPr/>
      </xdr:nvSpPr>
      <xdr:spPr>
        <a:xfrm>
          <a:off x="6921500" y="96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25637</xdr:rowOff>
    </xdr:from>
    <xdr:ext cx="599010" cy="259045"/>
    <xdr:sp macro="" textlink="">
      <xdr:nvSpPr>
        <xdr:cNvPr id="381" name="テキスト ボックス 380"/>
        <xdr:cNvSpPr txBox="1"/>
      </xdr:nvSpPr>
      <xdr:spPr>
        <a:xfrm>
          <a:off x="6672794" y="945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11813</xdr:rowOff>
    </xdr:from>
    <xdr:to>
      <xdr:col>15</xdr:col>
      <xdr:colOff>180975</xdr:colOff>
      <xdr:row>77</xdr:row>
      <xdr:rowOff>122555</xdr:rowOff>
    </xdr:to>
    <xdr:cxnSp macro="">
      <xdr:nvCxnSpPr>
        <xdr:cNvPr id="410" name="直線コネクタ 409"/>
        <xdr:cNvCxnSpPr/>
      </xdr:nvCxnSpPr>
      <xdr:spPr>
        <a:xfrm flipV="1">
          <a:off x="9639300" y="13213463"/>
          <a:ext cx="838200" cy="1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132463</xdr:rowOff>
    </xdr:from>
    <xdr:to>
      <xdr:col>15</xdr:col>
      <xdr:colOff>231775</xdr:colOff>
      <xdr:row>77</xdr:row>
      <xdr:rowOff>62613</xdr:rowOff>
    </xdr:to>
    <xdr:sp macro="" textlink="">
      <xdr:nvSpPr>
        <xdr:cNvPr id="420" name="円/楕円 419"/>
        <xdr:cNvSpPr/>
      </xdr:nvSpPr>
      <xdr:spPr>
        <a:xfrm>
          <a:off x="10426700" y="131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155340</xdr:rowOff>
    </xdr:from>
    <xdr:ext cx="534377" cy="259045"/>
    <xdr:sp macro="" textlink="">
      <xdr:nvSpPr>
        <xdr:cNvPr id="421" name="普通建設事業費 （ うち新規整備　）該当値テキスト"/>
        <xdr:cNvSpPr txBox="1"/>
      </xdr:nvSpPr>
      <xdr:spPr>
        <a:xfrm>
          <a:off x="10528300" y="130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71755</xdr:rowOff>
    </xdr:from>
    <xdr:to>
      <xdr:col>14</xdr:col>
      <xdr:colOff>79375</xdr:colOff>
      <xdr:row>78</xdr:row>
      <xdr:rowOff>1905</xdr:rowOff>
    </xdr:to>
    <xdr:sp macro="" textlink="">
      <xdr:nvSpPr>
        <xdr:cNvPr id="422" name="円/楕円 421"/>
        <xdr:cNvSpPr/>
      </xdr:nvSpPr>
      <xdr:spPr>
        <a:xfrm>
          <a:off x="9588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18432</xdr:rowOff>
    </xdr:from>
    <xdr:ext cx="534377" cy="259045"/>
    <xdr:sp macro="" textlink="">
      <xdr:nvSpPr>
        <xdr:cNvPr id="423" name="テキスト ボックス 422"/>
        <xdr:cNvSpPr txBox="1"/>
      </xdr:nvSpPr>
      <xdr:spPr>
        <a:xfrm>
          <a:off x="9372111" y="130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139883</xdr:rowOff>
    </xdr:from>
    <xdr:to>
      <xdr:col>15</xdr:col>
      <xdr:colOff>180975</xdr:colOff>
      <xdr:row>97</xdr:row>
      <xdr:rowOff>163736</xdr:rowOff>
    </xdr:to>
    <xdr:cxnSp macro="">
      <xdr:nvCxnSpPr>
        <xdr:cNvPr id="450" name="直線コネクタ 449"/>
        <xdr:cNvCxnSpPr/>
      </xdr:nvCxnSpPr>
      <xdr:spPr>
        <a:xfrm>
          <a:off x="9639300" y="16770533"/>
          <a:ext cx="838200" cy="2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112936</xdr:rowOff>
    </xdr:from>
    <xdr:to>
      <xdr:col>15</xdr:col>
      <xdr:colOff>231775</xdr:colOff>
      <xdr:row>98</xdr:row>
      <xdr:rowOff>43086</xdr:rowOff>
    </xdr:to>
    <xdr:sp macro="" textlink="">
      <xdr:nvSpPr>
        <xdr:cNvPr id="460" name="円/楕円 459"/>
        <xdr:cNvSpPr/>
      </xdr:nvSpPr>
      <xdr:spPr>
        <a:xfrm>
          <a:off x="10426700" y="167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91363</xdr:rowOff>
    </xdr:from>
    <xdr:ext cx="534377" cy="259045"/>
    <xdr:sp macro="" textlink="">
      <xdr:nvSpPr>
        <xdr:cNvPr id="461" name="普通建設事業費 （ うち更新整備　）該当値テキスト"/>
        <xdr:cNvSpPr txBox="1"/>
      </xdr:nvSpPr>
      <xdr:spPr>
        <a:xfrm>
          <a:off x="10528300" y="167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89083</xdr:rowOff>
    </xdr:from>
    <xdr:to>
      <xdr:col>14</xdr:col>
      <xdr:colOff>79375</xdr:colOff>
      <xdr:row>98</xdr:row>
      <xdr:rowOff>19233</xdr:rowOff>
    </xdr:to>
    <xdr:sp macro="" textlink="">
      <xdr:nvSpPr>
        <xdr:cNvPr id="462" name="円/楕円 461"/>
        <xdr:cNvSpPr/>
      </xdr:nvSpPr>
      <xdr:spPr>
        <a:xfrm>
          <a:off x="95885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10360</xdr:rowOff>
    </xdr:from>
    <xdr:ext cx="534377" cy="259045"/>
    <xdr:sp macro="" textlink="">
      <xdr:nvSpPr>
        <xdr:cNvPr id="463" name="テキスト ボックス 462"/>
        <xdr:cNvSpPr txBox="1"/>
      </xdr:nvSpPr>
      <xdr:spPr>
        <a:xfrm>
          <a:off x="9372111" y="168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36030</xdr:rowOff>
    </xdr:from>
    <xdr:to>
      <xdr:col>23</xdr:col>
      <xdr:colOff>517525</xdr:colOff>
      <xdr:row>39</xdr:row>
      <xdr:rowOff>44450</xdr:rowOff>
    </xdr:to>
    <xdr:cxnSp macro="">
      <xdr:nvCxnSpPr>
        <xdr:cNvPr id="492" name="直線コネクタ 491"/>
        <xdr:cNvCxnSpPr/>
      </xdr:nvCxnSpPr>
      <xdr:spPr>
        <a:xfrm>
          <a:off x="15481300" y="6722580"/>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121450</xdr:rowOff>
    </xdr:from>
    <xdr:to>
      <xdr:col>22</xdr:col>
      <xdr:colOff>365125</xdr:colOff>
      <xdr:row>39</xdr:row>
      <xdr:rowOff>36030</xdr:rowOff>
    </xdr:to>
    <xdr:cxnSp macro="">
      <xdr:nvCxnSpPr>
        <xdr:cNvPr id="495" name="直線コネクタ 494"/>
        <xdr:cNvCxnSpPr/>
      </xdr:nvCxnSpPr>
      <xdr:spPr>
        <a:xfrm>
          <a:off x="14592300" y="6636550"/>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121450</xdr:rowOff>
    </xdr:from>
    <xdr:to>
      <xdr:col>21</xdr:col>
      <xdr:colOff>161925</xdr:colOff>
      <xdr:row>38</xdr:row>
      <xdr:rowOff>135166</xdr:rowOff>
    </xdr:to>
    <xdr:cxnSp macro="">
      <xdr:nvCxnSpPr>
        <xdr:cNvPr id="498" name="直線コネクタ 497"/>
        <xdr:cNvCxnSpPr/>
      </xdr:nvCxnSpPr>
      <xdr:spPr>
        <a:xfrm flipV="1">
          <a:off x="13703300" y="663655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120497</xdr:rowOff>
    </xdr:from>
    <xdr:to>
      <xdr:col>19</xdr:col>
      <xdr:colOff>644525</xdr:colOff>
      <xdr:row>38</xdr:row>
      <xdr:rowOff>135166</xdr:rowOff>
    </xdr:to>
    <xdr:cxnSp macro="">
      <xdr:nvCxnSpPr>
        <xdr:cNvPr id="501" name="直線コネクタ 500"/>
        <xdr:cNvCxnSpPr/>
      </xdr:nvCxnSpPr>
      <xdr:spPr>
        <a:xfrm>
          <a:off x="12814300" y="6635597"/>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156680</xdr:rowOff>
    </xdr:from>
    <xdr:to>
      <xdr:col>22</xdr:col>
      <xdr:colOff>415925</xdr:colOff>
      <xdr:row>39</xdr:row>
      <xdr:rowOff>86830</xdr:rowOff>
    </xdr:to>
    <xdr:sp macro="" textlink="">
      <xdr:nvSpPr>
        <xdr:cNvPr id="513" name="円/楕円 512"/>
        <xdr:cNvSpPr/>
      </xdr:nvSpPr>
      <xdr:spPr>
        <a:xfrm>
          <a:off x="154305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77957</xdr:rowOff>
    </xdr:from>
    <xdr:ext cx="378565" cy="259045"/>
    <xdr:sp macro="" textlink="">
      <xdr:nvSpPr>
        <xdr:cNvPr id="514" name="テキスト ボックス 513"/>
        <xdr:cNvSpPr txBox="1"/>
      </xdr:nvSpPr>
      <xdr:spPr>
        <a:xfrm>
          <a:off x="15292017" y="676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70650</xdr:rowOff>
    </xdr:from>
    <xdr:to>
      <xdr:col>21</xdr:col>
      <xdr:colOff>212725</xdr:colOff>
      <xdr:row>39</xdr:row>
      <xdr:rowOff>800</xdr:rowOff>
    </xdr:to>
    <xdr:sp macro="" textlink="">
      <xdr:nvSpPr>
        <xdr:cNvPr id="515" name="円/楕円 514"/>
        <xdr:cNvSpPr/>
      </xdr:nvSpPr>
      <xdr:spPr>
        <a:xfrm>
          <a:off x="14541500" y="6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163377</xdr:rowOff>
    </xdr:from>
    <xdr:ext cx="469744" cy="259045"/>
    <xdr:sp macro="" textlink="">
      <xdr:nvSpPr>
        <xdr:cNvPr id="516" name="テキスト ボックス 515"/>
        <xdr:cNvSpPr txBox="1"/>
      </xdr:nvSpPr>
      <xdr:spPr>
        <a:xfrm>
          <a:off x="14357427" y="66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84366</xdr:rowOff>
    </xdr:from>
    <xdr:to>
      <xdr:col>20</xdr:col>
      <xdr:colOff>9525</xdr:colOff>
      <xdr:row>39</xdr:row>
      <xdr:rowOff>14516</xdr:rowOff>
    </xdr:to>
    <xdr:sp macro="" textlink="">
      <xdr:nvSpPr>
        <xdr:cNvPr id="517" name="円/楕円 516"/>
        <xdr:cNvSpPr/>
      </xdr:nvSpPr>
      <xdr:spPr>
        <a:xfrm>
          <a:off x="13652500" y="65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5643</xdr:rowOff>
    </xdr:from>
    <xdr:ext cx="469744" cy="259045"/>
    <xdr:sp macro="" textlink="">
      <xdr:nvSpPr>
        <xdr:cNvPr id="518" name="テキスト ボックス 517"/>
        <xdr:cNvSpPr txBox="1"/>
      </xdr:nvSpPr>
      <xdr:spPr>
        <a:xfrm>
          <a:off x="13468427" y="669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69697</xdr:rowOff>
    </xdr:from>
    <xdr:to>
      <xdr:col>18</xdr:col>
      <xdr:colOff>492125</xdr:colOff>
      <xdr:row>38</xdr:row>
      <xdr:rowOff>171297</xdr:rowOff>
    </xdr:to>
    <xdr:sp macro="" textlink="">
      <xdr:nvSpPr>
        <xdr:cNvPr id="519" name="円/楕円 518"/>
        <xdr:cNvSpPr/>
      </xdr:nvSpPr>
      <xdr:spPr>
        <a:xfrm>
          <a:off x="12763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162424</xdr:rowOff>
    </xdr:from>
    <xdr:ext cx="469744" cy="259045"/>
    <xdr:sp macro="" textlink="">
      <xdr:nvSpPr>
        <xdr:cNvPr id="520" name="テキスト ボックス 519"/>
        <xdr:cNvSpPr txBox="1"/>
      </xdr:nvSpPr>
      <xdr:spPr>
        <a:xfrm>
          <a:off x="12579427" y="667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71410</xdr:rowOff>
    </xdr:from>
    <xdr:to>
      <xdr:col>23</xdr:col>
      <xdr:colOff>517525</xdr:colOff>
      <xdr:row>72</xdr:row>
      <xdr:rowOff>89583</xdr:rowOff>
    </xdr:to>
    <xdr:cxnSp macro="">
      <xdr:nvCxnSpPr>
        <xdr:cNvPr id="598" name="直線コネクタ 597"/>
        <xdr:cNvCxnSpPr/>
      </xdr:nvCxnSpPr>
      <xdr:spPr>
        <a:xfrm flipV="1">
          <a:off x="15481300" y="12415810"/>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102095</xdr:rowOff>
    </xdr:from>
    <xdr:to>
      <xdr:col>22</xdr:col>
      <xdr:colOff>365125</xdr:colOff>
      <xdr:row>72</xdr:row>
      <xdr:rowOff>89583</xdr:rowOff>
    </xdr:to>
    <xdr:cxnSp macro="">
      <xdr:nvCxnSpPr>
        <xdr:cNvPr id="601" name="直線コネクタ 600"/>
        <xdr:cNvCxnSpPr/>
      </xdr:nvCxnSpPr>
      <xdr:spPr>
        <a:xfrm>
          <a:off x="14592300" y="12275045"/>
          <a:ext cx="889000" cy="1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102095</xdr:rowOff>
    </xdr:from>
    <xdr:to>
      <xdr:col>21</xdr:col>
      <xdr:colOff>161925</xdr:colOff>
      <xdr:row>71</xdr:row>
      <xdr:rowOff>119560</xdr:rowOff>
    </xdr:to>
    <xdr:cxnSp macro="">
      <xdr:nvCxnSpPr>
        <xdr:cNvPr id="604" name="直線コネクタ 603"/>
        <xdr:cNvCxnSpPr/>
      </xdr:nvCxnSpPr>
      <xdr:spPr>
        <a:xfrm flipV="1">
          <a:off x="13703300" y="12275045"/>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119560</xdr:rowOff>
    </xdr:from>
    <xdr:to>
      <xdr:col>19</xdr:col>
      <xdr:colOff>644525</xdr:colOff>
      <xdr:row>72</xdr:row>
      <xdr:rowOff>10</xdr:rowOff>
    </xdr:to>
    <xdr:cxnSp macro="">
      <xdr:nvCxnSpPr>
        <xdr:cNvPr id="607" name="直線コネクタ 606"/>
        <xdr:cNvCxnSpPr/>
      </xdr:nvCxnSpPr>
      <xdr:spPr>
        <a:xfrm flipV="1">
          <a:off x="12814300" y="12292510"/>
          <a:ext cx="889000" cy="5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20610</xdr:rowOff>
    </xdr:from>
    <xdr:to>
      <xdr:col>23</xdr:col>
      <xdr:colOff>568325</xdr:colOff>
      <xdr:row>72</xdr:row>
      <xdr:rowOff>122210</xdr:rowOff>
    </xdr:to>
    <xdr:sp macro="" textlink="">
      <xdr:nvSpPr>
        <xdr:cNvPr id="617" name="円/楕円 616"/>
        <xdr:cNvSpPr/>
      </xdr:nvSpPr>
      <xdr:spPr>
        <a:xfrm>
          <a:off x="16268700" y="123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43487</xdr:rowOff>
    </xdr:from>
    <xdr:ext cx="599010" cy="259045"/>
    <xdr:sp macro="" textlink="">
      <xdr:nvSpPr>
        <xdr:cNvPr id="618" name="公債費該当値テキスト"/>
        <xdr:cNvSpPr txBox="1"/>
      </xdr:nvSpPr>
      <xdr:spPr>
        <a:xfrm>
          <a:off x="16370300" y="1221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153,962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38783</xdr:rowOff>
    </xdr:from>
    <xdr:to>
      <xdr:col>22</xdr:col>
      <xdr:colOff>415925</xdr:colOff>
      <xdr:row>72</xdr:row>
      <xdr:rowOff>140383</xdr:rowOff>
    </xdr:to>
    <xdr:sp macro="" textlink="">
      <xdr:nvSpPr>
        <xdr:cNvPr id="619" name="円/楕円 618"/>
        <xdr:cNvSpPr/>
      </xdr:nvSpPr>
      <xdr:spPr>
        <a:xfrm>
          <a:off x="15430500" y="123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156910</xdr:rowOff>
    </xdr:from>
    <xdr:ext cx="599010" cy="259045"/>
    <xdr:sp macro="" textlink="">
      <xdr:nvSpPr>
        <xdr:cNvPr id="620" name="テキスト ボックス 619"/>
        <xdr:cNvSpPr txBox="1"/>
      </xdr:nvSpPr>
      <xdr:spPr>
        <a:xfrm>
          <a:off x="15181794" y="12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51295</xdr:rowOff>
    </xdr:from>
    <xdr:to>
      <xdr:col>21</xdr:col>
      <xdr:colOff>212725</xdr:colOff>
      <xdr:row>71</xdr:row>
      <xdr:rowOff>152895</xdr:rowOff>
    </xdr:to>
    <xdr:sp macro="" textlink="">
      <xdr:nvSpPr>
        <xdr:cNvPr id="621" name="円/楕円 620"/>
        <xdr:cNvSpPr/>
      </xdr:nvSpPr>
      <xdr:spPr>
        <a:xfrm>
          <a:off x="14541500" y="122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169422</xdr:rowOff>
    </xdr:from>
    <xdr:ext cx="599010" cy="259045"/>
    <xdr:sp macro="" textlink="">
      <xdr:nvSpPr>
        <xdr:cNvPr id="622" name="テキスト ボックス 621"/>
        <xdr:cNvSpPr txBox="1"/>
      </xdr:nvSpPr>
      <xdr:spPr>
        <a:xfrm>
          <a:off x="14292794" y="1199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172,435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68760</xdr:rowOff>
    </xdr:from>
    <xdr:to>
      <xdr:col>20</xdr:col>
      <xdr:colOff>9525</xdr:colOff>
      <xdr:row>71</xdr:row>
      <xdr:rowOff>170360</xdr:rowOff>
    </xdr:to>
    <xdr:sp macro="" textlink="">
      <xdr:nvSpPr>
        <xdr:cNvPr id="623" name="円/楕円 622"/>
        <xdr:cNvSpPr/>
      </xdr:nvSpPr>
      <xdr:spPr>
        <a:xfrm>
          <a:off x="13652500" y="1224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15437</xdr:rowOff>
    </xdr:from>
    <xdr:ext cx="599010" cy="259045"/>
    <xdr:sp macro="" textlink="">
      <xdr:nvSpPr>
        <xdr:cNvPr id="624" name="テキスト ボックス 623"/>
        <xdr:cNvSpPr txBox="1"/>
      </xdr:nvSpPr>
      <xdr:spPr>
        <a:xfrm>
          <a:off x="13403794" y="1201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170,143</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120660</xdr:rowOff>
    </xdr:from>
    <xdr:to>
      <xdr:col>18</xdr:col>
      <xdr:colOff>492125</xdr:colOff>
      <xdr:row>72</xdr:row>
      <xdr:rowOff>50810</xdr:rowOff>
    </xdr:to>
    <xdr:sp macro="" textlink="">
      <xdr:nvSpPr>
        <xdr:cNvPr id="625" name="円/楕円 624"/>
        <xdr:cNvSpPr/>
      </xdr:nvSpPr>
      <xdr:spPr>
        <a:xfrm>
          <a:off x="12763500" y="122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67337</xdr:rowOff>
    </xdr:from>
    <xdr:ext cx="599010" cy="259045"/>
    <xdr:sp macro="" textlink="">
      <xdr:nvSpPr>
        <xdr:cNvPr id="626" name="テキスト ボックス 625"/>
        <xdr:cNvSpPr txBox="1"/>
      </xdr:nvSpPr>
      <xdr:spPr>
        <a:xfrm>
          <a:off x="12514794" y="1206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54963</xdr:rowOff>
    </xdr:from>
    <xdr:to>
      <xdr:col>23</xdr:col>
      <xdr:colOff>517525</xdr:colOff>
      <xdr:row>96</xdr:row>
      <xdr:rowOff>163004</xdr:rowOff>
    </xdr:to>
    <xdr:cxnSp macro="">
      <xdr:nvCxnSpPr>
        <xdr:cNvPr id="653" name="直線コネクタ 652"/>
        <xdr:cNvCxnSpPr/>
      </xdr:nvCxnSpPr>
      <xdr:spPr>
        <a:xfrm>
          <a:off x="15481300" y="16514163"/>
          <a:ext cx="838200" cy="10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54963</xdr:rowOff>
    </xdr:from>
    <xdr:to>
      <xdr:col>22</xdr:col>
      <xdr:colOff>365125</xdr:colOff>
      <xdr:row>97</xdr:row>
      <xdr:rowOff>47825</xdr:rowOff>
    </xdr:to>
    <xdr:cxnSp macro="">
      <xdr:nvCxnSpPr>
        <xdr:cNvPr id="656" name="直線コネクタ 655"/>
        <xdr:cNvCxnSpPr/>
      </xdr:nvCxnSpPr>
      <xdr:spPr>
        <a:xfrm flipV="1">
          <a:off x="14592300" y="16514163"/>
          <a:ext cx="889000" cy="1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144685</xdr:rowOff>
    </xdr:from>
    <xdr:ext cx="534377" cy="259045"/>
    <xdr:sp macro="" textlink="">
      <xdr:nvSpPr>
        <xdr:cNvPr id="658" name="テキスト ボックス 657"/>
        <xdr:cNvSpPr txBox="1"/>
      </xdr:nvSpPr>
      <xdr:spPr>
        <a:xfrm>
          <a:off x="15214111" y="166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47825</xdr:rowOff>
    </xdr:from>
    <xdr:to>
      <xdr:col>21</xdr:col>
      <xdr:colOff>161925</xdr:colOff>
      <xdr:row>97</xdr:row>
      <xdr:rowOff>55443</xdr:rowOff>
    </xdr:to>
    <xdr:cxnSp macro="">
      <xdr:nvCxnSpPr>
        <xdr:cNvPr id="659" name="直線コネクタ 658"/>
        <xdr:cNvCxnSpPr/>
      </xdr:nvCxnSpPr>
      <xdr:spPr>
        <a:xfrm flipV="1">
          <a:off x="13703300" y="16678475"/>
          <a:ext cx="8890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113398</xdr:rowOff>
    </xdr:from>
    <xdr:to>
      <xdr:col>19</xdr:col>
      <xdr:colOff>644525</xdr:colOff>
      <xdr:row>97</xdr:row>
      <xdr:rowOff>55443</xdr:rowOff>
    </xdr:to>
    <xdr:cxnSp macro="">
      <xdr:nvCxnSpPr>
        <xdr:cNvPr id="662" name="直線コネクタ 661"/>
        <xdr:cNvCxnSpPr/>
      </xdr:nvCxnSpPr>
      <xdr:spPr>
        <a:xfrm>
          <a:off x="12814300" y="16572598"/>
          <a:ext cx="889000" cy="1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34194</xdr:rowOff>
    </xdr:from>
    <xdr:ext cx="534377" cy="259045"/>
    <xdr:sp macro="" textlink="">
      <xdr:nvSpPr>
        <xdr:cNvPr id="666" name="テキスト ボックス 665"/>
        <xdr:cNvSpPr txBox="1"/>
      </xdr:nvSpPr>
      <xdr:spPr>
        <a:xfrm>
          <a:off x="12547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112204</xdr:rowOff>
    </xdr:from>
    <xdr:to>
      <xdr:col>23</xdr:col>
      <xdr:colOff>568325</xdr:colOff>
      <xdr:row>97</xdr:row>
      <xdr:rowOff>42354</xdr:rowOff>
    </xdr:to>
    <xdr:sp macro="" textlink="">
      <xdr:nvSpPr>
        <xdr:cNvPr id="672" name="円/楕円 671"/>
        <xdr:cNvSpPr/>
      </xdr:nvSpPr>
      <xdr:spPr>
        <a:xfrm>
          <a:off x="16268700" y="165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135081</xdr:rowOff>
    </xdr:from>
    <xdr:ext cx="534377" cy="259045"/>
    <xdr:sp macro="" textlink="">
      <xdr:nvSpPr>
        <xdr:cNvPr id="673" name="積立金該当値テキスト"/>
        <xdr:cNvSpPr txBox="1"/>
      </xdr:nvSpPr>
      <xdr:spPr>
        <a:xfrm>
          <a:off x="16370300" y="164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4163</xdr:rowOff>
    </xdr:from>
    <xdr:to>
      <xdr:col>22</xdr:col>
      <xdr:colOff>415925</xdr:colOff>
      <xdr:row>96</xdr:row>
      <xdr:rowOff>105763</xdr:rowOff>
    </xdr:to>
    <xdr:sp macro="" textlink="">
      <xdr:nvSpPr>
        <xdr:cNvPr id="674" name="円/楕円 673"/>
        <xdr:cNvSpPr/>
      </xdr:nvSpPr>
      <xdr:spPr>
        <a:xfrm>
          <a:off x="15430500" y="164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122290</xdr:rowOff>
    </xdr:from>
    <xdr:ext cx="534377" cy="259045"/>
    <xdr:sp macro="" textlink="">
      <xdr:nvSpPr>
        <xdr:cNvPr id="675" name="テキスト ボックス 674"/>
        <xdr:cNvSpPr txBox="1"/>
      </xdr:nvSpPr>
      <xdr:spPr>
        <a:xfrm>
          <a:off x="15214111" y="162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168475</xdr:rowOff>
    </xdr:from>
    <xdr:to>
      <xdr:col>21</xdr:col>
      <xdr:colOff>212725</xdr:colOff>
      <xdr:row>97</xdr:row>
      <xdr:rowOff>98625</xdr:rowOff>
    </xdr:to>
    <xdr:sp macro="" textlink="">
      <xdr:nvSpPr>
        <xdr:cNvPr id="676" name="円/楕円 675"/>
        <xdr:cNvSpPr/>
      </xdr:nvSpPr>
      <xdr:spPr>
        <a:xfrm>
          <a:off x="14541500" y="166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115152</xdr:rowOff>
    </xdr:from>
    <xdr:ext cx="534377" cy="259045"/>
    <xdr:sp macro="" textlink="">
      <xdr:nvSpPr>
        <xdr:cNvPr id="677" name="テキスト ボックス 676"/>
        <xdr:cNvSpPr txBox="1"/>
      </xdr:nvSpPr>
      <xdr:spPr>
        <a:xfrm>
          <a:off x="14325111" y="164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4643</xdr:rowOff>
    </xdr:from>
    <xdr:to>
      <xdr:col>20</xdr:col>
      <xdr:colOff>9525</xdr:colOff>
      <xdr:row>97</xdr:row>
      <xdr:rowOff>106243</xdr:rowOff>
    </xdr:to>
    <xdr:sp macro="" textlink="">
      <xdr:nvSpPr>
        <xdr:cNvPr id="678" name="円/楕円 677"/>
        <xdr:cNvSpPr/>
      </xdr:nvSpPr>
      <xdr:spPr>
        <a:xfrm>
          <a:off x="13652500" y="166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122770</xdr:rowOff>
    </xdr:from>
    <xdr:ext cx="534377" cy="259045"/>
    <xdr:sp macro="" textlink="">
      <xdr:nvSpPr>
        <xdr:cNvPr id="679" name="テキスト ボックス 678"/>
        <xdr:cNvSpPr txBox="1"/>
      </xdr:nvSpPr>
      <xdr:spPr>
        <a:xfrm>
          <a:off x="13436111" y="1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62598</xdr:rowOff>
    </xdr:from>
    <xdr:to>
      <xdr:col>18</xdr:col>
      <xdr:colOff>492125</xdr:colOff>
      <xdr:row>96</xdr:row>
      <xdr:rowOff>164198</xdr:rowOff>
    </xdr:to>
    <xdr:sp macro="" textlink="">
      <xdr:nvSpPr>
        <xdr:cNvPr id="680" name="円/楕円 679"/>
        <xdr:cNvSpPr/>
      </xdr:nvSpPr>
      <xdr:spPr>
        <a:xfrm>
          <a:off x="12763500" y="165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9275</xdr:rowOff>
    </xdr:from>
    <xdr:ext cx="534377" cy="259045"/>
    <xdr:sp macro="" textlink="">
      <xdr:nvSpPr>
        <xdr:cNvPr id="681" name="テキスト ボックス 680"/>
        <xdr:cNvSpPr txBox="1"/>
      </xdr:nvSpPr>
      <xdr:spPr>
        <a:xfrm>
          <a:off x="12547111" y="162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79398</xdr:rowOff>
    </xdr:from>
    <xdr:to>
      <xdr:col>32</xdr:col>
      <xdr:colOff>187325</xdr:colOff>
      <xdr:row>39</xdr:row>
      <xdr:rowOff>98878</xdr:rowOff>
    </xdr:to>
    <xdr:cxnSp macro="">
      <xdr:nvCxnSpPr>
        <xdr:cNvPr id="712" name="直線コネクタ 711"/>
        <xdr:cNvCxnSpPr/>
      </xdr:nvCxnSpPr>
      <xdr:spPr>
        <a:xfrm flipV="1">
          <a:off x="21323300" y="6765948"/>
          <a:ext cx="8382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9279</xdr:rowOff>
    </xdr:from>
    <xdr:ext cx="469744" cy="259045"/>
    <xdr:sp macro="" textlink="">
      <xdr:nvSpPr>
        <xdr:cNvPr id="713" name="投資及び出資金平均値テキスト"/>
        <xdr:cNvSpPr txBox="1"/>
      </xdr:nvSpPr>
      <xdr:spPr>
        <a:xfrm>
          <a:off x="22212300" y="669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78370</xdr:rowOff>
    </xdr:from>
    <xdr:to>
      <xdr:col>29</xdr:col>
      <xdr:colOff>517525</xdr:colOff>
      <xdr:row>39</xdr:row>
      <xdr:rowOff>98878</xdr:rowOff>
    </xdr:to>
    <xdr:cxnSp macro="">
      <xdr:nvCxnSpPr>
        <xdr:cNvPr id="718" name="直線コネクタ 717"/>
        <xdr:cNvCxnSpPr/>
      </xdr:nvCxnSpPr>
      <xdr:spPr>
        <a:xfrm>
          <a:off x="19545300" y="6764920"/>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78370</xdr:rowOff>
    </xdr:from>
    <xdr:to>
      <xdr:col>28</xdr:col>
      <xdr:colOff>314325</xdr:colOff>
      <xdr:row>39</xdr:row>
      <xdr:rowOff>98878</xdr:rowOff>
    </xdr:to>
    <xdr:cxnSp macro="">
      <xdr:nvCxnSpPr>
        <xdr:cNvPr id="721" name="直線コネクタ 720"/>
        <xdr:cNvCxnSpPr/>
      </xdr:nvCxnSpPr>
      <xdr:spPr>
        <a:xfrm flipV="1">
          <a:off x="18656300" y="6764920"/>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121521</xdr:rowOff>
    </xdr:from>
    <xdr:ext cx="469744" cy="259045"/>
    <xdr:sp macro="" textlink="">
      <xdr:nvSpPr>
        <xdr:cNvPr id="723" name="テキスト ボックス 722"/>
        <xdr:cNvSpPr txBox="1"/>
      </xdr:nvSpPr>
      <xdr:spPr>
        <a:xfrm>
          <a:off x="19310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28598</xdr:rowOff>
    </xdr:from>
    <xdr:to>
      <xdr:col>32</xdr:col>
      <xdr:colOff>238125</xdr:colOff>
      <xdr:row>39</xdr:row>
      <xdr:rowOff>130198</xdr:rowOff>
    </xdr:to>
    <xdr:sp macro="" textlink="">
      <xdr:nvSpPr>
        <xdr:cNvPr id="731" name="円/楕円 730"/>
        <xdr:cNvSpPr/>
      </xdr:nvSpPr>
      <xdr:spPr>
        <a:xfrm>
          <a:off x="22110700" y="67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159425</xdr:rowOff>
    </xdr:from>
    <xdr:ext cx="469744" cy="259045"/>
    <xdr:sp macro="" textlink="">
      <xdr:nvSpPr>
        <xdr:cNvPr id="732" name="投資及び出資金該当値テキスト"/>
        <xdr:cNvSpPr txBox="1"/>
      </xdr:nvSpPr>
      <xdr:spPr>
        <a:xfrm>
          <a:off x="22212300" y="650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27570</xdr:rowOff>
    </xdr:from>
    <xdr:to>
      <xdr:col>28</xdr:col>
      <xdr:colOff>365125</xdr:colOff>
      <xdr:row>39</xdr:row>
      <xdr:rowOff>129170</xdr:rowOff>
    </xdr:to>
    <xdr:sp macro="" textlink="">
      <xdr:nvSpPr>
        <xdr:cNvPr id="737" name="円/楕円 736"/>
        <xdr:cNvSpPr/>
      </xdr:nvSpPr>
      <xdr:spPr>
        <a:xfrm>
          <a:off x="19494500" y="67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145697</xdr:rowOff>
    </xdr:from>
    <xdr:ext cx="469744" cy="259045"/>
    <xdr:sp macro="" textlink="">
      <xdr:nvSpPr>
        <xdr:cNvPr id="738" name="テキスト ボックス 737"/>
        <xdr:cNvSpPr txBox="1"/>
      </xdr:nvSpPr>
      <xdr:spPr>
        <a:xfrm>
          <a:off x="19310427" y="648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13018</xdr:rowOff>
    </xdr:from>
    <xdr:to>
      <xdr:col>32</xdr:col>
      <xdr:colOff>187325</xdr:colOff>
      <xdr:row>59</xdr:row>
      <xdr:rowOff>44450</xdr:rowOff>
    </xdr:to>
    <xdr:cxnSp macro="">
      <xdr:nvCxnSpPr>
        <xdr:cNvPr id="769" name="直線コネクタ 768"/>
        <xdr:cNvCxnSpPr/>
      </xdr:nvCxnSpPr>
      <xdr:spPr>
        <a:xfrm>
          <a:off x="21323300" y="10128568"/>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13018</xdr:rowOff>
    </xdr:from>
    <xdr:to>
      <xdr:col>31</xdr:col>
      <xdr:colOff>34925</xdr:colOff>
      <xdr:row>59</xdr:row>
      <xdr:rowOff>44450</xdr:rowOff>
    </xdr:to>
    <xdr:cxnSp macro="">
      <xdr:nvCxnSpPr>
        <xdr:cNvPr id="772" name="直線コネクタ 771"/>
        <xdr:cNvCxnSpPr/>
      </xdr:nvCxnSpPr>
      <xdr:spPr>
        <a:xfrm flipV="1">
          <a:off x="20434300" y="10128568"/>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133668</xdr:rowOff>
    </xdr:from>
    <xdr:to>
      <xdr:col>31</xdr:col>
      <xdr:colOff>85725</xdr:colOff>
      <xdr:row>59</xdr:row>
      <xdr:rowOff>63818</xdr:rowOff>
    </xdr:to>
    <xdr:sp macro="" textlink="">
      <xdr:nvSpPr>
        <xdr:cNvPr id="790" name="円/楕円 789"/>
        <xdr:cNvSpPr/>
      </xdr:nvSpPr>
      <xdr:spPr>
        <a:xfrm>
          <a:off x="21272500" y="100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54945</xdr:rowOff>
    </xdr:from>
    <xdr:ext cx="378565" cy="259045"/>
    <xdr:sp macro="" textlink="">
      <xdr:nvSpPr>
        <xdr:cNvPr id="791" name="テキスト ボックス 790"/>
        <xdr:cNvSpPr txBox="1"/>
      </xdr:nvSpPr>
      <xdr:spPr>
        <a:xfrm>
          <a:off x="21134017" y="101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131028</xdr:rowOff>
    </xdr:from>
    <xdr:to>
      <xdr:col>32</xdr:col>
      <xdr:colOff>187325</xdr:colOff>
      <xdr:row>74</xdr:row>
      <xdr:rowOff>17079</xdr:rowOff>
    </xdr:to>
    <xdr:cxnSp macro="">
      <xdr:nvCxnSpPr>
        <xdr:cNvPr id="826" name="直線コネクタ 825"/>
        <xdr:cNvCxnSpPr/>
      </xdr:nvCxnSpPr>
      <xdr:spPr>
        <a:xfrm flipV="1">
          <a:off x="21323300" y="12646878"/>
          <a:ext cx="838200" cy="5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17079</xdr:rowOff>
    </xdr:from>
    <xdr:to>
      <xdr:col>31</xdr:col>
      <xdr:colOff>34925</xdr:colOff>
      <xdr:row>74</xdr:row>
      <xdr:rowOff>80523</xdr:rowOff>
    </xdr:to>
    <xdr:cxnSp macro="">
      <xdr:nvCxnSpPr>
        <xdr:cNvPr id="829" name="直線コネクタ 828"/>
        <xdr:cNvCxnSpPr/>
      </xdr:nvCxnSpPr>
      <xdr:spPr>
        <a:xfrm flipV="1">
          <a:off x="20434300" y="12704379"/>
          <a:ext cx="889000" cy="6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80523</xdr:rowOff>
    </xdr:from>
    <xdr:to>
      <xdr:col>29</xdr:col>
      <xdr:colOff>517525</xdr:colOff>
      <xdr:row>74</xdr:row>
      <xdr:rowOff>148958</xdr:rowOff>
    </xdr:to>
    <xdr:cxnSp macro="">
      <xdr:nvCxnSpPr>
        <xdr:cNvPr id="832" name="直線コネクタ 831"/>
        <xdr:cNvCxnSpPr/>
      </xdr:nvCxnSpPr>
      <xdr:spPr>
        <a:xfrm flipV="1">
          <a:off x="19545300" y="12767823"/>
          <a:ext cx="889000" cy="6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148958</xdr:rowOff>
    </xdr:from>
    <xdr:to>
      <xdr:col>28</xdr:col>
      <xdr:colOff>314325</xdr:colOff>
      <xdr:row>75</xdr:row>
      <xdr:rowOff>73315</xdr:rowOff>
    </xdr:to>
    <xdr:cxnSp macro="">
      <xdr:nvCxnSpPr>
        <xdr:cNvPr id="835" name="直線コネクタ 834"/>
        <xdr:cNvCxnSpPr/>
      </xdr:nvCxnSpPr>
      <xdr:spPr>
        <a:xfrm flipV="1">
          <a:off x="18656300" y="12836258"/>
          <a:ext cx="889000" cy="9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80228</xdr:rowOff>
    </xdr:from>
    <xdr:to>
      <xdr:col>32</xdr:col>
      <xdr:colOff>238125</xdr:colOff>
      <xdr:row>74</xdr:row>
      <xdr:rowOff>10378</xdr:rowOff>
    </xdr:to>
    <xdr:sp macro="" textlink="">
      <xdr:nvSpPr>
        <xdr:cNvPr id="845" name="円/楕円 844"/>
        <xdr:cNvSpPr/>
      </xdr:nvSpPr>
      <xdr:spPr>
        <a:xfrm>
          <a:off x="22110700" y="125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103105</xdr:rowOff>
    </xdr:from>
    <xdr:ext cx="599010" cy="259045"/>
    <xdr:sp macro="" textlink="">
      <xdr:nvSpPr>
        <xdr:cNvPr id="846" name="繰出金該当値テキスト"/>
        <xdr:cNvSpPr txBox="1"/>
      </xdr:nvSpPr>
      <xdr:spPr>
        <a:xfrm>
          <a:off x="22212300" y="1244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137729</xdr:rowOff>
    </xdr:from>
    <xdr:to>
      <xdr:col>31</xdr:col>
      <xdr:colOff>85725</xdr:colOff>
      <xdr:row>74</xdr:row>
      <xdr:rowOff>67879</xdr:rowOff>
    </xdr:to>
    <xdr:sp macro="" textlink="">
      <xdr:nvSpPr>
        <xdr:cNvPr id="847" name="円/楕円 846"/>
        <xdr:cNvSpPr/>
      </xdr:nvSpPr>
      <xdr:spPr>
        <a:xfrm>
          <a:off x="21272500" y="126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84406</xdr:rowOff>
    </xdr:from>
    <xdr:ext cx="599010" cy="259045"/>
    <xdr:sp macro="" textlink="">
      <xdr:nvSpPr>
        <xdr:cNvPr id="848" name="テキスト ボックス 847"/>
        <xdr:cNvSpPr txBox="1"/>
      </xdr:nvSpPr>
      <xdr:spPr>
        <a:xfrm>
          <a:off x="21023794" y="124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29723</xdr:rowOff>
    </xdr:from>
    <xdr:to>
      <xdr:col>29</xdr:col>
      <xdr:colOff>568325</xdr:colOff>
      <xdr:row>74</xdr:row>
      <xdr:rowOff>131323</xdr:rowOff>
    </xdr:to>
    <xdr:sp macro="" textlink="">
      <xdr:nvSpPr>
        <xdr:cNvPr id="849" name="円/楕円 848"/>
        <xdr:cNvSpPr/>
      </xdr:nvSpPr>
      <xdr:spPr>
        <a:xfrm>
          <a:off x="20383500" y="127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147850</xdr:rowOff>
    </xdr:from>
    <xdr:ext cx="599010" cy="259045"/>
    <xdr:sp macro="" textlink="">
      <xdr:nvSpPr>
        <xdr:cNvPr id="850" name="テキスト ボックス 849"/>
        <xdr:cNvSpPr txBox="1"/>
      </xdr:nvSpPr>
      <xdr:spPr>
        <a:xfrm>
          <a:off x="20134794" y="12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98158</xdr:rowOff>
    </xdr:from>
    <xdr:to>
      <xdr:col>28</xdr:col>
      <xdr:colOff>365125</xdr:colOff>
      <xdr:row>75</xdr:row>
      <xdr:rowOff>28308</xdr:rowOff>
    </xdr:to>
    <xdr:sp macro="" textlink="">
      <xdr:nvSpPr>
        <xdr:cNvPr id="851" name="円/楕円 850"/>
        <xdr:cNvSpPr/>
      </xdr:nvSpPr>
      <xdr:spPr>
        <a:xfrm>
          <a:off x="19494500" y="127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44835</xdr:rowOff>
    </xdr:from>
    <xdr:ext cx="534377" cy="259045"/>
    <xdr:sp macro="" textlink="">
      <xdr:nvSpPr>
        <xdr:cNvPr id="852" name="テキスト ボックス 851"/>
        <xdr:cNvSpPr txBox="1"/>
      </xdr:nvSpPr>
      <xdr:spPr>
        <a:xfrm>
          <a:off x="19278111" y="125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22515</xdr:rowOff>
    </xdr:from>
    <xdr:to>
      <xdr:col>27</xdr:col>
      <xdr:colOff>161925</xdr:colOff>
      <xdr:row>75</xdr:row>
      <xdr:rowOff>124115</xdr:rowOff>
    </xdr:to>
    <xdr:sp macro="" textlink="">
      <xdr:nvSpPr>
        <xdr:cNvPr id="853" name="円/楕円 852"/>
        <xdr:cNvSpPr/>
      </xdr:nvSpPr>
      <xdr:spPr>
        <a:xfrm>
          <a:off x="18605500" y="128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140642</xdr:rowOff>
    </xdr:from>
    <xdr:ext cx="534377" cy="259045"/>
    <xdr:sp macro="" textlink="">
      <xdr:nvSpPr>
        <xdr:cNvPr id="854" name="テキスト ボックス 853"/>
        <xdr:cNvSpPr txBox="1"/>
      </xdr:nvSpPr>
      <xdr:spPr>
        <a:xfrm>
          <a:off x="18389111" y="126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町村合併後の総合支所方式により支所機能を充実していることや、公共交通システム運行経費、施設管理委託料等により、人件費や物件費の支出が多額となっている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財政健全化に向け、人件費、物件費を今後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年で４億４千万円削減する財政計画のため、今後は計画を実行しつつ更に繰出金等を含めた経常経費の削減に努める。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補助費等については、広域連合への分担金の予算に占める割合が高くなっている。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維持補修費については合併後の施設の統廃合等で減少傾向にあるが、施設が多いため全国平均より高い状態にある。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普通建設事業費については、総合計画に基づく大型建設事業の着手により増加傾向にある。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繰出金については、公共下水道特別会計への繰出金が多く、全国平均より高くなっている。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公債費については、繰上償還・低利借り換えを行ってきているが、建設事業・臨時財政対策債等の償還が続き、全国平均よりも高い水準にある。</a:t>
          </a:r>
          <a:endParaRPr lang="ja-JP" altLang="ja-JP" sz="1100">
            <a:effectLst/>
          </a:endParaRPr>
        </a:p>
        <a:p>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11,931
11,785
476.03
11,194,968
10,955,760
190,874
7,311,859
12,161,785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141034</xdr:rowOff>
    </xdr:from>
    <xdr:to>
      <xdr:col>6</xdr:col>
      <xdr:colOff>511175</xdr:colOff>
      <xdr:row>37</xdr:row>
      <xdr:rowOff>17780</xdr:rowOff>
    </xdr:to>
    <xdr:cxnSp macro="">
      <xdr:nvCxnSpPr>
        <xdr:cNvPr id="61" name="直線コネクタ 60"/>
        <xdr:cNvCxnSpPr/>
      </xdr:nvCxnSpPr>
      <xdr:spPr>
        <a:xfrm flipV="1">
          <a:off x="3797300" y="6313234"/>
          <a:ext cx="8382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65405</xdr:rowOff>
    </xdr:from>
    <xdr:to>
      <xdr:col>5</xdr:col>
      <xdr:colOff>358775</xdr:colOff>
      <xdr:row>37</xdr:row>
      <xdr:rowOff>17780</xdr:rowOff>
    </xdr:to>
    <xdr:cxnSp macro="">
      <xdr:nvCxnSpPr>
        <xdr:cNvPr id="64" name="直線コネクタ 63"/>
        <xdr:cNvCxnSpPr/>
      </xdr:nvCxnSpPr>
      <xdr:spPr>
        <a:xfrm>
          <a:off x="2908300" y="623760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5778</xdr:rowOff>
    </xdr:from>
    <xdr:to>
      <xdr:col>4</xdr:col>
      <xdr:colOff>155575</xdr:colOff>
      <xdr:row>36</xdr:row>
      <xdr:rowOff>65405</xdr:rowOff>
    </xdr:to>
    <xdr:cxnSp macro="">
      <xdr:nvCxnSpPr>
        <xdr:cNvPr id="67" name="直線コネクタ 66"/>
        <xdr:cNvCxnSpPr/>
      </xdr:nvCxnSpPr>
      <xdr:spPr>
        <a:xfrm>
          <a:off x="2019300" y="6177978"/>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19304</xdr:rowOff>
    </xdr:from>
    <xdr:to>
      <xdr:col>2</xdr:col>
      <xdr:colOff>638175</xdr:colOff>
      <xdr:row>36</xdr:row>
      <xdr:rowOff>5778</xdr:rowOff>
    </xdr:to>
    <xdr:cxnSp macro="">
      <xdr:nvCxnSpPr>
        <xdr:cNvPr id="70" name="直線コネクタ 69"/>
        <xdr:cNvCxnSpPr/>
      </xdr:nvCxnSpPr>
      <xdr:spPr>
        <a:xfrm>
          <a:off x="1130300" y="6020054"/>
          <a:ext cx="889000" cy="15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90234</xdr:rowOff>
    </xdr:from>
    <xdr:to>
      <xdr:col>6</xdr:col>
      <xdr:colOff>561975</xdr:colOff>
      <xdr:row>37</xdr:row>
      <xdr:rowOff>20384</xdr:rowOff>
    </xdr:to>
    <xdr:sp macro="" textlink="">
      <xdr:nvSpPr>
        <xdr:cNvPr id="80" name="円/楕円 79"/>
        <xdr:cNvSpPr/>
      </xdr:nvSpPr>
      <xdr:spPr>
        <a:xfrm>
          <a:off x="45847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68661</xdr:rowOff>
    </xdr:from>
    <xdr:ext cx="469744" cy="259045"/>
    <xdr:sp macro="" textlink="">
      <xdr:nvSpPr>
        <xdr:cNvPr id="81" name="議会費該当値テキスト"/>
        <xdr:cNvSpPr txBox="1"/>
      </xdr:nvSpPr>
      <xdr:spPr>
        <a:xfrm>
          <a:off x="4686300" y="62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138430</xdr:rowOff>
    </xdr:from>
    <xdr:to>
      <xdr:col>5</xdr:col>
      <xdr:colOff>409575</xdr:colOff>
      <xdr:row>37</xdr:row>
      <xdr:rowOff>68580</xdr:rowOff>
    </xdr:to>
    <xdr:sp macro="" textlink="">
      <xdr:nvSpPr>
        <xdr:cNvPr id="82" name="円/楕円 81"/>
        <xdr:cNvSpPr/>
      </xdr:nvSpPr>
      <xdr:spPr>
        <a:xfrm>
          <a:off x="3746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59707</xdr:rowOff>
    </xdr:from>
    <xdr:ext cx="469744" cy="259045"/>
    <xdr:sp macro="" textlink="">
      <xdr:nvSpPr>
        <xdr:cNvPr id="83" name="テキスト ボックス 82"/>
        <xdr:cNvSpPr txBox="1"/>
      </xdr:nvSpPr>
      <xdr:spPr>
        <a:xfrm>
          <a:off x="3562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14605</xdr:rowOff>
    </xdr:from>
    <xdr:to>
      <xdr:col>4</xdr:col>
      <xdr:colOff>206375</xdr:colOff>
      <xdr:row>36</xdr:row>
      <xdr:rowOff>116205</xdr:rowOff>
    </xdr:to>
    <xdr:sp macro="" textlink="">
      <xdr:nvSpPr>
        <xdr:cNvPr id="84" name="円/楕円 83"/>
        <xdr:cNvSpPr/>
      </xdr:nvSpPr>
      <xdr:spPr>
        <a:xfrm>
          <a:off x="2857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107332</xdr:rowOff>
    </xdr:from>
    <xdr:ext cx="469744" cy="259045"/>
    <xdr:sp macro="" textlink="">
      <xdr:nvSpPr>
        <xdr:cNvPr id="85" name="テキスト ボックス 84"/>
        <xdr:cNvSpPr txBox="1"/>
      </xdr:nvSpPr>
      <xdr:spPr>
        <a:xfrm>
          <a:off x="26734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126428</xdr:rowOff>
    </xdr:from>
    <xdr:to>
      <xdr:col>3</xdr:col>
      <xdr:colOff>3175</xdr:colOff>
      <xdr:row>36</xdr:row>
      <xdr:rowOff>56578</xdr:rowOff>
    </xdr:to>
    <xdr:sp macro="" textlink="">
      <xdr:nvSpPr>
        <xdr:cNvPr id="86" name="円/楕円 85"/>
        <xdr:cNvSpPr/>
      </xdr:nvSpPr>
      <xdr:spPr>
        <a:xfrm>
          <a:off x="1968500" y="6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47705</xdr:rowOff>
    </xdr:from>
    <xdr:ext cx="469744" cy="259045"/>
    <xdr:sp macro="" textlink="">
      <xdr:nvSpPr>
        <xdr:cNvPr id="87" name="テキスト ボックス 86"/>
        <xdr:cNvSpPr txBox="1"/>
      </xdr:nvSpPr>
      <xdr:spPr>
        <a:xfrm>
          <a:off x="1784427" y="62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139954</xdr:rowOff>
    </xdr:from>
    <xdr:to>
      <xdr:col>1</xdr:col>
      <xdr:colOff>485775</xdr:colOff>
      <xdr:row>35</xdr:row>
      <xdr:rowOff>70104</xdr:rowOff>
    </xdr:to>
    <xdr:sp macro="" textlink="">
      <xdr:nvSpPr>
        <xdr:cNvPr id="88" name="円/楕円 87"/>
        <xdr:cNvSpPr/>
      </xdr:nvSpPr>
      <xdr:spPr>
        <a:xfrm>
          <a:off x="1079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61231</xdr:rowOff>
    </xdr:from>
    <xdr:ext cx="469744" cy="259045"/>
    <xdr:sp macro="" textlink="">
      <xdr:nvSpPr>
        <xdr:cNvPr id="89" name="テキスト ボックス 88"/>
        <xdr:cNvSpPr txBox="1"/>
      </xdr:nvSpPr>
      <xdr:spPr>
        <a:xfrm>
          <a:off x="8954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16570</xdr:rowOff>
    </xdr:from>
    <xdr:to>
      <xdr:col>6</xdr:col>
      <xdr:colOff>511175</xdr:colOff>
      <xdr:row>55</xdr:row>
      <xdr:rowOff>49171</xdr:rowOff>
    </xdr:to>
    <xdr:cxnSp macro="">
      <xdr:nvCxnSpPr>
        <xdr:cNvPr id="120" name="直線コネクタ 119"/>
        <xdr:cNvCxnSpPr/>
      </xdr:nvCxnSpPr>
      <xdr:spPr>
        <a:xfrm>
          <a:off x="3797300" y="9446320"/>
          <a:ext cx="8382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16570</xdr:rowOff>
    </xdr:from>
    <xdr:to>
      <xdr:col>5</xdr:col>
      <xdr:colOff>358775</xdr:colOff>
      <xdr:row>55</xdr:row>
      <xdr:rowOff>100757</xdr:rowOff>
    </xdr:to>
    <xdr:cxnSp macro="">
      <xdr:nvCxnSpPr>
        <xdr:cNvPr id="123" name="直線コネクタ 122"/>
        <xdr:cNvCxnSpPr/>
      </xdr:nvCxnSpPr>
      <xdr:spPr>
        <a:xfrm flipV="1">
          <a:off x="2908300" y="9446320"/>
          <a:ext cx="889000" cy="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137912</xdr:rowOff>
    </xdr:from>
    <xdr:ext cx="599010" cy="259045"/>
    <xdr:sp macro="" textlink="">
      <xdr:nvSpPr>
        <xdr:cNvPr id="125" name="テキスト ボックス 124"/>
        <xdr:cNvSpPr txBox="1"/>
      </xdr:nvSpPr>
      <xdr:spPr>
        <a:xfrm>
          <a:off x="3497794"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100757</xdr:rowOff>
    </xdr:from>
    <xdr:to>
      <xdr:col>4</xdr:col>
      <xdr:colOff>155575</xdr:colOff>
      <xdr:row>55</xdr:row>
      <xdr:rowOff>116318</xdr:rowOff>
    </xdr:to>
    <xdr:cxnSp macro="">
      <xdr:nvCxnSpPr>
        <xdr:cNvPr id="126" name="直線コネクタ 125"/>
        <xdr:cNvCxnSpPr/>
      </xdr:nvCxnSpPr>
      <xdr:spPr>
        <a:xfrm flipV="1">
          <a:off x="2019300" y="9530507"/>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26929</xdr:rowOff>
    </xdr:from>
    <xdr:to>
      <xdr:col>2</xdr:col>
      <xdr:colOff>638175</xdr:colOff>
      <xdr:row>55</xdr:row>
      <xdr:rowOff>116318</xdr:rowOff>
    </xdr:to>
    <xdr:cxnSp macro="">
      <xdr:nvCxnSpPr>
        <xdr:cNvPr id="129" name="直線コネクタ 128"/>
        <xdr:cNvCxnSpPr/>
      </xdr:nvCxnSpPr>
      <xdr:spPr>
        <a:xfrm>
          <a:off x="1130300" y="9456679"/>
          <a:ext cx="889000" cy="8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169821</xdr:rowOff>
    </xdr:from>
    <xdr:to>
      <xdr:col>6</xdr:col>
      <xdr:colOff>561975</xdr:colOff>
      <xdr:row>55</xdr:row>
      <xdr:rowOff>99971</xdr:rowOff>
    </xdr:to>
    <xdr:sp macro="" textlink="">
      <xdr:nvSpPr>
        <xdr:cNvPr id="139" name="円/楕円 138"/>
        <xdr:cNvSpPr/>
      </xdr:nvSpPr>
      <xdr:spPr>
        <a:xfrm>
          <a:off x="4584700" y="9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21248</xdr:rowOff>
    </xdr:from>
    <xdr:ext cx="599010" cy="259045"/>
    <xdr:sp macro="" textlink="">
      <xdr:nvSpPr>
        <xdr:cNvPr id="140" name="総務費該当値テキスト"/>
        <xdr:cNvSpPr txBox="1"/>
      </xdr:nvSpPr>
      <xdr:spPr>
        <a:xfrm>
          <a:off x="4686300" y="927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225,221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137220</xdr:rowOff>
    </xdr:from>
    <xdr:to>
      <xdr:col>5</xdr:col>
      <xdr:colOff>409575</xdr:colOff>
      <xdr:row>55</xdr:row>
      <xdr:rowOff>67370</xdr:rowOff>
    </xdr:to>
    <xdr:sp macro="" textlink="">
      <xdr:nvSpPr>
        <xdr:cNvPr id="141" name="円/楕円 140"/>
        <xdr:cNvSpPr/>
      </xdr:nvSpPr>
      <xdr:spPr>
        <a:xfrm>
          <a:off x="3746500" y="93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83897</xdr:rowOff>
    </xdr:from>
    <xdr:ext cx="599010" cy="259045"/>
    <xdr:sp macro="" textlink="">
      <xdr:nvSpPr>
        <xdr:cNvPr id="142" name="テキスト ボックス 141"/>
        <xdr:cNvSpPr txBox="1"/>
      </xdr:nvSpPr>
      <xdr:spPr>
        <a:xfrm>
          <a:off x="3497794" y="917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49957</xdr:rowOff>
    </xdr:from>
    <xdr:to>
      <xdr:col>4</xdr:col>
      <xdr:colOff>206375</xdr:colOff>
      <xdr:row>55</xdr:row>
      <xdr:rowOff>151557</xdr:rowOff>
    </xdr:to>
    <xdr:sp macro="" textlink="">
      <xdr:nvSpPr>
        <xdr:cNvPr id="143" name="円/楕円 142"/>
        <xdr:cNvSpPr/>
      </xdr:nvSpPr>
      <xdr:spPr>
        <a:xfrm>
          <a:off x="2857500" y="94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168084</xdr:rowOff>
    </xdr:from>
    <xdr:ext cx="599010" cy="259045"/>
    <xdr:sp macro="" textlink="">
      <xdr:nvSpPr>
        <xdr:cNvPr id="144" name="テキスト ボックス 143"/>
        <xdr:cNvSpPr txBox="1"/>
      </xdr:nvSpPr>
      <xdr:spPr>
        <a:xfrm>
          <a:off x="2608794" y="925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209,425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65518</xdr:rowOff>
    </xdr:from>
    <xdr:to>
      <xdr:col>3</xdr:col>
      <xdr:colOff>3175</xdr:colOff>
      <xdr:row>55</xdr:row>
      <xdr:rowOff>167118</xdr:rowOff>
    </xdr:to>
    <xdr:sp macro="" textlink="">
      <xdr:nvSpPr>
        <xdr:cNvPr id="145" name="円/楕円 144"/>
        <xdr:cNvSpPr/>
      </xdr:nvSpPr>
      <xdr:spPr>
        <a:xfrm>
          <a:off x="1968500" y="94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12195</xdr:rowOff>
    </xdr:from>
    <xdr:ext cx="599010" cy="259045"/>
    <xdr:sp macro="" textlink="">
      <xdr:nvSpPr>
        <xdr:cNvPr id="146" name="テキスト ボックス 145"/>
        <xdr:cNvSpPr txBox="1"/>
      </xdr:nvSpPr>
      <xdr:spPr>
        <a:xfrm>
          <a:off x="1719794" y="927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204,660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147579</xdr:rowOff>
    </xdr:from>
    <xdr:to>
      <xdr:col>1</xdr:col>
      <xdr:colOff>485775</xdr:colOff>
      <xdr:row>55</xdr:row>
      <xdr:rowOff>77729</xdr:rowOff>
    </xdr:to>
    <xdr:sp macro="" textlink="">
      <xdr:nvSpPr>
        <xdr:cNvPr id="147" name="円/楕円 146"/>
        <xdr:cNvSpPr/>
      </xdr:nvSpPr>
      <xdr:spPr>
        <a:xfrm>
          <a:off x="1079500" y="9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94256</xdr:rowOff>
    </xdr:from>
    <xdr:ext cx="599010" cy="259045"/>
    <xdr:sp macro="" textlink="">
      <xdr:nvSpPr>
        <xdr:cNvPr id="148" name="テキスト ボックス 147"/>
        <xdr:cNvSpPr txBox="1"/>
      </xdr:nvSpPr>
      <xdr:spPr>
        <a:xfrm>
          <a:off x="830794" y="918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160122</xdr:rowOff>
    </xdr:from>
    <xdr:to>
      <xdr:col>6</xdr:col>
      <xdr:colOff>511175</xdr:colOff>
      <xdr:row>75</xdr:row>
      <xdr:rowOff>168700</xdr:rowOff>
    </xdr:to>
    <xdr:cxnSp macro="">
      <xdr:nvCxnSpPr>
        <xdr:cNvPr id="180" name="直線コネクタ 179"/>
        <xdr:cNvCxnSpPr/>
      </xdr:nvCxnSpPr>
      <xdr:spPr>
        <a:xfrm flipV="1">
          <a:off x="3797300" y="13018872"/>
          <a:ext cx="8382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168700</xdr:rowOff>
    </xdr:from>
    <xdr:to>
      <xdr:col>5</xdr:col>
      <xdr:colOff>358775</xdr:colOff>
      <xdr:row>76</xdr:row>
      <xdr:rowOff>120955</xdr:rowOff>
    </xdr:to>
    <xdr:cxnSp macro="">
      <xdr:nvCxnSpPr>
        <xdr:cNvPr id="183" name="直線コネクタ 182"/>
        <xdr:cNvCxnSpPr/>
      </xdr:nvCxnSpPr>
      <xdr:spPr>
        <a:xfrm flipV="1">
          <a:off x="2908300" y="13027450"/>
          <a:ext cx="889000" cy="1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120955</xdr:rowOff>
    </xdr:from>
    <xdr:to>
      <xdr:col>4</xdr:col>
      <xdr:colOff>155575</xdr:colOff>
      <xdr:row>76</xdr:row>
      <xdr:rowOff>147886</xdr:rowOff>
    </xdr:to>
    <xdr:cxnSp macro="">
      <xdr:nvCxnSpPr>
        <xdr:cNvPr id="186" name="直線コネクタ 185"/>
        <xdr:cNvCxnSpPr/>
      </xdr:nvCxnSpPr>
      <xdr:spPr>
        <a:xfrm flipV="1">
          <a:off x="2019300" y="13151155"/>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147886</xdr:rowOff>
    </xdr:from>
    <xdr:to>
      <xdr:col>2</xdr:col>
      <xdr:colOff>638175</xdr:colOff>
      <xdr:row>76</xdr:row>
      <xdr:rowOff>154538</xdr:rowOff>
    </xdr:to>
    <xdr:cxnSp macro="">
      <xdr:nvCxnSpPr>
        <xdr:cNvPr id="189" name="直線コネクタ 188"/>
        <xdr:cNvCxnSpPr/>
      </xdr:nvCxnSpPr>
      <xdr:spPr>
        <a:xfrm flipV="1">
          <a:off x="1130300" y="13178086"/>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109321</xdr:rowOff>
    </xdr:from>
    <xdr:to>
      <xdr:col>6</xdr:col>
      <xdr:colOff>561975</xdr:colOff>
      <xdr:row>76</xdr:row>
      <xdr:rowOff>39470</xdr:rowOff>
    </xdr:to>
    <xdr:sp macro="" textlink="">
      <xdr:nvSpPr>
        <xdr:cNvPr id="199" name="円/楕円 198"/>
        <xdr:cNvSpPr/>
      </xdr:nvSpPr>
      <xdr:spPr>
        <a:xfrm>
          <a:off x="4584700" y="129680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132198</xdr:rowOff>
    </xdr:from>
    <xdr:ext cx="599010" cy="259045"/>
    <xdr:sp macro="" textlink="">
      <xdr:nvSpPr>
        <xdr:cNvPr id="200" name="民生費該当値テキスト"/>
        <xdr:cNvSpPr txBox="1"/>
      </xdr:nvSpPr>
      <xdr:spPr>
        <a:xfrm>
          <a:off x="4686300" y="1281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147,374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117900</xdr:rowOff>
    </xdr:from>
    <xdr:to>
      <xdr:col>5</xdr:col>
      <xdr:colOff>409575</xdr:colOff>
      <xdr:row>76</xdr:row>
      <xdr:rowOff>48050</xdr:rowOff>
    </xdr:to>
    <xdr:sp macro="" textlink="">
      <xdr:nvSpPr>
        <xdr:cNvPr id="201" name="円/楕円 200"/>
        <xdr:cNvSpPr/>
      </xdr:nvSpPr>
      <xdr:spPr>
        <a:xfrm>
          <a:off x="3746500" y="12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64577</xdr:rowOff>
    </xdr:from>
    <xdr:ext cx="599010" cy="259045"/>
    <xdr:sp macro="" textlink="">
      <xdr:nvSpPr>
        <xdr:cNvPr id="202" name="テキスト ボックス 201"/>
        <xdr:cNvSpPr txBox="1"/>
      </xdr:nvSpPr>
      <xdr:spPr>
        <a:xfrm>
          <a:off x="3497794" y="127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70155</xdr:rowOff>
    </xdr:from>
    <xdr:to>
      <xdr:col>4</xdr:col>
      <xdr:colOff>206375</xdr:colOff>
      <xdr:row>77</xdr:row>
      <xdr:rowOff>305</xdr:rowOff>
    </xdr:to>
    <xdr:sp macro="" textlink="">
      <xdr:nvSpPr>
        <xdr:cNvPr id="203" name="円/楕円 202"/>
        <xdr:cNvSpPr/>
      </xdr:nvSpPr>
      <xdr:spPr>
        <a:xfrm>
          <a:off x="28575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16832</xdr:rowOff>
    </xdr:from>
    <xdr:ext cx="599010" cy="259045"/>
    <xdr:sp macro="" textlink="">
      <xdr:nvSpPr>
        <xdr:cNvPr id="204" name="テキスト ボックス 203"/>
        <xdr:cNvSpPr txBox="1"/>
      </xdr:nvSpPr>
      <xdr:spPr>
        <a:xfrm>
          <a:off x="2608794" y="128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97086</xdr:rowOff>
    </xdr:from>
    <xdr:to>
      <xdr:col>3</xdr:col>
      <xdr:colOff>3175</xdr:colOff>
      <xdr:row>77</xdr:row>
      <xdr:rowOff>27236</xdr:rowOff>
    </xdr:to>
    <xdr:sp macro="" textlink="">
      <xdr:nvSpPr>
        <xdr:cNvPr id="205" name="円/楕円 204"/>
        <xdr:cNvSpPr/>
      </xdr:nvSpPr>
      <xdr:spPr>
        <a:xfrm>
          <a:off x="1968500" y="131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43763</xdr:rowOff>
    </xdr:from>
    <xdr:ext cx="599010" cy="259045"/>
    <xdr:sp macro="" textlink="">
      <xdr:nvSpPr>
        <xdr:cNvPr id="206" name="テキスト ボックス 205"/>
        <xdr:cNvSpPr txBox="1"/>
      </xdr:nvSpPr>
      <xdr:spPr>
        <a:xfrm>
          <a:off x="1719794" y="1290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132,748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103738</xdr:rowOff>
    </xdr:from>
    <xdr:to>
      <xdr:col>1</xdr:col>
      <xdr:colOff>485775</xdr:colOff>
      <xdr:row>77</xdr:row>
      <xdr:rowOff>33888</xdr:rowOff>
    </xdr:to>
    <xdr:sp macro="" textlink="">
      <xdr:nvSpPr>
        <xdr:cNvPr id="207" name="円/楕円 206"/>
        <xdr:cNvSpPr/>
      </xdr:nvSpPr>
      <xdr:spPr>
        <a:xfrm>
          <a:off x="1079500" y="131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50414</xdr:rowOff>
    </xdr:from>
    <xdr:ext cx="599010" cy="259045"/>
    <xdr:sp macro="" textlink="">
      <xdr:nvSpPr>
        <xdr:cNvPr id="208" name="テキスト ボックス 207"/>
        <xdr:cNvSpPr txBox="1"/>
      </xdr:nvSpPr>
      <xdr:spPr>
        <a:xfrm>
          <a:off x="830794" y="1290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119965</xdr:rowOff>
    </xdr:from>
    <xdr:to>
      <xdr:col>6</xdr:col>
      <xdr:colOff>511175</xdr:colOff>
      <xdr:row>96</xdr:row>
      <xdr:rowOff>120965</xdr:rowOff>
    </xdr:to>
    <xdr:cxnSp macro="">
      <xdr:nvCxnSpPr>
        <xdr:cNvPr id="241" name="直線コネクタ 240"/>
        <xdr:cNvCxnSpPr/>
      </xdr:nvCxnSpPr>
      <xdr:spPr>
        <a:xfrm flipV="1">
          <a:off x="3797300" y="16579165"/>
          <a:ext cx="8382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120965</xdr:rowOff>
    </xdr:from>
    <xdr:to>
      <xdr:col>5</xdr:col>
      <xdr:colOff>358775</xdr:colOff>
      <xdr:row>96</xdr:row>
      <xdr:rowOff>165722</xdr:rowOff>
    </xdr:to>
    <xdr:cxnSp macro="">
      <xdr:nvCxnSpPr>
        <xdr:cNvPr id="244" name="直線コネクタ 243"/>
        <xdr:cNvCxnSpPr/>
      </xdr:nvCxnSpPr>
      <xdr:spPr>
        <a:xfrm flipV="1">
          <a:off x="2908300" y="16580165"/>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165722</xdr:rowOff>
    </xdr:from>
    <xdr:to>
      <xdr:col>4</xdr:col>
      <xdr:colOff>155575</xdr:colOff>
      <xdr:row>97</xdr:row>
      <xdr:rowOff>10637</xdr:rowOff>
    </xdr:to>
    <xdr:cxnSp macro="">
      <xdr:nvCxnSpPr>
        <xdr:cNvPr id="247" name="直線コネクタ 246"/>
        <xdr:cNvCxnSpPr/>
      </xdr:nvCxnSpPr>
      <xdr:spPr>
        <a:xfrm flipV="1">
          <a:off x="2019300" y="16624922"/>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10637</xdr:rowOff>
    </xdr:from>
    <xdr:to>
      <xdr:col>2</xdr:col>
      <xdr:colOff>638175</xdr:colOff>
      <xdr:row>97</xdr:row>
      <xdr:rowOff>17408</xdr:rowOff>
    </xdr:to>
    <xdr:cxnSp macro="">
      <xdr:nvCxnSpPr>
        <xdr:cNvPr id="250" name="直線コネクタ 249"/>
        <xdr:cNvCxnSpPr/>
      </xdr:nvCxnSpPr>
      <xdr:spPr>
        <a:xfrm flipV="1">
          <a:off x="1130300" y="16641287"/>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69165</xdr:rowOff>
    </xdr:from>
    <xdr:to>
      <xdr:col>6</xdr:col>
      <xdr:colOff>561975</xdr:colOff>
      <xdr:row>96</xdr:row>
      <xdr:rowOff>170765</xdr:rowOff>
    </xdr:to>
    <xdr:sp macro="" textlink="">
      <xdr:nvSpPr>
        <xdr:cNvPr id="260" name="円/楕円 259"/>
        <xdr:cNvSpPr/>
      </xdr:nvSpPr>
      <xdr:spPr>
        <a:xfrm>
          <a:off x="4584700" y="165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92042</xdr:rowOff>
    </xdr:from>
    <xdr:ext cx="534377" cy="259045"/>
    <xdr:sp macro="" textlink="">
      <xdr:nvSpPr>
        <xdr:cNvPr id="261" name="衛生費該当値テキスト"/>
        <xdr:cNvSpPr txBox="1"/>
      </xdr:nvSpPr>
      <xdr:spPr>
        <a:xfrm>
          <a:off x="4686300" y="163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70165</xdr:rowOff>
    </xdr:from>
    <xdr:to>
      <xdr:col>5</xdr:col>
      <xdr:colOff>409575</xdr:colOff>
      <xdr:row>97</xdr:row>
      <xdr:rowOff>315</xdr:rowOff>
    </xdr:to>
    <xdr:sp macro="" textlink="">
      <xdr:nvSpPr>
        <xdr:cNvPr id="262" name="円/楕円 261"/>
        <xdr:cNvSpPr/>
      </xdr:nvSpPr>
      <xdr:spPr>
        <a:xfrm>
          <a:off x="3746500" y="165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16842</xdr:rowOff>
    </xdr:from>
    <xdr:ext cx="534377" cy="259045"/>
    <xdr:sp macro="" textlink="">
      <xdr:nvSpPr>
        <xdr:cNvPr id="263" name="テキスト ボックス 262"/>
        <xdr:cNvSpPr txBox="1"/>
      </xdr:nvSpPr>
      <xdr:spPr>
        <a:xfrm>
          <a:off x="3530111" y="163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114922</xdr:rowOff>
    </xdr:from>
    <xdr:to>
      <xdr:col>4</xdr:col>
      <xdr:colOff>206375</xdr:colOff>
      <xdr:row>97</xdr:row>
      <xdr:rowOff>45072</xdr:rowOff>
    </xdr:to>
    <xdr:sp macro="" textlink="">
      <xdr:nvSpPr>
        <xdr:cNvPr id="264" name="円/楕円 263"/>
        <xdr:cNvSpPr/>
      </xdr:nvSpPr>
      <xdr:spPr>
        <a:xfrm>
          <a:off x="28575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61599</xdr:rowOff>
    </xdr:from>
    <xdr:ext cx="534377" cy="259045"/>
    <xdr:sp macro="" textlink="">
      <xdr:nvSpPr>
        <xdr:cNvPr id="265" name="テキスト ボックス 264"/>
        <xdr:cNvSpPr txBox="1"/>
      </xdr:nvSpPr>
      <xdr:spPr>
        <a:xfrm>
          <a:off x="2641111" y="163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131287</xdr:rowOff>
    </xdr:from>
    <xdr:to>
      <xdr:col>3</xdr:col>
      <xdr:colOff>3175</xdr:colOff>
      <xdr:row>97</xdr:row>
      <xdr:rowOff>61437</xdr:rowOff>
    </xdr:to>
    <xdr:sp macro="" textlink="">
      <xdr:nvSpPr>
        <xdr:cNvPr id="266" name="円/楕円 265"/>
        <xdr:cNvSpPr/>
      </xdr:nvSpPr>
      <xdr:spPr>
        <a:xfrm>
          <a:off x="1968500" y="165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77964</xdr:rowOff>
    </xdr:from>
    <xdr:ext cx="534377" cy="259045"/>
    <xdr:sp macro="" textlink="">
      <xdr:nvSpPr>
        <xdr:cNvPr id="267" name="テキスト ボックス 266"/>
        <xdr:cNvSpPr txBox="1"/>
      </xdr:nvSpPr>
      <xdr:spPr>
        <a:xfrm>
          <a:off x="1752111" y="163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138058</xdr:rowOff>
    </xdr:from>
    <xdr:to>
      <xdr:col>1</xdr:col>
      <xdr:colOff>485775</xdr:colOff>
      <xdr:row>97</xdr:row>
      <xdr:rowOff>68208</xdr:rowOff>
    </xdr:to>
    <xdr:sp macro="" textlink="">
      <xdr:nvSpPr>
        <xdr:cNvPr id="268" name="円/楕円 267"/>
        <xdr:cNvSpPr/>
      </xdr:nvSpPr>
      <xdr:spPr>
        <a:xfrm>
          <a:off x="1079500" y="165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59335</xdr:rowOff>
    </xdr:from>
    <xdr:ext cx="534377" cy="259045"/>
    <xdr:sp macro="" textlink="">
      <xdr:nvSpPr>
        <xdr:cNvPr id="269" name="テキスト ボックス 268"/>
        <xdr:cNvSpPr txBox="1"/>
      </xdr:nvSpPr>
      <xdr:spPr>
        <a:xfrm>
          <a:off x="863111" y="166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71773</xdr:rowOff>
    </xdr:from>
    <xdr:to>
      <xdr:col>15</xdr:col>
      <xdr:colOff>180975</xdr:colOff>
      <xdr:row>33</xdr:row>
      <xdr:rowOff>150804</xdr:rowOff>
    </xdr:to>
    <xdr:cxnSp macro="">
      <xdr:nvCxnSpPr>
        <xdr:cNvPr id="300" name="直線コネクタ 299"/>
        <xdr:cNvCxnSpPr/>
      </xdr:nvCxnSpPr>
      <xdr:spPr>
        <a:xfrm flipV="1">
          <a:off x="9639300" y="5729623"/>
          <a:ext cx="8382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125783</xdr:rowOff>
    </xdr:from>
    <xdr:ext cx="378565" cy="259045"/>
    <xdr:sp macro="" textlink="">
      <xdr:nvSpPr>
        <xdr:cNvPr id="301" name="労働費平均値テキスト"/>
        <xdr:cNvSpPr txBox="1"/>
      </xdr:nvSpPr>
      <xdr:spPr>
        <a:xfrm>
          <a:off x="10528300" y="6469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150804</xdr:rowOff>
    </xdr:from>
    <xdr:to>
      <xdr:col>14</xdr:col>
      <xdr:colOff>28575</xdr:colOff>
      <xdr:row>34</xdr:row>
      <xdr:rowOff>40422</xdr:rowOff>
    </xdr:to>
    <xdr:cxnSp macro="">
      <xdr:nvCxnSpPr>
        <xdr:cNvPr id="303" name="直線コネクタ 302"/>
        <xdr:cNvCxnSpPr/>
      </xdr:nvCxnSpPr>
      <xdr:spPr>
        <a:xfrm flipV="1">
          <a:off x="8750300" y="5808654"/>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33690</xdr:rowOff>
    </xdr:from>
    <xdr:ext cx="378565" cy="259045"/>
    <xdr:sp macro="" textlink="">
      <xdr:nvSpPr>
        <xdr:cNvPr id="305" name="テキスト ボックス 304"/>
        <xdr:cNvSpPr txBox="1"/>
      </xdr:nvSpPr>
      <xdr:spPr>
        <a:xfrm>
          <a:off x="9450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39443</xdr:rowOff>
    </xdr:from>
    <xdr:to>
      <xdr:col>12</xdr:col>
      <xdr:colOff>511175</xdr:colOff>
      <xdr:row>34</xdr:row>
      <xdr:rowOff>40422</xdr:rowOff>
    </xdr:to>
    <xdr:cxnSp macro="">
      <xdr:nvCxnSpPr>
        <xdr:cNvPr id="306" name="直線コネクタ 305"/>
        <xdr:cNvCxnSpPr/>
      </xdr:nvCxnSpPr>
      <xdr:spPr>
        <a:xfrm>
          <a:off x="7861300" y="586874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153215</xdr:rowOff>
    </xdr:from>
    <xdr:ext cx="469744" cy="259045"/>
    <xdr:sp macro="" textlink="">
      <xdr:nvSpPr>
        <xdr:cNvPr id="308" name="テキスト ボックス 307"/>
        <xdr:cNvSpPr txBox="1"/>
      </xdr:nvSpPr>
      <xdr:spPr>
        <a:xfrm>
          <a:off x="8515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9072</xdr:rowOff>
    </xdr:from>
    <xdr:to>
      <xdr:col>11</xdr:col>
      <xdr:colOff>307975</xdr:colOff>
      <xdr:row>34</xdr:row>
      <xdr:rowOff>39443</xdr:rowOff>
    </xdr:to>
    <xdr:cxnSp macro="">
      <xdr:nvCxnSpPr>
        <xdr:cNvPr id="309" name="直線コネクタ 308"/>
        <xdr:cNvCxnSpPr/>
      </xdr:nvCxnSpPr>
      <xdr:spPr>
        <a:xfrm>
          <a:off x="6972300" y="5838372"/>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149949</xdr:rowOff>
    </xdr:from>
    <xdr:ext cx="469744" cy="259045"/>
    <xdr:sp macro="" textlink="">
      <xdr:nvSpPr>
        <xdr:cNvPr id="311" name="テキスト ボックス 310"/>
        <xdr:cNvSpPr txBox="1"/>
      </xdr:nvSpPr>
      <xdr:spPr>
        <a:xfrm>
          <a:off x="7626427" y="61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20973</xdr:rowOff>
    </xdr:from>
    <xdr:to>
      <xdr:col>15</xdr:col>
      <xdr:colOff>231775</xdr:colOff>
      <xdr:row>33</xdr:row>
      <xdr:rowOff>122573</xdr:rowOff>
    </xdr:to>
    <xdr:sp macro="" textlink="">
      <xdr:nvSpPr>
        <xdr:cNvPr id="319" name="円/楕円 318"/>
        <xdr:cNvSpPr/>
      </xdr:nvSpPr>
      <xdr:spPr>
        <a:xfrm>
          <a:off x="10426700" y="56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43850</xdr:rowOff>
    </xdr:from>
    <xdr:ext cx="469744" cy="259045"/>
    <xdr:sp macro="" textlink="">
      <xdr:nvSpPr>
        <xdr:cNvPr id="320" name="労働費該当値テキスト"/>
        <xdr:cNvSpPr txBox="1"/>
      </xdr:nvSpPr>
      <xdr:spPr>
        <a:xfrm>
          <a:off x="10528300" y="553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100004</xdr:rowOff>
    </xdr:from>
    <xdr:to>
      <xdr:col>14</xdr:col>
      <xdr:colOff>79375</xdr:colOff>
      <xdr:row>34</xdr:row>
      <xdr:rowOff>30154</xdr:rowOff>
    </xdr:to>
    <xdr:sp macro="" textlink="">
      <xdr:nvSpPr>
        <xdr:cNvPr id="321" name="円/楕円 320"/>
        <xdr:cNvSpPr/>
      </xdr:nvSpPr>
      <xdr:spPr>
        <a:xfrm>
          <a:off x="95885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46681</xdr:rowOff>
    </xdr:from>
    <xdr:ext cx="469744" cy="259045"/>
    <xdr:sp macro="" textlink="">
      <xdr:nvSpPr>
        <xdr:cNvPr id="322" name="テキスト ボックス 321"/>
        <xdr:cNvSpPr txBox="1"/>
      </xdr:nvSpPr>
      <xdr:spPr>
        <a:xfrm>
          <a:off x="9404427" y="55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161072</xdr:rowOff>
    </xdr:from>
    <xdr:to>
      <xdr:col>12</xdr:col>
      <xdr:colOff>561975</xdr:colOff>
      <xdr:row>34</xdr:row>
      <xdr:rowOff>91222</xdr:rowOff>
    </xdr:to>
    <xdr:sp macro="" textlink="">
      <xdr:nvSpPr>
        <xdr:cNvPr id="323" name="円/楕円 322"/>
        <xdr:cNvSpPr/>
      </xdr:nvSpPr>
      <xdr:spPr>
        <a:xfrm>
          <a:off x="8699500" y="58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107749</xdr:rowOff>
    </xdr:from>
    <xdr:ext cx="469744" cy="259045"/>
    <xdr:sp macro="" textlink="">
      <xdr:nvSpPr>
        <xdr:cNvPr id="324" name="テキスト ボックス 323"/>
        <xdr:cNvSpPr txBox="1"/>
      </xdr:nvSpPr>
      <xdr:spPr>
        <a:xfrm>
          <a:off x="8515427" y="559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160093</xdr:rowOff>
    </xdr:from>
    <xdr:to>
      <xdr:col>11</xdr:col>
      <xdr:colOff>358775</xdr:colOff>
      <xdr:row>34</xdr:row>
      <xdr:rowOff>90243</xdr:rowOff>
    </xdr:to>
    <xdr:sp macro="" textlink="">
      <xdr:nvSpPr>
        <xdr:cNvPr id="325" name="円/楕円 324"/>
        <xdr:cNvSpPr/>
      </xdr:nvSpPr>
      <xdr:spPr>
        <a:xfrm>
          <a:off x="7810500" y="58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106770</xdr:rowOff>
    </xdr:from>
    <xdr:ext cx="469744" cy="259045"/>
    <xdr:sp macro="" textlink="">
      <xdr:nvSpPr>
        <xdr:cNvPr id="326" name="テキスト ボックス 325"/>
        <xdr:cNvSpPr txBox="1"/>
      </xdr:nvSpPr>
      <xdr:spPr>
        <a:xfrm>
          <a:off x="7626427" y="5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129722</xdr:rowOff>
    </xdr:from>
    <xdr:to>
      <xdr:col>10</xdr:col>
      <xdr:colOff>155575</xdr:colOff>
      <xdr:row>34</xdr:row>
      <xdr:rowOff>59872</xdr:rowOff>
    </xdr:to>
    <xdr:sp macro="" textlink="">
      <xdr:nvSpPr>
        <xdr:cNvPr id="327" name="円/楕円 326"/>
        <xdr:cNvSpPr/>
      </xdr:nvSpPr>
      <xdr:spPr>
        <a:xfrm>
          <a:off x="6921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50999</xdr:rowOff>
    </xdr:from>
    <xdr:ext cx="469744" cy="259045"/>
    <xdr:sp macro="" textlink="">
      <xdr:nvSpPr>
        <xdr:cNvPr id="328" name="テキスト ボックス 327"/>
        <xdr:cNvSpPr txBox="1"/>
      </xdr:nvSpPr>
      <xdr:spPr>
        <a:xfrm>
          <a:off x="6737427" y="588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124355</xdr:rowOff>
    </xdr:from>
    <xdr:to>
      <xdr:col>15</xdr:col>
      <xdr:colOff>180975</xdr:colOff>
      <xdr:row>56</xdr:row>
      <xdr:rowOff>137071</xdr:rowOff>
    </xdr:to>
    <xdr:cxnSp macro="">
      <xdr:nvCxnSpPr>
        <xdr:cNvPr id="353" name="直線コネクタ 352"/>
        <xdr:cNvCxnSpPr/>
      </xdr:nvCxnSpPr>
      <xdr:spPr>
        <a:xfrm flipV="1">
          <a:off x="9639300" y="9725555"/>
          <a:ext cx="8382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137071</xdr:rowOff>
    </xdr:from>
    <xdr:to>
      <xdr:col>14</xdr:col>
      <xdr:colOff>28575</xdr:colOff>
      <xdr:row>56</xdr:row>
      <xdr:rowOff>168355</xdr:rowOff>
    </xdr:to>
    <xdr:cxnSp macro="">
      <xdr:nvCxnSpPr>
        <xdr:cNvPr id="356" name="直線コネクタ 355"/>
        <xdr:cNvCxnSpPr/>
      </xdr:nvCxnSpPr>
      <xdr:spPr>
        <a:xfrm flipV="1">
          <a:off x="8750300" y="9738271"/>
          <a:ext cx="889000" cy="3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8" name="テキスト ボックス 357"/>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168355</xdr:rowOff>
    </xdr:from>
    <xdr:to>
      <xdr:col>12</xdr:col>
      <xdr:colOff>511175</xdr:colOff>
      <xdr:row>57</xdr:row>
      <xdr:rowOff>2140</xdr:rowOff>
    </xdr:to>
    <xdr:cxnSp macro="">
      <xdr:nvCxnSpPr>
        <xdr:cNvPr id="359" name="直線コネクタ 358"/>
        <xdr:cNvCxnSpPr/>
      </xdr:nvCxnSpPr>
      <xdr:spPr>
        <a:xfrm flipV="1">
          <a:off x="7861300" y="9769555"/>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61" name="テキスト ボックス 360"/>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791</xdr:rowOff>
    </xdr:from>
    <xdr:to>
      <xdr:col>11</xdr:col>
      <xdr:colOff>307975</xdr:colOff>
      <xdr:row>57</xdr:row>
      <xdr:rowOff>2140</xdr:rowOff>
    </xdr:to>
    <xdr:cxnSp macro="">
      <xdr:nvCxnSpPr>
        <xdr:cNvPr id="362" name="直線コネクタ 361"/>
        <xdr:cNvCxnSpPr/>
      </xdr:nvCxnSpPr>
      <xdr:spPr>
        <a:xfrm>
          <a:off x="6972300" y="977344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4" name="テキスト ボックス 363"/>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6" name="テキスト ボックス 365"/>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73555</xdr:rowOff>
    </xdr:from>
    <xdr:to>
      <xdr:col>15</xdr:col>
      <xdr:colOff>231775</xdr:colOff>
      <xdr:row>57</xdr:row>
      <xdr:rowOff>3705</xdr:rowOff>
    </xdr:to>
    <xdr:sp macro="" textlink="">
      <xdr:nvSpPr>
        <xdr:cNvPr id="372" name="円/楕円 371"/>
        <xdr:cNvSpPr/>
      </xdr:nvSpPr>
      <xdr:spPr>
        <a:xfrm>
          <a:off x="10426700" y="96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96432</xdr:rowOff>
    </xdr:from>
    <xdr:ext cx="534377" cy="259045"/>
    <xdr:sp macro="" textlink="">
      <xdr:nvSpPr>
        <xdr:cNvPr id="373" name="農林水産業費該当値テキスト"/>
        <xdr:cNvSpPr txBox="1"/>
      </xdr:nvSpPr>
      <xdr:spPr>
        <a:xfrm>
          <a:off x="10528300" y="95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86271</xdr:rowOff>
    </xdr:from>
    <xdr:to>
      <xdr:col>14</xdr:col>
      <xdr:colOff>79375</xdr:colOff>
      <xdr:row>57</xdr:row>
      <xdr:rowOff>16421</xdr:rowOff>
    </xdr:to>
    <xdr:sp macro="" textlink="">
      <xdr:nvSpPr>
        <xdr:cNvPr id="374" name="円/楕円 373"/>
        <xdr:cNvSpPr/>
      </xdr:nvSpPr>
      <xdr:spPr>
        <a:xfrm>
          <a:off x="9588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32948</xdr:rowOff>
    </xdr:from>
    <xdr:ext cx="534377" cy="259045"/>
    <xdr:sp macro="" textlink="">
      <xdr:nvSpPr>
        <xdr:cNvPr id="375" name="テキスト ボックス 374"/>
        <xdr:cNvSpPr txBox="1"/>
      </xdr:nvSpPr>
      <xdr:spPr>
        <a:xfrm>
          <a:off x="9372111" y="94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117555</xdr:rowOff>
    </xdr:from>
    <xdr:to>
      <xdr:col>12</xdr:col>
      <xdr:colOff>561975</xdr:colOff>
      <xdr:row>57</xdr:row>
      <xdr:rowOff>47705</xdr:rowOff>
    </xdr:to>
    <xdr:sp macro="" textlink="">
      <xdr:nvSpPr>
        <xdr:cNvPr id="376" name="円/楕円 375"/>
        <xdr:cNvSpPr/>
      </xdr:nvSpPr>
      <xdr:spPr>
        <a:xfrm>
          <a:off x="8699500" y="9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64232</xdr:rowOff>
    </xdr:from>
    <xdr:ext cx="534377" cy="259045"/>
    <xdr:sp macro="" textlink="">
      <xdr:nvSpPr>
        <xdr:cNvPr id="377" name="テキスト ボックス 376"/>
        <xdr:cNvSpPr txBox="1"/>
      </xdr:nvSpPr>
      <xdr:spPr>
        <a:xfrm>
          <a:off x="8483111" y="94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122790</xdr:rowOff>
    </xdr:from>
    <xdr:to>
      <xdr:col>11</xdr:col>
      <xdr:colOff>358775</xdr:colOff>
      <xdr:row>57</xdr:row>
      <xdr:rowOff>52940</xdr:rowOff>
    </xdr:to>
    <xdr:sp macro="" textlink="">
      <xdr:nvSpPr>
        <xdr:cNvPr id="378" name="円/楕円 377"/>
        <xdr:cNvSpPr/>
      </xdr:nvSpPr>
      <xdr:spPr>
        <a:xfrm>
          <a:off x="7810500" y="97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69467</xdr:rowOff>
    </xdr:from>
    <xdr:ext cx="534377" cy="259045"/>
    <xdr:sp macro="" textlink="">
      <xdr:nvSpPr>
        <xdr:cNvPr id="379" name="テキスト ボックス 378"/>
        <xdr:cNvSpPr txBox="1"/>
      </xdr:nvSpPr>
      <xdr:spPr>
        <a:xfrm>
          <a:off x="7594111" y="9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121441</xdr:rowOff>
    </xdr:from>
    <xdr:to>
      <xdr:col>10</xdr:col>
      <xdr:colOff>155575</xdr:colOff>
      <xdr:row>57</xdr:row>
      <xdr:rowOff>51591</xdr:rowOff>
    </xdr:to>
    <xdr:sp macro="" textlink="">
      <xdr:nvSpPr>
        <xdr:cNvPr id="380" name="円/楕円 379"/>
        <xdr:cNvSpPr/>
      </xdr:nvSpPr>
      <xdr:spPr>
        <a:xfrm>
          <a:off x="6921500" y="97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68118</xdr:rowOff>
    </xdr:from>
    <xdr:ext cx="534377" cy="259045"/>
    <xdr:sp macro="" textlink="">
      <xdr:nvSpPr>
        <xdr:cNvPr id="381" name="テキスト ボックス 380"/>
        <xdr:cNvSpPr txBox="1"/>
      </xdr:nvSpPr>
      <xdr:spPr>
        <a:xfrm>
          <a:off x="6705111" y="94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170310</xdr:rowOff>
    </xdr:from>
    <xdr:to>
      <xdr:col>15</xdr:col>
      <xdr:colOff>180975</xdr:colOff>
      <xdr:row>73</xdr:row>
      <xdr:rowOff>21903</xdr:rowOff>
    </xdr:to>
    <xdr:cxnSp macro="">
      <xdr:nvCxnSpPr>
        <xdr:cNvPr id="408" name="直線コネクタ 407"/>
        <xdr:cNvCxnSpPr/>
      </xdr:nvCxnSpPr>
      <xdr:spPr>
        <a:xfrm flipV="1">
          <a:off x="9639300" y="12343260"/>
          <a:ext cx="838200" cy="19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70869</xdr:rowOff>
    </xdr:from>
    <xdr:to>
      <xdr:col>14</xdr:col>
      <xdr:colOff>28575</xdr:colOff>
      <xdr:row>73</xdr:row>
      <xdr:rowOff>21903</xdr:rowOff>
    </xdr:to>
    <xdr:cxnSp macro="">
      <xdr:nvCxnSpPr>
        <xdr:cNvPr id="411" name="直線コネクタ 410"/>
        <xdr:cNvCxnSpPr/>
      </xdr:nvCxnSpPr>
      <xdr:spPr>
        <a:xfrm>
          <a:off x="8750300" y="12415269"/>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70299</xdr:rowOff>
    </xdr:from>
    <xdr:ext cx="534377" cy="259045"/>
    <xdr:sp macro="" textlink="">
      <xdr:nvSpPr>
        <xdr:cNvPr id="413" name="テキスト ボックス 412"/>
        <xdr:cNvSpPr txBox="1"/>
      </xdr:nvSpPr>
      <xdr:spPr>
        <a:xfrm>
          <a:off x="9372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70869</xdr:rowOff>
    </xdr:from>
    <xdr:to>
      <xdr:col>12</xdr:col>
      <xdr:colOff>511175</xdr:colOff>
      <xdr:row>74</xdr:row>
      <xdr:rowOff>52375</xdr:rowOff>
    </xdr:to>
    <xdr:cxnSp macro="">
      <xdr:nvCxnSpPr>
        <xdr:cNvPr id="414" name="直線コネクタ 413"/>
        <xdr:cNvCxnSpPr/>
      </xdr:nvCxnSpPr>
      <xdr:spPr>
        <a:xfrm flipV="1">
          <a:off x="7861300" y="12415269"/>
          <a:ext cx="889000" cy="3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78849</xdr:rowOff>
    </xdr:from>
    <xdr:ext cx="534377" cy="259045"/>
    <xdr:sp macro="" textlink="">
      <xdr:nvSpPr>
        <xdr:cNvPr id="416" name="テキスト ボックス 415"/>
        <xdr:cNvSpPr txBox="1"/>
      </xdr:nvSpPr>
      <xdr:spPr>
        <a:xfrm>
          <a:off x="8483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2151</xdr:rowOff>
    </xdr:from>
    <xdr:to>
      <xdr:col>11</xdr:col>
      <xdr:colOff>307975</xdr:colOff>
      <xdr:row>74</xdr:row>
      <xdr:rowOff>52375</xdr:rowOff>
    </xdr:to>
    <xdr:cxnSp macro="">
      <xdr:nvCxnSpPr>
        <xdr:cNvPr id="417" name="直線コネクタ 416"/>
        <xdr:cNvCxnSpPr/>
      </xdr:nvCxnSpPr>
      <xdr:spPr>
        <a:xfrm>
          <a:off x="6972300" y="12689451"/>
          <a:ext cx="889000" cy="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89044</xdr:rowOff>
    </xdr:from>
    <xdr:ext cx="534377" cy="259045"/>
    <xdr:sp macro="" textlink="">
      <xdr:nvSpPr>
        <xdr:cNvPr id="419" name="テキスト ボックス 418"/>
        <xdr:cNvSpPr txBox="1"/>
      </xdr:nvSpPr>
      <xdr:spPr>
        <a:xfrm>
          <a:off x="7594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81225</xdr:rowOff>
    </xdr:from>
    <xdr:ext cx="534377" cy="259045"/>
    <xdr:sp macro="" textlink="">
      <xdr:nvSpPr>
        <xdr:cNvPr id="421" name="テキスト ボックス 420"/>
        <xdr:cNvSpPr txBox="1"/>
      </xdr:nvSpPr>
      <xdr:spPr>
        <a:xfrm>
          <a:off x="6705111" y="132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119510</xdr:rowOff>
    </xdr:from>
    <xdr:to>
      <xdr:col>15</xdr:col>
      <xdr:colOff>231775</xdr:colOff>
      <xdr:row>72</xdr:row>
      <xdr:rowOff>49660</xdr:rowOff>
    </xdr:to>
    <xdr:sp macro="" textlink="">
      <xdr:nvSpPr>
        <xdr:cNvPr id="427" name="円/楕円 426"/>
        <xdr:cNvSpPr/>
      </xdr:nvSpPr>
      <xdr:spPr>
        <a:xfrm>
          <a:off x="10426700" y="122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34437</xdr:rowOff>
    </xdr:from>
    <xdr:ext cx="534377" cy="259045"/>
    <xdr:sp macro="" textlink="">
      <xdr:nvSpPr>
        <xdr:cNvPr id="428" name="商工費該当値テキスト"/>
        <xdr:cNvSpPr txBox="1"/>
      </xdr:nvSpPr>
      <xdr:spPr>
        <a:xfrm>
          <a:off x="10528300" y="122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51,161</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142553</xdr:rowOff>
    </xdr:from>
    <xdr:to>
      <xdr:col>14</xdr:col>
      <xdr:colOff>79375</xdr:colOff>
      <xdr:row>73</xdr:row>
      <xdr:rowOff>72703</xdr:rowOff>
    </xdr:to>
    <xdr:sp macro="" textlink="">
      <xdr:nvSpPr>
        <xdr:cNvPr id="429" name="円/楕円 428"/>
        <xdr:cNvSpPr/>
      </xdr:nvSpPr>
      <xdr:spPr>
        <a:xfrm>
          <a:off x="9588500" y="124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89230</xdr:rowOff>
    </xdr:from>
    <xdr:ext cx="534377" cy="259045"/>
    <xdr:sp macro="" textlink="">
      <xdr:nvSpPr>
        <xdr:cNvPr id="430" name="テキスト ボックス 429"/>
        <xdr:cNvSpPr txBox="1"/>
      </xdr:nvSpPr>
      <xdr:spPr>
        <a:xfrm>
          <a:off x="9372111" y="1226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20069</xdr:rowOff>
    </xdr:from>
    <xdr:to>
      <xdr:col>12</xdr:col>
      <xdr:colOff>561975</xdr:colOff>
      <xdr:row>72</xdr:row>
      <xdr:rowOff>121669</xdr:rowOff>
    </xdr:to>
    <xdr:sp macro="" textlink="">
      <xdr:nvSpPr>
        <xdr:cNvPr id="431" name="円/楕円 430"/>
        <xdr:cNvSpPr/>
      </xdr:nvSpPr>
      <xdr:spPr>
        <a:xfrm>
          <a:off x="8699500" y="123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138196</xdr:rowOff>
    </xdr:from>
    <xdr:ext cx="534377" cy="259045"/>
    <xdr:sp macro="" textlink="">
      <xdr:nvSpPr>
        <xdr:cNvPr id="432" name="テキスト ボックス 431"/>
        <xdr:cNvSpPr txBox="1"/>
      </xdr:nvSpPr>
      <xdr:spPr>
        <a:xfrm>
          <a:off x="8483111" y="1213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1575</xdr:rowOff>
    </xdr:from>
    <xdr:to>
      <xdr:col>11</xdr:col>
      <xdr:colOff>358775</xdr:colOff>
      <xdr:row>74</xdr:row>
      <xdr:rowOff>103175</xdr:rowOff>
    </xdr:to>
    <xdr:sp macro="" textlink="">
      <xdr:nvSpPr>
        <xdr:cNvPr id="433" name="円/楕円 432"/>
        <xdr:cNvSpPr/>
      </xdr:nvSpPr>
      <xdr:spPr>
        <a:xfrm>
          <a:off x="7810500" y="126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119702</xdr:rowOff>
    </xdr:from>
    <xdr:ext cx="534377" cy="259045"/>
    <xdr:sp macro="" textlink="">
      <xdr:nvSpPr>
        <xdr:cNvPr id="434" name="テキスト ボックス 433"/>
        <xdr:cNvSpPr txBox="1"/>
      </xdr:nvSpPr>
      <xdr:spPr>
        <a:xfrm>
          <a:off x="7594111" y="124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122801</xdr:rowOff>
    </xdr:from>
    <xdr:to>
      <xdr:col>10</xdr:col>
      <xdr:colOff>155575</xdr:colOff>
      <xdr:row>74</xdr:row>
      <xdr:rowOff>52951</xdr:rowOff>
    </xdr:to>
    <xdr:sp macro="" textlink="">
      <xdr:nvSpPr>
        <xdr:cNvPr id="435" name="円/楕円 434"/>
        <xdr:cNvSpPr/>
      </xdr:nvSpPr>
      <xdr:spPr>
        <a:xfrm>
          <a:off x="6921500" y="126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69478</xdr:rowOff>
    </xdr:from>
    <xdr:ext cx="534377" cy="259045"/>
    <xdr:sp macro="" textlink="">
      <xdr:nvSpPr>
        <xdr:cNvPr id="436" name="テキスト ボックス 435"/>
        <xdr:cNvSpPr txBox="1"/>
      </xdr:nvSpPr>
      <xdr:spPr>
        <a:xfrm>
          <a:off x="6705111" y="124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83369</xdr:rowOff>
    </xdr:from>
    <xdr:to>
      <xdr:col>15</xdr:col>
      <xdr:colOff>180975</xdr:colOff>
      <xdr:row>96</xdr:row>
      <xdr:rowOff>39655</xdr:rowOff>
    </xdr:to>
    <xdr:cxnSp macro="">
      <xdr:nvCxnSpPr>
        <xdr:cNvPr id="463" name="直線コネクタ 462"/>
        <xdr:cNvCxnSpPr/>
      </xdr:nvCxnSpPr>
      <xdr:spPr>
        <a:xfrm>
          <a:off x="9639300" y="16371119"/>
          <a:ext cx="838200" cy="1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83369</xdr:rowOff>
    </xdr:from>
    <xdr:to>
      <xdr:col>14</xdr:col>
      <xdr:colOff>28575</xdr:colOff>
      <xdr:row>96</xdr:row>
      <xdr:rowOff>51953</xdr:rowOff>
    </xdr:to>
    <xdr:cxnSp macro="">
      <xdr:nvCxnSpPr>
        <xdr:cNvPr id="466" name="直線コネクタ 465"/>
        <xdr:cNvCxnSpPr/>
      </xdr:nvCxnSpPr>
      <xdr:spPr>
        <a:xfrm flipV="1">
          <a:off x="8750300" y="16371119"/>
          <a:ext cx="889000" cy="14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8" name="テキスト ボックス 467"/>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51953</xdr:rowOff>
    </xdr:from>
    <xdr:to>
      <xdr:col>12</xdr:col>
      <xdr:colOff>511175</xdr:colOff>
      <xdr:row>96</xdr:row>
      <xdr:rowOff>61826</xdr:rowOff>
    </xdr:to>
    <xdr:cxnSp macro="">
      <xdr:nvCxnSpPr>
        <xdr:cNvPr id="469" name="直線コネクタ 468"/>
        <xdr:cNvCxnSpPr/>
      </xdr:nvCxnSpPr>
      <xdr:spPr>
        <a:xfrm flipV="1">
          <a:off x="7861300" y="16511153"/>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71" name="テキスト ボックス 470"/>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61826</xdr:rowOff>
    </xdr:from>
    <xdr:to>
      <xdr:col>11</xdr:col>
      <xdr:colOff>307975</xdr:colOff>
      <xdr:row>96</xdr:row>
      <xdr:rowOff>114829</xdr:rowOff>
    </xdr:to>
    <xdr:cxnSp macro="">
      <xdr:nvCxnSpPr>
        <xdr:cNvPr id="472" name="直線コネクタ 471"/>
        <xdr:cNvCxnSpPr/>
      </xdr:nvCxnSpPr>
      <xdr:spPr>
        <a:xfrm flipV="1">
          <a:off x="6972300" y="16521026"/>
          <a:ext cx="8890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4" name="テキスト ボックス 473"/>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6" name="テキスト ボックス 475"/>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160305</xdr:rowOff>
    </xdr:from>
    <xdr:to>
      <xdr:col>15</xdr:col>
      <xdr:colOff>231775</xdr:colOff>
      <xdr:row>96</xdr:row>
      <xdr:rowOff>90455</xdr:rowOff>
    </xdr:to>
    <xdr:sp macro="" textlink="">
      <xdr:nvSpPr>
        <xdr:cNvPr id="482" name="円/楕円 481"/>
        <xdr:cNvSpPr/>
      </xdr:nvSpPr>
      <xdr:spPr>
        <a:xfrm>
          <a:off x="10426700" y="16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11732</xdr:rowOff>
    </xdr:from>
    <xdr:ext cx="534377" cy="259045"/>
    <xdr:sp macro="" textlink="">
      <xdr:nvSpPr>
        <xdr:cNvPr id="483" name="土木費該当値テキスト"/>
        <xdr:cNvSpPr txBox="1"/>
      </xdr:nvSpPr>
      <xdr:spPr>
        <a:xfrm>
          <a:off x="10528300" y="162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96,882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32569</xdr:rowOff>
    </xdr:from>
    <xdr:to>
      <xdr:col>14</xdr:col>
      <xdr:colOff>79375</xdr:colOff>
      <xdr:row>95</xdr:row>
      <xdr:rowOff>134169</xdr:rowOff>
    </xdr:to>
    <xdr:sp macro="" textlink="">
      <xdr:nvSpPr>
        <xdr:cNvPr id="484" name="円/楕円 483"/>
        <xdr:cNvSpPr/>
      </xdr:nvSpPr>
      <xdr:spPr>
        <a:xfrm>
          <a:off x="9588500" y="163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150696</xdr:rowOff>
    </xdr:from>
    <xdr:ext cx="599010" cy="259045"/>
    <xdr:sp macro="" textlink="">
      <xdr:nvSpPr>
        <xdr:cNvPr id="485" name="テキスト ボックス 484"/>
        <xdr:cNvSpPr txBox="1"/>
      </xdr:nvSpPr>
      <xdr:spPr>
        <a:xfrm>
          <a:off x="9339794" y="160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1153</xdr:rowOff>
    </xdr:from>
    <xdr:to>
      <xdr:col>12</xdr:col>
      <xdr:colOff>561975</xdr:colOff>
      <xdr:row>96</xdr:row>
      <xdr:rowOff>102753</xdr:rowOff>
    </xdr:to>
    <xdr:sp macro="" textlink="">
      <xdr:nvSpPr>
        <xdr:cNvPr id="486" name="円/楕円 485"/>
        <xdr:cNvSpPr/>
      </xdr:nvSpPr>
      <xdr:spPr>
        <a:xfrm>
          <a:off x="8699500" y="164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119280</xdr:rowOff>
    </xdr:from>
    <xdr:ext cx="534377" cy="259045"/>
    <xdr:sp macro="" textlink="">
      <xdr:nvSpPr>
        <xdr:cNvPr id="487" name="テキスト ボックス 486"/>
        <xdr:cNvSpPr txBox="1"/>
      </xdr:nvSpPr>
      <xdr:spPr>
        <a:xfrm>
          <a:off x="8483111" y="162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11026</xdr:rowOff>
    </xdr:from>
    <xdr:to>
      <xdr:col>11</xdr:col>
      <xdr:colOff>358775</xdr:colOff>
      <xdr:row>96</xdr:row>
      <xdr:rowOff>112626</xdr:rowOff>
    </xdr:to>
    <xdr:sp macro="" textlink="">
      <xdr:nvSpPr>
        <xdr:cNvPr id="488" name="円/楕円 487"/>
        <xdr:cNvSpPr/>
      </xdr:nvSpPr>
      <xdr:spPr>
        <a:xfrm>
          <a:off x="7810500" y="164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129153</xdr:rowOff>
    </xdr:from>
    <xdr:ext cx="534377" cy="259045"/>
    <xdr:sp macro="" textlink="">
      <xdr:nvSpPr>
        <xdr:cNvPr id="489" name="テキスト ボックス 488"/>
        <xdr:cNvSpPr txBox="1"/>
      </xdr:nvSpPr>
      <xdr:spPr>
        <a:xfrm>
          <a:off x="7594111" y="162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92,033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64029</xdr:rowOff>
    </xdr:from>
    <xdr:to>
      <xdr:col>10</xdr:col>
      <xdr:colOff>155575</xdr:colOff>
      <xdr:row>96</xdr:row>
      <xdr:rowOff>165629</xdr:rowOff>
    </xdr:to>
    <xdr:sp macro="" textlink="">
      <xdr:nvSpPr>
        <xdr:cNvPr id="490" name="円/楕円 489"/>
        <xdr:cNvSpPr/>
      </xdr:nvSpPr>
      <xdr:spPr>
        <a:xfrm>
          <a:off x="6921500" y="165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10706</xdr:rowOff>
    </xdr:from>
    <xdr:ext cx="534377" cy="259045"/>
    <xdr:sp macro="" textlink="">
      <xdr:nvSpPr>
        <xdr:cNvPr id="491" name="テキスト ボックス 490"/>
        <xdr:cNvSpPr txBox="1"/>
      </xdr:nvSpPr>
      <xdr:spPr>
        <a:xfrm>
          <a:off x="6705111" y="162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18148</xdr:rowOff>
    </xdr:from>
    <xdr:to>
      <xdr:col>23</xdr:col>
      <xdr:colOff>517525</xdr:colOff>
      <xdr:row>37</xdr:row>
      <xdr:rowOff>39853</xdr:rowOff>
    </xdr:to>
    <xdr:cxnSp macro="">
      <xdr:nvCxnSpPr>
        <xdr:cNvPr id="520" name="直線コネクタ 519"/>
        <xdr:cNvCxnSpPr/>
      </xdr:nvCxnSpPr>
      <xdr:spPr>
        <a:xfrm flipV="1">
          <a:off x="15481300" y="6361798"/>
          <a:ext cx="8382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21" name="消防費平均値テキスト"/>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39853</xdr:rowOff>
    </xdr:from>
    <xdr:to>
      <xdr:col>22</xdr:col>
      <xdr:colOff>365125</xdr:colOff>
      <xdr:row>37</xdr:row>
      <xdr:rowOff>49213</xdr:rowOff>
    </xdr:to>
    <xdr:cxnSp macro="">
      <xdr:nvCxnSpPr>
        <xdr:cNvPr id="523" name="直線コネクタ 522"/>
        <xdr:cNvCxnSpPr/>
      </xdr:nvCxnSpPr>
      <xdr:spPr>
        <a:xfrm flipV="1">
          <a:off x="14592300" y="6383503"/>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136551</xdr:rowOff>
    </xdr:from>
    <xdr:to>
      <xdr:col>21</xdr:col>
      <xdr:colOff>161925</xdr:colOff>
      <xdr:row>37</xdr:row>
      <xdr:rowOff>49213</xdr:rowOff>
    </xdr:to>
    <xdr:cxnSp macro="">
      <xdr:nvCxnSpPr>
        <xdr:cNvPr id="526" name="直線コネクタ 525"/>
        <xdr:cNvCxnSpPr/>
      </xdr:nvCxnSpPr>
      <xdr:spPr>
        <a:xfrm>
          <a:off x="13703300" y="6308751"/>
          <a:ext cx="889000" cy="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136551</xdr:rowOff>
    </xdr:from>
    <xdr:to>
      <xdr:col>19</xdr:col>
      <xdr:colOff>644525</xdr:colOff>
      <xdr:row>37</xdr:row>
      <xdr:rowOff>31686</xdr:rowOff>
    </xdr:to>
    <xdr:cxnSp macro="">
      <xdr:nvCxnSpPr>
        <xdr:cNvPr id="529" name="直線コネクタ 528"/>
        <xdr:cNvCxnSpPr/>
      </xdr:nvCxnSpPr>
      <xdr:spPr>
        <a:xfrm flipV="1">
          <a:off x="12814300" y="6308751"/>
          <a:ext cx="889000" cy="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31" name="テキスト ボックス 530"/>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33" name="テキスト ボックス 532"/>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138798</xdr:rowOff>
    </xdr:from>
    <xdr:to>
      <xdr:col>23</xdr:col>
      <xdr:colOff>568325</xdr:colOff>
      <xdr:row>37</xdr:row>
      <xdr:rowOff>68948</xdr:rowOff>
    </xdr:to>
    <xdr:sp macro="" textlink="">
      <xdr:nvSpPr>
        <xdr:cNvPr id="539" name="円/楕円 538"/>
        <xdr:cNvSpPr/>
      </xdr:nvSpPr>
      <xdr:spPr>
        <a:xfrm>
          <a:off x="16268700" y="63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161675</xdr:rowOff>
    </xdr:from>
    <xdr:ext cx="534377" cy="259045"/>
    <xdr:sp macro="" textlink="">
      <xdr:nvSpPr>
        <xdr:cNvPr id="540" name="消防費該当値テキスト"/>
        <xdr:cNvSpPr txBox="1"/>
      </xdr:nvSpPr>
      <xdr:spPr>
        <a:xfrm>
          <a:off x="16370300" y="61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160503</xdr:rowOff>
    </xdr:from>
    <xdr:to>
      <xdr:col>22</xdr:col>
      <xdr:colOff>415925</xdr:colOff>
      <xdr:row>37</xdr:row>
      <xdr:rowOff>90653</xdr:rowOff>
    </xdr:to>
    <xdr:sp macro="" textlink="">
      <xdr:nvSpPr>
        <xdr:cNvPr id="541" name="円/楕円 540"/>
        <xdr:cNvSpPr/>
      </xdr:nvSpPr>
      <xdr:spPr>
        <a:xfrm>
          <a:off x="15430500" y="63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81780</xdr:rowOff>
    </xdr:from>
    <xdr:ext cx="534377" cy="259045"/>
    <xdr:sp macro="" textlink="">
      <xdr:nvSpPr>
        <xdr:cNvPr id="542" name="テキスト ボックス 541"/>
        <xdr:cNvSpPr txBox="1"/>
      </xdr:nvSpPr>
      <xdr:spPr>
        <a:xfrm>
          <a:off x="15214111" y="64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169863</xdr:rowOff>
    </xdr:from>
    <xdr:to>
      <xdr:col>21</xdr:col>
      <xdr:colOff>212725</xdr:colOff>
      <xdr:row>37</xdr:row>
      <xdr:rowOff>100013</xdr:rowOff>
    </xdr:to>
    <xdr:sp macro="" textlink="">
      <xdr:nvSpPr>
        <xdr:cNvPr id="543" name="円/楕円 542"/>
        <xdr:cNvSpPr/>
      </xdr:nvSpPr>
      <xdr:spPr>
        <a:xfrm>
          <a:off x="14541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91140</xdr:rowOff>
    </xdr:from>
    <xdr:ext cx="534377" cy="259045"/>
    <xdr:sp macro="" textlink="">
      <xdr:nvSpPr>
        <xdr:cNvPr id="544" name="テキスト ボックス 543"/>
        <xdr:cNvSpPr txBox="1"/>
      </xdr:nvSpPr>
      <xdr:spPr>
        <a:xfrm>
          <a:off x="14325111" y="643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85751</xdr:rowOff>
    </xdr:from>
    <xdr:to>
      <xdr:col>20</xdr:col>
      <xdr:colOff>9525</xdr:colOff>
      <xdr:row>37</xdr:row>
      <xdr:rowOff>15901</xdr:rowOff>
    </xdr:to>
    <xdr:sp macro="" textlink="">
      <xdr:nvSpPr>
        <xdr:cNvPr id="545" name="円/楕円 544"/>
        <xdr:cNvSpPr/>
      </xdr:nvSpPr>
      <xdr:spPr>
        <a:xfrm>
          <a:off x="13652500" y="62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32428</xdr:rowOff>
    </xdr:from>
    <xdr:ext cx="534377" cy="259045"/>
    <xdr:sp macro="" textlink="">
      <xdr:nvSpPr>
        <xdr:cNvPr id="546" name="テキスト ボックス 545"/>
        <xdr:cNvSpPr txBox="1"/>
      </xdr:nvSpPr>
      <xdr:spPr>
        <a:xfrm>
          <a:off x="13436111" y="60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152336</xdr:rowOff>
    </xdr:from>
    <xdr:to>
      <xdr:col>18</xdr:col>
      <xdr:colOff>492125</xdr:colOff>
      <xdr:row>37</xdr:row>
      <xdr:rowOff>82486</xdr:rowOff>
    </xdr:to>
    <xdr:sp macro="" textlink="">
      <xdr:nvSpPr>
        <xdr:cNvPr id="547" name="円/楕円 546"/>
        <xdr:cNvSpPr/>
      </xdr:nvSpPr>
      <xdr:spPr>
        <a:xfrm>
          <a:off x="12763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99013</xdr:rowOff>
    </xdr:from>
    <xdr:ext cx="534377" cy="259045"/>
    <xdr:sp macro="" textlink="">
      <xdr:nvSpPr>
        <xdr:cNvPr id="548" name="テキスト ボックス 547"/>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153393</xdr:rowOff>
    </xdr:from>
    <xdr:to>
      <xdr:col>23</xdr:col>
      <xdr:colOff>517525</xdr:colOff>
      <xdr:row>57</xdr:row>
      <xdr:rowOff>144257</xdr:rowOff>
    </xdr:to>
    <xdr:cxnSp macro="">
      <xdr:nvCxnSpPr>
        <xdr:cNvPr id="577" name="直線コネクタ 576"/>
        <xdr:cNvCxnSpPr/>
      </xdr:nvCxnSpPr>
      <xdr:spPr>
        <a:xfrm flipV="1">
          <a:off x="15481300" y="9754593"/>
          <a:ext cx="838200" cy="16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144257</xdr:rowOff>
    </xdr:from>
    <xdr:to>
      <xdr:col>22</xdr:col>
      <xdr:colOff>365125</xdr:colOff>
      <xdr:row>58</xdr:row>
      <xdr:rowOff>3215</xdr:rowOff>
    </xdr:to>
    <xdr:cxnSp macro="">
      <xdr:nvCxnSpPr>
        <xdr:cNvPr id="580" name="直線コネクタ 579"/>
        <xdr:cNvCxnSpPr/>
      </xdr:nvCxnSpPr>
      <xdr:spPr>
        <a:xfrm flipV="1">
          <a:off x="14592300" y="9916907"/>
          <a:ext cx="889000" cy="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147263</xdr:rowOff>
    </xdr:from>
    <xdr:to>
      <xdr:col>21</xdr:col>
      <xdr:colOff>161925</xdr:colOff>
      <xdr:row>58</xdr:row>
      <xdr:rowOff>3215</xdr:rowOff>
    </xdr:to>
    <xdr:cxnSp macro="">
      <xdr:nvCxnSpPr>
        <xdr:cNvPr id="583" name="直線コネクタ 582"/>
        <xdr:cNvCxnSpPr/>
      </xdr:nvCxnSpPr>
      <xdr:spPr>
        <a:xfrm>
          <a:off x="13703300" y="9919913"/>
          <a:ext cx="889000" cy="2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135680</xdr:rowOff>
    </xdr:from>
    <xdr:to>
      <xdr:col>19</xdr:col>
      <xdr:colOff>644525</xdr:colOff>
      <xdr:row>57</xdr:row>
      <xdr:rowOff>147263</xdr:rowOff>
    </xdr:to>
    <xdr:cxnSp macro="">
      <xdr:nvCxnSpPr>
        <xdr:cNvPr id="586" name="直線コネクタ 585"/>
        <xdr:cNvCxnSpPr/>
      </xdr:nvCxnSpPr>
      <xdr:spPr>
        <a:xfrm>
          <a:off x="12814300" y="9908330"/>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90" name="テキスト ボックス 589"/>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102593</xdr:rowOff>
    </xdr:from>
    <xdr:to>
      <xdr:col>23</xdr:col>
      <xdr:colOff>568325</xdr:colOff>
      <xdr:row>57</xdr:row>
      <xdr:rowOff>32743</xdr:rowOff>
    </xdr:to>
    <xdr:sp macro="" textlink="">
      <xdr:nvSpPr>
        <xdr:cNvPr id="596" name="円/楕円 595"/>
        <xdr:cNvSpPr/>
      </xdr:nvSpPr>
      <xdr:spPr>
        <a:xfrm>
          <a:off x="16268700" y="97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125470</xdr:rowOff>
    </xdr:from>
    <xdr:ext cx="599010" cy="259045"/>
    <xdr:sp macro="" textlink="">
      <xdr:nvSpPr>
        <xdr:cNvPr id="597" name="教育費該当値テキスト"/>
        <xdr:cNvSpPr txBox="1"/>
      </xdr:nvSpPr>
      <xdr:spPr>
        <a:xfrm>
          <a:off x="16370300" y="955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93457</xdr:rowOff>
    </xdr:from>
    <xdr:to>
      <xdr:col>22</xdr:col>
      <xdr:colOff>415925</xdr:colOff>
      <xdr:row>58</xdr:row>
      <xdr:rowOff>23607</xdr:rowOff>
    </xdr:to>
    <xdr:sp macro="" textlink="">
      <xdr:nvSpPr>
        <xdr:cNvPr id="598" name="円/楕円 597"/>
        <xdr:cNvSpPr/>
      </xdr:nvSpPr>
      <xdr:spPr>
        <a:xfrm>
          <a:off x="15430500" y="98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40134</xdr:rowOff>
    </xdr:from>
    <xdr:ext cx="534377" cy="259045"/>
    <xdr:sp macro="" textlink="">
      <xdr:nvSpPr>
        <xdr:cNvPr id="599" name="テキスト ボックス 598"/>
        <xdr:cNvSpPr txBox="1"/>
      </xdr:nvSpPr>
      <xdr:spPr>
        <a:xfrm>
          <a:off x="15214111" y="9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123865</xdr:rowOff>
    </xdr:from>
    <xdr:to>
      <xdr:col>21</xdr:col>
      <xdr:colOff>212725</xdr:colOff>
      <xdr:row>58</xdr:row>
      <xdr:rowOff>54015</xdr:rowOff>
    </xdr:to>
    <xdr:sp macro="" textlink="">
      <xdr:nvSpPr>
        <xdr:cNvPr id="600" name="円/楕円 599"/>
        <xdr:cNvSpPr/>
      </xdr:nvSpPr>
      <xdr:spPr>
        <a:xfrm>
          <a:off x="14541500" y="98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45142</xdr:rowOff>
    </xdr:from>
    <xdr:ext cx="534377" cy="259045"/>
    <xdr:sp macro="" textlink="">
      <xdr:nvSpPr>
        <xdr:cNvPr id="601" name="テキスト ボックス 600"/>
        <xdr:cNvSpPr txBox="1"/>
      </xdr:nvSpPr>
      <xdr:spPr>
        <a:xfrm>
          <a:off x="14325111" y="998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96463</xdr:rowOff>
    </xdr:from>
    <xdr:to>
      <xdr:col>20</xdr:col>
      <xdr:colOff>9525</xdr:colOff>
      <xdr:row>58</xdr:row>
      <xdr:rowOff>26613</xdr:rowOff>
    </xdr:to>
    <xdr:sp macro="" textlink="">
      <xdr:nvSpPr>
        <xdr:cNvPr id="602" name="円/楕円 601"/>
        <xdr:cNvSpPr/>
      </xdr:nvSpPr>
      <xdr:spPr>
        <a:xfrm>
          <a:off x="13652500" y="9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43140</xdr:rowOff>
    </xdr:from>
    <xdr:ext cx="534377" cy="259045"/>
    <xdr:sp macro="" textlink="">
      <xdr:nvSpPr>
        <xdr:cNvPr id="603" name="テキスト ボックス 602"/>
        <xdr:cNvSpPr txBox="1"/>
      </xdr:nvSpPr>
      <xdr:spPr>
        <a:xfrm>
          <a:off x="13436111" y="96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84880</xdr:rowOff>
    </xdr:from>
    <xdr:to>
      <xdr:col>18</xdr:col>
      <xdr:colOff>492125</xdr:colOff>
      <xdr:row>58</xdr:row>
      <xdr:rowOff>15030</xdr:rowOff>
    </xdr:to>
    <xdr:sp macro="" textlink="">
      <xdr:nvSpPr>
        <xdr:cNvPr id="604" name="円/楕円 603"/>
        <xdr:cNvSpPr/>
      </xdr:nvSpPr>
      <xdr:spPr>
        <a:xfrm>
          <a:off x="12763500" y="98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31557</xdr:rowOff>
    </xdr:from>
    <xdr:ext cx="534377" cy="259045"/>
    <xdr:sp macro="" textlink="">
      <xdr:nvSpPr>
        <xdr:cNvPr id="605" name="テキスト ボックス 604"/>
        <xdr:cNvSpPr txBox="1"/>
      </xdr:nvSpPr>
      <xdr:spPr>
        <a:xfrm>
          <a:off x="12547111" y="96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36030</xdr:rowOff>
    </xdr:from>
    <xdr:to>
      <xdr:col>23</xdr:col>
      <xdr:colOff>517525</xdr:colOff>
      <xdr:row>79</xdr:row>
      <xdr:rowOff>44450</xdr:rowOff>
    </xdr:to>
    <xdr:cxnSp macro="">
      <xdr:nvCxnSpPr>
        <xdr:cNvPr id="634" name="直線コネクタ 633"/>
        <xdr:cNvCxnSpPr/>
      </xdr:nvCxnSpPr>
      <xdr:spPr>
        <a:xfrm>
          <a:off x="15481300" y="13580580"/>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121450</xdr:rowOff>
    </xdr:from>
    <xdr:to>
      <xdr:col>22</xdr:col>
      <xdr:colOff>365125</xdr:colOff>
      <xdr:row>79</xdr:row>
      <xdr:rowOff>36030</xdr:rowOff>
    </xdr:to>
    <xdr:cxnSp macro="">
      <xdr:nvCxnSpPr>
        <xdr:cNvPr id="637" name="直線コネクタ 636"/>
        <xdr:cNvCxnSpPr/>
      </xdr:nvCxnSpPr>
      <xdr:spPr>
        <a:xfrm>
          <a:off x="14592300" y="13494550"/>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121450</xdr:rowOff>
    </xdr:from>
    <xdr:to>
      <xdr:col>21</xdr:col>
      <xdr:colOff>161925</xdr:colOff>
      <xdr:row>78</xdr:row>
      <xdr:rowOff>135165</xdr:rowOff>
    </xdr:to>
    <xdr:cxnSp macro="">
      <xdr:nvCxnSpPr>
        <xdr:cNvPr id="640" name="直線コネクタ 639"/>
        <xdr:cNvCxnSpPr/>
      </xdr:nvCxnSpPr>
      <xdr:spPr>
        <a:xfrm flipV="1">
          <a:off x="13703300" y="1349455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120498</xdr:rowOff>
    </xdr:from>
    <xdr:to>
      <xdr:col>19</xdr:col>
      <xdr:colOff>644525</xdr:colOff>
      <xdr:row>78</xdr:row>
      <xdr:rowOff>135165</xdr:rowOff>
    </xdr:to>
    <xdr:cxnSp macro="">
      <xdr:nvCxnSpPr>
        <xdr:cNvPr id="643" name="直線コネクタ 642"/>
        <xdr:cNvCxnSpPr/>
      </xdr:nvCxnSpPr>
      <xdr:spPr>
        <a:xfrm>
          <a:off x="12814300" y="13493598"/>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4"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156680</xdr:rowOff>
    </xdr:from>
    <xdr:to>
      <xdr:col>22</xdr:col>
      <xdr:colOff>415925</xdr:colOff>
      <xdr:row>79</xdr:row>
      <xdr:rowOff>86830</xdr:rowOff>
    </xdr:to>
    <xdr:sp macro="" textlink="">
      <xdr:nvSpPr>
        <xdr:cNvPr id="655" name="円/楕円 654"/>
        <xdr:cNvSpPr/>
      </xdr:nvSpPr>
      <xdr:spPr>
        <a:xfrm>
          <a:off x="15430500" y="135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77957</xdr:rowOff>
    </xdr:from>
    <xdr:ext cx="378565" cy="259045"/>
    <xdr:sp macro="" textlink="">
      <xdr:nvSpPr>
        <xdr:cNvPr id="656" name="テキスト ボックス 655"/>
        <xdr:cNvSpPr txBox="1"/>
      </xdr:nvSpPr>
      <xdr:spPr>
        <a:xfrm>
          <a:off x="15292017" y="1362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70650</xdr:rowOff>
    </xdr:from>
    <xdr:to>
      <xdr:col>21</xdr:col>
      <xdr:colOff>212725</xdr:colOff>
      <xdr:row>79</xdr:row>
      <xdr:rowOff>800</xdr:rowOff>
    </xdr:to>
    <xdr:sp macro="" textlink="">
      <xdr:nvSpPr>
        <xdr:cNvPr id="657" name="円/楕円 656"/>
        <xdr:cNvSpPr/>
      </xdr:nvSpPr>
      <xdr:spPr>
        <a:xfrm>
          <a:off x="14541500" y="134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163377</xdr:rowOff>
    </xdr:from>
    <xdr:ext cx="469744" cy="259045"/>
    <xdr:sp macro="" textlink="">
      <xdr:nvSpPr>
        <xdr:cNvPr id="658" name="テキスト ボックス 657"/>
        <xdr:cNvSpPr txBox="1"/>
      </xdr:nvSpPr>
      <xdr:spPr>
        <a:xfrm>
          <a:off x="14357427" y="1353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84365</xdr:rowOff>
    </xdr:from>
    <xdr:to>
      <xdr:col>20</xdr:col>
      <xdr:colOff>9525</xdr:colOff>
      <xdr:row>79</xdr:row>
      <xdr:rowOff>14515</xdr:rowOff>
    </xdr:to>
    <xdr:sp macro="" textlink="">
      <xdr:nvSpPr>
        <xdr:cNvPr id="659" name="円/楕円 658"/>
        <xdr:cNvSpPr/>
      </xdr:nvSpPr>
      <xdr:spPr>
        <a:xfrm>
          <a:off x="13652500" y="134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5642</xdr:rowOff>
    </xdr:from>
    <xdr:ext cx="469744" cy="259045"/>
    <xdr:sp macro="" textlink="">
      <xdr:nvSpPr>
        <xdr:cNvPr id="660" name="テキスト ボックス 659"/>
        <xdr:cNvSpPr txBox="1"/>
      </xdr:nvSpPr>
      <xdr:spPr>
        <a:xfrm>
          <a:off x="13468427" y="1355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69698</xdr:rowOff>
    </xdr:from>
    <xdr:to>
      <xdr:col>18</xdr:col>
      <xdr:colOff>492125</xdr:colOff>
      <xdr:row>78</xdr:row>
      <xdr:rowOff>171298</xdr:rowOff>
    </xdr:to>
    <xdr:sp macro="" textlink="">
      <xdr:nvSpPr>
        <xdr:cNvPr id="661" name="円/楕円 660"/>
        <xdr:cNvSpPr/>
      </xdr:nvSpPr>
      <xdr:spPr>
        <a:xfrm>
          <a:off x="12763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162425</xdr:rowOff>
    </xdr:from>
    <xdr:ext cx="469744" cy="259045"/>
    <xdr:sp macro="" textlink="">
      <xdr:nvSpPr>
        <xdr:cNvPr id="662" name="テキスト ボックス 661"/>
        <xdr:cNvSpPr txBox="1"/>
      </xdr:nvSpPr>
      <xdr:spPr>
        <a:xfrm>
          <a:off x="12579427" y="1353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71410</xdr:rowOff>
    </xdr:from>
    <xdr:to>
      <xdr:col>23</xdr:col>
      <xdr:colOff>517525</xdr:colOff>
      <xdr:row>92</xdr:row>
      <xdr:rowOff>89576</xdr:rowOff>
    </xdr:to>
    <xdr:cxnSp macro="">
      <xdr:nvCxnSpPr>
        <xdr:cNvPr id="691" name="直線コネクタ 690"/>
        <xdr:cNvCxnSpPr/>
      </xdr:nvCxnSpPr>
      <xdr:spPr>
        <a:xfrm flipV="1">
          <a:off x="15481300" y="15844810"/>
          <a:ext cx="8382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102095</xdr:rowOff>
    </xdr:from>
    <xdr:to>
      <xdr:col>22</xdr:col>
      <xdr:colOff>365125</xdr:colOff>
      <xdr:row>92</xdr:row>
      <xdr:rowOff>89576</xdr:rowOff>
    </xdr:to>
    <xdr:cxnSp macro="">
      <xdr:nvCxnSpPr>
        <xdr:cNvPr id="694" name="直線コネクタ 693"/>
        <xdr:cNvCxnSpPr/>
      </xdr:nvCxnSpPr>
      <xdr:spPr>
        <a:xfrm>
          <a:off x="14592300" y="15704045"/>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6" name="テキスト ボックス 695"/>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102095</xdr:rowOff>
    </xdr:from>
    <xdr:to>
      <xdr:col>21</xdr:col>
      <xdr:colOff>161925</xdr:colOff>
      <xdr:row>91</xdr:row>
      <xdr:rowOff>119560</xdr:rowOff>
    </xdr:to>
    <xdr:cxnSp macro="">
      <xdr:nvCxnSpPr>
        <xdr:cNvPr id="697" name="直線コネクタ 696"/>
        <xdr:cNvCxnSpPr/>
      </xdr:nvCxnSpPr>
      <xdr:spPr>
        <a:xfrm flipV="1">
          <a:off x="13703300" y="15704045"/>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9" name="テキスト ボックス 698"/>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119560</xdr:rowOff>
    </xdr:from>
    <xdr:to>
      <xdr:col>19</xdr:col>
      <xdr:colOff>644525</xdr:colOff>
      <xdr:row>92</xdr:row>
      <xdr:rowOff>3</xdr:rowOff>
    </xdr:to>
    <xdr:cxnSp macro="">
      <xdr:nvCxnSpPr>
        <xdr:cNvPr id="700" name="直線コネクタ 699"/>
        <xdr:cNvCxnSpPr/>
      </xdr:nvCxnSpPr>
      <xdr:spPr>
        <a:xfrm flipV="1">
          <a:off x="12814300" y="15721510"/>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2" name="テキスト ボックス 701"/>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4" name="テキスト ボックス 703"/>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20610</xdr:rowOff>
    </xdr:from>
    <xdr:to>
      <xdr:col>23</xdr:col>
      <xdr:colOff>568325</xdr:colOff>
      <xdr:row>92</xdr:row>
      <xdr:rowOff>122210</xdr:rowOff>
    </xdr:to>
    <xdr:sp macro="" textlink="">
      <xdr:nvSpPr>
        <xdr:cNvPr id="710" name="円/楕円 709"/>
        <xdr:cNvSpPr/>
      </xdr:nvSpPr>
      <xdr:spPr>
        <a:xfrm>
          <a:off x="16268700" y="157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43487</xdr:rowOff>
    </xdr:from>
    <xdr:ext cx="599010" cy="259045"/>
    <xdr:sp macro="" textlink="">
      <xdr:nvSpPr>
        <xdr:cNvPr id="711" name="公債費該当値テキスト"/>
        <xdr:cNvSpPr txBox="1"/>
      </xdr:nvSpPr>
      <xdr:spPr>
        <a:xfrm>
          <a:off x="16370300" y="1564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153,962</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38776</xdr:rowOff>
    </xdr:from>
    <xdr:to>
      <xdr:col>22</xdr:col>
      <xdr:colOff>415925</xdr:colOff>
      <xdr:row>92</xdr:row>
      <xdr:rowOff>140376</xdr:rowOff>
    </xdr:to>
    <xdr:sp macro="" textlink="">
      <xdr:nvSpPr>
        <xdr:cNvPr id="712" name="円/楕円 711"/>
        <xdr:cNvSpPr/>
      </xdr:nvSpPr>
      <xdr:spPr>
        <a:xfrm>
          <a:off x="15430500" y="1581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156903</xdr:rowOff>
    </xdr:from>
    <xdr:ext cx="599010" cy="259045"/>
    <xdr:sp macro="" textlink="">
      <xdr:nvSpPr>
        <xdr:cNvPr id="713" name="テキスト ボックス 712"/>
        <xdr:cNvSpPr txBox="1"/>
      </xdr:nvSpPr>
      <xdr:spPr>
        <a:xfrm>
          <a:off x="15181794" y="1558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51295</xdr:rowOff>
    </xdr:from>
    <xdr:to>
      <xdr:col>21</xdr:col>
      <xdr:colOff>212725</xdr:colOff>
      <xdr:row>91</xdr:row>
      <xdr:rowOff>152895</xdr:rowOff>
    </xdr:to>
    <xdr:sp macro="" textlink="">
      <xdr:nvSpPr>
        <xdr:cNvPr id="714" name="円/楕円 713"/>
        <xdr:cNvSpPr/>
      </xdr:nvSpPr>
      <xdr:spPr>
        <a:xfrm>
          <a:off x="14541500" y="156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169422</xdr:rowOff>
    </xdr:from>
    <xdr:ext cx="599010" cy="259045"/>
    <xdr:sp macro="" textlink="">
      <xdr:nvSpPr>
        <xdr:cNvPr id="715" name="テキスト ボックス 714"/>
        <xdr:cNvSpPr txBox="1"/>
      </xdr:nvSpPr>
      <xdr:spPr>
        <a:xfrm>
          <a:off x="14292794" y="1542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172,435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68760</xdr:rowOff>
    </xdr:from>
    <xdr:to>
      <xdr:col>20</xdr:col>
      <xdr:colOff>9525</xdr:colOff>
      <xdr:row>91</xdr:row>
      <xdr:rowOff>170360</xdr:rowOff>
    </xdr:to>
    <xdr:sp macro="" textlink="">
      <xdr:nvSpPr>
        <xdr:cNvPr id="716" name="円/楕円 715"/>
        <xdr:cNvSpPr/>
      </xdr:nvSpPr>
      <xdr:spPr>
        <a:xfrm>
          <a:off x="13652500" y="156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15437</xdr:rowOff>
    </xdr:from>
    <xdr:ext cx="599010" cy="259045"/>
    <xdr:sp macro="" textlink="">
      <xdr:nvSpPr>
        <xdr:cNvPr id="717" name="テキスト ボックス 716"/>
        <xdr:cNvSpPr txBox="1"/>
      </xdr:nvSpPr>
      <xdr:spPr>
        <a:xfrm>
          <a:off x="13403794" y="1544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170,143</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120653</xdr:rowOff>
    </xdr:from>
    <xdr:to>
      <xdr:col>18</xdr:col>
      <xdr:colOff>492125</xdr:colOff>
      <xdr:row>92</xdr:row>
      <xdr:rowOff>50803</xdr:rowOff>
    </xdr:to>
    <xdr:sp macro="" textlink="">
      <xdr:nvSpPr>
        <xdr:cNvPr id="718" name="円/楕円 717"/>
        <xdr:cNvSpPr/>
      </xdr:nvSpPr>
      <xdr:spPr>
        <a:xfrm>
          <a:off x="12763500" y="157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67330</xdr:rowOff>
    </xdr:from>
    <xdr:ext cx="599010" cy="259045"/>
    <xdr:sp macro="" textlink="">
      <xdr:nvSpPr>
        <xdr:cNvPr id="719" name="テキスト ボックス 718"/>
        <xdr:cNvSpPr txBox="1"/>
      </xdr:nvSpPr>
      <xdr:spPr>
        <a:xfrm>
          <a:off x="12514794" y="1549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総務費が全国平均より高いのは、３支所の維持管理費による。</a:t>
          </a:r>
          <a:endParaRPr kumimoji="1" lang="en-US" altLang="ja-JP" sz="1300">
            <a:latin typeface="ＭＳ Ｐゴシック"/>
          </a:endParaRPr>
        </a:p>
        <a:p>
          <a:r>
            <a:rPr kumimoji="1" lang="ja-JP" altLang="en-US" sz="1300">
              <a:latin typeface="ＭＳ Ｐゴシック"/>
            </a:rPr>
            <a:t>労働費が全国平均より高いのは、福祉企業センターの運営費による。</a:t>
          </a:r>
          <a:endParaRPr kumimoji="1" lang="en-US" altLang="ja-JP" sz="1300">
            <a:latin typeface="ＭＳ Ｐゴシック"/>
          </a:endParaRPr>
        </a:p>
        <a:p>
          <a:r>
            <a:rPr kumimoji="1" lang="ja-JP" altLang="en-US" sz="1300">
              <a:latin typeface="ＭＳ Ｐゴシック"/>
            </a:rPr>
            <a:t>商工費が全国平均より高いのは、合併前旧町村単位に設置されている観光施設の維持管理費による。</a:t>
          </a:r>
          <a:endParaRPr kumimoji="1" lang="en-US" altLang="ja-JP" sz="1300">
            <a:latin typeface="ＭＳ Ｐゴシック"/>
          </a:endParaRPr>
        </a:p>
        <a:p>
          <a:r>
            <a:rPr kumimoji="1" lang="ja-JP" altLang="en-US" sz="1300">
              <a:latin typeface="ＭＳ Ｐゴシック"/>
            </a:rPr>
            <a:t>教育費は、社会教育施設の建設事業着手により増加傾向にある。</a:t>
          </a:r>
          <a:endParaRPr kumimoji="1" lang="en-US" altLang="ja-JP" sz="1300">
            <a:latin typeface="ＭＳ Ｐゴシック"/>
          </a:endParaRPr>
        </a:p>
        <a:p>
          <a:r>
            <a:rPr kumimoji="1" lang="ja-JP" altLang="en-US" sz="1200">
              <a:latin typeface="ＭＳ Ｐゴシック"/>
            </a:rPr>
            <a:t>公債費が全国平均より高いのは、</a:t>
          </a:r>
          <a:r>
            <a:rPr kumimoji="1" lang="ja-JP" altLang="ja-JP" sz="1200">
              <a:solidFill>
                <a:schemeClr val="dk1"/>
              </a:solidFill>
              <a:effectLst/>
              <a:latin typeface="+mn-lt"/>
              <a:ea typeface="+mn-ea"/>
              <a:cs typeface="+mn-cs"/>
            </a:rPr>
            <a:t>合併前旧町村</a:t>
          </a:r>
          <a:r>
            <a:rPr kumimoji="1" lang="ja-JP" altLang="en-US" sz="1200">
              <a:solidFill>
                <a:schemeClr val="dk1"/>
              </a:solidFill>
              <a:effectLst/>
              <a:latin typeface="+mn-lt"/>
              <a:ea typeface="+mn-ea"/>
              <a:cs typeface="+mn-cs"/>
            </a:rPr>
            <a:t>によるインフラ整備の償還が終了していないことによる。</a:t>
          </a:r>
          <a:endParaRPr kumimoji="1" lang="en-US" altLang="ja-JP" sz="1200">
            <a:latin typeface="ＭＳ Ｐゴシック"/>
          </a:endParaRPr>
        </a:p>
        <a:p>
          <a:r>
            <a:rPr lang="ja-JP" altLang="ja-JP" sz="1200">
              <a:solidFill>
                <a:schemeClr val="dk1"/>
              </a:solidFill>
              <a:effectLst/>
              <a:latin typeface="+mn-lt"/>
              <a:ea typeface="+mn-ea"/>
              <a:cs typeface="+mn-cs"/>
            </a:rPr>
            <a:t>公債費負担等の財政健全化については、平成</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年度で繰上償還を</a:t>
          </a:r>
          <a:r>
            <a:rPr lang="en-US" altLang="ja-JP" sz="1200">
              <a:solidFill>
                <a:schemeClr val="dk1"/>
              </a:solidFill>
              <a:effectLst/>
              <a:latin typeface="+mn-lt"/>
              <a:ea typeface="+mn-ea"/>
              <a:cs typeface="+mn-cs"/>
            </a:rPr>
            <a:t>35</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4,000</a:t>
          </a:r>
          <a:r>
            <a:rPr lang="ja-JP" altLang="ja-JP" sz="1200">
              <a:solidFill>
                <a:schemeClr val="dk1"/>
              </a:solidFill>
              <a:effectLst/>
              <a:latin typeface="+mn-lt"/>
              <a:ea typeface="+mn-ea"/>
              <a:cs typeface="+mn-cs"/>
            </a:rPr>
            <a:t>万円、低利への借換えを</a:t>
          </a:r>
          <a:r>
            <a:rPr lang="en-US" altLang="ja-JP" sz="1200">
              <a:solidFill>
                <a:schemeClr val="dk1"/>
              </a:solidFill>
              <a:effectLst/>
              <a:latin typeface="+mn-lt"/>
              <a:ea typeface="+mn-ea"/>
              <a:cs typeface="+mn-cs"/>
            </a:rPr>
            <a:t>8</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2,000</a:t>
          </a:r>
          <a:r>
            <a:rPr lang="ja-JP" altLang="ja-JP" sz="1200">
              <a:solidFill>
                <a:schemeClr val="dk1"/>
              </a:solidFill>
              <a:effectLst/>
              <a:latin typeface="+mn-lt"/>
              <a:ea typeface="+mn-ea"/>
              <a:cs typeface="+mn-cs"/>
            </a:rPr>
            <a:t>万円実施した結果、</a:t>
          </a:r>
          <a:r>
            <a:rPr lang="ja-JP" altLang="en-US" sz="1200">
              <a:solidFill>
                <a:schemeClr val="dk1"/>
              </a:solidFill>
              <a:effectLst/>
              <a:latin typeface="+mn-lt"/>
              <a:ea typeface="+mn-ea"/>
              <a:cs typeface="+mn-cs"/>
            </a:rPr>
            <a:t>公債費は</a:t>
          </a:r>
          <a:r>
            <a:rPr kumimoji="1" lang="ja-JP" altLang="en-US" sz="1300">
              <a:latin typeface="ＭＳ Ｐゴシック"/>
            </a:rPr>
            <a:t>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標準財政規模に対する財政調整基金残高の比率は、積極的な基金積立により毎年増加している。実質収支は黒字であるが、控除対象である翌年度に繰り越す財源は年により変動が大きい。</a:t>
          </a:r>
        </a:p>
        <a:p>
          <a:r>
            <a:rPr kumimoji="1" lang="ja-JP" altLang="en-US" sz="1400">
              <a:latin typeface="ＭＳ ゴシック" pitchFamily="49" charset="-128"/>
              <a:ea typeface="ＭＳ ゴシック" pitchFamily="49" charset="-128"/>
            </a:rPr>
            <a:t>　実質単年度収支の比率は歳出削減効果により年々増加している。今後も計画的な基金積立と歳出抑制、事業の年度内執行に努める。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及び連結ともに赤字額が生じていないため、実質赤字比率は無いが、特別会計の黒字比率が低く、さらに一般会計からの繰出金により運営しているため、経費節減や料金見直し等による健全化を図り、一般会計の負担軽減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11194968</v>
      </c>
      <c r="BO4" s="409"/>
      <c r="BP4" s="409"/>
      <c r="BQ4" s="409"/>
      <c r="BR4" s="409"/>
      <c r="BS4" s="409"/>
      <c r="BT4" s="409"/>
      <c r="BU4" s="410"/>
      <c r="BV4" s="408">
        <v>11092927</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2.6</v>
      </c>
      <c r="CU4" s="586"/>
      <c r="CV4" s="586"/>
      <c r="CW4" s="586"/>
      <c r="CX4" s="586"/>
      <c r="CY4" s="586"/>
      <c r="CZ4" s="586"/>
      <c r="DA4" s="587"/>
      <c r="DB4" s="585">
        <v>2.7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10955760</v>
      </c>
      <c r="BO5" s="414"/>
      <c r="BP5" s="414"/>
      <c r="BQ5" s="414"/>
      <c r="BR5" s="414"/>
      <c r="BS5" s="414"/>
      <c r="BT5" s="414"/>
      <c r="BU5" s="415"/>
      <c r="BV5" s="413">
        <v>10875158</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77.2</v>
      </c>
      <c r="CU5" s="384"/>
      <c r="CV5" s="384"/>
      <c r="CW5" s="384"/>
      <c r="CX5" s="384"/>
      <c r="CY5" s="384"/>
      <c r="CZ5" s="384"/>
      <c r="DA5" s="385"/>
      <c r="DB5" s="383">
        <v>79.8</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239208</v>
      </c>
      <c r="BO6" s="414"/>
      <c r="BP6" s="414"/>
      <c r="BQ6" s="414"/>
      <c r="BR6" s="414"/>
      <c r="BS6" s="414"/>
      <c r="BT6" s="414"/>
      <c r="BU6" s="415"/>
      <c r="BV6" s="413">
        <v>217769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81.400000000000006</v>
      </c>
      <c r="CU6" s="560"/>
      <c r="CV6" s="560"/>
      <c r="CW6" s="560"/>
      <c r="CX6" s="560"/>
      <c r="CY6" s="560"/>
      <c r="CZ6" s="560"/>
      <c r="DA6" s="561"/>
      <c r="DB6" s="559">
        <v>84.4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48334</v>
      </c>
      <c r="BO7" s="414"/>
      <c r="BP7" s="414"/>
      <c r="BQ7" s="414"/>
      <c r="BR7" s="414"/>
      <c r="BS7" s="414"/>
      <c r="BT7" s="414"/>
      <c r="BU7" s="415"/>
      <c r="BV7" s="413">
        <v>17725</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7311859</v>
      </c>
      <c r="CU7" s="414"/>
      <c r="CV7" s="414"/>
      <c r="CW7" s="414"/>
      <c r="CX7" s="414"/>
      <c r="CY7" s="414"/>
      <c r="CZ7" s="414"/>
      <c r="DA7" s="415"/>
      <c r="DB7" s="413">
        <v>7337744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76</v>
      </c>
      <c r="AV8" s="471"/>
      <c r="AW8" s="471"/>
      <c r="AX8" s="471"/>
      <c r="AY8" s="393" t="s">
        <v>90</v>
      </c>
      <c r="AZ8" s="394"/>
      <c r="BA8" s="394"/>
      <c r="BB8" s="394"/>
      <c r="BC8" s="394"/>
      <c r="BD8" s="394"/>
      <c r="BE8" s="394"/>
      <c r="BF8" s="394"/>
      <c r="BG8" s="394"/>
      <c r="BH8" s="394"/>
      <c r="BI8" s="394"/>
      <c r="BJ8" s="394"/>
      <c r="BK8" s="394"/>
      <c r="BL8" s="394"/>
      <c r="BM8" s="395"/>
      <c r="BN8" s="413">
        <v>190874</v>
      </c>
      <c r="BO8" s="414"/>
      <c r="BP8" s="414"/>
      <c r="BQ8" s="414"/>
      <c r="BR8" s="414"/>
      <c r="BS8" s="414"/>
      <c r="BT8" s="414"/>
      <c r="BU8" s="415"/>
      <c r="BV8" s="413">
        <v>200044</v>
      </c>
      <c r="BW8" s="414"/>
      <c r="BX8" s="414"/>
      <c r="BY8" s="414"/>
      <c r="BZ8" s="414"/>
      <c r="CA8" s="414"/>
      <c r="CB8" s="414"/>
      <c r="CC8" s="415"/>
      <c r="CD8" s="422" t="s">
        <v>91</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0.3</v>
      </c>
      <c r="DC8" s="523"/>
      <c r="DD8" s="523"/>
      <c r="DE8" s="523"/>
      <c r="DF8" s="523"/>
      <c r="DG8" s="523"/>
      <c r="DH8" s="523"/>
      <c r="DI8" s="524"/>
      <c r="DJ8" s="137"/>
      <c r="DK8" s="137"/>
      <c r="DL8" s="137"/>
      <c r="DM8" s="137"/>
      <c r="DN8" s="137"/>
      <c r="DO8" s="137"/>
    </row>
    <row r="9" spans="1:119" ht="18.75" customHeight="1" thickBot="1">
      <c r="A9" s="138"/>
      <c r="B9" s="548" t="s">
        <v>92</v>
      </c>
      <c r="C9" s="549"/>
      <c r="D9" s="549"/>
      <c r="E9" s="549"/>
      <c r="F9" s="549"/>
      <c r="G9" s="549"/>
      <c r="H9" s="549"/>
      <c r="I9" s="549"/>
      <c r="J9" s="549"/>
      <c r="K9" s="476"/>
      <c r="L9" s="550" t="s">
        <v>93</v>
      </c>
      <c r="M9" s="551"/>
      <c r="N9" s="551"/>
      <c r="O9" s="551"/>
      <c r="P9" s="551"/>
      <c r="Q9" s="552"/>
      <c r="R9" s="553">
        <v>11826</v>
      </c>
      <c r="S9" s="554"/>
      <c r="T9" s="554"/>
      <c r="U9" s="554"/>
      <c r="V9" s="555"/>
      <c r="W9" s="492" t="s">
        <v>94</v>
      </c>
      <c r="X9" s="493"/>
      <c r="Y9" s="493"/>
      <c r="Z9" s="493"/>
      <c r="AA9" s="493"/>
      <c r="AB9" s="493"/>
      <c r="AC9" s="493"/>
      <c r="AD9" s="493"/>
      <c r="AE9" s="493"/>
      <c r="AF9" s="493"/>
      <c r="AG9" s="493"/>
      <c r="AH9" s="493"/>
      <c r="AI9" s="493"/>
      <c r="AJ9" s="493"/>
      <c r="AK9" s="493"/>
      <c r="AL9" s="556"/>
      <c r="AM9" s="482" t="s">
        <v>95</v>
      </c>
      <c r="AN9" s="387"/>
      <c r="AO9" s="387"/>
      <c r="AP9" s="387"/>
      <c r="AQ9" s="387"/>
      <c r="AR9" s="387"/>
      <c r="AS9" s="387"/>
      <c r="AT9" s="388"/>
      <c r="AU9" s="470" t="s">
        <v>96</v>
      </c>
      <c r="AV9" s="471"/>
      <c r="AW9" s="471"/>
      <c r="AX9" s="471"/>
      <c r="AY9" s="393" t="s">
        <v>97</v>
      </c>
      <c r="AZ9" s="394"/>
      <c r="BA9" s="394"/>
      <c r="BB9" s="394"/>
      <c r="BC9" s="394"/>
      <c r="BD9" s="394"/>
      <c r="BE9" s="394"/>
      <c r="BF9" s="394"/>
      <c r="BG9" s="394"/>
      <c r="BH9" s="394"/>
      <c r="BI9" s="394"/>
      <c r="BJ9" s="394"/>
      <c r="BK9" s="394"/>
      <c r="BL9" s="394"/>
      <c r="BM9" s="395"/>
      <c r="BN9" s="413">
        <v>-9170</v>
      </c>
      <c r="BO9" s="414"/>
      <c r="BP9" s="414"/>
      <c r="BQ9" s="414"/>
      <c r="BR9" s="414"/>
      <c r="BS9" s="414"/>
      <c r="BT9" s="414"/>
      <c r="BU9" s="415"/>
      <c r="BV9" s="413">
        <v>7751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21.4</v>
      </c>
      <c r="CU9" s="384"/>
      <c r="CV9" s="384"/>
      <c r="CW9" s="384"/>
      <c r="CX9" s="384"/>
      <c r="CY9" s="384"/>
      <c r="CZ9" s="384"/>
      <c r="DA9" s="385"/>
      <c r="DB9" s="383">
        <v>20.3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12743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96</v>
      </c>
      <c r="AV10" s="471"/>
      <c r="AW10" s="471"/>
      <c r="AX10" s="471"/>
      <c r="AY10" s="393" t="s">
        <v>101</v>
      </c>
      <c r="AZ10" s="394"/>
      <c r="BA10" s="394"/>
      <c r="BB10" s="394"/>
      <c r="BC10" s="394"/>
      <c r="BD10" s="394"/>
      <c r="BE10" s="394"/>
      <c r="BF10" s="394"/>
      <c r="BG10" s="394"/>
      <c r="BH10" s="394"/>
      <c r="BI10" s="394"/>
      <c r="BJ10" s="394"/>
      <c r="BK10" s="394"/>
      <c r="BL10" s="394"/>
      <c r="BM10" s="395"/>
      <c r="BN10" s="413">
        <v>624581</v>
      </c>
      <c r="BO10" s="414"/>
      <c r="BP10" s="414"/>
      <c r="BQ10" s="414"/>
      <c r="BR10" s="414"/>
      <c r="BS10" s="414"/>
      <c r="BT10" s="414"/>
      <c r="BU10" s="415"/>
      <c r="BV10" s="413">
        <v>543490</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96</v>
      </c>
      <c r="AV11" s="471"/>
      <c r="AW11" s="471"/>
      <c r="AX11" s="471"/>
      <c r="AY11" s="393" t="s">
        <v>106</v>
      </c>
      <c r="AZ11" s="394"/>
      <c r="BA11" s="394"/>
      <c r="BB11" s="394"/>
      <c r="BC11" s="394"/>
      <c r="BD11" s="394"/>
      <c r="BE11" s="394"/>
      <c r="BF11" s="394"/>
      <c r="BG11" s="394"/>
      <c r="BH11" s="394"/>
      <c r="BI11" s="394"/>
      <c r="BJ11" s="394"/>
      <c r="BK11" s="394"/>
      <c r="BL11" s="394"/>
      <c r="BM11" s="395"/>
      <c r="BN11" s="413">
        <v>216875</v>
      </c>
      <c r="BO11" s="414"/>
      <c r="BP11" s="414"/>
      <c r="BQ11" s="414"/>
      <c r="BR11" s="414"/>
      <c r="BS11" s="414"/>
      <c r="BT11" s="414"/>
      <c r="BU11" s="415"/>
      <c r="BV11" s="413">
        <v>191036</v>
      </c>
      <c r="BW11" s="414"/>
      <c r="BX11" s="414"/>
      <c r="BY11" s="414"/>
      <c r="BZ11" s="414"/>
      <c r="CA11" s="414"/>
      <c r="CB11" s="414"/>
      <c r="CC11" s="415"/>
      <c r="CD11" s="422" t="s">
        <v>107</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11931</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200000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11785</v>
      </c>
      <c r="S13" s="515"/>
      <c r="T13" s="515"/>
      <c r="U13" s="515"/>
      <c r="V13" s="516"/>
      <c r="W13" s="502" t="s">
        <v>119</v>
      </c>
      <c r="X13" s="426"/>
      <c r="Y13" s="426"/>
      <c r="Z13" s="426"/>
      <c r="AA13" s="426"/>
      <c r="AB13" s="427"/>
      <c r="AC13" s="389">
        <v>550</v>
      </c>
      <c r="AD13" s="390"/>
      <c r="AE13" s="390"/>
      <c r="AF13" s="390"/>
      <c r="AG13" s="391"/>
      <c r="AH13" s="389">
        <v>732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732286</v>
      </c>
      <c r="BO13" s="414"/>
      <c r="BP13" s="414"/>
      <c r="BQ13" s="414"/>
      <c r="BR13" s="414"/>
      <c r="BS13" s="414"/>
      <c r="BT13" s="414"/>
      <c r="BU13" s="415"/>
      <c r="BV13" s="413">
        <v>542277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5.3</v>
      </c>
      <c r="CU13" s="384"/>
      <c r="CV13" s="384"/>
      <c r="CW13" s="384"/>
      <c r="CX13" s="384"/>
      <c r="CY13" s="384"/>
      <c r="CZ13" s="384"/>
      <c r="DA13" s="385"/>
      <c r="DB13" s="383">
        <v>5.8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12116</v>
      </c>
      <c r="S14" s="515"/>
      <c r="T14" s="515"/>
      <c r="U14" s="515"/>
      <c r="V14" s="516"/>
      <c r="W14" s="517"/>
      <c r="X14" s="429"/>
      <c r="Y14" s="429"/>
      <c r="Z14" s="429"/>
      <c r="AA14" s="429"/>
      <c r="AB14" s="430"/>
      <c r="AC14" s="507">
        <v>8.6999999999999993</v>
      </c>
      <c r="AD14" s="508"/>
      <c r="AE14" s="508"/>
      <c r="AF14" s="508"/>
      <c r="AG14" s="509"/>
      <c r="AH14" s="507">
        <v>10.1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11974</v>
      </c>
      <c r="S15" s="515"/>
      <c r="T15" s="515"/>
      <c r="U15" s="515"/>
      <c r="V15" s="516"/>
      <c r="W15" s="502" t="s">
        <v>126</v>
      </c>
      <c r="X15" s="426"/>
      <c r="Y15" s="426"/>
      <c r="Z15" s="426"/>
      <c r="AA15" s="426"/>
      <c r="AB15" s="427"/>
      <c r="AC15" s="389">
        <v>1440</v>
      </c>
      <c r="AD15" s="390"/>
      <c r="AE15" s="390"/>
      <c r="AF15" s="390"/>
      <c r="AG15" s="391"/>
      <c r="AH15" s="389">
        <v>1788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1577746</v>
      </c>
      <c r="BO15" s="409"/>
      <c r="BP15" s="409"/>
      <c r="BQ15" s="409"/>
      <c r="BR15" s="409"/>
      <c r="BS15" s="409"/>
      <c r="BT15" s="409"/>
      <c r="BU15" s="410"/>
      <c r="BV15" s="408">
        <v>1555473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22.7</v>
      </c>
      <c r="AD16" s="508"/>
      <c r="AE16" s="508"/>
      <c r="AF16" s="508"/>
      <c r="AG16" s="509"/>
      <c r="AH16" s="507">
        <v>24.6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5605676</v>
      </c>
      <c r="BO16" s="414"/>
      <c r="BP16" s="414"/>
      <c r="BQ16" s="414"/>
      <c r="BR16" s="414"/>
      <c r="BS16" s="414"/>
      <c r="BT16" s="414"/>
      <c r="BU16" s="415"/>
      <c r="BV16" s="413">
        <v>5375727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4352</v>
      </c>
      <c r="AD17" s="390"/>
      <c r="AE17" s="390"/>
      <c r="AF17" s="390"/>
      <c r="AG17" s="391"/>
      <c r="AH17" s="389">
        <v>4733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1985622</v>
      </c>
      <c r="BO17" s="414"/>
      <c r="BP17" s="414"/>
      <c r="BQ17" s="414"/>
      <c r="BR17" s="414"/>
      <c r="BS17" s="414"/>
      <c r="BT17" s="414"/>
      <c r="BU17" s="415"/>
      <c r="BV17" s="413">
        <v>1976614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476.03</v>
      </c>
      <c r="M18" s="478"/>
      <c r="N18" s="478"/>
      <c r="O18" s="478"/>
      <c r="P18" s="478"/>
      <c r="Q18" s="478"/>
      <c r="R18" s="479"/>
      <c r="S18" s="479"/>
      <c r="T18" s="479"/>
      <c r="U18" s="479"/>
      <c r="V18" s="480"/>
      <c r="W18" s="494"/>
      <c r="X18" s="495"/>
      <c r="Y18" s="495"/>
      <c r="Z18" s="495"/>
      <c r="AA18" s="495"/>
      <c r="AB18" s="503"/>
      <c r="AC18" s="377">
        <v>68.599999999999994</v>
      </c>
      <c r="AD18" s="378"/>
      <c r="AE18" s="378"/>
      <c r="AF18" s="378"/>
      <c r="AG18" s="481"/>
      <c r="AH18" s="377">
        <v>65.2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5893794</v>
      </c>
      <c r="BO18" s="414"/>
      <c r="BP18" s="414"/>
      <c r="BQ18" s="414"/>
      <c r="BR18" s="414"/>
      <c r="BS18" s="414"/>
      <c r="BT18" s="414"/>
      <c r="BU18" s="415"/>
      <c r="BV18" s="413">
        <v>6050183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8493214</v>
      </c>
      <c r="BO19" s="414"/>
      <c r="BP19" s="414"/>
      <c r="BQ19" s="414"/>
      <c r="BR19" s="414"/>
      <c r="BS19" s="414"/>
      <c r="BT19" s="414"/>
      <c r="BU19" s="415"/>
      <c r="BV19" s="413">
        <v>8613761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4942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12161785</v>
      </c>
      <c r="BO23" s="414"/>
      <c r="BP23" s="414"/>
      <c r="BQ23" s="414"/>
      <c r="BR23" s="414"/>
      <c r="BS23" s="414"/>
      <c r="BT23" s="414"/>
      <c r="BU23" s="415"/>
      <c r="BV23" s="413">
        <v>12609824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6960</v>
      </c>
      <c r="R24" s="390"/>
      <c r="S24" s="390"/>
      <c r="T24" s="390"/>
      <c r="U24" s="390"/>
      <c r="V24" s="391"/>
      <c r="W24" s="455"/>
      <c r="X24" s="446"/>
      <c r="Y24" s="447"/>
      <c r="Z24" s="386" t="s">
        <v>150</v>
      </c>
      <c r="AA24" s="387"/>
      <c r="AB24" s="387"/>
      <c r="AC24" s="387"/>
      <c r="AD24" s="387"/>
      <c r="AE24" s="387"/>
      <c r="AF24" s="387"/>
      <c r="AG24" s="388"/>
      <c r="AH24" s="389">
        <v>163</v>
      </c>
      <c r="AI24" s="390"/>
      <c r="AJ24" s="390"/>
      <c r="AK24" s="390"/>
      <c r="AL24" s="391"/>
      <c r="AM24" s="389">
        <v>530891</v>
      </c>
      <c r="AN24" s="390"/>
      <c r="AO24" s="390"/>
      <c r="AP24" s="390"/>
      <c r="AQ24" s="390"/>
      <c r="AR24" s="391"/>
      <c r="AS24" s="389">
        <v>3257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9664081</v>
      </c>
      <c r="BO24" s="414"/>
      <c r="BP24" s="414"/>
      <c r="BQ24" s="414"/>
      <c r="BR24" s="414"/>
      <c r="BS24" s="414"/>
      <c r="BT24" s="414"/>
      <c r="BU24" s="415"/>
      <c r="BV24" s="413">
        <v>10318537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5970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865810</v>
      </c>
      <c r="BO25" s="409"/>
      <c r="BP25" s="409"/>
      <c r="BQ25" s="409"/>
      <c r="BR25" s="409"/>
      <c r="BS25" s="409"/>
      <c r="BT25" s="409"/>
      <c r="BU25" s="410"/>
      <c r="BV25" s="408">
        <v>1146804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5480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2570</v>
      </c>
      <c r="R27" s="390"/>
      <c r="S27" s="390"/>
      <c r="T27" s="390"/>
      <c r="U27" s="390"/>
      <c r="V27" s="391"/>
      <c r="W27" s="455"/>
      <c r="X27" s="446"/>
      <c r="Y27" s="447"/>
      <c r="Z27" s="386" t="s">
        <v>160</v>
      </c>
      <c r="AA27" s="387"/>
      <c r="AB27" s="387"/>
      <c r="AC27" s="387"/>
      <c r="AD27" s="387"/>
      <c r="AE27" s="387"/>
      <c r="AF27" s="387"/>
      <c r="AG27" s="388"/>
      <c r="AH27" s="389">
        <v>5</v>
      </c>
      <c r="AI27" s="390"/>
      <c r="AJ27" s="390"/>
      <c r="AK27" s="390"/>
      <c r="AL27" s="391"/>
      <c r="AM27" s="389">
        <v>15120</v>
      </c>
      <c r="AN27" s="390"/>
      <c r="AO27" s="390"/>
      <c r="AP27" s="390"/>
      <c r="AQ27" s="390"/>
      <c r="AR27" s="391"/>
      <c r="AS27" s="389">
        <v>3024</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1760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4901958</v>
      </c>
      <c r="BO28" s="409"/>
      <c r="BP28" s="409"/>
      <c r="BQ28" s="409"/>
      <c r="BR28" s="409"/>
      <c r="BS28" s="409"/>
      <c r="BT28" s="409"/>
      <c r="BU28" s="410"/>
      <c r="BV28" s="408">
        <v>4277377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1550</v>
      </c>
      <c r="R29" s="390"/>
      <c r="S29" s="390"/>
      <c r="T29" s="390"/>
      <c r="U29" s="390"/>
      <c r="V29" s="391"/>
      <c r="W29" s="456"/>
      <c r="X29" s="457"/>
      <c r="Y29" s="458"/>
      <c r="Z29" s="386" t="s">
        <v>167</v>
      </c>
      <c r="AA29" s="387"/>
      <c r="AB29" s="387"/>
      <c r="AC29" s="387"/>
      <c r="AD29" s="387"/>
      <c r="AE29" s="387"/>
      <c r="AF29" s="387"/>
      <c r="AG29" s="388"/>
      <c r="AH29" s="389">
        <v>168</v>
      </c>
      <c r="AI29" s="390"/>
      <c r="AJ29" s="390"/>
      <c r="AK29" s="390"/>
      <c r="AL29" s="391"/>
      <c r="AM29" s="389">
        <v>546011</v>
      </c>
      <c r="AN29" s="390"/>
      <c r="AO29" s="390"/>
      <c r="AP29" s="390"/>
      <c r="AQ29" s="390"/>
      <c r="AR29" s="391"/>
      <c r="AS29" s="389">
        <v>3250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141559</v>
      </c>
      <c r="BO29" s="414"/>
      <c r="BP29" s="414"/>
      <c r="BQ29" s="414"/>
      <c r="BR29" s="414"/>
      <c r="BS29" s="414"/>
      <c r="BT29" s="414"/>
      <c r="BU29" s="415"/>
      <c r="BV29" s="413">
        <v>141523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2987787</v>
      </c>
      <c r="BO30" s="417"/>
      <c r="BP30" s="417"/>
      <c r="BQ30" s="417"/>
      <c r="BR30" s="417"/>
      <c r="BS30" s="417"/>
      <c r="BT30" s="417"/>
      <c r="BU30" s="418"/>
      <c r="BV30" s="416">
        <v>2971157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簡易水道等特別会計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木曽広域連合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まちづくり木曽福島</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公共下水道特別会計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開田高原振興公社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集落排水等特別会計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　（一般会計（下水道））</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　（介護保険特別会計）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長野県市町村自治振興組合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長野県後期高齢者医療広域連合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　（後期高齢者医療特別会計）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長野県市町村総合事務組合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99" t="s">
        <v>516</v>
      </c>
      <c r="D34" s="1199"/>
      <c r="E34" s="1200"/>
      <c r="F34" s="32">
        <v>0.04</v>
      </c>
      <c r="G34" s="33">
        <v>0.04</v>
      </c>
      <c r="H34" s="33">
        <v>0.05</v>
      </c>
      <c r="I34" s="33">
        <v>7.0000000000000007E-2</v>
      </c>
      <c r="J34" s="34" t="s">
        <v>517</v>
      </c>
      <c r="K34" s="22"/>
      <c r="L34" s="22"/>
      <c r="M34" s="22"/>
      <c r="N34" s="22"/>
      <c r="O34" s="22"/>
      <c r="P34" s="22"/>
    </row>
    <row r="35" spans="1:16" ht="39" customHeight="1">
      <c r="A35" s="22"/>
      <c r="B35" s="35"/>
      <c r="C35" s="1193" t="s">
        <v>518</v>
      </c>
      <c r="D35" s="1194"/>
      <c r="E35" s="1195"/>
      <c r="F35" s="36">
        <v>1.64</v>
      </c>
      <c r="G35" s="37">
        <v>2.5099999999999998</v>
      </c>
      <c r="H35" s="37">
        <v>2.54</v>
      </c>
      <c r="I35" s="37">
        <v>2.64</v>
      </c>
      <c r="J35" s="38">
        <v>2.67</v>
      </c>
      <c r="K35" s="22"/>
      <c r="L35" s="22"/>
      <c r="M35" s="22"/>
      <c r="N35" s="22"/>
      <c r="O35" s="22"/>
      <c r="P35" s="22"/>
    </row>
    <row r="36" spans="1:16" ht="39" customHeight="1">
      <c r="A36" s="22"/>
      <c r="B36" s="35"/>
      <c r="C36" s="1193" t="s">
        <v>519</v>
      </c>
      <c r="D36" s="1194"/>
      <c r="E36" s="1195"/>
      <c r="F36" s="36">
        <v>0.51</v>
      </c>
      <c r="G36" s="37">
        <v>0.63</v>
      </c>
      <c r="H36" s="37">
        <v>0.76</v>
      </c>
      <c r="I36" s="37">
        <v>0.92</v>
      </c>
      <c r="J36" s="38">
        <v>1.1200000000000001</v>
      </c>
      <c r="K36" s="22"/>
      <c r="L36" s="22"/>
      <c r="M36" s="22"/>
      <c r="N36" s="22"/>
      <c r="O36" s="22"/>
      <c r="P36" s="22"/>
    </row>
    <row r="37" spans="1:16" ht="39" customHeight="1">
      <c r="A37" s="22"/>
      <c r="B37" s="35"/>
      <c r="C37" s="1193" t="s">
        <v>520</v>
      </c>
      <c r="D37" s="1194"/>
      <c r="E37" s="1195"/>
      <c r="F37" s="36">
        <v>0.43</v>
      </c>
      <c r="G37" s="37">
        <v>0.94</v>
      </c>
      <c r="H37" s="37">
        <v>1.25</v>
      </c>
      <c r="I37" s="37">
        <v>1.1499999999999999</v>
      </c>
      <c r="J37" s="38">
        <v>0.33</v>
      </c>
      <c r="K37" s="22"/>
      <c r="L37" s="22"/>
      <c r="M37" s="22"/>
      <c r="N37" s="22"/>
      <c r="O37" s="22"/>
      <c r="P37" s="22"/>
    </row>
    <row r="38" spans="1:16" ht="39" customHeight="1">
      <c r="A38" s="22"/>
      <c r="B38" s="35"/>
      <c r="C38" s="1193" t="s">
        <v>521</v>
      </c>
      <c r="D38" s="1194"/>
      <c r="E38" s="1195"/>
      <c r="F38" s="36">
        <v>0.05</v>
      </c>
      <c r="G38" s="37">
        <v>7.0000000000000007E-2</v>
      </c>
      <c r="H38" s="37">
        <v>0.06</v>
      </c>
      <c r="I38" s="37">
        <v>7.0000000000000007E-2</v>
      </c>
      <c r="J38" s="38">
        <v>0.1</v>
      </c>
      <c r="K38" s="22"/>
      <c r="L38" s="22"/>
      <c r="M38" s="22"/>
      <c r="N38" s="22"/>
      <c r="O38" s="22"/>
      <c r="P38" s="22"/>
    </row>
    <row r="39" spans="1:16" ht="39" customHeight="1">
      <c r="A39" s="22"/>
      <c r="B39" s="35"/>
      <c r="C39" s="1193" t="s">
        <v>522</v>
      </c>
      <c r="D39" s="1194"/>
      <c r="E39" s="1195"/>
      <c r="F39" s="36">
        <v>0.05</v>
      </c>
      <c r="G39" s="37">
        <v>0.05</v>
      </c>
      <c r="H39" s="37">
        <v>0.05</v>
      </c>
      <c r="I39" s="37">
        <v>7.0000000000000007E-2</v>
      </c>
      <c r="J39" s="38">
        <v>0.08</v>
      </c>
      <c r="K39" s="22"/>
      <c r="L39" s="22"/>
      <c r="M39" s="22"/>
      <c r="N39" s="22"/>
      <c r="O39" s="22"/>
      <c r="P39" s="22"/>
    </row>
    <row r="40" spans="1:16" ht="39" customHeight="1">
      <c r="A40" s="22"/>
      <c r="B40" s="35"/>
      <c r="C40" s="1193" t="s">
        <v>523</v>
      </c>
      <c r="D40" s="1194"/>
      <c r="E40" s="1195"/>
      <c r="F40" s="36">
        <v>0</v>
      </c>
      <c r="G40" s="37">
        <v>0.04</v>
      </c>
      <c r="H40" s="37">
        <v>0.03</v>
      </c>
      <c r="I40" s="37">
        <v>0.03</v>
      </c>
      <c r="J40" s="38">
        <v>0.04</v>
      </c>
      <c r="K40" s="22"/>
      <c r="L40" s="22"/>
      <c r="M40" s="22"/>
      <c r="N40" s="22"/>
      <c r="O40" s="22"/>
      <c r="P40" s="22"/>
    </row>
    <row r="41" spans="1:16" ht="39" customHeight="1">
      <c r="A41" s="22"/>
      <c r="B41" s="35"/>
      <c r="C41" s="1193" t="s">
        <v>524</v>
      </c>
      <c r="D41" s="1194"/>
      <c r="E41" s="1195"/>
      <c r="F41" s="36">
        <v>0.01</v>
      </c>
      <c r="G41" s="37">
        <v>0.01</v>
      </c>
      <c r="H41" s="37">
        <v>0.01</v>
      </c>
      <c r="I41" s="37">
        <v>0.02</v>
      </c>
      <c r="J41" s="38">
        <v>0.04</v>
      </c>
      <c r="K41" s="22"/>
      <c r="L41" s="22"/>
      <c r="M41" s="22"/>
      <c r="N41" s="22"/>
      <c r="O41" s="22"/>
      <c r="P41" s="22"/>
    </row>
    <row r="42" spans="1:16" ht="39" customHeight="1">
      <c r="A42" s="22"/>
      <c r="B42" s="39"/>
      <c r="C42" s="1193" t="s">
        <v>525</v>
      </c>
      <c r="D42" s="1194"/>
      <c r="E42" s="1195"/>
      <c r="F42" s="36" t="s">
        <v>471</v>
      </c>
      <c r="G42" s="37" t="s">
        <v>471</v>
      </c>
      <c r="H42" s="37" t="s">
        <v>471</v>
      </c>
      <c r="I42" s="37" t="s">
        <v>471</v>
      </c>
      <c r="J42" s="38" t="s">
        <v>471</v>
      </c>
      <c r="K42" s="22"/>
      <c r="L42" s="22"/>
      <c r="M42" s="22"/>
      <c r="N42" s="22"/>
      <c r="O42" s="22"/>
      <c r="P42" s="22"/>
    </row>
    <row r="43" spans="1:16" ht="39" customHeight="1" thickBot="1">
      <c r="A43" s="22"/>
      <c r="B43" s="40"/>
      <c r="C43" s="1196" t="s">
        <v>526</v>
      </c>
      <c r="D43" s="1197"/>
      <c r="E43" s="1198"/>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209" t="s">
        <v>10</v>
      </c>
      <c r="C45" s="1210"/>
      <c r="D45" s="58"/>
      <c r="E45" s="1215" t="s">
        <v>11</v>
      </c>
      <c r="F45" s="1215"/>
      <c r="G45" s="1215"/>
      <c r="H45" s="1215"/>
      <c r="I45" s="1215"/>
      <c r="J45" s="1216"/>
      <c r="K45" s="59">
        <v>1827</v>
      </c>
      <c r="L45" s="60">
        <v>1755</v>
      </c>
      <c r="M45" s="60">
        <v>1738</v>
      </c>
      <c r="N45" s="60">
        <v>1661</v>
      </c>
      <c r="O45" s="61">
        <v>1629</v>
      </c>
      <c r="P45" s="48"/>
      <c r="Q45" s="48"/>
      <c r="R45" s="48"/>
      <c r="S45" s="48"/>
      <c r="T45" s="48"/>
      <c r="U45" s="48"/>
    </row>
    <row r="46" spans="1:21" ht="30.75" customHeight="1">
      <c r="A46" s="48"/>
      <c r="B46" s="1211"/>
      <c r="C46" s="1212"/>
      <c r="D46" s="62"/>
      <c r="E46" s="1203" t="s">
        <v>12</v>
      </c>
      <c r="F46" s="1203"/>
      <c r="G46" s="1203"/>
      <c r="H46" s="1203"/>
      <c r="I46" s="1203"/>
      <c r="J46" s="1204"/>
      <c r="K46" s="63" t="s">
        <v>471</v>
      </c>
      <c r="L46" s="64" t="s">
        <v>471</v>
      </c>
      <c r="M46" s="64" t="s">
        <v>471</v>
      </c>
      <c r="N46" s="64" t="s">
        <v>471</v>
      </c>
      <c r="O46" s="65" t="s">
        <v>471</v>
      </c>
      <c r="P46" s="48"/>
      <c r="Q46" s="48"/>
      <c r="R46" s="48"/>
      <c r="S46" s="48"/>
      <c r="T46" s="48"/>
      <c r="U46" s="48"/>
    </row>
    <row r="47" spans="1:21" ht="30.75" customHeight="1">
      <c r="A47" s="48"/>
      <c r="B47" s="1211"/>
      <c r="C47" s="1212"/>
      <c r="D47" s="62"/>
      <c r="E47" s="1203" t="s">
        <v>13</v>
      </c>
      <c r="F47" s="1203"/>
      <c r="G47" s="1203"/>
      <c r="H47" s="1203"/>
      <c r="I47" s="1203"/>
      <c r="J47" s="1204"/>
      <c r="K47" s="63" t="s">
        <v>471</v>
      </c>
      <c r="L47" s="64" t="s">
        <v>471</v>
      </c>
      <c r="M47" s="64" t="s">
        <v>471</v>
      </c>
      <c r="N47" s="64" t="s">
        <v>471</v>
      </c>
      <c r="O47" s="65" t="s">
        <v>471</v>
      </c>
      <c r="P47" s="48"/>
      <c r="Q47" s="48"/>
      <c r="R47" s="48"/>
      <c r="S47" s="48"/>
      <c r="T47" s="48"/>
      <c r="U47" s="48"/>
    </row>
    <row r="48" spans="1:21" ht="30.75" customHeight="1">
      <c r="A48" s="48"/>
      <c r="B48" s="1211"/>
      <c r="C48" s="1212"/>
      <c r="D48" s="62"/>
      <c r="E48" s="1203" t="s">
        <v>14</v>
      </c>
      <c r="F48" s="1203"/>
      <c r="G48" s="1203"/>
      <c r="H48" s="1203"/>
      <c r="I48" s="1203"/>
      <c r="J48" s="1204"/>
      <c r="K48" s="63">
        <v>395</v>
      </c>
      <c r="L48" s="64">
        <v>441</v>
      </c>
      <c r="M48" s="64">
        <v>456</v>
      </c>
      <c r="N48" s="64">
        <v>479</v>
      </c>
      <c r="O48" s="65">
        <v>441</v>
      </c>
      <c r="P48" s="48"/>
      <c r="Q48" s="48"/>
      <c r="R48" s="48"/>
      <c r="S48" s="48"/>
      <c r="T48" s="48"/>
      <c r="U48" s="48"/>
    </row>
    <row r="49" spans="1:21" ht="30.75" customHeight="1">
      <c r="A49" s="48"/>
      <c r="B49" s="1211"/>
      <c r="C49" s="1212"/>
      <c r="D49" s="62"/>
      <c r="E49" s="1203" t="s">
        <v>15</v>
      </c>
      <c r="F49" s="1203"/>
      <c r="G49" s="1203"/>
      <c r="H49" s="1203"/>
      <c r="I49" s="1203"/>
      <c r="J49" s="1204"/>
      <c r="K49" s="63">
        <v>59</v>
      </c>
      <c r="L49" s="64">
        <v>41</v>
      </c>
      <c r="M49" s="64">
        <v>33</v>
      </c>
      <c r="N49" s="64">
        <v>35</v>
      </c>
      <c r="O49" s="65">
        <v>34</v>
      </c>
      <c r="P49" s="48"/>
      <c r="Q49" s="48"/>
      <c r="R49" s="48"/>
      <c r="S49" s="48"/>
      <c r="T49" s="48"/>
      <c r="U49" s="48"/>
    </row>
    <row r="50" spans="1:21" ht="30.75" customHeight="1">
      <c r="A50" s="48"/>
      <c r="B50" s="1211"/>
      <c r="C50" s="1212"/>
      <c r="D50" s="62"/>
      <c r="E50" s="1203" t="s">
        <v>16</v>
      </c>
      <c r="F50" s="1203"/>
      <c r="G50" s="1203"/>
      <c r="H50" s="1203"/>
      <c r="I50" s="1203"/>
      <c r="J50" s="1204"/>
      <c r="K50" s="63">
        <v>33</v>
      </c>
      <c r="L50" s="64">
        <v>33</v>
      </c>
      <c r="M50" s="64">
        <v>30</v>
      </c>
      <c r="N50" s="64">
        <v>30</v>
      </c>
      <c r="O50" s="65">
        <v>30</v>
      </c>
      <c r="P50" s="48"/>
      <c r="Q50" s="48"/>
      <c r="R50" s="48"/>
      <c r="S50" s="48"/>
      <c r="T50" s="48"/>
      <c r="U50" s="48"/>
    </row>
    <row r="51" spans="1:21" ht="30.75" customHeight="1">
      <c r="A51" s="48"/>
      <c r="B51" s="1213"/>
      <c r="C51" s="1214"/>
      <c r="D51" s="66"/>
      <c r="E51" s="1203" t="s">
        <v>17</v>
      </c>
      <c r="F51" s="1203"/>
      <c r="G51" s="1203"/>
      <c r="H51" s="1203"/>
      <c r="I51" s="1203"/>
      <c r="J51" s="1204"/>
      <c r="K51" s="63">
        <v>1</v>
      </c>
      <c r="L51" s="64">
        <v>1</v>
      </c>
      <c r="M51" s="64">
        <v>1</v>
      </c>
      <c r="N51" s="64">
        <v>1</v>
      </c>
      <c r="O51" s="65">
        <v>1</v>
      </c>
      <c r="P51" s="48"/>
      <c r="Q51" s="48"/>
      <c r="R51" s="48"/>
      <c r="S51" s="48"/>
      <c r="T51" s="48"/>
      <c r="U51" s="48"/>
    </row>
    <row r="52" spans="1:21" ht="30.75" customHeight="1">
      <c r="A52" s="48"/>
      <c r="B52" s="1201" t="s">
        <v>18</v>
      </c>
      <c r="C52" s="1202"/>
      <c r="D52" s="66"/>
      <c r="E52" s="1203" t="s">
        <v>19</v>
      </c>
      <c r="F52" s="1203"/>
      <c r="G52" s="1203"/>
      <c r="H52" s="1203"/>
      <c r="I52" s="1203"/>
      <c r="J52" s="1204"/>
      <c r="K52" s="63">
        <v>1903</v>
      </c>
      <c r="L52" s="64">
        <v>1888</v>
      </c>
      <c r="M52" s="64">
        <v>1934</v>
      </c>
      <c r="N52" s="64">
        <v>1936</v>
      </c>
      <c r="O52" s="65">
        <v>1848</v>
      </c>
      <c r="P52" s="48"/>
      <c r="Q52" s="48"/>
      <c r="R52" s="48"/>
      <c r="S52" s="48"/>
      <c r="T52" s="48"/>
      <c r="U52" s="48"/>
    </row>
    <row r="53" spans="1:21" ht="30.75" customHeight="1" thickBot="1">
      <c r="A53" s="48"/>
      <c r="B53" s="1205" t="s">
        <v>20</v>
      </c>
      <c r="C53" s="1206"/>
      <c r="D53" s="67"/>
      <c r="E53" s="1207" t="s">
        <v>21</v>
      </c>
      <c r="F53" s="1207"/>
      <c r="G53" s="1207"/>
      <c r="H53" s="1207"/>
      <c r="I53" s="1207"/>
      <c r="J53" s="1208"/>
      <c r="K53" s="68">
        <v>412</v>
      </c>
      <c r="L53" s="69">
        <v>383</v>
      </c>
      <c r="M53" s="69">
        <v>324</v>
      </c>
      <c r="N53" s="69">
        <v>270</v>
      </c>
      <c r="O53" s="70">
        <v>287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29" t="s">
        <v>23</v>
      </c>
      <c r="C41" s="1230"/>
      <c r="D41" s="81"/>
      <c r="E41" s="1231" t="s">
        <v>24</v>
      </c>
      <c r="F41" s="1231"/>
      <c r="G41" s="1231"/>
      <c r="H41" s="1232"/>
      <c r="I41" s="82">
        <v>14618</v>
      </c>
      <c r="J41" s="83">
        <v>13950</v>
      </c>
      <c r="K41" s="83">
        <v>13222</v>
      </c>
      <c r="L41" s="83">
        <v>12836</v>
      </c>
      <c r="M41" s="84">
        <v>12417</v>
      </c>
    </row>
    <row r="42" spans="2:13" ht="27.75" customHeight="1">
      <c r="B42" s="1219"/>
      <c r="C42" s="1220"/>
      <c r="D42" s="85"/>
      <c r="E42" s="1223" t="s">
        <v>25</v>
      </c>
      <c r="F42" s="1223"/>
      <c r="G42" s="1223"/>
      <c r="H42" s="1224"/>
      <c r="I42" s="86">
        <v>241</v>
      </c>
      <c r="J42" s="87">
        <v>179</v>
      </c>
      <c r="K42" s="87">
        <v>119</v>
      </c>
      <c r="L42" s="87">
        <v>60</v>
      </c>
      <c r="M42" s="88" t="s">
        <v>471</v>
      </c>
    </row>
    <row r="43" spans="2:13" ht="27.75" customHeight="1">
      <c r="B43" s="1219"/>
      <c r="C43" s="1220"/>
      <c r="D43" s="85"/>
      <c r="E43" s="1223" t="s">
        <v>26</v>
      </c>
      <c r="F43" s="1223"/>
      <c r="G43" s="1223"/>
      <c r="H43" s="1224"/>
      <c r="I43" s="86">
        <v>6627</v>
      </c>
      <c r="J43" s="87">
        <v>6047</v>
      </c>
      <c r="K43" s="87">
        <v>5821</v>
      </c>
      <c r="L43" s="87">
        <v>5822</v>
      </c>
      <c r="M43" s="88">
        <v>5609</v>
      </c>
    </row>
    <row r="44" spans="2:13" ht="27.75" customHeight="1">
      <c r="B44" s="1219"/>
      <c r="C44" s="1220"/>
      <c r="D44" s="85"/>
      <c r="E44" s="1223" t="s">
        <v>27</v>
      </c>
      <c r="F44" s="1223"/>
      <c r="G44" s="1223"/>
      <c r="H44" s="1224"/>
      <c r="I44" s="86">
        <v>324</v>
      </c>
      <c r="J44" s="87">
        <v>291</v>
      </c>
      <c r="K44" s="87">
        <v>469</v>
      </c>
      <c r="L44" s="87">
        <v>437</v>
      </c>
      <c r="M44" s="88">
        <v>405</v>
      </c>
    </row>
    <row r="45" spans="2:13" ht="27.75" customHeight="1">
      <c r="B45" s="1219"/>
      <c r="C45" s="1220"/>
      <c r="D45" s="85"/>
      <c r="E45" s="1223" t="s">
        <v>28</v>
      </c>
      <c r="F45" s="1223"/>
      <c r="G45" s="1223"/>
      <c r="H45" s="1224"/>
      <c r="I45" s="86">
        <v>1964</v>
      </c>
      <c r="J45" s="87">
        <v>2077</v>
      </c>
      <c r="K45" s="87">
        <v>1921</v>
      </c>
      <c r="L45" s="87">
        <v>1912</v>
      </c>
      <c r="M45" s="88">
        <v>1880</v>
      </c>
    </row>
    <row r="46" spans="2:13" ht="27.75" customHeight="1">
      <c r="B46" s="1219"/>
      <c r="C46" s="1220"/>
      <c r="D46" s="85"/>
      <c r="E46" s="1223" t="s">
        <v>29</v>
      </c>
      <c r="F46" s="1223"/>
      <c r="G46" s="1223"/>
      <c r="H46" s="1224"/>
      <c r="I46" s="86" t="s">
        <v>471</v>
      </c>
      <c r="J46" s="87" t="s">
        <v>471</v>
      </c>
      <c r="K46" s="87" t="s">
        <v>471</v>
      </c>
      <c r="L46" s="87" t="s">
        <v>471</v>
      </c>
      <c r="M46" s="88" t="s">
        <v>471</v>
      </c>
    </row>
    <row r="47" spans="2:13" ht="27.75" customHeight="1">
      <c r="B47" s="1219"/>
      <c r="C47" s="1220"/>
      <c r="D47" s="85"/>
      <c r="E47" s="1223" t="s">
        <v>30</v>
      </c>
      <c r="F47" s="1223"/>
      <c r="G47" s="1223"/>
      <c r="H47" s="1224"/>
      <c r="I47" s="86" t="s">
        <v>471</v>
      </c>
      <c r="J47" s="87" t="s">
        <v>471</v>
      </c>
      <c r="K47" s="87" t="s">
        <v>471</v>
      </c>
      <c r="L47" s="87" t="s">
        <v>471</v>
      </c>
      <c r="M47" s="88" t="s">
        <v>471</v>
      </c>
    </row>
    <row r="48" spans="2:13" ht="27.75" customHeight="1">
      <c r="B48" s="1221"/>
      <c r="C48" s="1222"/>
      <c r="D48" s="85"/>
      <c r="E48" s="1223" t="s">
        <v>31</v>
      </c>
      <c r="F48" s="1223"/>
      <c r="G48" s="1223"/>
      <c r="H48" s="1224"/>
      <c r="I48" s="86" t="s">
        <v>471</v>
      </c>
      <c r="J48" s="87" t="s">
        <v>471</v>
      </c>
      <c r="K48" s="87" t="s">
        <v>471</v>
      </c>
      <c r="L48" s="87" t="s">
        <v>471</v>
      </c>
      <c r="M48" s="88" t="s">
        <v>471</v>
      </c>
    </row>
    <row r="49" spans="2:13" ht="27.75" customHeight="1">
      <c r="B49" s="1217" t="s">
        <v>32</v>
      </c>
      <c r="C49" s="1218"/>
      <c r="D49" s="89"/>
      <c r="E49" s="1223" t="s">
        <v>33</v>
      </c>
      <c r="F49" s="1223"/>
      <c r="G49" s="1223"/>
      <c r="H49" s="1224"/>
      <c r="I49" s="86">
        <v>3570</v>
      </c>
      <c r="J49" s="87">
        <v>4152</v>
      </c>
      <c r="K49" s="87">
        <v>4824</v>
      </c>
      <c r="L49" s="87">
        <v>5563</v>
      </c>
      <c r="M49" s="88">
        <v>6249</v>
      </c>
    </row>
    <row r="50" spans="2:13" ht="27.75" customHeight="1">
      <c r="B50" s="1219"/>
      <c r="C50" s="1220"/>
      <c r="D50" s="85"/>
      <c r="E50" s="1223" t="s">
        <v>34</v>
      </c>
      <c r="F50" s="1223"/>
      <c r="G50" s="1223"/>
      <c r="H50" s="1224"/>
      <c r="I50" s="86">
        <v>592</v>
      </c>
      <c r="J50" s="87">
        <v>522</v>
      </c>
      <c r="K50" s="87">
        <v>313</v>
      </c>
      <c r="L50" s="87">
        <v>71</v>
      </c>
      <c r="M50" s="88">
        <v>35</v>
      </c>
    </row>
    <row r="51" spans="2:13" ht="27.75" customHeight="1">
      <c r="B51" s="1221"/>
      <c r="C51" s="1222"/>
      <c r="D51" s="85"/>
      <c r="E51" s="1223" t="s">
        <v>35</v>
      </c>
      <c r="F51" s="1223"/>
      <c r="G51" s="1223"/>
      <c r="H51" s="1224"/>
      <c r="I51" s="86">
        <v>17208</v>
      </c>
      <c r="J51" s="87">
        <v>16809</v>
      </c>
      <c r="K51" s="87">
        <v>16297</v>
      </c>
      <c r="L51" s="87">
        <v>15721</v>
      </c>
      <c r="M51" s="88">
        <v>15166</v>
      </c>
    </row>
    <row r="52" spans="2:13" ht="27.75" customHeight="1" thickBot="1">
      <c r="B52" s="1225" t="s">
        <v>20</v>
      </c>
      <c r="C52" s="1226"/>
      <c r="D52" s="90"/>
      <c r="E52" s="1227" t="s">
        <v>36</v>
      </c>
      <c r="F52" s="1227"/>
      <c r="G52" s="1227"/>
      <c r="H52" s="1228"/>
      <c r="I52" s="91">
        <v>2404</v>
      </c>
      <c r="J52" s="92">
        <v>1061</v>
      </c>
      <c r="K52" s="92">
        <v>118</v>
      </c>
      <c r="L52" s="92">
        <v>-288</v>
      </c>
      <c r="M52" s="93">
        <v>-1140</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33"/>
      <c r="H43" s="1234"/>
      <c r="I43" s="1234"/>
      <c r="J43" s="1234"/>
      <c r="K43" s="1234"/>
      <c r="L43" s="1234"/>
      <c r="M43" s="1234"/>
      <c r="N43" s="1234"/>
      <c r="O43" s="1235"/>
    </row>
    <row r="44" spans="2:17">
      <c r="B44" s="248"/>
      <c r="C44" s="244"/>
      <c r="D44" s="244"/>
      <c r="E44" s="244"/>
      <c r="F44" s="244"/>
      <c r="G44" s="1236"/>
      <c r="H44" s="1237"/>
      <c r="I44" s="1237"/>
      <c r="J44" s="1237"/>
      <c r="K44" s="1237"/>
      <c r="L44" s="1237"/>
      <c r="M44" s="1237"/>
      <c r="N44" s="1237"/>
      <c r="O44" s="1238"/>
    </row>
    <row r="45" spans="2:17">
      <c r="B45" s="248"/>
      <c r="C45" s="244"/>
      <c r="D45" s="244"/>
      <c r="E45" s="244"/>
      <c r="F45" s="244"/>
      <c r="G45" s="1236"/>
      <c r="H45" s="1237"/>
      <c r="I45" s="1237"/>
      <c r="J45" s="1237"/>
      <c r="K45" s="1237"/>
      <c r="L45" s="1237"/>
      <c r="M45" s="1237"/>
      <c r="N45" s="1237"/>
      <c r="O45" s="1238"/>
    </row>
    <row r="46" spans="2:17">
      <c r="B46" s="248"/>
      <c r="C46" s="244"/>
      <c r="D46" s="244"/>
      <c r="E46" s="244"/>
      <c r="F46" s="244"/>
      <c r="G46" s="1236"/>
      <c r="H46" s="1237"/>
      <c r="I46" s="1237"/>
      <c r="J46" s="1237"/>
      <c r="K46" s="1237"/>
      <c r="L46" s="1237"/>
      <c r="M46" s="1237"/>
      <c r="N46" s="1237"/>
      <c r="O46" s="1238"/>
    </row>
    <row r="47" spans="2:17">
      <c r="B47" s="248"/>
      <c r="C47" s="244"/>
      <c r="D47" s="244"/>
      <c r="E47" s="244"/>
      <c r="F47" s="244"/>
      <c r="G47" s="1239"/>
      <c r="H47" s="1240"/>
      <c r="I47" s="1240"/>
      <c r="J47" s="1240"/>
      <c r="K47" s="1240"/>
      <c r="L47" s="1240"/>
      <c r="M47" s="1240"/>
      <c r="N47" s="1240"/>
      <c r="O47" s="1241"/>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42"/>
      <c r="H50" s="1243"/>
      <c r="I50" s="1243"/>
      <c r="J50" s="1244"/>
      <c r="K50" s="354" t="s">
        <v>511</v>
      </c>
      <c r="L50" s="354" t="s">
        <v>512</v>
      </c>
      <c r="M50" s="354" t="s">
        <v>513</v>
      </c>
      <c r="N50" s="354" t="s">
        <v>514</v>
      </c>
      <c r="O50" s="354" t="s">
        <v>515</v>
      </c>
    </row>
    <row r="51" spans="1:17">
      <c r="B51" s="248"/>
      <c r="C51" s="244"/>
      <c r="D51" s="244"/>
      <c r="E51" s="244"/>
      <c r="F51" s="244"/>
      <c r="G51" s="1245" t="s">
        <v>556</v>
      </c>
      <c r="H51" s="1246"/>
      <c r="I51" s="1251" t="s">
        <v>557</v>
      </c>
      <c r="J51" s="1251"/>
      <c r="K51" s="1253"/>
      <c r="L51" s="1253"/>
      <c r="M51" s="1253"/>
      <c r="N51" s="1253"/>
      <c r="O51" s="1253"/>
    </row>
    <row r="52" spans="1:17">
      <c r="B52" s="248"/>
      <c r="C52" s="244"/>
      <c r="D52" s="244"/>
      <c r="E52" s="244"/>
      <c r="F52" s="244"/>
      <c r="G52" s="1247"/>
      <c r="H52" s="1248"/>
      <c r="I52" s="1252"/>
      <c r="J52" s="1252"/>
      <c r="K52" s="1254"/>
      <c r="L52" s="1254"/>
      <c r="M52" s="1254"/>
      <c r="N52" s="1254"/>
      <c r="O52" s="1254"/>
    </row>
    <row r="53" spans="1:17">
      <c r="A53" s="355"/>
      <c r="B53" s="248"/>
      <c r="C53" s="244"/>
      <c r="D53" s="244"/>
      <c r="E53" s="244"/>
      <c r="F53" s="244"/>
      <c r="G53" s="1247"/>
      <c r="H53" s="1248"/>
      <c r="I53" s="1255" t="s">
        <v>558</v>
      </c>
      <c r="J53" s="1255"/>
      <c r="K53" s="1262"/>
      <c r="L53" s="1262"/>
      <c r="M53" s="1262"/>
      <c r="N53" s="1262"/>
      <c r="O53" s="1262"/>
    </row>
    <row r="54" spans="1:17">
      <c r="A54" s="355"/>
      <c r="B54" s="248"/>
      <c r="C54" s="244"/>
      <c r="D54" s="244"/>
      <c r="E54" s="244"/>
      <c r="F54" s="244"/>
      <c r="G54" s="1249"/>
      <c r="H54" s="1250"/>
      <c r="I54" s="1255"/>
      <c r="J54" s="1255"/>
      <c r="K54" s="1263"/>
      <c r="L54" s="1263"/>
      <c r="M54" s="1263"/>
      <c r="N54" s="1263"/>
      <c r="O54" s="1263"/>
    </row>
    <row r="55" spans="1:17">
      <c r="A55" s="355"/>
      <c r="B55" s="248"/>
      <c r="C55" s="244"/>
      <c r="D55" s="244"/>
      <c r="E55" s="244"/>
      <c r="F55" s="244"/>
      <c r="G55" s="1256" t="s">
        <v>559</v>
      </c>
      <c r="H55" s="1257"/>
      <c r="I55" s="1255" t="s">
        <v>557</v>
      </c>
      <c r="J55" s="1255"/>
      <c r="K55" s="1253"/>
      <c r="L55" s="1253"/>
      <c r="M55" s="1253"/>
      <c r="N55" s="1253"/>
      <c r="O55" s="1253"/>
    </row>
    <row r="56" spans="1:17">
      <c r="A56" s="355"/>
      <c r="B56" s="248"/>
      <c r="C56" s="244"/>
      <c r="D56" s="244"/>
      <c r="E56" s="244"/>
      <c r="F56" s="244"/>
      <c r="G56" s="1258"/>
      <c r="H56" s="1259"/>
      <c r="I56" s="1255"/>
      <c r="J56" s="1255"/>
      <c r="K56" s="1254"/>
      <c r="L56" s="1254"/>
      <c r="M56" s="1254"/>
      <c r="N56" s="1254"/>
      <c r="O56" s="1254"/>
    </row>
    <row r="57" spans="1:17" s="355" customFormat="1">
      <c r="B57" s="356"/>
      <c r="C57" s="352"/>
      <c r="D57" s="352"/>
      <c r="E57" s="352"/>
      <c r="F57" s="352"/>
      <c r="G57" s="1258"/>
      <c r="H57" s="1259"/>
      <c r="I57" s="1264" t="s">
        <v>558</v>
      </c>
      <c r="J57" s="1264"/>
      <c r="K57" s="1262"/>
      <c r="L57" s="1262"/>
      <c r="M57" s="1262"/>
      <c r="N57" s="1262"/>
      <c r="O57" s="1262"/>
      <c r="P57" s="357"/>
      <c r="Q57" s="356"/>
    </row>
    <row r="58" spans="1:17" s="355" customFormat="1">
      <c r="A58" s="243"/>
      <c r="B58" s="356"/>
      <c r="C58" s="352"/>
      <c r="D58" s="352"/>
      <c r="E58" s="352"/>
      <c r="F58" s="352"/>
      <c r="G58" s="1260"/>
      <c r="H58" s="1261"/>
      <c r="I58" s="1264"/>
      <c r="J58" s="1264"/>
      <c r="K58" s="1263"/>
      <c r="L58" s="1263"/>
      <c r="M58" s="1263"/>
      <c r="N58" s="1263"/>
      <c r="O58" s="1263"/>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33" t="s">
        <v>563</v>
      </c>
      <c r="H65" s="1234"/>
      <c r="I65" s="1234"/>
      <c r="J65" s="1234"/>
      <c r="K65" s="1234"/>
      <c r="L65" s="1234"/>
      <c r="M65" s="1234"/>
      <c r="N65" s="1234"/>
      <c r="O65" s="1235"/>
    </row>
    <row r="66" spans="2:30">
      <c r="B66" s="248"/>
      <c r="C66" s="244"/>
      <c r="D66" s="244"/>
      <c r="E66" s="244"/>
      <c r="F66" s="244"/>
      <c r="G66" s="1236"/>
      <c r="H66" s="1237"/>
      <c r="I66" s="1237"/>
      <c r="J66" s="1237"/>
      <c r="K66" s="1237"/>
      <c r="L66" s="1237"/>
      <c r="M66" s="1237"/>
      <c r="N66" s="1237"/>
      <c r="O66" s="1238"/>
    </row>
    <row r="67" spans="2:30">
      <c r="B67" s="248"/>
      <c r="C67" s="244"/>
      <c r="D67" s="244"/>
      <c r="E67" s="244"/>
      <c r="F67" s="244"/>
      <c r="G67" s="1236"/>
      <c r="H67" s="1237"/>
      <c r="I67" s="1237"/>
      <c r="J67" s="1237"/>
      <c r="K67" s="1237"/>
      <c r="L67" s="1237"/>
      <c r="M67" s="1237"/>
      <c r="N67" s="1237"/>
      <c r="O67" s="1238"/>
    </row>
    <row r="68" spans="2:30">
      <c r="B68" s="248"/>
      <c r="C68" s="244"/>
      <c r="D68" s="244"/>
      <c r="E68" s="244"/>
      <c r="F68" s="244"/>
      <c r="G68" s="1236"/>
      <c r="H68" s="1237"/>
      <c r="I68" s="1237"/>
      <c r="J68" s="1237"/>
      <c r="K68" s="1237"/>
      <c r="L68" s="1237"/>
      <c r="M68" s="1237"/>
      <c r="N68" s="1237"/>
      <c r="O68" s="1238"/>
    </row>
    <row r="69" spans="2:30">
      <c r="B69" s="248"/>
      <c r="C69" s="244"/>
      <c r="D69" s="244"/>
      <c r="E69" s="244"/>
      <c r="F69" s="244"/>
      <c r="G69" s="1239"/>
      <c r="H69" s="1240"/>
      <c r="I69" s="1240"/>
      <c r="J69" s="1240"/>
      <c r="K69" s="1240"/>
      <c r="L69" s="1240"/>
      <c r="M69" s="1240"/>
      <c r="N69" s="1240"/>
      <c r="O69" s="124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42"/>
      <c r="H72" s="1243"/>
      <c r="I72" s="1243"/>
      <c r="J72" s="1244"/>
      <c r="K72" s="354" t="s">
        <v>511</v>
      </c>
      <c r="L72" s="354" t="s">
        <v>512</v>
      </c>
      <c r="M72" s="354" t="s">
        <v>513</v>
      </c>
      <c r="N72" s="354" t="s">
        <v>514</v>
      </c>
      <c r="O72" s="354" t="s">
        <v>515</v>
      </c>
    </row>
    <row r="73" spans="2:30">
      <c r="B73" s="248"/>
      <c r="C73" s="244"/>
      <c r="D73" s="244"/>
      <c r="E73" s="244"/>
      <c r="F73" s="244"/>
      <c r="G73" s="1245" t="s">
        <v>556</v>
      </c>
      <c r="H73" s="1246"/>
      <c r="I73" s="1251" t="s">
        <v>557</v>
      </c>
      <c r="J73" s="1251"/>
      <c r="K73" s="1265">
        <v>44</v>
      </c>
      <c r="L73" s="1265">
        <v>18.899999999999999</v>
      </c>
      <c r="M73" s="1254">
        <v>2.1</v>
      </c>
      <c r="N73" s="1254"/>
      <c r="O73" s="1254"/>
      <c r="S73" s="243">
        <v>9.9</v>
      </c>
    </row>
    <row r="74" spans="2:30">
      <c r="B74" s="248"/>
      <c r="C74" s="244"/>
      <c r="D74" s="244"/>
      <c r="E74" s="244"/>
      <c r="F74" s="244"/>
      <c r="G74" s="1247"/>
      <c r="H74" s="1248"/>
      <c r="I74" s="1252"/>
      <c r="J74" s="1252"/>
      <c r="K74" s="1265"/>
      <c r="L74" s="1265"/>
      <c r="M74" s="1254"/>
      <c r="N74" s="1254"/>
      <c r="O74" s="1254"/>
    </row>
    <row r="75" spans="2:30">
      <c r="B75" s="248"/>
      <c r="C75" s="244"/>
      <c r="D75" s="244"/>
      <c r="E75" s="244"/>
      <c r="F75" s="244"/>
      <c r="G75" s="1247"/>
      <c r="H75" s="1248"/>
      <c r="I75" s="1255" t="s">
        <v>562</v>
      </c>
      <c r="J75" s="1255"/>
      <c r="K75" s="1266">
        <v>11.5</v>
      </c>
      <c r="L75" s="1266">
        <v>8.6</v>
      </c>
      <c r="M75" s="1266">
        <v>6.7</v>
      </c>
      <c r="N75" s="1266">
        <v>5.8</v>
      </c>
      <c r="O75" s="1266">
        <v>5.3</v>
      </c>
      <c r="U75" s="243">
        <v>81.2</v>
      </c>
      <c r="W75" s="243">
        <v>87.2</v>
      </c>
      <c r="Y75" s="243">
        <v>99.8</v>
      </c>
      <c r="AA75" s="243">
        <v>109.5</v>
      </c>
      <c r="AC75" s="243">
        <v>115.2</v>
      </c>
    </row>
    <row r="76" spans="2:30">
      <c r="B76" s="248"/>
      <c r="C76" s="244"/>
      <c r="D76" s="244"/>
      <c r="E76" s="244"/>
      <c r="F76" s="244"/>
      <c r="G76" s="1249"/>
      <c r="H76" s="1250"/>
      <c r="I76" s="1255"/>
      <c r="J76" s="1255"/>
      <c r="K76" s="1263"/>
      <c r="L76" s="1263"/>
      <c r="M76" s="1263"/>
      <c r="N76" s="1263"/>
      <c r="O76" s="1263"/>
    </row>
    <row r="77" spans="2:30">
      <c r="B77" s="248"/>
      <c r="C77" s="244"/>
      <c r="D77" s="244"/>
      <c r="E77" s="244"/>
      <c r="F77" s="244"/>
      <c r="G77" s="1256" t="s">
        <v>559</v>
      </c>
      <c r="H77" s="1257"/>
      <c r="I77" s="1255" t="s">
        <v>557</v>
      </c>
      <c r="J77" s="1255"/>
      <c r="K77" s="1265">
        <v>35.299999999999997</v>
      </c>
      <c r="L77" s="1265">
        <v>29.4</v>
      </c>
      <c r="M77" s="1254">
        <v>18.899999999999999</v>
      </c>
      <c r="N77" s="1254">
        <v>10.199999999999999</v>
      </c>
      <c r="O77" s="1254">
        <v>13.1</v>
      </c>
      <c r="R77" s="243">
        <v>12.3</v>
      </c>
      <c r="T77" s="243">
        <v>11.1</v>
      </c>
    </row>
    <row r="78" spans="2:30">
      <c r="B78" s="248"/>
      <c r="C78" s="244"/>
      <c r="D78" s="244"/>
      <c r="E78" s="244"/>
      <c r="F78" s="244"/>
      <c r="G78" s="1258"/>
      <c r="H78" s="1259"/>
      <c r="I78" s="1255"/>
      <c r="J78" s="1255"/>
      <c r="K78" s="1265"/>
      <c r="L78" s="1265"/>
      <c r="M78" s="1254"/>
      <c r="N78" s="1254"/>
      <c r="O78" s="1254"/>
    </row>
    <row r="79" spans="2:30">
      <c r="B79" s="248"/>
      <c r="C79" s="244"/>
      <c r="D79" s="244"/>
      <c r="E79" s="244"/>
      <c r="F79" s="244"/>
      <c r="G79" s="1258"/>
      <c r="H79" s="1259"/>
      <c r="I79" s="1267" t="s">
        <v>562</v>
      </c>
      <c r="J79" s="1264"/>
      <c r="K79" s="1268">
        <v>11.6</v>
      </c>
      <c r="L79" s="1268">
        <v>10.9</v>
      </c>
      <c r="M79" s="1268">
        <v>10.1</v>
      </c>
      <c r="N79" s="1268">
        <v>9.1</v>
      </c>
      <c r="O79" s="1268">
        <v>8.9</v>
      </c>
      <c r="V79" s="243">
        <v>53.5</v>
      </c>
      <c r="X79" s="243">
        <v>48.2</v>
      </c>
      <c r="Z79" s="243">
        <v>34.200000000000003</v>
      </c>
      <c r="AB79" s="243">
        <v>30.3</v>
      </c>
      <c r="AD79" s="243">
        <v>28.9</v>
      </c>
    </row>
    <row r="80" spans="2:30">
      <c r="B80" s="248"/>
      <c r="C80" s="244"/>
      <c r="D80" s="244"/>
      <c r="E80" s="244"/>
      <c r="F80" s="244"/>
      <c r="G80" s="1260"/>
      <c r="H80" s="1261"/>
      <c r="I80" s="1264"/>
      <c r="J80" s="1264"/>
      <c r="K80" s="1268"/>
      <c r="L80" s="1268"/>
      <c r="M80" s="1268"/>
      <c r="N80" s="1268"/>
      <c r="O80" s="126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510</v>
      </c>
      <c r="G2" s="111"/>
      <c r="H2" s="112"/>
    </row>
    <row r="3" spans="1:8">
      <c r="A3" s="108" t="s">
        <v>503</v>
      </c>
      <c r="B3" s="113"/>
      <c r="C3" s="114"/>
      <c r="D3" s="115">
        <v>112609</v>
      </c>
      <c r="E3" s="116"/>
      <c r="F3" s="117">
        <v>70897</v>
      </c>
      <c r="G3" s="118"/>
      <c r="H3" s="119"/>
    </row>
    <row r="4" spans="1:8">
      <c r="A4" s="120"/>
      <c r="B4" s="121"/>
      <c r="C4" s="122"/>
      <c r="D4" s="123">
        <v>87825</v>
      </c>
      <c r="E4" s="124"/>
      <c r="F4" s="125">
        <v>39878</v>
      </c>
      <c r="G4" s="126"/>
      <c r="H4" s="127"/>
    </row>
    <row r="5" spans="1:8">
      <c r="A5" s="108" t="s">
        <v>505</v>
      </c>
      <c r="B5" s="113"/>
      <c r="C5" s="114"/>
      <c r="D5" s="115">
        <v>102497</v>
      </c>
      <c r="E5" s="116"/>
      <c r="F5" s="117">
        <v>66496</v>
      </c>
      <c r="G5" s="118"/>
      <c r="H5" s="119"/>
    </row>
    <row r="6" spans="1:8">
      <c r="A6" s="120"/>
      <c r="B6" s="121"/>
      <c r="C6" s="122"/>
      <c r="D6" s="123">
        <v>76794</v>
      </c>
      <c r="E6" s="124"/>
      <c r="F6" s="125">
        <v>36530</v>
      </c>
      <c r="G6" s="126"/>
      <c r="H6" s="127"/>
    </row>
    <row r="7" spans="1:8">
      <c r="A7" s="108" t="s">
        <v>506</v>
      </c>
      <c r="B7" s="113"/>
      <c r="C7" s="114"/>
      <c r="D7" s="115">
        <v>112007</v>
      </c>
      <c r="E7" s="116"/>
      <c r="F7" s="117">
        <v>82748</v>
      </c>
      <c r="G7" s="118"/>
      <c r="H7" s="119"/>
    </row>
    <row r="8" spans="1:8">
      <c r="A8" s="120"/>
      <c r="B8" s="121"/>
      <c r="C8" s="122"/>
      <c r="D8" s="123">
        <v>76508</v>
      </c>
      <c r="E8" s="124"/>
      <c r="F8" s="125">
        <v>44732</v>
      </c>
      <c r="G8" s="126"/>
      <c r="H8" s="127"/>
    </row>
    <row r="9" spans="1:8">
      <c r="A9" s="108" t="s">
        <v>507</v>
      </c>
      <c r="B9" s="113"/>
      <c r="C9" s="114"/>
      <c r="D9" s="115">
        <v>116260</v>
      </c>
      <c r="E9" s="116"/>
      <c r="F9" s="117">
        <v>91837</v>
      </c>
      <c r="G9" s="118"/>
      <c r="H9" s="119"/>
    </row>
    <row r="10" spans="1:8">
      <c r="A10" s="120"/>
      <c r="B10" s="121"/>
      <c r="C10" s="122"/>
      <c r="D10" s="123">
        <v>78092</v>
      </c>
      <c r="E10" s="124"/>
      <c r="F10" s="125">
        <v>54439</v>
      </c>
      <c r="G10" s="126"/>
      <c r="H10" s="127"/>
    </row>
    <row r="11" spans="1:8">
      <c r="A11" s="108" t="s">
        <v>508</v>
      </c>
      <c r="B11" s="113"/>
      <c r="C11" s="114"/>
      <c r="D11" s="115">
        <v>141230</v>
      </c>
      <c r="E11" s="116"/>
      <c r="F11" s="117">
        <v>75972</v>
      </c>
      <c r="G11" s="118"/>
      <c r="H11" s="119"/>
    </row>
    <row r="12" spans="1:8">
      <c r="A12" s="120"/>
      <c r="B12" s="121"/>
      <c r="C12" s="128"/>
      <c r="D12" s="123">
        <v>77527</v>
      </c>
      <c r="E12" s="124"/>
      <c r="F12" s="125">
        <v>40712</v>
      </c>
      <c r="G12" s="126"/>
      <c r="H12" s="127"/>
    </row>
    <row r="13" spans="1:8">
      <c r="A13" s="108"/>
      <c r="B13" s="113"/>
      <c r="C13" s="129"/>
      <c r="D13" s="130">
        <v>116921</v>
      </c>
      <c r="E13" s="131"/>
      <c r="F13" s="132">
        <v>77590</v>
      </c>
      <c r="G13" s="133"/>
      <c r="H13" s="119"/>
    </row>
    <row r="14" spans="1:8">
      <c r="A14" s="120"/>
      <c r="B14" s="121"/>
      <c r="C14" s="122"/>
      <c r="D14" s="123">
        <v>79349</v>
      </c>
      <c r="E14" s="124"/>
      <c r="F14" s="125">
        <v>43258</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1.69</v>
      </c>
      <c r="C19" s="134">
        <f>ROUND(VALUE(SUBSTITUTE(実質収支比率等に係る経年分析!G$48,"▲","-")),2)</f>
        <v>2.5499999999999998</v>
      </c>
      <c r="D19" s="134">
        <f>ROUND(VALUE(SUBSTITUTE(実質収支比率等に係る経年分析!H$48,"▲","-")),2)</f>
        <v>2.6</v>
      </c>
      <c r="E19" s="134">
        <f>ROUND(VALUE(SUBSTITUTE(実質収支比率等に係る経年分析!I$48,"▲","-")),2)</f>
        <v>2.73</v>
      </c>
      <c r="F19" s="134">
        <f>ROUND(VALUE(SUBSTITUTE(実質収支比率等に係る経年分析!J$48,"▲","-")),2)</f>
        <v>2.61</v>
      </c>
    </row>
    <row r="20" spans="1:11">
      <c r="A20" s="134" t="s">
        <v>41</v>
      </c>
      <c r="B20" s="134">
        <f>ROUND(VALUE(SUBSTITUTE(実質収支比率等に係る経年分析!F$47,"▲","-")),2)</f>
        <v>38.950000000000003</v>
      </c>
      <c r="C20" s="134">
        <f>ROUND(VALUE(SUBSTITUTE(実質収支比率等に係る経年分析!G$47,"▲","-")),2)</f>
        <v>44.73</v>
      </c>
      <c r="D20" s="134">
        <f>ROUND(VALUE(SUBSTITUTE(実質収支比率等に係る経年分析!H$47,"▲","-")),2)</f>
        <v>51.8</v>
      </c>
      <c r="E20" s="134">
        <f>ROUND(VALUE(SUBSTITUTE(実質収支比率等に係る経年分析!I$47,"▲","-")),2)</f>
        <v>58.29</v>
      </c>
      <c r="F20" s="134">
        <f>ROUND(VALUE(SUBSTITUTE(実質収支比率等に係る経年分析!J$47,"▲","-")),2)</f>
        <v>67.040000000000006</v>
      </c>
    </row>
    <row r="21" spans="1:11">
      <c r="A21" s="134" t="s">
        <v>42</v>
      </c>
      <c r="B21" s="134">
        <f>IF(ISNUMBER(VALUE(SUBSTITUTE(実質収支比率等に係る経年分析!F$49,"▲","-"))),ROUND(VALUE(SUBSTITUTE(実質収支比率等に係る経年分析!F$49,"▲","-")),2),NA())</f>
        <v>10.61</v>
      </c>
      <c r="C21" s="134">
        <f>IF(ISNUMBER(VALUE(SUBSTITUTE(実質収支比率等に係る経年分析!G$49,"▲","-"))),ROUND(VALUE(SUBSTITUTE(実質収支比率等に係る経年分析!G$49,"▲","-")),2),NA())</f>
        <v>11.6</v>
      </c>
      <c r="D21" s="134">
        <f>IF(ISNUMBER(VALUE(SUBSTITUTE(実質収支比率等に係る経年分析!H$49,"▲","-"))),ROUND(VALUE(SUBSTITUTE(実質収支比率等に係る経年分析!H$49,"▲","-")),2),NA())</f>
        <v>10.81</v>
      </c>
      <c r="E21" s="134">
        <f>IF(ISNUMBER(VALUE(SUBSTITUTE(実質収支比率等に係る経年分析!I$49,"▲","-"))),ROUND(VALUE(SUBSTITUTE(実質収支比率等に係る経年分析!I$49,"▲","-")),2),NA())</f>
        <v>7.39</v>
      </c>
      <c r="F21" s="134">
        <f>IF(ISNUMBER(VALUE(SUBSTITUTE(実質収支比率等に係る経年分析!J$49,"▲","-"))),ROUND(VALUE(SUBSTITUTE(実質収支比率等に係る経年分析!J$49,"▲","-")),2),NA())</f>
        <v>10.02</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集落排水等特別会計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簡易水道等特別会計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1.1499999999999999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2.5099999999999998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2.67</v>
      </c>
    </row>
    <row r="36" spans="1:16">
      <c r="A36" s="135" t="str">
        <f>IF(連結実質赤字比率に係る赤字・黒字の構成分析!C$34="",NA(),連結実質赤字比率に係る赤字・黒字の構成分析!C$34)</f>
        <v>診療所特別会計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7.0000000000000007E-2</v>
      </c>
      <c r="J36" s="135">
        <f>IF(ROUND(VALUE(SUBSTITUTE(連結実質赤字比率に係る赤字・黒字の構成分析!J$34,"▲", "-")), 2) &lt; 0, ABS(ROUND(VALUE(SUBSTITUTE(連結実質赤字比率に係る赤字・黒字の構成分析!J$34,"▲", "-")), 2)), NA())</f>
        <v>0.06</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1903</v>
      </c>
      <c r="E42" s="136"/>
      <c r="F42" s="136"/>
      <c r="G42" s="136">
        <f>'実質公債費比率（分子）の構造'!L$52</f>
        <v>1888</v>
      </c>
      <c r="H42" s="136"/>
      <c r="I42" s="136"/>
      <c r="J42" s="136">
        <f>'実質公債費比率（分子）の構造'!M$52</f>
        <v>1934</v>
      </c>
      <c r="K42" s="136"/>
      <c r="L42" s="136"/>
      <c r="M42" s="136">
        <f>'実質公債費比率（分子）の構造'!N$52</f>
        <v>1936</v>
      </c>
      <c r="N42" s="136"/>
      <c r="O42" s="136"/>
      <c r="P42" s="136">
        <f>'実質公債費比率（分子）の構造'!O$52</f>
        <v>1848</v>
      </c>
    </row>
    <row r="43" spans="1:16">
      <c r="A43" s="136" t="s">
        <v>50</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51</v>
      </c>
      <c r="B44" s="136">
        <f>'実質公債費比率（分子）の構造'!K$50</f>
        <v>33</v>
      </c>
      <c r="C44" s="136"/>
      <c r="D44" s="136"/>
      <c r="E44" s="136">
        <f>'実質公債費比率（分子）の構造'!L$50</f>
        <v>33</v>
      </c>
      <c r="F44" s="136"/>
      <c r="G44" s="136"/>
      <c r="H44" s="136">
        <f>'実質公債費比率（分子）の構造'!M$50</f>
        <v>30</v>
      </c>
      <c r="I44" s="136"/>
      <c r="J44" s="136"/>
      <c r="K44" s="136">
        <f>'実質公債費比率（分子）の構造'!N$50</f>
        <v>30</v>
      </c>
      <c r="L44" s="136"/>
      <c r="M44" s="136"/>
      <c r="N44" s="136">
        <f>'実質公債費比率（分子）の構造'!O$50</f>
        <v>30</v>
      </c>
      <c r="O44" s="136"/>
      <c r="P44" s="136"/>
    </row>
    <row r="45" spans="1:16">
      <c r="A45" s="136" t="s">
        <v>52</v>
      </c>
      <c r="B45" s="136">
        <f>'実質公債費比率（分子）の構造'!K$49</f>
        <v>59</v>
      </c>
      <c r="C45" s="136"/>
      <c r="D45" s="136"/>
      <c r="E45" s="136">
        <f>'実質公債費比率（分子）の構造'!L$49</f>
        <v>41</v>
      </c>
      <c r="F45" s="136"/>
      <c r="G45" s="136"/>
      <c r="H45" s="136">
        <f>'実質公債費比率（分子）の構造'!M$49</f>
        <v>33</v>
      </c>
      <c r="I45" s="136"/>
      <c r="J45" s="136"/>
      <c r="K45" s="136">
        <f>'実質公債費比率（分子）の構造'!N$49</f>
        <v>35</v>
      </c>
      <c r="L45" s="136"/>
      <c r="M45" s="136"/>
      <c r="N45" s="136">
        <f>'実質公債費比率（分子）の構造'!O$49</f>
        <v>34</v>
      </c>
      <c r="O45" s="136"/>
      <c r="P45" s="136"/>
    </row>
    <row r="46" spans="1:16">
      <c r="A46" s="136" t="s">
        <v>53</v>
      </c>
      <c r="B46" s="136">
        <f>'実質公債費比率（分子）の構造'!K$48</f>
        <v>395</v>
      </c>
      <c r="C46" s="136"/>
      <c r="D46" s="136"/>
      <c r="E46" s="136">
        <f>'実質公債費比率（分子）の構造'!L$48</f>
        <v>441</v>
      </c>
      <c r="F46" s="136"/>
      <c r="G46" s="136"/>
      <c r="H46" s="136">
        <f>'実質公債費比率（分子）の構造'!M$48</f>
        <v>456</v>
      </c>
      <c r="I46" s="136"/>
      <c r="J46" s="136"/>
      <c r="K46" s="136">
        <f>'実質公債費比率（分子）の構造'!N$48</f>
        <v>479</v>
      </c>
      <c r="L46" s="136"/>
      <c r="M46" s="136"/>
      <c r="N46" s="136">
        <f>'実質公債費比率（分子）の構造'!O$48</f>
        <v>441</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1827</v>
      </c>
      <c r="C49" s="136"/>
      <c r="D49" s="136"/>
      <c r="E49" s="136">
        <f>'実質公債費比率（分子）の構造'!L$45</f>
        <v>1755</v>
      </c>
      <c r="F49" s="136"/>
      <c r="G49" s="136"/>
      <c r="H49" s="136">
        <f>'実質公債費比率（分子）の構造'!M$45</f>
        <v>1738</v>
      </c>
      <c r="I49" s="136"/>
      <c r="J49" s="136"/>
      <c r="K49" s="136">
        <f>'実質公債費比率（分子）の構造'!N$45</f>
        <v>1661</v>
      </c>
      <c r="L49" s="136"/>
      <c r="M49" s="136"/>
      <c r="N49" s="136">
        <f>'実質公債費比率（分子）の構造'!O$45</f>
        <v>1629</v>
      </c>
      <c r="O49" s="136"/>
      <c r="P49" s="136"/>
    </row>
    <row r="50" spans="1:16">
      <c r="A50" s="136" t="s">
        <v>57</v>
      </c>
      <c r="B50" s="136" t="e">
        <f>NA()</f>
        <v>#N/A</v>
      </c>
      <c r="C50" s="136">
        <f>IF(ISNUMBER('実質公債費比率（分子）の構造'!K$53),'実質公債費比率（分子）の構造'!K$53,NA())</f>
        <v>412</v>
      </c>
      <c r="D50" s="136" t="e">
        <f>NA()</f>
        <v>#N/A</v>
      </c>
      <c r="E50" s="136" t="e">
        <f>NA()</f>
        <v>#N/A</v>
      </c>
      <c r="F50" s="136">
        <f>IF(ISNUMBER('実質公債費比率（分子）の構造'!L$53),'実質公債費比率（分子）の構造'!L$53,NA())</f>
        <v>383</v>
      </c>
      <c r="G50" s="136" t="e">
        <f>NA()</f>
        <v>#N/A</v>
      </c>
      <c r="H50" s="136" t="e">
        <f>NA()</f>
        <v>#N/A</v>
      </c>
      <c r="I50" s="136">
        <f>IF(ISNUMBER('実質公債費比率（分子）の構造'!M$53),'実質公債費比率（分子）の構造'!M$53,NA())</f>
        <v>324</v>
      </c>
      <c r="J50" s="136" t="e">
        <f>NA()</f>
        <v>#N/A</v>
      </c>
      <c r="K50" s="136" t="e">
        <f>NA()</f>
        <v>#N/A</v>
      </c>
      <c r="L50" s="136">
        <f>IF(ISNUMBER('実質公債費比率（分子）の構造'!N$53),'実質公債費比率（分子）の構造'!N$53,NA())</f>
        <v>270</v>
      </c>
      <c r="M50" s="136" t="e">
        <f>NA()</f>
        <v>#N/A</v>
      </c>
      <c r="N50" s="136" t="e">
        <f>NA()</f>
        <v>#N/A</v>
      </c>
      <c r="O50" s="136">
        <f>IF(ISNUMBER('実質公債費比率（分子）の構造'!O$53),'実質公債費比率（分子）の構造'!O$53,NA())</f>
        <v>287</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17208</v>
      </c>
      <c r="E56" s="135"/>
      <c r="F56" s="135"/>
      <c r="G56" s="135">
        <f>'将来負担比率（分子）の構造'!J$51</f>
        <v>16809</v>
      </c>
      <c r="H56" s="135"/>
      <c r="I56" s="135"/>
      <c r="J56" s="135">
        <f>'将来負担比率（分子）の構造'!K$51</f>
        <v>16297</v>
      </c>
      <c r="K56" s="135"/>
      <c r="L56" s="135"/>
      <c r="M56" s="135">
        <f>'将来負担比率（分子）の構造'!L$51</f>
        <v>15721</v>
      </c>
      <c r="N56" s="135"/>
      <c r="O56" s="135"/>
      <c r="P56" s="135">
        <f>'将来負担比率（分子）の構造'!M$51</f>
        <v>15166</v>
      </c>
    </row>
    <row r="57" spans="1:16">
      <c r="A57" s="135" t="s">
        <v>34</v>
      </c>
      <c r="B57" s="135"/>
      <c r="C57" s="135"/>
      <c r="D57" s="135">
        <f>'将来負担比率（分子）の構造'!I$50</f>
        <v>592</v>
      </c>
      <c r="E57" s="135"/>
      <c r="F57" s="135"/>
      <c r="G57" s="135">
        <f>'将来負担比率（分子）の構造'!J$50</f>
        <v>522</v>
      </c>
      <c r="H57" s="135"/>
      <c r="I57" s="135"/>
      <c r="J57" s="135">
        <f>'将来負担比率（分子）の構造'!K$50</f>
        <v>313</v>
      </c>
      <c r="K57" s="135"/>
      <c r="L57" s="135"/>
      <c r="M57" s="135">
        <f>'将来負担比率（分子）の構造'!L$50</f>
        <v>71</v>
      </c>
      <c r="N57" s="135"/>
      <c r="O57" s="135"/>
      <c r="P57" s="135">
        <f>'将来負担比率（分子）の構造'!M$50</f>
        <v>35</v>
      </c>
    </row>
    <row r="58" spans="1:16">
      <c r="A58" s="135" t="s">
        <v>33</v>
      </c>
      <c r="B58" s="135"/>
      <c r="C58" s="135"/>
      <c r="D58" s="135">
        <f>'将来負担比率（分子）の構造'!I$49</f>
        <v>3570</v>
      </c>
      <c r="E58" s="135"/>
      <c r="F58" s="135"/>
      <c r="G58" s="135">
        <f>'将来負担比率（分子）の構造'!J$49</f>
        <v>4152</v>
      </c>
      <c r="H58" s="135"/>
      <c r="I58" s="135"/>
      <c r="J58" s="135">
        <f>'将来負担比率（分子）の構造'!K$49</f>
        <v>4824</v>
      </c>
      <c r="K58" s="135"/>
      <c r="L58" s="135"/>
      <c r="M58" s="135">
        <f>'将来負担比率（分子）の構造'!L$49</f>
        <v>5563</v>
      </c>
      <c r="N58" s="135"/>
      <c r="O58" s="135"/>
      <c r="P58" s="135">
        <f>'将来負担比率（分子）の構造'!M$49</f>
        <v>6249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1964</v>
      </c>
      <c r="C62" s="135"/>
      <c r="D62" s="135"/>
      <c r="E62" s="135">
        <f>'将来負担比率（分子）の構造'!J$45</f>
        <v>2077</v>
      </c>
      <c r="F62" s="135"/>
      <c r="G62" s="135"/>
      <c r="H62" s="135">
        <f>'将来負担比率（分子）の構造'!K$45</f>
        <v>1921</v>
      </c>
      <c r="I62" s="135"/>
      <c r="J62" s="135"/>
      <c r="K62" s="135">
        <f>'将来負担比率（分子）の構造'!L$45</f>
        <v>1912</v>
      </c>
      <c r="L62" s="135"/>
      <c r="M62" s="135"/>
      <c r="N62" s="135">
        <f>'将来負担比率（分子）の構造'!M$45</f>
        <v>1880</v>
      </c>
      <c r="O62" s="135"/>
      <c r="P62" s="135"/>
    </row>
    <row r="63" spans="1:16">
      <c r="A63" s="135" t="s">
        <v>27</v>
      </c>
      <c r="B63" s="135">
        <f>'将来負担比率（分子）の構造'!I$44</f>
        <v>324</v>
      </c>
      <c r="C63" s="135"/>
      <c r="D63" s="135"/>
      <c r="E63" s="135">
        <f>'将来負担比率（分子）の構造'!J$44</f>
        <v>291</v>
      </c>
      <c r="F63" s="135"/>
      <c r="G63" s="135"/>
      <c r="H63" s="135">
        <f>'将来負担比率（分子）の構造'!K$44</f>
        <v>469</v>
      </c>
      <c r="I63" s="135"/>
      <c r="J63" s="135"/>
      <c r="K63" s="135">
        <f>'将来負担比率（分子）の構造'!L$44</f>
        <v>437</v>
      </c>
      <c r="L63" s="135"/>
      <c r="M63" s="135"/>
      <c r="N63" s="135">
        <f>'将来負担比率（分子）の構造'!M$44</f>
        <v>405</v>
      </c>
      <c r="O63" s="135"/>
      <c r="P63" s="135"/>
    </row>
    <row r="64" spans="1:16">
      <c r="A64" s="135" t="s">
        <v>26</v>
      </c>
      <c r="B64" s="135">
        <f>'将来負担比率（分子）の構造'!I$43</f>
        <v>6627</v>
      </c>
      <c r="C64" s="135"/>
      <c r="D64" s="135"/>
      <c r="E64" s="135">
        <f>'将来負担比率（分子）の構造'!J$43</f>
        <v>6047</v>
      </c>
      <c r="F64" s="135"/>
      <c r="G64" s="135"/>
      <c r="H64" s="135">
        <f>'将来負担比率（分子）の構造'!K$43</f>
        <v>5821</v>
      </c>
      <c r="I64" s="135"/>
      <c r="J64" s="135"/>
      <c r="K64" s="135">
        <f>'将来負担比率（分子）の構造'!L$43</f>
        <v>5822</v>
      </c>
      <c r="L64" s="135"/>
      <c r="M64" s="135"/>
      <c r="N64" s="135">
        <f>'将来負担比率（分子）の構造'!M$43</f>
        <v>5609</v>
      </c>
      <c r="O64" s="135"/>
      <c r="P64" s="135"/>
    </row>
    <row r="65" spans="1:16">
      <c r="A65" s="135" t="s">
        <v>25</v>
      </c>
      <c r="B65" s="135">
        <f>'将来負担比率（分子）の構造'!I$42</f>
        <v>241</v>
      </c>
      <c r="C65" s="135"/>
      <c r="D65" s="135"/>
      <c r="E65" s="135">
        <f>'将来負担比率（分子）の構造'!J$42</f>
        <v>179</v>
      </c>
      <c r="F65" s="135"/>
      <c r="G65" s="135"/>
      <c r="H65" s="135">
        <f>'将来負担比率（分子）の構造'!K$42</f>
        <v>119</v>
      </c>
      <c r="I65" s="135"/>
      <c r="J65" s="135"/>
      <c r="K65" s="135">
        <f>'将来負担比率（分子）の構造'!L$42</f>
        <v>60</v>
      </c>
      <c r="L65" s="135"/>
      <c r="M65" s="135"/>
      <c r="N65" s="135" t="str">
        <f>'将来負担比率（分子）の構造'!M$42</f>
        <v>-</v>
      </c>
      <c r="O65" s="135"/>
      <c r="P65" s="135"/>
    </row>
    <row r="66" spans="1:16">
      <c r="A66" s="135" t="s">
        <v>24</v>
      </c>
      <c r="B66" s="135">
        <f>'将来負担比率（分子）の構造'!I$41</f>
        <v>14618</v>
      </c>
      <c r="C66" s="135"/>
      <c r="D66" s="135"/>
      <c r="E66" s="135">
        <f>'将来負担比率（分子）の構造'!J$41</f>
        <v>13950</v>
      </c>
      <c r="F66" s="135"/>
      <c r="G66" s="135"/>
      <c r="H66" s="135">
        <f>'将来負担比率（分子）の構造'!K$41</f>
        <v>13222</v>
      </c>
      <c r="I66" s="135"/>
      <c r="J66" s="135"/>
      <c r="K66" s="135">
        <f>'将来負担比率（分子）の構造'!L$41</f>
        <v>12836</v>
      </c>
      <c r="L66" s="135"/>
      <c r="M66" s="135"/>
      <c r="N66" s="135">
        <f>'将来負担比率（分子）の構造'!M$41</f>
        <v>12417</v>
      </c>
      <c r="O66" s="135"/>
      <c r="P66" s="135"/>
    </row>
    <row r="67" spans="1:16">
      <c r="A67" s="135" t="s">
        <v>61</v>
      </c>
      <c r="B67" s="135" t="e">
        <f>NA()</f>
        <v>#N/A</v>
      </c>
      <c r="C67" s="135">
        <f>IF(ISNUMBER('将来負担比率（分子）の構造'!I$52), IF('将来負担比率（分子）の構造'!I$52 &lt; 0, 0, '将来負担比率（分子）の構造'!I$52), NA())</f>
        <v>2404</v>
      </c>
      <c r="D67" s="135" t="e">
        <f>NA()</f>
        <v>#N/A</v>
      </c>
      <c r="E67" s="135" t="e">
        <f>NA()</f>
        <v>#N/A</v>
      </c>
      <c r="F67" s="135">
        <f>IF(ISNUMBER('将来負担比率（分子）の構造'!J$52), IF('将来負担比率（分子）の構造'!J$52 &lt; 0, 0, '将来負担比率（分子）の構造'!J$52), NA())</f>
        <v>1061</v>
      </c>
      <c r="G67" s="135" t="e">
        <f>NA()</f>
        <v>#N/A</v>
      </c>
      <c r="H67" s="135" t="e">
        <f>NA()</f>
        <v>#N/A</v>
      </c>
      <c r="I67" s="135">
        <f>IF(ISNUMBER('将来負担比率（分子）の構造'!K$52), IF('将来負担比率（分子）の構造'!K$52 &lt; 0, 0, '将来負担比率（分子）の構造'!K$52), NA())</f>
        <v>118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1687354</v>
      </c>
      <c r="S5" s="669"/>
      <c r="T5" s="669"/>
      <c r="U5" s="669"/>
      <c r="V5" s="669"/>
      <c r="W5" s="669"/>
      <c r="X5" s="669"/>
      <c r="Y5" s="716"/>
      <c r="Z5" s="729">
        <v>15.1</v>
      </c>
      <c r="AA5" s="729"/>
      <c r="AB5" s="729"/>
      <c r="AC5" s="729"/>
      <c r="AD5" s="730">
        <v>1687354</v>
      </c>
      <c r="AE5" s="730"/>
      <c r="AF5" s="730"/>
      <c r="AG5" s="730"/>
      <c r="AH5" s="730"/>
      <c r="AI5" s="730"/>
      <c r="AJ5" s="730"/>
      <c r="AK5" s="730"/>
      <c r="AL5" s="717">
        <v>23.3</v>
      </c>
      <c r="AM5" s="686"/>
      <c r="AN5" s="686"/>
      <c r="AO5" s="718"/>
      <c r="AP5" s="705" t="s">
        <v>206</v>
      </c>
      <c r="AQ5" s="706"/>
      <c r="AR5" s="706"/>
      <c r="AS5" s="706"/>
      <c r="AT5" s="706"/>
      <c r="AU5" s="706"/>
      <c r="AV5" s="706"/>
      <c r="AW5" s="706"/>
      <c r="AX5" s="706"/>
      <c r="AY5" s="706"/>
      <c r="AZ5" s="706"/>
      <c r="BA5" s="706"/>
      <c r="BB5" s="706"/>
      <c r="BC5" s="706"/>
      <c r="BD5" s="706"/>
      <c r="BE5" s="706"/>
      <c r="BF5" s="707"/>
      <c r="BG5" s="618">
        <v>1661497</v>
      </c>
      <c r="BH5" s="619"/>
      <c r="BI5" s="619"/>
      <c r="BJ5" s="619"/>
      <c r="BK5" s="619"/>
      <c r="BL5" s="619"/>
      <c r="BM5" s="619"/>
      <c r="BN5" s="620"/>
      <c r="BO5" s="671">
        <v>98.5</v>
      </c>
      <c r="BP5" s="671"/>
      <c r="BQ5" s="671"/>
      <c r="BR5" s="671"/>
      <c r="BS5" s="672">
        <v>103840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123116</v>
      </c>
      <c r="S6" s="619"/>
      <c r="T6" s="619"/>
      <c r="U6" s="619"/>
      <c r="V6" s="619"/>
      <c r="W6" s="619"/>
      <c r="X6" s="619"/>
      <c r="Y6" s="620"/>
      <c r="Z6" s="671">
        <v>1.1000000000000001</v>
      </c>
      <c r="AA6" s="671"/>
      <c r="AB6" s="671"/>
      <c r="AC6" s="671"/>
      <c r="AD6" s="672">
        <v>123116</v>
      </c>
      <c r="AE6" s="672"/>
      <c r="AF6" s="672"/>
      <c r="AG6" s="672"/>
      <c r="AH6" s="672"/>
      <c r="AI6" s="672"/>
      <c r="AJ6" s="672"/>
      <c r="AK6" s="672"/>
      <c r="AL6" s="641">
        <v>1.7</v>
      </c>
      <c r="AM6" s="673"/>
      <c r="AN6" s="673"/>
      <c r="AO6" s="674"/>
      <c r="AP6" s="615" t="s">
        <v>211</v>
      </c>
      <c r="AQ6" s="616"/>
      <c r="AR6" s="616"/>
      <c r="AS6" s="616"/>
      <c r="AT6" s="616"/>
      <c r="AU6" s="616"/>
      <c r="AV6" s="616"/>
      <c r="AW6" s="616"/>
      <c r="AX6" s="616"/>
      <c r="AY6" s="616"/>
      <c r="AZ6" s="616"/>
      <c r="BA6" s="616"/>
      <c r="BB6" s="616"/>
      <c r="BC6" s="616"/>
      <c r="BD6" s="616"/>
      <c r="BE6" s="616"/>
      <c r="BF6" s="617"/>
      <c r="BG6" s="618">
        <v>1661497</v>
      </c>
      <c r="BH6" s="619"/>
      <c r="BI6" s="619"/>
      <c r="BJ6" s="619"/>
      <c r="BK6" s="619"/>
      <c r="BL6" s="619"/>
      <c r="BM6" s="619"/>
      <c r="BN6" s="620"/>
      <c r="BO6" s="671">
        <v>98.5</v>
      </c>
      <c r="BP6" s="671"/>
      <c r="BQ6" s="671"/>
      <c r="BR6" s="671"/>
      <c r="BS6" s="672">
        <v>103840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73884</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73884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2108</v>
      </c>
      <c r="S7" s="619"/>
      <c r="T7" s="619"/>
      <c r="U7" s="619"/>
      <c r="V7" s="619"/>
      <c r="W7" s="619"/>
      <c r="X7" s="619"/>
      <c r="Y7" s="620"/>
      <c r="Z7" s="671">
        <v>0</v>
      </c>
      <c r="AA7" s="671"/>
      <c r="AB7" s="671"/>
      <c r="AC7" s="671"/>
      <c r="AD7" s="672">
        <v>2108</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658816</v>
      </c>
      <c r="BH7" s="619"/>
      <c r="BI7" s="619"/>
      <c r="BJ7" s="619"/>
      <c r="BK7" s="619"/>
      <c r="BL7" s="619"/>
      <c r="BM7" s="619"/>
      <c r="BN7" s="620"/>
      <c r="BO7" s="671">
        <v>39</v>
      </c>
      <c r="BP7" s="671"/>
      <c r="BQ7" s="671"/>
      <c r="BR7" s="671"/>
      <c r="BS7" s="672">
        <v>35547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2687116</v>
      </c>
      <c r="CS7" s="619"/>
      <c r="CT7" s="619"/>
      <c r="CU7" s="619"/>
      <c r="CV7" s="619"/>
      <c r="CW7" s="619"/>
      <c r="CX7" s="619"/>
      <c r="CY7" s="620"/>
      <c r="CZ7" s="671">
        <v>24.5</v>
      </c>
      <c r="DA7" s="671"/>
      <c r="DB7" s="671"/>
      <c r="DC7" s="671"/>
      <c r="DD7" s="624">
        <v>204575</v>
      </c>
      <c r="DE7" s="619"/>
      <c r="DF7" s="619"/>
      <c r="DG7" s="619"/>
      <c r="DH7" s="619"/>
      <c r="DI7" s="619"/>
      <c r="DJ7" s="619"/>
      <c r="DK7" s="619"/>
      <c r="DL7" s="619"/>
      <c r="DM7" s="619"/>
      <c r="DN7" s="619"/>
      <c r="DO7" s="619"/>
      <c r="DP7" s="620"/>
      <c r="DQ7" s="624">
        <v>2247723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5857</v>
      </c>
      <c r="S8" s="619"/>
      <c r="T8" s="619"/>
      <c r="U8" s="619"/>
      <c r="V8" s="619"/>
      <c r="W8" s="619"/>
      <c r="X8" s="619"/>
      <c r="Y8" s="620"/>
      <c r="Z8" s="671">
        <v>0.1</v>
      </c>
      <c r="AA8" s="671"/>
      <c r="AB8" s="671"/>
      <c r="AC8" s="671"/>
      <c r="AD8" s="672">
        <v>5857</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24455</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1758314</v>
      </c>
      <c r="CS8" s="619"/>
      <c r="CT8" s="619"/>
      <c r="CU8" s="619"/>
      <c r="CV8" s="619"/>
      <c r="CW8" s="619"/>
      <c r="CX8" s="619"/>
      <c r="CY8" s="620"/>
      <c r="CZ8" s="671">
        <v>16</v>
      </c>
      <c r="DA8" s="671"/>
      <c r="DB8" s="671"/>
      <c r="DC8" s="671"/>
      <c r="DD8" s="624">
        <v>10735</v>
      </c>
      <c r="DE8" s="619"/>
      <c r="DF8" s="619"/>
      <c r="DG8" s="619"/>
      <c r="DH8" s="619"/>
      <c r="DI8" s="619"/>
      <c r="DJ8" s="619"/>
      <c r="DK8" s="619"/>
      <c r="DL8" s="619"/>
      <c r="DM8" s="619"/>
      <c r="DN8" s="619"/>
      <c r="DO8" s="619"/>
      <c r="DP8" s="620"/>
      <c r="DQ8" s="624">
        <v>1130755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5986</v>
      </c>
      <c r="S9" s="619"/>
      <c r="T9" s="619"/>
      <c r="U9" s="619"/>
      <c r="V9" s="619"/>
      <c r="W9" s="619"/>
      <c r="X9" s="619"/>
      <c r="Y9" s="620"/>
      <c r="Z9" s="671">
        <v>0.1</v>
      </c>
      <c r="AA9" s="671"/>
      <c r="AB9" s="671"/>
      <c r="AC9" s="671"/>
      <c r="AD9" s="672">
        <v>5986</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456384</v>
      </c>
      <c r="BH9" s="619"/>
      <c r="BI9" s="619"/>
      <c r="BJ9" s="619"/>
      <c r="BK9" s="619"/>
      <c r="BL9" s="619"/>
      <c r="BM9" s="619"/>
      <c r="BN9" s="620"/>
      <c r="BO9" s="671">
        <v>27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668991</v>
      </c>
      <c r="CS9" s="619"/>
      <c r="CT9" s="619"/>
      <c r="CU9" s="619"/>
      <c r="CV9" s="619"/>
      <c r="CW9" s="619"/>
      <c r="CX9" s="619"/>
      <c r="CY9" s="620"/>
      <c r="CZ9" s="671">
        <v>6.1</v>
      </c>
      <c r="DA9" s="671"/>
      <c r="DB9" s="671"/>
      <c r="DC9" s="671"/>
      <c r="DD9" s="624">
        <v>17737</v>
      </c>
      <c r="DE9" s="619"/>
      <c r="DF9" s="619"/>
      <c r="DG9" s="619"/>
      <c r="DH9" s="619"/>
      <c r="DI9" s="619"/>
      <c r="DJ9" s="619"/>
      <c r="DK9" s="619"/>
      <c r="DL9" s="619"/>
      <c r="DM9" s="619"/>
      <c r="DN9" s="619"/>
      <c r="DO9" s="619"/>
      <c r="DP9" s="620"/>
      <c r="DQ9" s="624">
        <v>507009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263303</v>
      </c>
      <c r="S10" s="619"/>
      <c r="T10" s="619"/>
      <c r="U10" s="619"/>
      <c r="V10" s="619"/>
      <c r="W10" s="619"/>
      <c r="X10" s="619"/>
      <c r="Y10" s="620"/>
      <c r="Z10" s="671">
        <v>2.4</v>
      </c>
      <c r="AA10" s="671"/>
      <c r="AB10" s="671"/>
      <c r="AC10" s="671"/>
      <c r="AD10" s="672">
        <v>263303</v>
      </c>
      <c r="AE10" s="672"/>
      <c r="AF10" s="672"/>
      <c r="AG10" s="672"/>
      <c r="AH10" s="672"/>
      <c r="AI10" s="672"/>
      <c r="AJ10" s="672"/>
      <c r="AK10" s="672"/>
      <c r="AL10" s="641">
        <v>3.6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84681</v>
      </c>
      <c r="BH10" s="619"/>
      <c r="BI10" s="619"/>
      <c r="BJ10" s="619"/>
      <c r="BK10" s="619"/>
      <c r="BL10" s="619"/>
      <c r="BM10" s="619"/>
      <c r="BN10" s="620"/>
      <c r="BO10" s="671">
        <v>5</v>
      </c>
      <c r="BP10" s="671"/>
      <c r="BQ10" s="671"/>
      <c r="BR10" s="671"/>
      <c r="BS10" s="624">
        <v>17073</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38572</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10878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31993</v>
      </c>
      <c r="S11" s="619"/>
      <c r="T11" s="619"/>
      <c r="U11" s="619"/>
      <c r="V11" s="619"/>
      <c r="W11" s="619"/>
      <c r="X11" s="619"/>
      <c r="Y11" s="620"/>
      <c r="Z11" s="671">
        <v>0.3</v>
      </c>
      <c r="AA11" s="671"/>
      <c r="AB11" s="671"/>
      <c r="AC11" s="671"/>
      <c r="AD11" s="672">
        <v>31993</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93296</v>
      </c>
      <c r="BH11" s="619"/>
      <c r="BI11" s="619"/>
      <c r="BJ11" s="619"/>
      <c r="BK11" s="619"/>
      <c r="BL11" s="619"/>
      <c r="BM11" s="619"/>
      <c r="BN11" s="620"/>
      <c r="BO11" s="671">
        <v>5.5</v>
      </c>
      <c r="BP11" s="671"/>
      <c r="BQ11" s="671"/>
      <c r="BR11" s="671"/>
      <c r="BS11" s="624">
        <v>18474</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509279</v>
      </c>
      <c r="CS11" s="619"/>
      <c r="CT11" s="619"/>
      <c r="CU11" s="619"/>
      <c r="CV11" s="619"/>
      <c r="CW11" s="619"/>
      <c r="CX11" s="619"/>
      <c r="CY11" s="620"/>
      <c r="CZ11" s="671">
        <v>4.5999999999999996</v>
      </c>
      <c r="DA11" s="671"/>
      <c r="DB11" s="671"/>
      <c r="DC11" s="671"/>
      <c r="DD11" s="624">
        <v>215286</v>
      </c>
      <c r="DE11" s="619"/>
      <c r="DF11" s="619"/>
      <c r="DG11" s="619"/>
      <c r="DH11" s="619"/>
      <c r="DI11" s="619"/>
      <c r="DJ11" s="619"/>
      <c r="DK11" s="619"/>
      <c r="DL11" s="619"/>
      <c r="DM11" s="619"/>
      <c r="DN11" s="619"/>
      <c r="DO11" s="619"/>
      <c r="DP11" s="620"/>
      <c r="DQ11" s="624">
        <v>311687</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881976</v>
      </c>
      <c r="BH12" s="619"/>
      <c r="BI12" s="619"/>
      <c r="BJ12" s="619"/>
      <c r="BK12" s="619"/>
      <c r="BL12" s="619"/>
      <c r="BM12" s="619"/>
      <c r="BN12" s="620"/>
      <c r="BO12" s="671">
        <v>52.3</v>
      </c>
      <c r="BP12" s="671"/>
      <c r="BQ12" s="671"/>
      <c r="BR12" s="671"/>
      <c r="BS12" s="624">
        <v>68293</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610400</v>
      </c>
      <c r="CS12" s="619"/>
      <c r="CT12" s="619"/>
      <c r="CU12" s="619"/>
      <c r="CV12" s="619"/>
      <c r="CW12" s="619"/>
      <c r="CX12" s="619"/>
      <c r="CY12" s="620"/>
      <c r="CZ12" s="671">
        <v>5.6</v>
      </c>
      <c r="DA12" s="671"/>
      <c r="DB12" s="671"/>
      <c r="DC12" s="671"/>
      <c r="DD12" s="624">
        <v>215548</v>
      </c>
      <c r="DE12" s="619"/>
      <c r="DF12" s="619"/>
      <c r="DG12" s="619"/>
      <c r="DH12" s="619"/>
      <c r="DI12" s="619"/>
      <c r="DJ12" s="619"/>
      <c r="DK12" s="619"/>
      <c r="DL12" s="619"/>
      <c r="DM12" s="619"/>
      <c r="DN12" s="619"/>
      <c r="DO12" s="619"/>
      <c r="DP12" s="620"/>
      <c r="DQ12" s="624">
        <v>364999</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23110</v>
      </c>
      <c r="S13" s="619"/>
      <c r="T13" s="619"/>
      <c r="U13" s="619"/>
      <c r="V13" s="619"/>
      <c r="W13" s="619"/>
      <c r="X13" s="619"/>
      <c r="Y13" s="620"/>
      <c r="Z13" s="671">
        <v>0.2</v>
      </c>
      <c r="AA13" s="671"/>
      <c r="AB13" s="671"/>
      <c r="AC13" s="671"/>
      <c r="AD13" s="672">
        <v>23110</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858529</v>
      </c>
      <c r="BH13" s="619"/>
      <c r="BI13" s="619"/>
      <c r="BJ13" s="619"/>
      <c r="BK13" s="619"/>
      <c r="BL13" s="619"/>
      <c r="BM13" s="619"/>
      <c r="BN13" s="620"/>
      <c r="BO13" s="671">
        <v>50.9</v>
      </c>
      <c r="BP13" s="671"/>
      <c r="BQ13" s="671"/>
      <c r="BR13" s="671"/>
      <c r="BS13" s="624">
        <v>68293</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1155904</v>
      </c>
      <c r="CS13" s="619"/>
      <c r="CT13" s="619"/>
      <c r="CU13" s="619"/>
      <c r="CV13" s="619"/>
      <c r="CW13" s="619"/>
      <c r="CX13" s="619"/>
      <c r="CY13" s="620"/>
      <c r="CZ13" s="671">
        <v>10.6</v>
      </c>
      <c r="DA13" s="671"/>
      <c r="DB13" s="671"/>
      <c r="DC13" s="671"/>
      <c r="DD13" s="624">
        <v>388584</v>
      </c>
      <c r="DE13" s="619"/>
      <c r="DF13" s="619"/>
      <c r="DG13" s="619"/>
      <c r="DH13" s="619"/>
      <c r="DI13" s="619"/>
      <c r="DJ13" s="619"/>
      <c r="DK13" s="619"/>
      <c r="DL13" s="619"/>
      <c r="DM13" s="619"/>
      <c r="DN13" s="619"/>
      <c r="DO13" s="619"/>
      <c r="DP13" s="620"/>
      <c r="DQ13" s="624">
        <v>812562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32198</v>
      </c>
      <c r="BH14" s="619"/>
      <c r="BI14" s="619"/>
      <c r="BJ14" s="619"/>
      <c r="BK14" s="619"/>
      <c r="BL14" s="619"/>
      <c r="BM14" s="619"/>
      <c r="BN14" s="620"/>
      <c r="BO14" s="671">
        <v>1.9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346852</v>
      </c>
      <c r="CS14" s="619"/>
      <c r="CT14" s="619"/>
      <c r="CU14" s="619"/>
      <c r="CV14" s="619"/>
      <c r="CW14" s="619"/>
      <c r="CX14" s="619"/>
      <c r="CY14" s="620"/>
      <c r="CZ14" s="671">
        <v>3.2</v>
      </c>
      <c r="DA14" s="671"/>
      <c r="DB14" s="671"/>
      <c r="DC14" s="671"/>
      <c r="DD14" s="624">
        <v>22589</v>
      </c>
      <c r="DE14" s="619"/>
      <c r="DF14" s="619"/>
      <c r="DG14" s="619"/>
      <c r="DH14" s="619"/>
      <c r="DI14" s="619"/>
      <c r="DJ14" s="619"/>
      <c r="DK14" s="619"/>
      <c r="DL14" s="619"/>
      <c r="DM14" s="619"/>
      <c r="DN14" s="619"/>
      <c r="DO14" s="619"/>
      <c r="DP14" s="620"/>
      <c r="DQ14" s="624">
        <v>295646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2655</v>
      </c>
      <c r="S15" s="619"/>
      <c r="T15" s="619"/>
      <c r="U15" s="619"/>
      <c r="V15" s="619"/>
      <c r="W15" s="619"/>
      <c r="X15" s="619"/>
      <c r="Y15" s="620"/>
      <c r="Z15" s="671">
        <v>0</v>
      </c>
      <c r="AA15" s="671"/>
      <c r="AB15" s="671"/>
      <c r="AC15" s="671"/>
      <c r="AD15" s="672">
        <v>2655</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88423</v>
      </c>
      <c r="BH15" s="619"/>
      <c r="BI15" s="619"/>
      <c r="BJ15" s="619"/>
      <c r="BK15" s="619"/>
      <c r="BL15" s="619"/>
      <c r="BM15" s="619"/>
      <c r="BN15" s="620"/>
      <c r="BO15" s="671">
        <v>5.2</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1269528</v>
      </c>
      <c r="CS15" s="619"/>
      <c r="CT15" s="619"/>
      <c r="CU15" s="619"/>
      <c r="CV15" s="619"/>
      <c r="CW15" s="619"/>
      <c r="CX15" s="619"/>
      <c r="CY15" s="620"/>
      <c r="CZ15" s="671">
        <v>11.6</v>
      </c>
      <c r="DA15" s="671"/>
      <c r="DB15" s="671"/>
      <c r="DC15" s="671"/>
      <c r="DD15" s="624">
        <v>609959</v>
      </c>
      <c r="DE15" s="619"/>
      <c r="DF15" s="619"/>
      <c r="DG15" s="619"/>
      <c r="DH15" s="619"/>
      <c r="DI15" s="619"/>
      <c r="DJ15" s="619"/>
      <c r="DK15" s="619"/>
      <c r="DL15" s="619"/>
      <c r="DM15" s="619"/>
      <c r="DN15" s="619"/>
      <c r="DO15" s="619"/>
      <c r="DP15" s="620"/>
      <c r="DQ15" s="624">
        <v>684906</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5483128</v>
      </c>
      <c r="S16" s="619"/>
      <c r="T16" s="619"/>
      <c r="U16" s="619"/>
      <c r="V16" s="619"/>
      <c r="W16" s="619"/>
      <c r="X16" s="619"/>
      <c r="Y16" s="620"/>
      <c r="Z16" s="671">
        <v>49</v>
      </c>
      <c r="AA16" s="671"/>
      <c r="AB16" s="671"/>
      <c r="AC16" s="671"/>
      <c r="AD16" s="672">
        <v>4933845</v>
      </c>
      <c r="AE16" s="672"/>
      <c r="AF16" s="672"/>
      <c r="AG16" s="672"/>
      <c r="AH16" s="672"/>
      <c r="AI16" s="672"/>
      <c r="AJ16" s="672"/>
      <c r="AK16" s="672"/>
      <c r="AL16" s="641">
        <v>68.2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84</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4933845</v>
      </c>
      <c r="S17" s="619"/>
      <c r="T17" s="619"/>
      <c r="U17" s="619"/>
      <c r="V17" s="619"/>
      <c r="W17" s="619"/>
      <c r="X17" s="619"/>
      <c r="Y17" s="620"/>
      <c r="Z17" s="671">
        <v>44.1</v>
      </c>
      <c r="AA17" s="671"/>
      <c r="AB17" s="671"/>
      <c r="AC17" s="671"/>
      <c r="AD17" s="672">
        <v>4933845</v>
      </c>
      <c r="AE17" s="672"/>
      <c r="AF17" s="672"/>
      <c r="AG17" s="672"/>
      <c r="AH17" s="672"/>
      <c r="AI17" s="672"/>
      <c r="AJ17" s="672"/>
      <c r="AK17" s="672"/>
      <c r="AL17" s="641">
        <v>68.2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1836920</v>
      </c>
      <c r="CS17" s="619"/>
      <c r="CT17" s="619"/>
      <c r="CU17" s="619"/>
      <c r="CV17" s="619"/>
      <c r="CW17" s="619"/>
      <c r="CX17" s="619"/>
      <c r="CY17" s="620"/>
      <c r="CZ17" s="671">
        <v>16.8</v>
      </c>
      <c r="DA17" s="671"/>
      <c r="DB17" s="671"/>
      <c r="DC17" s="671"/>
      <c r="DD17" s="624" t="s">
        <v>108</v>
      </c>
      <c r="DE17" s="619"/>
      <c r="DF17" s="619"/>
      <c r="DG17" s="619"/>
      <c r="DH17" s="619"/>
      <c r="DI17" s="619"/>
      <c r="DJ17" s="619"/>
      <c r="DK17" s="619"/>
      <c r="DL17" s="619"/>
      <c r="DM17" s="619"/>
      <c r="DN17" s="619"/>
      <c r="DO17" s="619"/>
      <c r="DP17" s="620"/>
      <c r="DQ17" s="624">
        <v>1813957</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549283</v>
      </c>
      <c r="S18" s="619"/>
      <c r="T18" s="619"/>
      <c r="U18" s="619"/>
      <c r="V18" s="619"/>
      <c r="W18" s="619"/>
      <c r="X18" s="619"/>
      <c r="Y18" s="620"/>
      <c r="Z18" s="671">
        <v>4.9000000000000004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25857</v>
      </c>
      <c r="BH19" s="619"/>
      <c r="BI19" s="619"/>
      <c r="BJ19" s="619"/>
      <c r="BK19" s="619"/>
      <c r="BL19" s="619"/>
      <c r="BM19" s="619"/>
      <c r="BN19" s="620"/>
      <c r="BO19" s="671">
        <v>1.5</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7628610</v>
      </c>
      <c r="S20" s="619"/>
      <c r="T20" s="619"/>
      <c r="U20" s="619"/>
      <c r="V20" s="619"/>
      <c r="W20" s="619"/>
      <c r="X20" s="619"/>
      <c r="Y20" s="620"/>
      <c r="Z20" s="671">
        <v>68.099999999999994</v>
      </c>
      <c r="AA20" s="671"/>
      <c r="AB20" s="671"/>
      <c r="AC20" s="671"/>
      <c r="AD20" s="672">
        <v>7079327</v>
      </c>
      <c r="AE20" s="672"/>
      <c r="AF20" s="672"/>
      <c r="AG20" s="672"/>
      <c r="AH20" s="672"/>
      <c r="AI20" s="672"/>
      <c r="AJ20" s="672"/>
      <c r="AK20" s="672"/>
      <c r="AL20" s="641">
        <v>97.8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25857</v>
      </c>
      <c r="BH20" s="619"/>
      <c r="BI20" s="619"/>
      <c r="BJ20" s="619"/>
      <c r="BK20" s="619"/>
      <c r="BL20" s="619"/>
      <c r="BM20" s="619"/>
      <c r="BN20" s="620"/>
      <c r="BO20" s="671">
        <v>1.5</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10955760</v>
      </c>
      <c r="CS20" s="619"/>
      <c r="CT20" s="619"/>
      <c r="CU20" s="619"/>
      <c r="CV20" s="619"/>
      <c r="CW20" s="619"/>
      <c r="CX20" s="619"/>
      <c r="CY20" s="620"/>
      <c r="CZ20" s="671">
        <v>100</v>
      </c>
      <c r="DA20" s="671"/>
      <c r="DB20" s="671"/>
      <c r="DC20" s="671"/>
      <c r="DD20" s="624">
        <v>1685013</v>
      </c>
      <c r="DE20" s="619"/>
      <c r="DF20" s="619"/>
      <c r="DG20" s="619"/>
      <c r="DH20" s="619"/>
      <c r="DI20" s="619"/>
      <c r="DJ20" s="619"/>
      <c r="DK20" s="619"/>
      <c r="DL20" s="619"/>
      <c r="DM20" s="619"/>
      <c r="DN20" s="619"/>
      <c r="DO20" s="619"/>
      <c r="DP20" s="620"/>
      <c r="DQ20" s="624">
        <v>8254006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1967</v>
      </c>
      <c r="S21" s="619"/>
      <c r="T21" s="619"/>
      <c r="U21" s="619"/>
      <c r="V21" s="619"/>
      <c r="W21" s="619"/>
      <c r="X21" s="619"/>
      <c r="Y21" s="620"/>
      <c r="Z21" s="671">
        <v>0</v>
      </c>
      <c r="AA21" s="671"/>
      <c r="AB21" s="671"/>
      <c r="AC21" s="671"/>
      <c r="AD21" s="672">
        <v>1967</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25857</v>
      </c>
      <c r="BH21" s="619"/>
      <c r="BI21" s="619"/>
      <c r="BJ21" s="619"/>
      <c r="BK21" s="619"/>
      <c r="BL21" s="619"/>
      <c r="BM21" s="619"/>
      <c r="BN21" s="620"/>
      <c r="BO21" s="671">
        <v>1.5</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13618</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227239</v>
      </c>
      <c r="S23" s="619"/>
      <c r="T23" s="619"/>
      <c r="U23" s="619"/>
      <c r="V23" s="619"/>
      <c r="W23" s="619"/>
      <c r="X23" s="619"/>
      <c r="Y23" s="620"/>
      <c r="Z23" s="671">
        <v>2</v>
      </c>
      <c r="AA23" s="671"/>
      <c r="AB23" s="671"/>
      <c r="AC23" s="671"/>
      <c r="AD23" s="672">
        <v>48137</v>
      </c>
      <c r="AE23" s="672"/>
      <c r="AF23" s="672"/>
      <c r="AG23" s="672"/>
      <c r="AH23" s="672"/>
      <c r="AI23" s="672"/>
      <c r="AJ23" s="672"/>
      <c r="AK23" s="672"/>
      <c r="AL23" s="641">
        <v>0.7</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14168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3632144</v>
      </c>
      <c r="CS24" s="669"/>
      <c r="CT24" s="669"/>
      <c r="CU24" s="669"/>
      <c r="CV24" s="669"/>
      <c r="CW24" s="669"/>
      <c r="CX24" s="669"/>
      <c r="CY24" s="716"/>
      <c r="CZ24" s="720">
        <v>33.200000000000003</v>
      </c>
      <c r="DA24" s="721"/>
      <c r="DB24" s="721"/>
      <c r="DC24" s="722"/>
      <c r="DD24" s="715">
        <v>3277415</v>
      </c>
      <c r="DE24" s="669"/>
      <c r="DF24" s="669"/>
      <c r="DG24" s="669"/>
      <c r="DH24" s="669"/>
      <c r="DI24" s="669"/>
      <c r="DJ24" s="669"/>
      <c r="DK24" s="716"/>
      <c r="DL24" s="715">
        <v>3056074</v>
      </c>
      <c r="DM24" s="669"/>
      <c r="DN24" s="669"/>
      <c r="DO24" s="669"/>
      <c r="DP24" s="669"/>
      <c r="DQ24" s="669"/>
      <c r="DR24" s="669"/>
      <c r="DS24" s="669"/>
      <c r="DT24" s="669"/>
      <c r="DU24" s="669"/>
      <c r="DV24" s="716"/>
      <c r="DW24" s="717">
        <v>40</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662825</v>
      </c>
      <c r="S25" s="619"/>
      <c r="T25" s="619"/>
      <c r="U25" s="619"/>
      <c r="V25" s="619"/>
      <c r="W25" s="619"/>
      <c r="X25" s="619"/>
      <c r="Y25" s="620"/>
      <c r="Z25" s="671">
        <v>5.9</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1434881</v>
      </c>
      <c r="CS25" s="637"/>
      <c r="CT25" s="637"/>
      <c r="CU25" s="637"/>
      <c r="CV25" s="637"/>
      <c r="CW25" s="637"/>
      <c r="CX25" s="637"/>
      <c r="CY25" s="638"/>
      <c r="CZ25" s="621">
        <v>13.1</v>
      </c>
      <c r="DA25" s="639"/>
      <c r="DB25" s="639"/>
      <c r="DC25" s="640"/>
      <c r="DD25" s="624">
        <v>1267627</v>
      </c>
      <c r="DE25" s="637"/>
      <c r="DF25" s="637"/>
      <c r="DG25" s="637"/>
      <c r="DH25" s="637"/>
      <c r="DI25" s="637"/>
      <c r="DJ25" s="637"/>
      <c r="DK25" s="638"/>
      <c r="DL25" s="624">
        <v>1249372</v>
      </c>
      <c r="DM25" s="637"/>
      <c r="DN25" s="637"/>
      <c r="DO25" s="637"/>
      <c r="DP25" s="637"/>
      <c r="DQ25" s="637"/>
      <c r="DR25" s="637"/>
      <c r="DS25" s="637"/>
      <c r="DT25" s="637"/>
      <c r="DU25" s="637"/>
      <c r="DV25" s="638"/>
      <c r="DW25" s="641">
        <v>16.399999999999999</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980333</v>
      </c>
      <c r="CS26" s="619"/>
      <c r="CT26" s="619"/>
      <c r="CU26" s="619"/>
      <c r="CV26" s="619"/>
      <c r="CW26" s="619"/>
      <c r="CX26" s="619"/>
      <c r="CY26" s="620"/>
      <c r="CZ26" s="621">
        <v>8.9</v>
      </c>
      <c r="DA26" s="639"/>
      <c r="DB26" s="639"/>
      <c r="DC26" s="640"/>
      <c r="DD26" s="624">
        <v>839856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471753</v>
      </c>
      <c r="S27" s="619"/>
      <c r="T27" s="619"/>
      <c r="U27" s="619"/>
      <c r="V27" s="619"/>
      <c r="W27" s="619"/>
      <c r="X27" s="619"/>
      <c r="Y27" s="620"/>
      <c r="Z27" s="671">
        <v>4.2</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1687354</v>
      </c>
      <c r="BH27" s="619"/>
      <c r="BI27" s="619"/>
      <c r="BJ27" s="619"/>
      <c r="BK27" s="619"/>
      <c r="BL27" s="619"/>
      <c r="BM27" s="619"/>
      <c r="BN27" s="620"/>
      <c r="BO27" s="671">
        <v>100</v>
      </c>
      <c r="BP27" s="671"/>
      <c r="BQ27" s="671"/>
      <c r="BR27" s="671"/>
      <c r="BS27" s="624">
        <v>103840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360348</v>
      </c>
      <c r="CS27" s="637"/>
      <c r="CT27" s="637"/>
      <c r="CU27" s="637"/>
      <c r="CV27" s="637"/>
      <c r="CW27" s="637"/>
      <c r="CX27" s="637"/>
      <c r="CY27" s="638"/>
      <c r="CZ27" s="621">
        <v>3.3</v>
      </c>
      <c r="DA27" s="639"/>
      <c r="DB27" s="639"/>
      <c r="DC27" s="640"/>
      <c r="DD27" s="624">
        <v>195836</v>
      </c>
      <c r="DE27" s="637"/>
      <c r="DF27" s="637"/>
      <c r="DG27" s="637"/>
      <c r="DH27" s="637"/>
      <c r="DI27" s="637"/>
      <c r="DJ27" s="637"/>
      <c r="DK27" s="638"/>
      <c r="DL27" s="624">
        <v>192441</v>
      </c>
      <c r="DM27" s="637"/>
      <c r="DN27" s="637"/>
      <c r="DO27" s="637"/>
      <c r="DP27" s="637"/>
      <c r="DQ27" s="637"/>
      <c r="DR27" s="637"/>
      <c r="DS27" s="637"/>
      <c r="DT27" s="637"/>
      <c r="DU27" s="637"/>
      <c r="DV27" s="638"/>
      <c r="DW27" s="641">
        <v>2.5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132513</v>
      </c>
      <c r="S28" s="619"/>
      <c r="T28" s="619"/>
      <c r="U28" s="619"/>
      <c r="V28" s="619"/>
      <c r="W28" s="619"/>
      <c r="X28" s="619"/>
      <c r="Y28" s="620"/>
      <c r="Z28" s="671">
        <v>1.2</v>
      </c>
      <c r="AA28" s="671"/>
      <c r="AB28" s="671"/>
      <c r="AC28" s="671"/>
      <c r="AD28" s="672">
        <v>106648</v>
      </c>
      <c r="AE28" s="672"/>
      <c r="AF28" s="672"/>
      <c r="AG28" s="672"/>
      <c r="AH28" s="672"/>
      <c r="AI28" s="672"/>
      <c r="AJ28" s="672"/>
      <c r="AK28" s="672"/>
      <c r="AL28" s="641">
        <v>1.5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1836915</v>
      </c>
      <c r="CS28" s="619"/>
      <c r="CT28" s="619"/>
      <c r="CU28" s="619"/>
      <c r="CV28" s="619"/>
      <c r="CW28" s="619"/>
      <c r="CX28" s="619"/>
      <c r="CY28" s="620"/>
      <c r="CZ28" s="621">
        <v>16.8</v>
      </c>
      <c r="DA28" s="639"/>
      <c r="DB28" s="639"/>
      <c r="DC28" s="640"/>
      <c r="DD28" s="624">
        <v>1813952</v>
      </c>
      <c r="DE28" s="619"/>
      <c r="DF28" s="619"/>
      <c r="DG28" s="619"/>
      <c r="DH28" s="619"/>
      <c r="DI28" s="619"/>
      <c r="DJ28" s="619"/>
      <c r="DK28" s="620"/>
      <c r="DL28" s="624">
        <v>1614261</v>
      </c>
      <c r="DM28" s="619"/>
      <c r="DN28" s="619"/>
      <c r="DO28" s="619"/>
      <c r="DP28" s="619"/>
      <c r="DQ28" s="619"/>
      <c r="DR28" s="619"/>
      <c r="DS28" s="619"/>
      <c r="DT28" s="619"/>
      <c r="DU28" s="619"/>
      <c r="DV28" s="620"/>
      <c r="DW28" s="641">
        <v>21.2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17511</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1836213</v>
      </c>
      <c r="CS29" s="637"/>
      <c r="CT29" s="637"/>
      <c r="CU29" s="637"/>
      <c r="CV29" s="637"/>
      <c r="CW29" s="637"/>
      <c r="CX29" s="637"/>
      <c r="CY29" s="638"/>
      <c r="CZ29" s="621">
        <v>16.8</v>
      </c>
      <c r="DA29" s="639"/>
      <c r="DB29" s="639"/>
      <c r="DC29" s="640"/>
      <c r="DD29" s="624">
        <v>1813250</v>
      </c>
      <c r="DE29" s="637"/>
      <c r="DF29" s="637"/>
      <c r="DG29" s="637"/>
      <c r="DH29" s="637"/>
      <c r="DI29" s="637"/>
      <c r="DJ29" s="637"/>
      <c r="DK29" s="638"/>
      <c r="DL29" s="624">
        <v>1613559</v>
      </c>
      <c r="DM29" s="637"/>
      <c r="DN29" s="637"/>
      <c r="DO29" s="637"/>
      <c r="DP29" s="637"/>
      <c r="DQ29" s="637"/>
      <c r="DR29" s="637"/>
      <c r="DS29" s="637"/>
      <c r="DT29" s="637"/>
      <c r="DU29" s="637"/>
      <c r="DV29" s="638"/>
      <c r="DW29" s="641">
        <v>21.1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292762</v>
      </c>
      <c r="S30" s="619"/>
      <c r="T30" s="619"/>
      <c r="U30" s="619"/>
      <c r="V30" s="619"/>
      <c r="W30" s="619"/>
      <c r="X30" s="619"/>
      <c r="Y30" s="620"/>
      <c r="Z30" s="671">
        <v>2.6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98.2</v>
      </c>
      <c r="BH30" s="685"/>
      <c r="BI30" s="685"/>
      <c r="BJ30" s="685"/>
      <c r="BK30" s="685"/>
      <c r="BL30" s="685"/>
      <c r="BM30" s="686">
        <v>89</v>
      </c>
      <c r="BN30" s="685"/>
      <c r="BO30" s="685"/>
      <c r="BP30" s="685"/>
      <c r="BQ30" s="687"/>
      <c r="BR30" s="684">
        <v>97.8</v>
      </c>
      <c r="BS30" s="685"/>
      <c r="BT30" s="685"/>
      <c r="BU30" s="685"/>
      <c r="BV30" s="685"/>
      <c r="BW30" s="685"/>
      <c r="BX30" s="686">
        <v>89.2</v>
      </c>
      <c r="BY30" s="685"/>
      <c r="BZ30" s="685"/>
      <c r="CA30" s="685"/>
      <c r="CB30" s="687"/>
      <c r="CD30" s="690"/>
      <c r="CE30" s="691"/>
      <c r="CF30" s="655" t="s">
        <v>290</v>
      </c>
      <c r="CG30" s="652"/>
      <c r="CH30" s="652"/>
      <c r="CI30" s="652"/>
      <c r="CJ30" s="652"/>
      <c r="CK30" s="652"/>
      <c r="CL30" s="652"/>
      <c r="CM30" s="652"/>
      <c r="CN30" s="652"/>
      <c r="CO30" s="652"/>
      <c r="CP30" s="652"/>
      <c r="CQ30" s="653"/>
      <c r="CR30" s="618">
        <v>1695339</v>
      </c>
      <c r="CS30" s="619"/>
      <c r="CT30" s="619"/>
      <c r="CU30" s="619"/>
      <c r="CV30" s="619"/>
      <c r="CW30" s="619"/>
      <c r="CX30" s="619"/>
      <c r="CY30" s="620"/>
      <c r="CZ30" s="621">
        <v>15.5</v>
      </c>
      <c r="DA30" s="639"/>
      <c r="DB30" s="639"/>
      <c r="DC30" s="640"/>
      <c r="DD30" s="624">
        <v>1675491</v>
      </c>
      <c r="DE30" s="619"/>
      <c r="DF30" s="619"/>
      <c r="DG30" s="619"/>
      <c r="DH30" s="619"/>
      <c r="DI30" s="619"/>
      <c r="DJ30" s="619"/>
      <c r="DK30" s="620"/>
      <c r="DL30" s="624">
        <v>1489416</v>
      </c>
      <c r="DM30" s="619"/>
      <c r="DN30" s="619"/>
      <c r="DO30" s="619"/>
      <c r="DP30" s="619"/>
      <c r="DQ30" s="619"/>
      <c r="DR30" s="619"/>
      <c r="DS30" s="619"/>
      <c r="DT30" s="619"/>
      <c r="DU30" s="619"/>
      <c r="DV30" s="620"/>
      <c r="DW30" s="641">
        <v>19.5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117769</v>
      </c>
      <c r="S31" s="619"/>
      <c r="T31" s="619"/>
      <c r="U31" s="619"/>
      <c r="V31" s="619"/>
      <c r="W31" s="619"/>
      <c r="X31" s="619"/>
      <c r="Y31" s="620"/>
      <c r="Z31" s="671">
        <v>1.1000000000000001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99.7</v>
      </c>
      <c r="BH31" s="637"/>
      <c r="BI31" s="637"/>
      <c r="BJ31" s="637"/>
      <c r="BK31" s="637"/>
      <c r="BL31" s="637"/>
      <c r="BM31" s="673">
        <v>97.9</v>
      </c>
      <c r="BN31" s="683"/>
      <c r="BO31" s="683"/>
      <c r="BP31" s="683"/>
      <c r="BQ31" s="647"/>
      <c r="BR31" s="682">
        <v>99.4</v>
      </c>
      <c r="BS31" s="637"/>
      <c r="BT31" s="637"/>
      <c r="BU31" s="637"/>
      <c r="BV31" s="637"/>
      <c r="BW31" s="637"/>
      <c r="BX31" s="673">
        <v>97</v>
      </c>
      <c r="BY31" s="683"/>
      <c r="BZ31" s="683"/>
      <c r="CA31" s="683"/>
      <c r="CB31" s="647"/>
      <c r="CD31" s="690"/>
      <c r="CE31" s="691"/>
      <c r="CF31" s="655" t="s">
        <v>294</v>
      </c>
      <c r="CG31" s="652"/>
      <c r="CH31" s="652"/>
      <c r="CI31" s="652"/>
      <c r="CJ31" s="652"/>
      <c r="CK31" s="652"/>
      <c r="CL31" s="652"/>
      <c r="CM31" s="652"/>
      <c r="CN31" s="652"/>
      <c r="CO31" s="652"/>
      <c r="CP31" s="652"/>
      <c r="CQ31" s="653"/>
      <c r="CR31" s="618">
        <v>140874</v>
      </c>
      <c r="CS31" s="637"/>
      <c r="CT31" s="637"/>
      <c r="CU31" s="637"/>
      <c r="CV31" s="637"/>
      <c r="CW31" s="637"/>
      <c r="CX31" s="637"/>
      <c r="CY31" s="638"/>
      <c r="CZ31" s="621">
        <v>1.3</v>
      </c>
      <c r="DA31" s="639"/>
      <c r="DB31" s="639"/>
      <c r="DC31" s="640"/>
      <c r="DD31" s="624">
        <v>137759</v>
      </c>
      <c r="DE31" s="637"/>
      <c r="DF31" s="637"/>
      <c r="DG31" s="637"/>
      <c r="DH31" s="637"/>
      <c r="DI31" s="637"/>
      <c r="DJ31" s="637"/>
      <c r="DK31" s="638"/>
      <c r="DL31" s="624">
        <v>124143</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366933</v>
      </c>
      <c r="S32" s="619"/>
      <c r="T32" s="619"/>
      <c r="U32" s="619"/>
      <c r="V32" s="619"/>
      <c r="W32" s="619"/>
      <c r="X32" s="619"/>
      <c r="Y32" s="620"/>
      <c r="Z32" s="671">
        <v>3.3</v>
      </c>
      <c r="AA32" s="671"/>
      <c r="AB32" s="671"/>
      <c r="AC32" s="671"/>
      <c r="AD32" s="672">
        <v>2573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96.8</v>
      </c>
      <c r="BH32" s="603"/>
      <c r="BI32" s="603"/>
      <c r="BJ32" s="603"/>
      <c r="BK32" s="603"/>
      <c r="BL32" s="603"/>
      <c r="BM32" s="666">
        <v>81.5</v>
      </c>
      <c r="BN32" s="603"/>
      <c r="BO32" s="603"/>
      <c r="BP32" s="603"/>
      <c r="BQ32" s="660"/>
      <c r="BR32" s="681">
        <v>96.3</v>
      </c>
      <c r="BS32" s="603"/>
      <c r="BT32" s="603"/>
      <c r="BU32" s="603"/>
      <c r="BV32" s="603"/>
      <c r="BW32" s="603"/>
      <c r="BX32" s="666">
        <v>82.7</v>
      </c>
      <c r="BY32" s="603"/>
      <c r="BZ32" s="603"/>
      <c r="CA32" s="603"/>
      <c r="CB32" s="660"/>
      <c r="CD32" s="692"/>
      <c r="CE32" s="693"/>
      <c r="CF32" s="655" t="s">
        <v>297</v>
      </c>
      <c r="CG32" s="652"/>
      <c r="CH32" s="652"/>
      <c r="CI32" s="652"/>
      <c r="CJ32" s="652"/>
      <c r="CK32" s="652"/>
      <c r="CL32" s="652"/>
      <c r="CM32" s="652"/>
      <c r="CN32" s="652"/>
      <c r="CO32" s="652"/>
      <c r="CP32" s="652"/>
      <c r="CQ32" s="653"/>
      <c r="CR32" s="618">
        <v>702</v>
      </c>
      <c r="CS32" s="619"/>
      <c r="CT32" s="619"/>
      <c r="CU32" s="619"/>
      <c r="CV32" s="619"/>
      <c r="CW32" s="619"/>
      <c r="CX32" s="619"/>
      <c r="CY32" s="620"/>
      <c r="CZ32" s="621">
        <v>0</v>
      </c>
      <c r="DA32" s="639"/>
      <c r="DB32" s="639"/>
      <c r="DC32" s="640"/>
      <c r="DD32" s="624">
        <v>702</v>
      </c>
      <c r="DE32" s="619"/>
      <c r="DF32" s="619"/>
      <c r="DG32" s="619"/>
      <c r="DH32" s="619"/>
      <c r="DI32" s="619"/>
      <c r="DJ32" s="619"/>
      <c r="DK32" s="620"/>
      <c r="DL32" s="624">
        <v>702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1247300</v>
      </c>
      <c r="S33" s="619"/>
      <c r="T33" s="619"/>
      <c r="U33" s="619"/>
      <c r="V33" s="619"/>
      <c r="W33" s="619"/>
      <c r="X33" s="619"/>
      <c r="Y33" s="620"/>
      <c r="Z33" s="671">
        <v>11.1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5638603</v>
      </c>
      <c r="CS33" s="637"/>
      <c r="CT33" s="637"/>
      <c r="CU33" s="637"/>
      <c r="CV33" s="637"/>
      <c r="CW33" s="637"/>
      <c r="CX33" s="637"/>
      <c r="CY33" s="638"/>
      <c r="CZ33" s="621">
        <v>51.5</v>
      </c>
      <c r="DA33" s="639"/>
      <c r="DB33" s="639"/>
      <c r="DC33" s="640"/>
      <c r="DD33" s="624">
        <v>4513590</v>
      </c>
      <c r="DE33" s="637"/>
      <c r="DF33" s="637"/>
      <c r="DG33" s="637"/>
      <c r="DH33" s="637"/>
      <c r="DI33" s="637"/>
      <c r="DJ33" s="637"/>
      <c r="DK33" s="638"/>
      <c r="DL33" s="624">
        <v>2837720</v>
      </c>
      <c r="DM33" s="637"/>
      <c r="DN33" s="637"/>
      <c r="DO33" s="637"/>
      <c r="DP33" s="637"/>
      <c r="DQ33" s="637"/>
      <c r="DR33" s="637"/>
      <c r="DS33" s="637"/>
      <c r="DT33" s="637"/>
      <c r="DU33" s="637"/>
      <c r="DV33" s="638"/>
      <c r="DW33" s="641">
        <v>37.200000000000003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1527825</v>
      </c>
      <c r="CS34" s="619"/>
      <c r="CT34" s="619"/>
      <c r="CU34" s="619"/>
      <c r="CV34" s="619"/>
      <c r="CW34" s="619"/>
      <c r="CX34" s="619"/>
      <c r="CY34" s="620"/>
      <c r="CZ34" s="621">
        <v>13.9</v>
      </c>
      <c r="DA34" s="639"/>
      <c r="DB34" s="639"/>
      <c r="DC34" s="640"/>
      <c r="DD34" s="624">
        <v>1194362</v>
      </c>
      <c r="DE34" s="619"/>
      <c r="DF34" s="619"/>
      <c r="DG34" s="619"/>
      <c r="DH34" s="619"/>
      <c r="DI34" s="619"/>
      <c r="DJ34" s="619"/>
      <c r="DK34" s="620"/>
      <c r="DL34" s="624">
        <v>856061</v>
      </c>
      <c r="DM34" s="619"/>
      <c r="DN34" s="619"/>
      <c r="DO34" s="619"/>
      <c r="DP34" s="619"/>
      <c r="DQ34" s="619"/>
      <c r="DR34" s="619"/>
      <c r="DS34" s="619"/>
      <c r="DT34" s="619"/>
      <c r="DU34" s="619"/>
      <c r="DV34" s="620"/>
      <c r="DW34" s="641">
        <v>11.2</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392300</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1475123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24232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129062</v>
      </c>
      <c r="CS35" s="637"/>
      <c r="CT35" s="637"/>
      <c r="CU35" s="637"/>
      <c r="CV35" s="637"/>
      <c r="CW35" s="637"/>
      <c r="CX35" s="637"/>
      <c r="CY35" s="638"/>
      <c r="CZ35" s="621">
        <v>1.2</v>
      </c>
      <c r="DA35" s="639"/>
      <c r="DB35" s="639"/>
      <c r="DC35" s="640"/>
      <c r="DD35" s="624">
        <v>118789</v>
      </c>
      <c r="DE35" s="637"/>
      <c r="DF35" s="637"/>
      <c r="DG35" s="637"/>
      <c r="DH35" s="637"/>
      <c r="DI35" s="637"/>
      <c r="DJ35" s="637"/>
      <c r="DK35" s="638"/>
      <c r="DL35" s="624">
        <v>111007</v>
      </c>
      <c r="DM35" s="637"/>
      <c r="DN35" s="637"/>
      <c r="DO35" s="637"/>
      <c r="DP35" s="637"/>
      <c r="DQ35" s="637"/>
      <c r="DR35" s="637"/>
      <c r="DS35" s="637"/>
      <c r="DT35" s="637"/>
      <c r="DU35" s="637"/>
      <c r="DV35" s="638"/>
      <c r="DW35" s="641">
        <v>1.5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11194968</v>
      </c>
      <c r="S36" s="659"/>
      <c r="T36" s="659"/>
      <c r="U36" s="659"/>
      <c r="V36" s="659"/>
      <c r="W36" s="659"/>
      <c r="X36" s="659"/>
      <c r="Y36" s="662"/>
      <c r="Z36" s="663">
        <v>100</v>
      </c>
      <c r="AA36" s="663"/>
      <c r="AB36" s="663"/>
      <c r="AC36" s="663"/>
      <c r="AD36" s="664">
        <v>7238652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662855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95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1658354</v>
      </c>
      <c r="CS36" s="619"/>
      <c r="CT36" s="619"/>
      <c r="CU36" s="619"/>
      <c r="CV36" s="619"/>
      <c r="CW36" s="619"/>
      <c r="CX36" s="619"/>
      <c r="CY36" s="620"/>
      <c r="CZ36" s="621">
        <v>15.1</v>
      </c>
      <c r="DA36" s="639"/>
      <c r="DB36" s="639"/>
      <c r="DC36" s="640"/>
      <c r="DD36" s="624">
        <v>1218805</v>
      </c>
      <c r="DE36" s="619"/>
      <c r="DF36" s="619"/>
      <c r="DG36" s="619"/>
      <c r="DH36" s="619"/>
      <c r="DI36" s="619"/>
      <c r="DJ36" s="619"/>
      <c r="DK36" s="620"/>
      <c r="DL36" s="624">
        <v>1016964</v>
      </c>
      <c r="DM36" s="619"/>
      <c r="DN36" s="619"/>
      <c r="DO36" s="619"/>
      <c r="DP36" s="619"/>
      <c r="DQ36" s="619"/>
      <c r="DR36" s="619"/>
      <c r="DS36" s="619"/>
      <c r="DT36" s="619"/>
      <c r="DU36" s="619"/>
      <c r="DV36" s="620"/>
      <c r="DW36" s="641">
        <v>13.3</v>
      </c>
      <c r="DX36" s="642"/>
      <c r="DY36" s="642"/>
      <c r="DZ36" s="642"/>
      <c r="EA36" s="642"/>
      <c r="EB36" s="642"/>
      <c r="EC36" s="643"/>
    </row>
    <row r="37" spans="2:133" ht="11.25" customHeight="1">
      <c r="AQ37" s="644" t="s">
        <v>312</v>
      </c>
      <c r="AR37" s="645"/>
      <c r="AS37" s="645"/>
      <c r="AT37" s="645"/>
      <c r="AU37" s="645"/>
      <c r="AV37" s="645"/>
      <c r="AW37" s="645"/>
      <c r="AX37" s="645"/>
      <c r="AY37" s="646"/>
      <c r="AZ37" s="618">
        <v>131300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1736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722693</v>
      </c>
      <c r="CS37" s="637"/>
      <c r="CT37" s="637"/>
      <c r="CU37" s="637"/>
      <c r="CV37" s="637"/>
      <c r="CW37" s="637"/>
      <c r="CX37" s="637"/>
      <c r="CY37" s="638"/>
      <c r="CZ37" s="621">
        <v>6.6</v>
      </c>
      <c r="DA37" s="639"/>
      <c r="DB37" s="639"/>
      <c r="DC37" s="640"/>
      <c r="DD37" s="624">
        <v>702275</v>
      </c>
      <c r="DE37" s="637"/>
      <c r="DF37" s="637"/>
      <c r="DG37" s="637"/>
      <c r="DH37" s="637"/>
      <c r="DI37" s="637"/>
      <c r="DJ37" s="637"/>
      <c r="DK37" s="638"/>
      <c r="DL37" s="624">
        <v>637559</v>
      </c>
      <c r="DM37" s="637"/>
      <c r="DN37" s="637"/>
      <c r="DO37" s="637"/>
      <c r="DP37" s="637"/>
      <c r="DQ37" s="637"/>
      <c r="DR37" s="637"/>
      <c r="DS37" s="637"/>
      <c r="DT37" s="637"/>
      <c r="DU37" s="637"/>
      <c r="DV37" s="638"/>
      <c r="DW37" s="641">
        <v>8.4</v>
      </c>
      <c r="DX37" s="642"/>
      <c r="DY37" s="642"/>
      <c r="DZ37" s="642"/>
      <c r="EA37" s="642"/>
      <c r="EB37" s="642"/>
      <c r="EC37" s="643"/>
    </row>
    <row r="38" spans="2:133" ht="11.25" customHeight="1">
      <c r="AQ38" s="644" t="s">
        <v>315</v>
      </c>
      <c r="AR38" s="645"/>
      <c r="AS38" s="645"/>
      <c r="AT38" s="645"/>
      <c r="AU38" s="645"/>
      <c r="AV38" s="645"/>
      <c r="AW38" s="645"/>
      <c r="AX38" s="645"/>
      <c r="AY38" s="646"/>
      <c r="AZ38" s="618">
        <v>39432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2675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1475123</v>
      </c>
      <c r="CS38" s="619"/>
      <c r="CT38" s="619"/>
      <c r="CU38" s="619"/>
      <c r="CV38" s="619"/>
      <c r="CW38" s="619"/>
      <c r="CX38" s="619"/>
      <c r="CY38" s="620"/>
      <c r="CZ38" s="621">
        <v>13.5</v>
      </c>
      <c r="DA38" s="639"/>
      <c r="DB38" s="639"/>
      <c r="DC38" s="640"/>
      <c r="DD38" s="624">
        <v>1337272</v>
      </c>
      <c r="DE38" s="619"/>
      <c r="DF38" s="619"/>
      <c r="DG38" s="619"/>
      <c r="DH38" s="619"/>
      <c r="DI38" s="619"/>
      <c r="DJ38" s="619"/>
      <c r="DK38" s="620"/>
      <c r="DL38" s="624">
        <v>853688</v>
      </c>
      <c r="DM38" s="619"/>
      <c r="DN38" s="619"/>
      <c r="DO38" s="619"/>
      <c r="DP38" s="619"/>
      <c r="DQ38" s="619"/>
      <c r="DR38" s="619"/>
      <c r="DS38" s="619"/>
      <c r="DT38" s="619"/>
      <c r="DU38" s="619"/>
      <c r="DV38" s="620"/>
      <c r="DW38" s="641">
        <v>11.2</v>
      </c>
      <c r="DX38" s="642"/>
      <c r="DY38" s="642"/>
      <c r="DZ38" s="642"/>
      <c r="EA38" s="642"/>
      <c r="EB38" s="642"/>
      <c r="EC38" s="643"/>
    </row>
    <row r="39" spans="2:133" ht="11.25" customHeight="1">
      <c r="AQ39" s="644" t="s">
        <v>318</v>
      </c>
      <c r="AR39" s="645"/>
      <c r="AS39" s="645"/>
      <c r="AT39" s="645"/>
      <c r="AU39" s="645"/>
      <c r="AV39" s="645"/>
      <c r="AW39" s="645"/>
      <c r="AX39" s="645"/>
      <c r="AY39" s="646"/>
      <c r="AZ39" s="618">
        <v>9948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834009</v>
      </c>
      <c r="CS39" s="637"/>
      <c r="CT39" s="637"/>
      <c r="CU39" s="637"/>
      <c r="CV39" s="637"/>
      <c r="CW39" s="637"/>
      <c r="CX39" s="637"/>
      <c r="CY39" s="638"/>
      <c r="CZ39" s="621">
        <v>7.6</v>
      </c>
      <c r="DA39" s="639"/>
      <c r="DB39" s="639"/>
      <c r="DC39" s="640"/>
      <c r="DD39" s="624">
        <v>644362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106550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14230</v>
      </c>
      <c r="CS40" s="619"/>
      <c r="CT40" s="619"/>
      <c r="CU40" s="619"/>
      <c r="CV40" s="619"/>
      <c r="CW40" s="619"/>
      <c r="CX40" s="619"/>
      <c r="CY40" s="620"/>
      <c r="CZ40" s="621">
        <v>0.1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525038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1685013</v>
      </c>
      <c r="CS42" s="619"/>
      <c r="CT42" s="619"/>
      <c r="CU42" s="619"/>
      <c r="CV42" s="619"/>
      <c r="CW42" s="619"/>
      <c r="CX42" s="619"/>
      <c r="CY42" s="620"/>
      <c r="CZ42" s="621">
        <v>15.4</v>
      </c>
      <c r="DA42" s="622"/>
      <c r="DB42" s="622"/>
      <c r="DC42" s="623"/>
      <c r="DD42" s="624">
        <v>463001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44074</v>
      </c>
      <c r="CS43" s="637"/>
      <c r="CT43" s="637"/>
      <c r="CU43" s="637"/>
      <c r="CV43" s="637"/>
      <c r="CW43" s="637"/>
      <c r="CX43" s="637"/>
      <c r="CY43" s="638"/>
      <c r="CZ43" s="621">
        <v>0.4</v>
      </c>
      <c r="DA43" s="639"/>
      <c r="DB43" s="639"/>
      <c r="DC43" s="640"/>
      <c r="DD43" s="624">
        <v>43880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1685013</v>
      </c>
      <c r="CS44" s="619"/>
      <c r="CT44" s="619"/>
      <c r="CU44" s="619"/>
      <c r="CV44" s="619"/>
      <c r="CW44" s="619"/>
      <c r="CX44" s="619"/>
      <c r="CY44" s="620"/>
      <c r="CZ44" s="621">
        <v>15.4</v>
      </c>
      <c r="DA44" s="622"/>
      <c r="DB44" s="622"/>
      <c r="DC44" s="623"/>
      <c r="DD44" s="624">
        <v>463001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748880</v>
      </c>
      <c r="CS45" s="637"/>
      <c r="CT45" s="637"/>
      <c r="CU45" s="637"/>
      <c r="CV45" s="637"/>
      <c r="CW45" s="637"/>
      <c r="CX45" s="637"/>
      <c r="CY45" s="638"/>
      <c r="CZ45" s="621">
        <v>6.8</v>
      </c>
      <c r="DA45" s="639"/>
      <c r="DB45" s="639"/>
      <c r="DC45" s="640"/>
      <c r="DD45" s="624">
        <v>25640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924972</v>
      </c>
      <c r="CS46" s="619"/>
      <c r="CT46" s="619"/>
      <c r="CU46" s="619"/>
      <c r="CV46" s="619"/>
      <c r="CW46" s="619"/>
      <c r="CX46" s="619"/>
      <c r="CY46" s="620"/>
      <c r="CZ46" s="621">
        <v>8.4</v>
      </c>
      <c r="DA46" s="622"/>
      <c r="DB46" s="622"/>
      <c r="DC46" s="623"/>
      <c r="DD46" s="624">
        <v>433200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10955760</v>
      </c>
      <c r="CS49" s="603"/>
      <c r="CT49" s="603"/>
      <c r="CU49" s="603"/>
      <c r="CV49" s="603"/>
      <c r="CW49" s="603"/>
      <c r="CX49" s="603"/>
      <c r="CY49" s="604"/>
      <c r="CZ49" s="605">
        <v>100</v>
      </c>
      <c r="DA49" s="606"/>
      <c r="DB49" s="606"/>
      <c r="DC49" s="607"/>
      <c r="DD49" s="608">
        <v>8254006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54" t="s">
        <v>340</v>
      </c>
      <c r="DK2" s="1155"/>
      <c r="DL2" s="1155"/>
      <c r="DM2" s="1155"/>
      <c r="DN2" s="1155"/>
      <c r="DO2" s="1156"/>
      <c r="DP2" s="200"/>
      <c r="DQ2" s="1154" t="s">
        <v>341</v>
      </c>
      <c r="DR2" s="1155"/>
      <c r="DS2" s="1155"/>
      <c r="DT2" s="1155"/>
      <c r="DU2" s="1155"/>
      <c r="DV2" s="1155"/>
      <c r="DW2" s="1155"/>
      <c r="DX2" s="1155"/>
      <c r="DY2" s="1155"/>
      <c r="DZ2" s="115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107" t="s">
        <v>342</v>
      </c>
      <c r="B4" s="1107"/>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c r="AJ4" s="1107"/>
      <c r="AK4" s="1107"/>
      <c r="AL4" s="1107"/>
      <c r="AM4" s="1107"/>
      <c r="AN4" s="1107"/>
      <c r="AO4" s="1107"/>
      <c r="AP4" s="1107"/>
      <c r="AQ4" s="1107"/>
      <c r="AR4" s="1107"/>
      <c r="AS4" s="1107"/>
      <c r="AT4" s="1107"/>
      <c r="AU4" s="1107"/>
      <c r="AV4" s="1107"/>
      <c r="AW4" s="1107"/>
      <c r="AX4" s="1107"/>
      <c r="AY4" s="110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31" t="s">
        <v>344</v>
      </c>
      <c r="B5" s="1032"/>
      <c r="C5" s="1032"/>
      <c r="D5" s="1032"/>
      <c r="E5" s="1032"/>
      <c r="F5" s="1032"/>
      <c r="G5" s="1032"/>
      <c r="H5" s="1032"/>
      <c r="I5" s="1032"/>
      <c r="J5" s="1032"/>
      <c r="K5" s="1032"/>
      <c r="L5" s="1032"/>
      <c r="M5" s="1032"/>
      <c r="N5" s="1032"/>
      <c r="O5" s="1032"/>
      <c r="P5" s="1033"/>
      <c r="Q5" s="1037" t="s">
        <v>345</v>
      </c>
      <c r="R5" s="1038"/>
      <c r="S5" s="1038"/>
      <c r="T5" s="1038"/>
      <c r="U5" s="1039"/>
      <c r="V5" s="1037" t="s">
        <v>346</v>
      </c>
      <c r="W5" s="1038"/>
      <c r="X5" s="1038"/>
      <c r="Y5" s="1038"/>
      <c r="Z5" s="1039"/>
      <c r="AA5" s="1037" t="s">
        <v>347</v>
      </c>
      <c r="AB5" s="1038"/>
      <c r="AC5" s="1038"/>
      <c r="AD5" s="1038"/>
      <c r="AE5" s="1038"/>
      <c r="AF5" s="1157" t="s">
        <v>348</v>
      </c>
      <c r="AG5" s="1038"/>
      <c r="AH5" s="1038"/>
      <c r="AI5" s="1038"/>
      <c r="AJ5" s="1053"/>
      <c r="AK5" s="1038" t="s">
        <v>349</v>
      </c>
      <c r="AL5" s="1038"/>
      <c r="AM5" s="1038"/>
      <c r="AN5" s="1038"/>
      <c r="AO5" s="1039"/>
      <c r="AP5" s="1037" t="s">
        <v>350</v>
      </c>
      <c r="AQ5" s="1038"/>
      <c r="AR5" s="1038"/>
      <c r="AS5" s="1038"/>
      <c r="AT5" s="1039"/>
      <c r="AU5" s="1037" t="s">
        <v>351</v>
      </c>
      <c r="AV5" s="1038"/>
      <c r="AW5" s="1038"/>
      <c r="AX5" s="1038"/>
      <c r="AY5" s="1053"/>
      <c r="AZ5" s="207"/>
      <c r="BA5" s="207"/>
      <c r="BB5" s="207"/>
      <c r="BC5" s="207"/>
      <c r="BD5" s="207"/>
      <c r="BE5" s="208"/>
      <c r="BF5" s="208"/>
      <c r="BG5" s="208"/>
      <c r="BH5" s="208"/>
      <c r="BI5" s="208"/>
      <c r="BJ5" s="208"/>
      <c r="BK5" s="208"/>
      <c r="BL5" s="208"/>
      <c r="BM5" s="208"/>
      <c r="BN5" s="208"/>
      <c r="BO5" s="208"/>
      <c r="BP5" s="208"/>
      <c r="BQ5" s="1031" t="s">
        <v>352</v>
      </c>
      <c r="BR5" s="1032"/>
      <c r="BS5" s="1032"/>
      <c r="BT5" s="1032"/>
      <c r="BU5" s="1032"/>
      <c r="BV5" s="1032"/>
      <c r="BW5" s="1032"/>
      <c r="BX5" s="1032"/>
      <c r="BY5" s="1032"/>
      <c r="BZ5" s="1032"/>
      <c r="CA5" s="1032"/>
      <c r="CB5" s="1032"/>
      <c r="CC5" s="1032"/>
      <c r="CD5" s="1032"/>
      <c r="CE5" s="1032"/>
      <c r="CF5" s="1032"/>
      <c r="CG5" s="1033"/>
      <c r="CH5" s="1037" t="s">
        <v>353</v>
      </c>
      <c r="CI5" s="1038"/>
      <c r="CJ5" s="1038"/>
      <c r="CK5" s="1038"/>
      <c r="CL5" s="1039"/>
      <c r="CM5" s="1037" t="s">
        <v>354</v>
      </c>
      <c r="CN5" s="1038"/>
      <c r="CO5" s="1038"/>
      <c r="CP5" s="1038"/>
      <c r="CQ5" s="1039"/>
      <c r="CR5" s="1037" t="s">
        <v>355</v>
      </c>
      <c r="CS5" s="1038"/>
      <c r="CT5" s="1038"/>
      <c r="CU5" s="1038"/>
      <c r="CV5" s="1039"/>
      <c r="CW5" s="1037" t="s">
        <v>356</v>
      </c>
      <c r="CX5" s="1038"/>
      <c r="CY5" s="1038"/>
      <c r="CZ5" s="1038"/>
      <c r="DA5" s="1039"/>
      <c r="DB5" s="1037" t="s">
        <v>357</v>
      </c>
      <c r="DC5" s="1038"/>
      <c r="DD5" s="1038"/>
      <c r="DE5" s="1038"/>
      <c r="DF5" s="1039"/>
      <c r="DG5" s="1142" t="s">
        <v>358</v>
      </c>
      <c r="DH5" s="1143"/>
      <c r="DI5" s="1143"/>
      <c r="DJ5" s="1143"/>
      <c r="DK5" s="1144"/>
      <c r="DL5" s="1142" t="s">
        <v>359</v>
      </c>
      <c r="DM5" s="1143"/>
      <c r="DN5" s="1143"/>
      <c r="DO5" s="1143"/>
      <c r="DP5" s="1144"/>
      <c r="DQ5" s="1037" t="s">
        <v>360</v>
      </c>
      <c r="DR5" s="1038"/>
      <c r="DS5" s="1038"/>
      <c r="DT5" s="1038"/>
      <c r="DU5" s="1039"/>
      <c r="DV5" s="1037" t="s">
        <v>351</v>
      </c>
      <c r="DW5" s="1038"/>
      <c r="DX5" s="1038"/>
      <c r="DY5" s="1038"/>
      <c r="DZ5" s="1053"/>
      <c r="EA5" s="205"/>
    </row>
    <row r="6" spans="1:131" s="206" customFormat="1" ht="26.25" customHeight="1" thickBot="1">
      <c r="A6" s="1034"/>
      <c r="B6" s="1035"/>
      <c r="C6" s="1035"/>
      <c r="D6" s="1035"/>
      <c r="E6" s="1035"/>
      <c r="F6" s="1035"/>
      <c r="G6" s="1035"/>
      <c r="H6" s="1035"/>
      <c r="I6" s="1035"/>
      <c r="J6" s="1035"/>
      <c r="K6" s="1035"/>
      <c r="L6" s="1035"/>
      <c r="M6" s="1035"/>
      <c r="N6" s="1035"/>
      <c r="O6" s="1035"/>
      <c r="P6" s="1036"/>
      <c r="Q6" s="1040"/>
      <c r="R6" s="1041"/>
      <c r="S6" s="1041"/>
      <c r="T6" s="1041"/>
      <c r="U6" s="1042"/>
      <c r="V6" s="1040"/>
      <c r="W6" s="1041"/>
      <c r="X6" s="1041"/>
      <c r="Y6" s="1041"/>
      <c r="Z6" s="1042"/>
      <c r="AA6" s="1040"/>
      <c r="AB6" s="1041"/>
      <c r="AC6" s="1041"/>
      <c r="AD6" s="1041"/>
      <c r="AE6" s="1041"/>
      <c r="AF6" s="1158"/>
      <c r="AG6" s="1041"/>
      <c r="AH6" s="1041"/>
      <c r="AI6" s="1041"/>
      <c r="AJ6" s="1054"/>
      <c r="AK6" s="1041"/>
      <c r="AL6" s="1041"/>
      <c r="AM6" s="1041"/>
      <c r="AN6" s="1041"/>
      <c r="AO6" s="1042"/>
      <c r="AP6" s="1040"/>
      <c r="AQ6" s="1041"/>
      <c r="AR6" s="1041"/>
      <c r="AS6" s="1041"/>
      <c r="AT6" s="1042"/>
      <c r="AU6" s="1040"/>
      <c r="AV6" s="1041"/>
      <c r="AW6" s="1041"/>
      <c r="AX6" s="1041"/>
      <c r="AY6" s="1054"/>
      <c r="AZ6" s="203"/>
      <c r="BA6" s="203"/>
      <c r="BB6" s="203"/>
      <c r="BC6" s="203"/>
      <c r="BD6" s="203"/>
      <c r="BE6" s="204"/>
      <c r="BF6" s="204"/>
      <c r="BG6" s="204"/>
      <c r="BH6" s="204"/>
      <c r="BI6" s="204"/>
      <c r="BJ6" s="204"/>
      <c r="BK6" s="204"/>
      <c r="BL6" s="204"/>
      <c r="BM6" s="204"/>
      <c r="BN6" s="204"/>
      <c r="BO6" s="204"/>
      <c r="BP6" s="204"/>
      <c r="BQ6" s="1034"/>
      <c r="BR6" s="1035"/>
      <c r="BS6" s="1035"/>
      <c r="BT6" s="1035"/>
      <c r="BU6" s="1035"/>
      <c r="BV6" s="1035"/>
      <c r="BW6" s="1035"/>
      <c r="BX6" s="1035"/>
      <c r="BY6" s="1035"/>
      <c r="BZ6" s="1035"/>
      <c r="CA6" s="1035"/>
      <c r="CB6" s="1035"/>
      <c r="CC6" s="1035"/>
      <c r="CD6" s="1035"/>
      <c r="CE6" s="1035"/>
      <c r="CF6" s="1035"/>
      <c r="CG6" s="1036"/>
      <c r="CH6" s="1040"/>
      <c r="CI6" s="1041"/>
      <c r="CJ6" s="1041"/>
      <c r="CK6" s="1041"/>
      <c r="CL6" s="1042"/>
      <c r="CM6" s="1040"/>
      <c r="CN6" s="1041"/>
      <c r="CO6" s="1041"/>
      <c r="CP6" s="1041"/>
      <c r="CQ6" s="1042"/>
      <c r="CR6" s="1040"/>
      <c r="CS6" s="1041"/>
      <c r="CT6" s="1041"/>
      <c r="CU6" s="1041"/>
      <c r="CV6" s="1042"/>
      <c r="CW6" s="1040"/>
      <c r="CX6" s="1041"/>
      <c r="CY6" s="1041"/>
      <c r="CZ6" s="1041"/>
      <c r="DA6" s="1042"/>
      <c r="DB6" s="1040"/>
      <c r="DC6" s="1041"/>
      <c r="DD6" s="1041"/>
      <c r="DE6" s="1041"/>
      <c r="DF6" s="1042"/>
      <c r="DG6" s="1145"/>
      <c r="DH6" s="1146"/>
      <c r="DI6" s="1146"/>
      <c r="DJ6" s="1146"/>
      <c r="DK6" s="1147"/>
      <c r="DL6" s="1145"/>
      <c r="DM6" s="1146"/>
      <c r="DN6" s="1146"/>
      <c r="DO6" s="1146"/>
      <c r="DP6" s="1147"/>
      <c r="DQ6" s="1040"/>
      <c r="DR6" s="1041"/>
      <c r="DS6" s="1041"/>
      <c r="DT6" s="1041"/>
      <c r="DU6" s="1042"/>
      <c r="DV6" s="1040"/>
      <c r="DW6" s="1041"/>
      <c r="DX6" s="1041"/>
      <c r="DY6" s="1041"/>
      <c r="DZ6" s="1054"/>
      <c r="EA6" s="205"/>
    </row>
    <row r="7" spans="1:131" s="206" customFormat="1" ht="26.25" customHeight="1" thickTop="1">
      <c r="A7" s="209">
        <v>1</v>
      </c>
      <c r="B7" s="1093" t="s">
        <v>361</v>
      </c>
      <c r="C7" s="1094"/>
      <c r="D7" s="1094"/>
      <c r="E7" s="1094"/>
      <c r="F7" s="1094"/>
      <c r="G7" s="1094"/>
      <c r="H7" s="1094"/>
      <c r="I7" s="1094"/>
      <c r="J7" s="1094"/>
      <c r="K7" s="1094"/>
      <c r="L7" s="1094"/>
      <c r="M7" s="1094"/>
      <c r="N7" s="1094"/>
      <c r="O7" s="1094"/>
      <c r="P7" s="1095"/>
      <c r="Q7" s="1148">
        <v>11084</v>
      </c>
      <c r="R7" s="1149"/>
      <c r="S7" s="1149"/>
      <c r="T7" s="1149"/>
      <c r="U7" s="1149"/>
      <c r="V7" s="1149">
        <v>10840</v>
      </c>
      <c r="W7" s="1149"/>
      <c r="X7" s="1149"/>
      <c r="Y7" s="1149"/>
      <c r="Z7" s="1149"/>
      <c r="AA7" s="1149">
        <v>244</v>
      </c>
      <c r="AB7" s="1149"/>
      <c r="AC7" s="1149"/>
      <c r="AD7" s="1149"/>
      <c r="AE7" s="1150"/>
      <c r="AF7" s="1151">
        <v>196</v>
      </c>
      <c r="AG7" s="1152"/>
      <c r="AH7" s="1152"/>
      <c r="AI7" s="1152"/>
      <c r="AJ7" s="1153"/>
      <c r="AK7" s="1135" t="s">
        <v>471</v>
      </c>
      <c r="AL7" s="1136"/>
      <c r="AM7" s="1136"/>
      <c r="AN7" s="1136"/>
      <c r="AO7" s="1136"/>
      <c r="AP7" s="1136">
        <v>12404</v>
      </c>
      <c r="AQ7" s="1136"/>
      <c r="AR7" s="1136"/>
      <c r="AS7" s="1136"/>
      <c r="AT7" s="1136"/>
      <c r="AU7" s="1137"/>
      <c r="AV7" s="1137"/>
      <c r="AW7" s="1137"/>
      <c r="AX7" s="1137"/>
      <c r="AY7" s="1138"/>
      <c r="AZ7" s="203"/>
      <c r="BA7" s="203"/>
      <c r="BB7" s="203"/>
      <c r="BC7" s="203"/>
      <c r="BD7" s="203"/>
      <c r="BE7" s="204"/>
      <c r="BF7" s="204"/>
      <c r="BG7" s="204"/>
      <c r="BH7" s="204"/>
      <c r="BI7" s="204"/>
      <c r="BJ7" s="204"/>
      <c r="BK7" s="204"/>
      <c r="BL7" s="204"/>
      <c r="BM7" s="204"/>
      <c r="BN7" s="204"/>
      <c r="BO7" s="204"/>
      <c r="BP7" s="204"/>
      <c r="BQ7" s="210">
        <v>1</v>
      </c>
      <c r="BR7" s="211"/>
      <c r="BS7" s="1139" t="s">
        <v>545</v>
      </c>
      <c r="BT7" s="1140"/>
      <c r="BU7" s="1140"/>
      <c r="BV7" s="1140"/>
      <c r="BW7" s="1140"/>
      <c r="BX7" s="1140"/>
      <c r="BY7" s="1140"/>
      <c r="BZ7" s="1140"/>
      <c r="CA7" s="1140"/>
      <c r="CB7" s="1140"/>
      <c r="CC7" s="1140"/>
      <c r="CD7" s="1140"/>
      <c r="CE7" s="1140"/>
      <c r="CF7" s="1140"/>
      <c r="CG7" s="1141"/>
      <c r="CH7" s="1132">
        <v>0</v>
      </c>
      <c r="CI7" s="1133"/>
      <c r="CJ7" s="1133"/>
      <c r="CK7" s="1133"/>
      <c r="CL7" s="1134"/>
      <c r="CM7" s="1132">
        <v>33</v>
      </c>
      <c r="CN7" s="1133"/>
      <c r="CO7" s="1133"/>
      <c r="CP7" s="1133"/>
      <c r="CQ7" s="1134"/>
      <c r="CR7" s="1132">
        <v>56</v>
      </c>
      <c r="CS7" s="1133"/>
      <c r="CT7" s="1133"/>
      <c r="CU7" s="1133"/>
      <c r="CV7" s="1134"/>
      <c r="CW7" s="1132" t="s">
        <v>471</v>
      </c>
      <c r="CX7" s="1133"/>
      <c r="CY7" s="1133"/>
      <c r="CZ7" s="1133"/>
      <c r="DA7" s="1134"/>
      <c r="DB7" s="1132" t="s">
        <v>471</v>
      </c>
      <c r="DC7" s="1133"/>
      <c r="DD7" s="1133"/>
      <c r="DE7" s="1133"/>
      <c r="DF7" s="1134"/>
      <c r="DG7" s="1132" t="s">
        <v>471</v>
      </c>
      <c r="DH7" s="1133"/>
      <c r="DI7" s="1133"/>
      <c r="DJ7" s="1133"/>
      <c r="DK7" s="1134"/>
      <c r="DL7" s="1132" t="s">
        <v>471</v>
      </c>
      <c r="DM7" s="1133"/>
      <c r="DN7" s="1133"/>
      <c r="DO7" s="1133"/>
      <c r="DP7" s="1134"/>
      <c r="DQ7" s="1132" t="s">
        <v>471</v>
      </c>
      <c r="DR7" s="1133"/>
      <c r="DS7" s="1133"/>
      <c r="DT7" s="1133"/>
      <c r="DU7" s="1134"/>
      <c r="DV7" s="1159"/>
      <c r="DW7" s="1160"/>
      <c r="DX7" s="1160"/>
      <c r="DY7" s="1160"/>
      <c r="DZ7" s="1161"/>
      <c r="EA7" s="205"/>
    </row>
    <row r="8" spans="1:131" s="206" customFormat="1" ht="26.25" customHeight="1">
      <c r="A8" s="212">
        <v>2</v>
      </c>
      <c r="B8" s="1073" t="s">
        <v>362</v>
      </c>
      <c r="C8" s="1074"/>
      <c r="D8" s="1074"/>
      <c r="E8" s="1074"/>
      <c r="F8" s="1074"/>
      <c r="G8" s="1074"/>
      <c r="H8" s="1074"/>
      <c r="I8" s="1074"/>
      <c r="J8" s="1074"/>
      <c r="K8" s="1074"/>
      <c r="L8" s="1074"/>
      <c r="M8" s="1074"/>
      <c r="N8" s="1074"/>
      <c r="O8" s="1074"/>
      <c r="P8" s="1075"/>
      <c r="Q8" s="1079">
        <v>111</v>
      </c>
      <c r="R8" s="1080"/>
      <c r="S8" s="1080"/>
      <c r="T8" s="1080"/>
      <c r="U8" s="1080"/>
      <c r="V8" s="1080">
        <v>116</v>
      </c>
      <c r="W8" s="1080"/>
      <c r="X8" s="1080"/>
      <c r="Y8" s="1080"/>
      <c r="Z8" s="1080"/>
      <c r="AA8" s="1080">
        <v>-5</v>
      </c>
      <c r="AB8" s="1080"/>
      <c r="AC8" s="1080"/>
      <c r="AD8" s="1080"/>
      <c r="AE8" s="1081"/>
      <c r="AF8" s="1055">
        <v>-5</v>
      </c>
      <c r="AG8" s="1056"/>
      <c r="AH8" s="1056"/>
      <c r="AI8" s="1056"/>
      <c r="AJ8" s="1057"/>
      <c r="AK8" s="1130" t="s">
        <v>471</v>
      </c>
      <c r="AL8" s="1131"/>
      <c r="AM8" s="1131"/>
      <c r="AN8" s="1131"/>
      <c r="AO8" s="1131"/>
      <c r="AP8" s="1131">
        <v>13</v>
      </c>
      <c r="AQ8" s="1131"/>
      <c r="AR8" s="1131"/>
      <c r="AS8" s="1131"/>
      <c r="AT8" s="1131"/>
      <c r="AU8" s="1128"/>
      <c r="AV8" s="1128"/>
      <c r="AW8" s="1128"/>
      <c r="AX8" s="1128"/>
      <c r="AY8" s="1129"/>
      <c r="AZ8" s="203"/>
      <c r="BA8" s="203"/>
      <c r="BB8" s="203"/>
      <c r="BC8" s="203"/>
      <c r="BD8" s="203"/>
      <c r="BE8" s="204"/>
      <c r="BF8" s="204"/>
      <c r="BG8" s="204"/>
      <c r="BH8" s="204"/>
      <c r="BI8" s="204"/>
      <c r="BJ8" s="204"/>
      <c r="BK8" s="204"/>
      <c r="BL8" s="204"/>
      <c r="BM8" s="204"/>
      <c r="BN8" s="204"/>
      <c r="BO8" s="204"/>
      <c r="BP8" s="204"/>
      <c r="BQ8" s="213">
        <v>2</v>
      </c>
      <c r="BR8" s="214"/>
      <c r="BS8" s="1050" t="s">
        <v>546</v>
      </c>
      <c r="BT8" s="1051"/>
      <c r="BU8" s="1051"/>
      <c r="BV8" s="1051"/>
      <c r="BW8" s="1051"/>
      <c r="BX8" s="1051"/>
      <c r="BY8" s="1051"/>
      <c r="BZ8" s="1051"/>
      <c r="CA8" s="1051"/>
      <c r="CB8" s="1051"/>
      <c r="CC8" s="1051"/>
      <c r="CD8" s="1051"/>
      <c r="CE8" s="1051"/>
      <c r="CF8" s="1051"/>
      <c r="CG8" s="1052"/>
      <c r="CH8" s="1025">
        <v>3</v>
      </c>
      <c r="CI8" s="1026"/>
      <c r="CJ8" s="1026"/>
      <c r="CK8" s="1026"/>
      <c r="CL8" s="1027"/>
      <c r="CM8" s="1025">
        <v>30</v>
      </c>
      <c r="CN8" s="1026"/>
      <c r="CO8" s="1026"/>
      <c r="CP8" s="1026"/>
      <c r="CQ8" s="1027"/>
      <c r="CR8" s="1025">
        <v>50</v>
      </c>
      <c r="CS8" s="1026"/>
      <c r="CT8" s="1026"/>
      <c r="CU8" s="1026"/>
      <c r="CV8" s="1027"/>
      <c r="CW8" s="1025" t="s">
        <v>471</v>
      </c>
      <c r="CX8" s="1026"/>
      <c r="CY8" s="1026"/>
      <c r="CZ8" s="1026"/>
      <c r="DA8" s="1027"/>
      <c r="DB8" s="1025" t="s">
        <v>471</v>
      </c>
      <c r="DC8" s="1026"/>
      <c r="DD8" s="1026"/>
      <c r="DE8" s="1026"/>
      <c r="DF8" s="1027"/>
      <c r="DG8" s="1025" t="s">
        <v>471</v>
      </c>
      <c r="DH8" s="1026"/>
      <c r="DI8" s="1026"/>
      <c r="DJ8" s="1026"/>
      <c r="DK8" s="1027"/>
      <c r="DL8" s="1025" t="s">
        <v>471</v>
      </c>
      <c r="DM8" s="1026"/>
      <c r="DN8" s="1026"/>
      <c r="DO8" s="1026"/>
      <c r="DP8" s="1027"/>
      <c r="DQ8" s="1025" t="s">
        <v>471</v>
      </c>
      <c r="DR8" s="1026"/>
      <c r="DS8" s="1026"/>
      <c r="DT8" s="1026"/>
      <c r="DU8" s="1027"/>
      <c r="DV8" s="1028"/>
      <c r="DW8" s="1029"/>
      <c r="DX8" s="1029"/>
      <c r="DY8" s="1029"/>
      <c r="DZ8" s="1030"/>
      <c r="EA8" s="205"/>
    </row>
    <row r="9" spans="1:131" s="206" customFormat="1" ht="26.25" customHeight="1">
      <c r="A9" s="212">
        <v>3</v>
      </c>
      <c r="B9" s="1073"/>
      <c r="C9" s="1074"/>
      <c r="D9" s="1074"/>
      <c r="E9" s="1074"/>
      <c r="F9" s="1074"/>
      <c r="G9" s="1074"/>
      <c r="H9" s="1074"/>
      <c r="I9" s="1074"/>
      <c r="J9" s="1074"/>
      <c r="K9" s="1074"/>
      <c r="L9" s="1074"/>
      <c r="M9" s="1074"/>
      <c r="N9" s="1074"/>
      <c r="O9" s="1074"/>
      <c r="P9" s="1075"/>
      <c r="Q9" s="1079"/>
      <c r="R9" s="1080"/>
      <c r="S9" s="1080"/>
      <c r="T9" s="1080"/>
      <c r="U9" s="1080"/>
      <c r="V9" s="1080"/>
      <c r="W9" s="1080"/>
      <c r="X9" s="1080"/>
      <c r="Y9" s="1080"/>
      <c r="Z9" s="1080"/>
      <c r="AA9" s="1080"/>
      <c r="AB9" s="1080"/>
      <c r="AC9" s="1080"/>
      <c r="AD9" s="1080"/>
      <c r="AE9" s="1081"/>
      <c r="AF9" s="1055"/>
      <c r="AG9" s="1056"/>
      <c r="AH9" s="1056"/>
      <c r="AI9" s="1056"/>
      <c r="AJ9" s="1057"/>
      <c r="AK9" s="1130"/>
      <c r="AL9" s="1131"/>
      <c r="AM9" s="1131"/>
      <c r="AN9" s="1131"/>
      <c r="AO9" s="1131"/>
      <c r="AP9" s="1131"/>
      <c r="AQ9" s="1131"/>
      <c r="AR9" s="1131"/>
      <c r="AS9" s="1131"/>
      <c r="AT9" s="1131"/>
      <c r="AU9" s="1128"/>
      <c r="AV9" s="1128"/>
      <c r="AW9" s="1128"/>
      <c r="AX9" s="1128"/>
      <c r="AY9" s="1129"/>
      <c r="AZ9" s="203"/>
      <c r="BA9" s="203"/>
      <c r="BB9" s="203"/>
      <c r="BC9" s="203"/>
      <c r="BD9" s="203"/>
      <c r="BE9" s="204"/>
      <c r="BF9" s="204"/>
      <c r="BG9" s="204"/>
      <c r="BH9" s="204"/>
      <c r="BI9" s="204"/>
      <c r="BJ9" s="204"/>
      <c r="BK9" s="204"/>
      <c r="BL9" s="204"/>
      <c r="BM9" s="204"/>
      <c r="BN9" s="204"/>
      <c r="BO9" s="204"/>
      <c r="BP9" s="204"/>
      <c r="BQ9" s="213">
        <v>3</v>
      </c>
      <c r="BR9" s="214"/>
      <c r="BS9" s="1050"/>
      <c r="BT9" s="1051"/>
      <c r="BU9" s="1051"/>
      <c r="BV9" s="1051"/>
      <c r="BW9" s="1051"/>
      <c r="BX9" s="1051"/>
      <c r="BY9" s="1051"/>
      <c r="BZ9" s="1051"/>
      <c r="CA9" s="1051"/>
      <c r="CB9" s="1051"/>
      <c r="CC9" s="1051"/>
      <c r="CD9" s="1051"/>
      <c r="CE9" s="1051"/>
      <c r="CF9" s="1051"/>
      <c r="CG9" s="1052"/>
      <c r="CH9" s="1025"/>
      <c r="CI9" s="1026"/>
      <c r="CJ9" s="1026"/>
      <c r="CK9" s="1026"/>
      <c r="CL9" s="1027"/>
      <c r="CM9" s="1025"/>
      <c r="CN9" s="1026"/>
      <c r="CO9" s="1026"/>
      <c r="CP9" s="1026"/>
      <c r="CQ9" s="1027"/>
      <c r="CR9" s="1025"/>
      <c r="CS9" s="1026"/>
      <c r="CT9" s="1026"/>
      <c r="CU9" s="1026"/>
      <c r="CV9" s="1027"/>
      <c r="CW9" s="1025"/>
      <c r="CX9" s="1026"/>
      <c r="CY9" s="1026"/>
      <c r="CZ9" s="1026"/>
      <c r="DA9" s="1027"/>
      <c r="DB9" s="1025"/>
      <c r="DC9" s="1026"/>
      <c r="DD9" s="1026"/>
      <c r="DE9" s="1026"/>
      <c r="DF9" s="1027"/>
      <c r="DG9" s="1025"/>
      <c r="DH9" s="1026"/>
      <c r="DI9" s="1026"/>
      <c r="DJ9" s="1026"/>
      <c r="DK9" s="1027"/>
      <c r="DL9" s="1025"/>
      <c r="DM9" s="1026"/>
      <c r="DN9" s="1026"/>
      <c r="DO9" s="1026"/>
      <c r="DP9" s="1027"/>
      <c r="DQ9" s="1025"/>
      <c r="DR9" s="1026"/>
      <c r="DS9" s="1026"/>
      <c r="DT9" s="1026"/>
      <c r="DU9" s="1027"/>
      <c r="DV9" s="1028"/>
      <c r="DW9" s="1029"/>
      <c r="DX9" s="1029"/>
      <c r="DY9" s="1029"/>
      <c r="DZ9" s="1030"/>
      <c r="EA9" s="205"/>
    </row>
    <row r="10" spans="1:131" s="206" customFormat="1" ht="26.25" customHeight="1">
      <c r="A10" s="212">
        <v>4</v>
      </c>
      <c r="B10" s="1073"/>
      <c r="C10" s="1074"/>
      <c r="D10" s="1074"/>
      <c r="E10" s="1074"/>
      <c r="F10" s="1074"/>
      <c r="G10" s="1074"/>
      <c r="H10" s="1074"/>
      <c r="I10" s="1074"/>
      <c r="J10" s="1074"/>
      <c r="K10" s="1074"/>
      <c r="L10" s="1074"/>
      <c r="M10" s="1074"/>
      <c r="N10" s="1074"/>
      <c r="O10" s="1074"/>
      <c r="P10" s="1075"/>
      <c r="Q10" s="1079"/>
      <c r="R10" s="1080"/>
      <c r="S10" s="1080"/>
      <c r="T10" s="1080"/>
      <c r="U10" s="1080"/>
      <c r="V10" s="1080"/>
      <c r="W10" s="1080"/>
      <c r="X10" s="1080"/>
      <c r="Y10" s="1080"/>
      <c r="Z10" s="1080"/>
      <c r="AA10" s="1080"/>
      <c r="AB10" s="1080"/>
      <c r="AC10" s="1080"/>
      <c r="AD10" s="1080"/>
      <c r="AE10" s="1081"/>
      <c r="AF10" s="1055"/>
      <c r="AG10" s="1056"/>
      <c r="AH10" s="1056"/>
      <c r="AI10" s="1056"/>
      <c r="AJ10" s="1057"/>
      <c r="AK10" s="1130"/>
      <c r="AL10" s="1131"/>
      <c r="AM10" s="1131"/>
      <c r="AN10" s="1131"/>
      <c r="AO10" s="1131"/>
      <c r="AP10" s="1131"/>
      <c r="AQ10" s="1131"/>
      <c r="AR10" s="1131"/>
      <c r="AS10" s="1131"/>
      <c r="AT10" s="1131"/>
      <c r="AU10" s="1128"/>
      <c r="AV10" s="1128"/>
      <c r="AW10" s="1128"/>
      <c r="AX10" s="1128"/>
      <c r="AY10" s="1129"/>
      <c r="AZ10" s="203"/>
      <c r="BA10" s="203"/>
      <c r="BB10" s="203"/>
      <c r="BC10" s="203"/>
      <c r="BD10" s="203"/>
      <c r="BE10" s="204"/>
      <c r="BF10" s="204"/>
      <c r="BG10" s="204"/>
      <c r="BH10" s="204"/>
      <c r="BI10" s="204"/>
      <c r="BJ10" s="204"/>
      <c r="BK10" s="204"/>
      <c r="BL10" s="204"/>
      <c r="BM10" s="204"/>
      <c r="BN10" s="204"/>
      <c r="BO10" s="204"/>
      <c r="BP10" s="204"/>
      <c r="BQ10" s="213">
        <v>4</v>
      </c>
      <c r="BR10" s="214"/>
      <c r="BS10" s="1050"/>
      <c r="BT10" s="1051"/>
      <c r="BU10" s="1051"/>
      <c r="BV10" s="1051"/>
      <c r="BW10" s="1051"/>
      <c r="BX10" s="1051"/>
      <c r="BY10" s="1051"/>
      <c r="BZ10" s="1051"/>
      <c r="CA10" s="1051"/>
      <c r="CB10" s="1051"/>
      <c r="CC10" s="1051"/>
      <c r="CD10" s="1051"/>
      <c r="CE10" s="1051"/>
      <c r="CF10" s="1051"/>
      <c r="CG10" s="1052"/>
      <c r="CH10" s="1025"/>
      <c r="CI10" s="1026"/>
      <c r="CJ10" s="1026"/>
      <c r="CK10" s="1026"/>
      <c r="CL10" s="1027"/>
      <c r="CM10" s="1025"/>
      <c r="CN10" s="1026"/>
      <c r="CO10" s="1026"/>
      <c r="CP10" s="1026"/>
      <c r="CQ10" s="1027"/>
      <c r="CR10" s="1025"/>
      <c r="CS10" s="1026"/>
      <c r="CT10" s="1026"/>
      <c r="CU10" s="1026"/>
      <c r="CV10" s="1027"/>
      <c r="CW10" s="1025"/>
      <c r="CX10" s="1026"/>
      <c r="CY10" s="1026"/>
      <c r="CZ10" s="1026"/>
      <c r="DA10" s="1027"/>
      <c r="DB10" s="1025"/>
      <c r="DC10" s="1026"/>
      <c r="DD10" s="1026"/>
      <c r="DE10" s="1026"/>
      <c r="DF10" s="1027"/>
      <c r="DG10" s="1025"/>
      <c r="DH10" s="1026"/>
      <c r="DI10" s="1026"/>
      <c r="DJ10" s="1026"/>
      <c r="DK10" s="1027"/>
      <c r="DL10" s="1025"/>
      <c r="DM10" s="1026"/>
      <c r="DN10" s="1026"/>
      <c r="DO10" s="1026"/>
      <c r="DP10" s="1027"/>
      <c r="DQ10" s="1025"/>
      <c r="DR10" s="1026"/>
      <c r="DS10" s="1026"/>
      <c r="DT10" s="1026"/>
      <c r="DU10" s="1027"/>
      <c r="DV10" s="1028"/>
      <c r="DW10" s="1029"/>
      <c r="DX10" s="1029"/>
      <c r="DY10" s="1029"/>
      <c r="DZ10" s="1030"/>
      <c r="EA10" s="205"/>
    </row>
    <row r="11" spans="1:131" s="206" customFormat="1" ht="26.25" customHeight="1">
      <c r="A11" s="212">
        <v>5</v>
      </c>
      <c r="B11" s="1073"/>
      <c r="C11" s="1074"/>
      <c r="D11" s="1074"/>
      <c r="E11" s="1074"/>
      <c r="F11" s="1074"/>
      <c r="G11" s="1074"/>
      <c r="H11" s="1074"/>
      <c r="I11" s="1074"/>
      <c r="J11" s="1074"/>
      <c r="K11" s="1074"/>
      <c r="L11" s="1074"/>
      <c r="M11" s="1074"/>
      <c r="N11" s="1074"/>
      <c r="O11" s="1074"/>
      <c r="P11" s="1075"/>
      <c r="Q11" s="1079"/>
      <c r="R11" s="1080"/>
      <c r="S11" s="1080"/>
      <c r="T11" s="1080"/>
      <c r="U11" s="1080"/>
      <c r="V11" s="1080"/>
      <c r="W11" s="1080"/>
      <c r="X11" s="1080"/>
      <c r="Y11" s="1080"/>
      <c r="Z11" s="1080"/>
      <c r="AA11" s="1080"/>
      <c r="AB11" s="1080"/>
      <c r="AC11" s="1080"/>
      <c r="AD11" s="1080"/>
      <c r="AE11" s="1081"/>
      <c r="AF11" s="1055"/>
      <c r="AG11" s="1056"/>
      <c r="AH11" s="1056"/>
      <c r="AI11" s="1056"/>
      <c r="AJ11" s="1057"/>
      <c r="AK11" s="1130"/>
      <c r="AL11" s="1131"/>
      <c r="AM11" s="1131"/>
      <c r="AN11" s="1131"/>
      <c r="AO11" s="1131"/>
      <c r="AP11" s="1131"/>
      <c r="AQ11" s="1131"/>
      <c r="AR11" s="1131"/>
      <c r="AS11" s="1131"/>
      <c r="AT11" s="1131"/>
      <c r="AU11" s="1128"/>
      <c r="AV11" s="1128"/>
      <c r="AW11" s="1128"/>
      <c r="AX11" s="1128"/>
      <c r="AY11" s="1129"/>
      <c r="AZ11" s="203"/>
      <c r="BA11" s="203"/>
      <c r="BB11" s="203"/>
      <c r="BC11" s="203"/>
      <c r="BD11" s="203"/>
      <c r="BE11" s="204"/>
      <c r="BF11" s="204"/>
      <c r="BG11" s="204"/>
      <c r="BH11" s="204"/>
      <c r="BI11" s="204"/>
      <c r="BJ11" s="204"/>
      <c r="BK11" s="204"/>
      <c r="BL11" s="204"/>
      <c r="BM11" s="204"/>
      <c r="BN11" s="204"/>
      <c r="BO11" s="204"/>
      <c r="BP11" s="204"/>
      <c r="BQ11" s="213">
        <v>5</v>
      </c>
      <c r="BR11" s="214"/>
      <c r="BS11" s="1050"/>
      <c r="BT11" s="1051"/>
      <c r="BU11" s="1051"/>
      <c r="BV11" s="1051"/>
      <c r="BW11" s="1051"/>
      <c r="BX11" s="1051"/>
      <c r="BY11" s="1051"/>
      <c r="BZ11" s="1051"/>
      <c r="CA11" s="1051"/>
      <c r="CB11" s="1051"/>
      <c r="CC11" s="1051"/>
      <c r="CD11" s="1051"/>
      <c r="CE11" s="1051"/>
      <c r="CF11" s="1051"/>
      <c r="CG11" s="1052"/>
      <c r="CH11" s="1025"/>
      <c r="CI11" s="1026"/>
      <c r="CJ11" s="1026"/>
      <c r="CK11" s="1026"/>
      <c r="CL11" s="1027"/>
      <c r="CM11" s="1025"/>
      <c r="CN11" s="1026"/>
      <c r="CO11" s="1026"/>
      <c r="CP11" s="1026"/>
      <c r="CQ11" s="1027"/>
      <c r="CR11" s="1025"/>
      <c r="CS11" s="1026"/>
      <c r="CT11" s="1026"/>
      <c r="CU11" s="1026"/>
      <c r="CV11" s="1027"/>
      <c r="CW11" s="1025"/>
      <c r="CX11" s="1026"/>
      <c r="CY11" s="1026"/>
      <c r="CZ11" s="1026"/>
      <c r="DA11" s="1027"/>
      <c r="DB11" s="1025"/>
      <c r="DC11" s="1026"/>
      <c r="DD11" s="1026"/>
      <c r="DE11" s="1026"/>
      <c r="DF11" s="1027"/>
      <c r="DG11" s="1025"/>
      <c r="DH11" s="1026"/>
      <c r="DI11" s="1026"/>
      <c r="DJ11" s="1026"/>
      <c r="DK11" s="1027"/>
      <c r="DL11" s="1025"/>
      <c r="DM11" s="1026"/>
      <c r="DN11" s="1026"/>
      <c r="DO11" s="1026"/>
      <c r="DP11" s="1027"/>
      <c r="DQ11" s="1025"/>
      <c r="DR11" s="1026"/>
      <c r="DS11" s="1026"/>
      <c r="DT11" s="1026"/>
      <c r="DU11" s="1027"/>
      <c r="DV11" s="1028"/>
      <c r="DW11" s="1029"/>
      <c r="DX11" s="1029"/>
      <c r="DY11" s="1029"/>
      <c r="DZ11" s="1030"/>
      <c r="EA11" s="205"/>
    </row>
    <row r="12" spans="1:131" s="206" customFormat="1" ht="26.25" customHeight="1">
      <c r="A12" s="212">
        <v>6</v>
      </c>
      <c r="B12" s="1073"/>
      <c r="C12" s="1074"/>
      <c r="D12" s="1074"/>
      <c r="E12" s="1074"/>
      <c r="F12" s="1074"/>
      <c r="G12" s="1074"/>
      <c r="H12" s="1074"/>
      <c r="I12" s="1074"/>
      <c r="J12" s="1074"/>
      <c r="K12" s="1074"/>
      <c r="L12" s="1074"/>
      <c r="M12" s="1074"/>
      <c r="N12" s="1074"/>
      <c r="O12" s="1074"/>
      <c r="P12" s="1075"/>
      <c r="Q12" s="1079"/>
      <c r="R12" s="1080"/>
      <c r="S12" s="1080"/>
      <c r="T12" s="1080"/>
      <c r="U12" s="1080"/>
      <c r="V12" s="1080"/>
      <c r="W12" s="1080"/>
      <c r="X12" s="1080"/>
      <c r="Y12" s="1080"/>
      <c r="Z12" s="1080"/>
      <c r="AA12" s="1080"/>
      <c r="AB12" s="1080"/>
      <c r="AC12" s="1080"/>
      <c r="AD12" s="1080"/>
      <c r="AE12" s="1081"/>
      <c r="AF12" s="1055"/>
      <c r="AG12" s="1056"/>
      <c r="AH12" s="1056"/>
      <c r="AI12" s="1056"/>
      <c r="AJ12" s="1057"/>
      <c r="AK12" s="1130"/>
      <c r="AL12" s="1131"/>
      <c r="AM12" s="1131"/>
      <c r="AN12" s="1131"/>
      <c r="AO12" s="1131"/>
      <c r="AP12" s="1131"/>
      <c r="AQ12" s="1131"/>
      <c r="AR12" s="1131"/>
      <c r="AS12" s="1131"/>
      <c r="AT12" s="1131"/>
      <c r="AU12" s="1128"/>
      <c r="AV12" s="1128"/>
      <c r="AW12" s="1128"/>
      <c r="AX12" s="1128"/>
      <c r="AY12" s="1129"/>
      <c r="AZ12" s="203"/>
      <c r="BA12" s="203"/>
      <c r="BB12" s="203"/>
      <c r="BC12" s="203"/>
      <c r="BD12" s="203"/>
      <c r="BE12" s="204"/>
      <c r="BF12" s="204"/>
      <c r="BG12" s="204"/>
      <c r="BH12" s="204"/>
      <c r="BI12" s="204"/>
      <c r="BJ12" s="204"/>
      <c r="BK12" s="204"/>
      <c r="BL12" s="204"/>
      <c r="BM12" s="204"/>
      <c r="BN12" s="204"/>
      <c r="BO12" s="204"/>
      <c r="BP12" s="204"/>
      <c r="BQ12" s="213">
        <v>6</v>
      </c>
      <c r="BR12" s="214"/>
      <c r="BS12" s="1050"/>
      <c r="BT12" s="1051"/>
      <c r="BU12" s="1051"/>
      <c r="BV12" s="1051"/>
      <c r="BW12" s="1051"/>
      <c r="BX12" s="1051"/>
      <c r="BY12" s="1051"/>
      <c r="BZ12" s="1051"/>
      <c r="CA12" s="1051"/>
      <c r="CB12" s="1051"/>
      <c r="CC12" s="1051"/>
      <c r="CD12" s="1051"/>
      <c r="CE12" s="1051"/>
      <c r="CF12" s="1051"/>
      <c r="CG12" s="1052"/>
      <c r="CH12" s="1025"/>
      <c r="CI12" s="1026"/>
      <c r="CJ12" s="1026"/>
      <c r="CK12" s="1026"/>
      <c r="CL12" s="1027"/>
      <c r="CM12" s="1025"/>
      <c r="CN12" s="1026"/>
      <c r="CO12" s="1026"/>
      <c r="CP12" s="1026"/>
      <c r="CQ12" s="1027"/>
      <c r="CR12" s="1025"/>
      <c r="CS12" s="1026"/>
      <c r="CT12" s="1026"/>
      <c r="CU12" s="1026"/>
      <c r="CV12" s="1027"/>
      <c r="CW12" s="1025"/>
      <c r="CX12" s="1026"/>
      <c r="CY12" s="1026"/>
      <c r="CZ12" s="1026"/>
      <c r="DA12" s="1027"/>
      <c r="DB12" s="1025"/>
      <c r="DC12" s="1026"/>
      <c r="DD12" s="1026"/>
      <c r="DE12" s="1026"/>
      <c r="DF12" s="1027"/>
      <c r="DG12" s="1025"/>
      <c r="DH12" s="1026"/>
      <c r="DI12" s="1026"/>
      <c r="DJ12" s="1026"/>
      <c r="DK12" s="1027"/>
      <c r="DL12" s="1025"/>
      <c r="DM12" s="1026"/>
      <c r="DN12" s="1026"/>
      <c r="DO12" s="1026"/>
      <c r="DP12" s="1027"/>
      <c r="DQ12" s="1025"/>
      <c r="DR12" s="1026"/>
      <c r="DS12" s="1026"/>
      <c r="DT12" s="1026"/>
      <c r="DU12" s="1027"/>
      <c r="DV12" s="1028"/>
      <c r="DW12" s="1029"/>
      <c r="DX12" s="1029"/>
      <c r="DY12" s="1029"/>
      <c r="DZ12" s="1030"/>
      <c r="EA12" s="205"/>
    </row>
    <row r="13" spans="1:131" s="206" customFormat="1" ht="26.25" customHeight="1">
      <c r="A13" s="212">
        <v>7</v>
      </c>
      <c r="B13" s="1073"/>
      <c r="C13" s="1074"/>
      <c r="D13" s="1074"/>
      <c r="E13" s="1074"/>
      <c r="F13" s="1074"/>
      <c r="G13" s="1074"/>
      <c r="H13" s="1074"/>
      <c r="I13" s="1074"/>
      <c r="J13" s="1074"/>
      <c r="K13" s="1074"/>
      <c r="L13" s="1074"/>
      <c r="M13" s="1074"/>
      <c r="N13" s="1074"/>
      <c r="O13" s="1074"/>
      <c r="P13" s="1075"/>
      <c r="Q13" s="1079"/>
      <c r="R13" s="1080"/>
      <c r="S13" s="1080"/>
      <c r="T13" s="1080"/>
      <c r="U13" s="1080"/>
      <c r="V13" s="1080"/>
      <c r="W13" s="1080"/>
      <c r="X13" s="1080"/>
      <c r="Y13" s="1080"/>
      <c r="Z13" s="1080"/>
      <c r="AA13" s="1080"/>
      <c r="AB13" s="1080"/>
      <c r="AC13" s="1080"/>
      <c r="AD13" s="1080"/>
      <c r="AE13" s="1081"/>
      <c r="AF13" s="1055"/>
      <c r="AG13" s="1056"/>
      <c r="AH13" s="1056"/>
      <c r="AI13" s="1056"/>
      <c r="AJ13" s="1057"/>
      <c r="AK13" s="1130"/>
      <c r="AL13" s="1131"/>
      <c r="AM13" s="1131"/>
      <c r="AN13" s="1131"/>
      <c r="AO13" s="1131"/>
      <c r="AP13" s="1131"/>
      <c r="AQ13" s="1131"/>
      <c r="AR13" s="1131"/>
      <c r="AS13" s="1131"/>
      <c r="AT13" s="1131"/>
      <c r="AU13" s="1128"/>
      <c r="AV13" s="1128"/>
      <c r="AW13" s="1128"/>
      <c r="AX13" s="1128"/>
      <c r="AY13" s="1129"/>
      <c r="AZ13" s="203"/>
      <c r="BA13" s="203"/>
      <c r="BB13" s="203"/>
      <c r="BC13" s="203"/>
      <c r="BD13" s="203"/>
      <c r="BE13" s="204"/>
      <c r="BF13" s="204"/>
      <c r="BG13" s="204"/>
      <c r="BH13" s="204"/>
      <c r="BI13" s="204"/>
      <c r="BJ13" s="204"/>
      <c r="BK13" s="204"/>
      <c r="BL13" s="204"/>
      <c r="BM13" s="204"/>
      <c r="BN13" s="204"/>
      <c r="BO13" s="204"/>
      <c r="BP13" s="204"/>
      <c r="BQ13" s="213">
        <v>7</v>
      </c>
      <c r="BR13" s="214"/>
      <c r="BS13" s="1050"/>
      <c r="BT13" s="1051"/>
      <c r="BU13" s="1051"/>
      <c r="BV13" s="1051"/>
      <c r="BW13" s="1051"/>
      <c r="BX13" s="1051"/>
      <c r="BY13" s="1051"/>
      <c r="BZ13" s="1051"/>
      <c r="CA13" s="1051"/>
      <c r="CB13" s="1051"/>
      <c r="CC13" s="1051"/>
      <c r="CD13" s="1051"/>
      <c r="CE13" s="1051"/>
      <c r="CF13" s="1051"/>
      <c r="CG13" s="1052"/>
      <c r="CH13" s="1025"/>
      <c r="CI13" s="1026"/>
      <c r="CJ13" s="1026"/>
      <c r="CK13" s="1026"/>
      <c r="CL13" s="1027"/>
      <c r="CM13" s="1025"/>
      <c r="CN13" s="1026"/>
      <c r="CO13" s="1026"/>
      <c r="CP13" s="1026"/>
      <c r="CQ13" s="1027"/>
      <c r="CR13" s="1025"/>
      <c r="CS13" s="1026"/>
      <c r="CT13" s="1026"/>
      <c r="CU13" s="1026"/>
      <c r="CV13" s="1027"/>
      <c r="CW13" s="1025"/>
      <c r="CX13" s="1026"/>
      <c r="CY13" s="1026"/>
      <c r="CZ13" s="1026"/>
      <c r="DA13" s="1027"/>
      <c r="DB13" s="1025"/>
      <c r="DC13" s="1026"/>
      <c r="DD13" s="1026"/>
      <c r="DE13" s="1026"/>
      <c r="DF13" s="1027"/>
      <c r="DG13" s="1025"/>
      <c r="DH13" s="1026"/>
      <c r="DI13" s="1026"/>
      <c r="DJ13" s="1026"/>
      <c r="DK13" s="1027"/>
      <c r="DL13" s="1025"/>
      <c r="DM13" s="1026"/>
      <c r="DN13" s="1026"/>
      <c r="DO13" s="1026"/>
      <c r="DP13" s="1027"/>
      <c r="DQ13" s="1025"/>
      <c r="DR13" s="1026"/>
      <c r="DS13" s="1026"/>
      <c r="DT13" s="1026"/>
      <c r="DU13" s="1027"/>
      <c r="DV13" s="1028"/>
      <c r="DW13" s="1029"/>
      <c r="DX13" s="1029"/>
      <c r="DY13" s="1029"/>
      <c r="DZ13" s="1030"/>
      <c r="EA13" s="205"/>
    </row>
    <row r="14" spans="1:131" s="206" customFormat="1" ht="26.25" customHeight="1">
      <c r="A14" s="212">
        <v>8</v>
      </c>
      <c r="B14" s="1073"/>
      <c r="C14" s="1074"/>
      <c r="D14" s="1074"/>
      <c r="E14" s="1074"/>
      <c r="F14" s="1074"/>
      <c r="G14" s="1074"/>
      <c r="H14" s="1074"/>
      <c r="I14" s="1074"/>
      <c r="J14" s="1074"/>
      <c r="K14" s="1074"/>
      <c r="L14" s="1074"/>
      <c r="M14" s="1074"/>
      <c r="N14" s="1074"/>
      <c r="O14" s="1074"/>
      <c r="P14" s="1075"/>
      <c r="Q14" s="1079"/>
      <c r="R14" s="1080"/>
      <c r="S14" s="1080"/>
      <c r="T14" s="1080"/>
      <c r="U14" s="1080"/>
      <c r="V14" s="1080"/>
      <c r="W14" s="1080"/>
      <c r="X14" s="1080"/>
      <c r="Y14" s="1080"/>
      <c r="Z14" s="1080"/>
      <c r="AA14" s="1080"/>
      <c r="AB14" s="1080"/>
      <c r="AC14" s="1080"/>
      <c r="AD14" s="1080"/>
      <c r="AE14" s="1081"/>
      <c r="AF14" s="1055"/>
      <c r="AG14" s="1056"/>
      <c r="AH14" s="1056"/>
      <c r="AI14" s="1056"/>
      <c r="AJ14" s="1057"/>
      <c r="AK14" s="1130"/>
      <c r="AL14" s="1131"/>
      <c r="AM14" s="1131"/>
      <c r="AN14" s="1131"/>
      <c r="AO14" s="1131"/>
      <c r="AP14" s="1131"/>
      <c r="AQ14" s="1131"/>
      <c r="AR14" s="1131"/>
      <c r="AS14" s="1131"/>
      <c r="AT14" s="1131"/>
      <c r="AU14" s="1128"/>
      <c r="AV14" s="1128"/>
      <c r="AW14" s="1128"/>
      <c r="AX14" s="1128"/>
      <c r="AY14" s="1129"/>
      <c r="AZ14" s="203"/>
      <c r="BA14" s="203"/>
      <c r="BB14" s="203"/>
      <c r="BC14" s="203"/>
      <c r="BD14" s="203"/>
      <c r="BE14" s="204"/>
      <c r="BF14" s="204"/>
      <c r="BG14" s="204"/>
      <c r="BH14" s="204"/>
      <c r="BI14" s="204"/>
      <c r="BJ14" s="204"/>
      <c r="BK14" s="204"/>
      <c r="BL14" s="204"/>
      <c r="BM14" s="204"/>
      <c r="BN14" s="204"/>
      <c r="BO14" s="204"/>
      <c r="BP14" s="204"/>
      <c r="BQ14" s="213">
        <v>8</v>
      </c>
      <c r="BR14" s="214"/>
      <c r="BS14" s="1050"/>
      <c r="BT14" s="1051"/>
      <c r="BU14" s="1051"/>
      <c r="BV14" s="1051"/>
      <c r="BW14" s="1051"/>
      <c r="BX14" s="1051"/>
      <c r="BY14" s="1051"/>
      <c r="BZ14" s="1051"/>
      <c r="CA14" s="1051"/>
      <c r="CB14" s="1051"/>
      <c r="CC14" s="1051"/>
      <c r="CD14" s="1051"/>
      <c r="CE14" s="1051"/>
      <c r="CF14" s="1051"/>
      <c r="CG14" s="1052"/>
      <c r="CH14" s="1025"/>
      <c r="CI14" s="1026"/>
      <c r="CJ14" s="1026"/>
      <c r="CK14" s="1026"/>
      <c r="CL14" s="1027"/>
      <c r="CM14" s="1025"/>
      <c r="CN14" s="1026"/>
      <c r="CO14" s="1026"/>
      <c r="CP14" s="1026"/>
      <c r="CQ14" s="1027"/>
      <c r="CR14" s="1025"/>
      <c r="CS14" s="1026"/>
      <c r="CT14" s="1026"/>
      <c r="CU14" s="1026"/>
      <c r="CV14" s="1027"/>
      <c r="CW14" s="1025"/>
      <c r="CX14" s="1026"/>
      <c r="CY14" s="1026"/>
      <c r="CZ14" s="1026"/>
      <c r="DA14" s="1027"/>
      <c r="DB14" s="1025"/>
      <c r="DC14" s="1026"/>
      <c r="DD14" s="1026"/>
      <c r="DE14" s="1026"/>
      <c r="DF14" s="1027"/>
      <c r="DG14" s="1025"/>
      <c r="DH14" s="1026"/>
      <c r="DI14" s="1026"/>
      <c r="DJ14" s="1026"/>
      <c r="DK14" s="1027"/>
      <c r="DL14" s="1025"/>
      <c r="DM14" s="1026"/>
      <c r="DN14" s="1026"/>
      <c r="DO14" s="1026"/>
      <c r="DP14" s="1027"/>
      <c r="DQ14" s="1025"/>
      <c r="DR14" s="1026"/>
      <c r="DS14" s="1026"/>
      <c r="DT14" s="1026"/>
      <c r="DU14" s="1027"/>
      <c r="DV14" s="1028"/>
      <c r="DW14" s="1029"/>
      <c r="DX14" s="1029"/>
      <c r="DY14" s="1029"/>
      <c r="DZ14" s="1030"/>
      <c r="EA14" s="205"/>
    </row>
    <row r="15" spans="1:131" s="206" customFormat="1" ht="26.25" customHeight="1">
      <c r="A15" s="212">
        <v>9</v>
      </c>
      <c r="B15" s="1073"/>
      <c r="C15" s="1074"/>
      <c r="D15" s="1074"/>
      <c r="E15" s="1074"/>
      <c r="F15" s="1074"/>
      <c r="G15" s="1074"/>
      <c r="H15" s="1074"/>
      <c r="I15" s="1074"/>
      <c r="J15" s="1074"/>
      <c r="K15" s="1074"/>
      <c r="L15" s="1074"/>
      <c r="M15" s="1074"/>
      <c r="N15" s="1074"/>
      <c r="O15" s="1074"/>
      <c r="P15" s="1075"/>
      <c r="Q15" s="1079"/>
      <c r="R15" s="1080"/>
      <c r="S15" s="1080"/>
      <c r="T15" s="1080"/>
      <c r="U15" s="1080"/>
      <c r="V15" s="1080"/>
      <c r="W15" s="1080"/>
      <c r="X15" s="1080"/>
      <c r="Y15" s="1080"/>
      <c r="Z15" s="1080"/>
      <c r="AA15" s="1080"/>
      <c r="AB15" s="1080"/>
      <c r="AC15" s="1080"/>
      <c r="AD15" s="1080"/>
      <c r="AE15" s="1081"/>
      <c r="AF15" s="1055"/>
      <c r="AG15" s="1056"/>
      <c r="AH15" s="1056"/>
      <c r="AI15" s="1056"/>
      <c r="AJ15" s="1057"/>
      <c r="AK15" s="1130"/>
      <c r="AL15" s="1131"/>
      <c r="AM15" s="1131"/>
      <c r="AN15" s="1131"/>
      <c r="AO15" s="1131"/>
      <c r="AP15" s="1131"/>
      <c r="AQ15" s="1131"/>
      <c r="AR15" s="1131"/>
      <c r="AS15" s="1131"/>
      <c r="AT15" s="1131"/>
      <c r="AU15" s="1128"/>
      <c r="AV15" s="1128"/>
      <c r="AW15" s="1128"/>
      <c r="AX15" s="1128"/>
      <c r="AY15" s="1129"/>
      <c r="AZ15" s="203"/>
      <c r="BA15" s="203"/>
      <c r="BB15" s="203"/>
      <c r="BC15" s="203"/>
      <c r="BD15" s="203"/>
      <c r="BE15" s="204"/>
      <c r="BF15" s="204"/>
      <c r="BG15" s="204"/>
      <c r="BH15" s="204"/>
      <c r="BI15" s="204"/>
      <c r="BJ15" s="204"/>
      <c r="BK15" s="204"/>
      <c r="BL15" s="204"/>
      <c r="BM15" s="204"/>
      <c r="BN15" s="204"/>
      <c r="BO15" s="204"/>
      <c r="BP15" s="204"/>
      <c r="BQ15" s="213">
        <v>9</v>
      </c>
      <c r="BR15" s="214"/>
      <c r="BS15" s="1050"/>
      <c r="BT15" s="1051"/>
      <c r="BU15" s="1051"/>
      <c r="BV15" s="1051"/>
      <c r="BW15" s="1051"/>
      <c r="BX15" s="1051"/>
      <c r="BY15" s="1051"/>
      <c r="BZ15" s="1051"/>
      <c r="CA15" s="1051"/>
      <c r="CB15" s="1051"/>
      <c r="CC15" s="1051"/>
      <c r="CD15" s="1051"/>
      <c r="CE15" s="1051"/>
      <c r="CF15" s="1051"/>
      <c r="CG15" s="1052"/>
      <c r="CH15" s="1025"/>
      <c r="CI15" s="1026"/>
      <c r="CJ15" s="1026"/>
      <c r="CK15" s="1026"/>
      <c r="CL15" s="1027"/>
      <c r="CM15" s="1025"/>
      <c r="CN15" s="1026"/>
      <c r="CO15" s="1026"/>
      <c r="CP15" s="1026"/>
      <c r="CQ15" s="1027"/>
      <c r="CR15" s="1025"/>
      <c r="CS15" s="1026"/>
      <c r="CT15" s="1026"/>
      <c r="CU15" s="1026"/>
      <c r="CV15" s="1027"/>
      <c r="CW15" s="1025"/>
      <c r="CX15" s="1026"/>
      <c r="CY15" s="1026"/>
      <c r="CZ15" s="1026"/>
      <c r="DA15" s="1027"/>
      <c r="DB15" s="1025"/>
      <c r="DC15" s="1026"/>
      <c r="DD15" s="1026"/>
      <c r="DE15" s="1026"/>
      <c r="DF15" s="1027"/>
      <c r="DG15" s="1025"/>
      <c r="DH15" s="1026"/>
      <c r="DI15" s="1026"/>
      <c r="DJ15" s="1026"/>
      <c r="DK15" s="1027"/>
      <c r="DL15" s="1025"/>
      <c r="DM15" s="1026"/>
      <c r="DN15" s="1026"/>
      <c r="DO15" s="1026"/>
      <c r="DP15" s="1027"/>
      <c r="DQ15" s="1025"/>
      <c r="DR15" s="1026"/>
      <c r="DS15" s="1026"/>
      <c r="DT15" s="1026"/>
      <c r="DU15" s="1027"/>
      <c r="DV15" s="1028"/>
      <c r="DW15" s="1029"/>
      <c r="DX15" s="1029"/>
      <c r="DY15" s="1029"/>
      <c r="DZ15" s="1030"/>
      <c r="EA15" s="205"/>
    </row>
    <row r="16" spans="1:131" s="206" customFormat="1" ht="26.25" customHeight="1">
      <c r="A16" s="212">
        <v>10</v>
      </c>
      <c r="B16" s="1073"/>
      <c r="C16" s="1074"/>
      <c r="D16" s="1074"/>
      <c r="E16" s="1074"/>
      <c r="F16" s="1074"/>
      <c r="G16" s="1074"/>
      <c r="H16" s="1074"/>
      <c r="I16" s="1074"/>
      <c r="J16" s="1074"/>
      <c r="K16" s="1074"/>
      <c r="L16" s="1074"/>
      <c r="M16" s="1074"/>
      <c r="N16" s="1074"/>
      <c r="O16" s="1074"/>
      <c r="P16" s="1075"/>
      <c r="Q16" s="1079"/>
      <c r="R16" s="1080"/>
      <c r="S16" s="1080"/>
      <c r="T16" s="1080"/>
      <c r="U16" s="1080"/>
      <c r="V16" s="1080"/>
      <c r="W16" s="1080"/>
      <c r="X16" s="1080"/>
      <c r="Y16" s="1080"/>
      <c r="Z16" s="1080"/>
      <c r="AA16" s="1080"/>
      <c r="AB16" s="1080"/>
      <c r="AC16" s="1080"/>
      <c r="AD16" s="1080"/>
      <c r="AE16" s="1081"/>
      <c r="AF16" s="1055"/>
      <c r="AG16" s="1056"/>
      <c r="AH16" s="1056"/>
      <c r="AI16" s="1056"/>
      <c r="AJ16" s="1057"/>
      <c r="AK16" s="1130"/>
      <c r="AL16" s="1131"/>
      <c r="AM16" s="1131"/>
      <c r="AN16" s="1131"/>
      <c r="AO16" s="1131"/>
      <c r="AP16" s="1131"/>
      <c r="AQ16" s="1131"/>
      <c r="AR16" s="1131"/>
      <c r="AS16" s="1131"/>
      <c r="AT16" s="1131"/>
      <c r="AU16" s="1128"/>
      <c r="AV16" s="1128"/>
      <c r="AW16" s="1128"/>
      <c r="AX16" s="1128"/>
      <c r="AY16" s="1129"/>
      <c r="AZ16" s="203"/>
      <c r="BA16" s="203"/>
      <c r="BB16" s="203"/>
      <c r="BC16" s="203"/>
      <c r="BD16" s="203"/>
      <c r="BE16" s="204"/>
      <c r="BF16" s="204"/>
      <c r="BG16" s="204"/>
      <c r="BH16" s="204"/>
      <c r="BI16" s="204"/>
      <c r="BJ16" s="204"/>
      <c r="BK16" s="204"/>
      <c r="BL16" s="204"/>
      <c r="BM16" s="204"/>
      <c r="BN16" s="204"/>
      <c r="BO16" s="204"/>
      <c r="BP16" s="204"/>
      <c r="BQ16" s="213">
        <v>10</v>
      </c>
      <c r="BR16" s="214"/>
      <c r="BS16" s="1050"/>
      <c r="BT16" s="1051"/>
      <c r="BU16" s="1051"/>
      <c r="BV16" s="1051"/>
      <c r="BW16" s="1051"/>
      <c r="BX16" s="1051"/>
      <c r="BY16" s="1051"/>
      <c r="BZ16" s="1051"/>
      <c r="CA16" s="1051"/>
      <c r="CB16" s="1051"/>
      <c r="CC16" s="1051"/>
      <c r="CD16" s="1051"/>
      <c r="CE16" s="1051"/>
      <c r="CF16" s="1051"/>
      <c r="CG16" s="1052"/>
      <c r="CH16" s="1025"/>
      <c r="CI16" s="1026"/>
      <c r="CJ16" s="1026"/>
      <c r="CK16" s="1026"/>
      <c r="CL16" s="1027"/>
      <c r="CM16" s="1025"/>
      <c r="CN16" s="1026"/>
      <c r="CO16" s="1026"/>
      <c r="CP16" s="1026"/>
      <c r="CQ16" s="1027"/>
      <c r="CR16" s="1025"/>
      <c r="CS16" s="1026"/>
      <c r="CT16" s="1026"/>
      <c r="CU16" s="1026"/>
      <c r="CV16" s="1027"/>
      <c r="CW16" s="1025"/>
      <c r="CX16" s="1026"/>
      <c r="CY16" s="1026"/>
      <c r="CZ16" s="1026"/>
      <c r="DA16" s="1027"/>
      <c r="DB16" s="1025"/>
      <c r="DC16" s="1026"/>
      <c r="DD16" s="1026"/>
      <c r="DE16" s="1026"/>
      <c r="DF16" s="1027"/>
      <c r="DG16" s="1025"/>
      <c r="DH16" s="1026"/>
      <c r="DI16" s="1026"/>
      <c r="DJ16" s="1026"/>
      <c r="DK16" s="1027"/>
      <c r="DL16" s="1025"/>
      <c r="DM16" s="1026"/>
      <c r="DN16" s="1026"/>
      <c r="DO16" s="1026"/>
      <c r="DP16" s="1027"/>
      <c r="DQ16" s="1025"/>
      <c r="DR16" s="1026"/>
      <c r="DS16" s="1026"/>
      <c r="DT16" s="1026"/>
      <c r="DU16" s="1027"/>
      <c r="DV16" s="1028"/>
      <c r="DW16" s="1029"/>
      <c r="DX16" s="1029"/>
      <c r="DY16" s="1029"/>
      <c r="DZ16" s="1030"/>
      <c r="EA16" s="205"/>
    </row>
    <row r="17" spans="1:131" s="206" customFormat="1" ht="26.25" customHeight="1">
      <c r="A17" s="212">
        <v>11</v>
      </c>
      <c r="B17" s="1073"/>
      <c r="C17" s="1074"/>
      <c r="D17" s="1074"/>
      <c r="E17" s="1074"/>
      <c r="F17" s="1074"/>
      <c r="G17" s="1074"/>
      <c r="H17" s="1074"/>
      <c r="I17" s="1074"/>
      <c r="J17" s="1074"/>
      <c r="K17" s="1074"/>
      <c r="L17" s="1074"/>
      <c r="M17" s="1074"/>
      <c r="N17" s="1074"/>
      <c r="O17" s="1074"/>
      <c r="P17" s="1075"/>
      <c r="Q17" s="1079"/>
      <c r="R17" s="1080"/>
      <c r="S17" s="1080"/>
      <c r="T17" s="1080"/>
      <c r="U17" s="1080"/>
      <c r="V17" s="1080"/>
      <c r="W17" s="1080"/>
      <c r="X17" s="1080"/>
      <c r="Y17" s="1080"/>
      <c r="Z17" s="1080"/>
      <c r="AA17" s="1080"/>
      <c r="AB17" s="1080"/>
      <c r="AC17" s="1080"/>
      <c r="AD17" s="1080"/>
      <c r="AE17" s="1081"/>
      <c r="AF17" s="1055"/>
      <c r="AG17" s="1056"/>
      <c r="AH17" s="1056"/>
      <c r="AI17" s="1056"/>
      <c r="AJ17" s="1057"/>
      <c r="AK17" s="1130"/>
      <c r="AL17" s="1131"/>
      <c r="AM17" s="1131"/>
      <c r="AN17" s="1131"/>
      <c r="AO17" s="1131"/>
      <c r="AP17" s="1131"/>
      <c r="AQ17" s="1131"/>
      <c r="AR17" s="1131"/>
      <c r="AS17" s="1131"/>
      <c r="AT17" s="1131"/>
      <c r="AU17" s="1128"/>
      <c r="AV17" s="1128"/>
      <c r="AW17" s="1128"/>
      <c r="AX17" s="1128"/>
      <c r="AY17" s="1129"/>
      <c r="AZ17" s="203"/>
      <c r="BA17" s="203"/>
      <c r="BB17" s="203"/>
      <c r="BC17" s="203"/>
      <c r="BD17" s="203"/>
      <c r="BE17" s="204"/>
      <c r="BF17" s="204"/>
      <c r="BG17" s="204"/>
      <c r="BH17" s="204"/>
      <c r="BI17" s="204"/>
      <c r="BJ17" s="204"/>
      <c r="BK17" s="204"/>
      <c r="BL17" s="204"/>
      <c r="BM17" s="204"/>
      <c r="BN17" s="204"/>
      <c r="BO17" s="204"/>
      <c r="BP17" s="204"/>
      <c r="BQ17" s="213">
        <v>11</v>
      </c>
      <c r="BR17" s="214"/>
      <c r="BS17" s="1050"/>
      <c r="BT17" s="1051"/>
      <c r="BU17" s="1051"/>
      <c r="BV17" s="1051"/>
      <c r="BW17" s="1051"/>
      <c r="BX17" s="1051"/>
      <c r="BY17" s="1051"/>
      <c r="BZ17" s="1051"/>
      <c r="CA17" s="1051"/>
      <c r="CB17" s="1051"/>
      <c r="CC17" s="1051"/>
      <c r="CD17" s="1051"/>
      <c r="CE17" s="1051"/>
      <c r="CF17" s="1051"/>
      <c r="CG17" s="1052"/>
      <c r="CH17" s="1025"/>
      <c r="CI17" s="1026"/>
      <c r="CJ17" s="1026"/>
      <c r="CK17" s="1026"/>
      <c r="CL17" s="1027"/>
      <c r="CM17" s="1025"/>
      <c r="CN17" s="1026"/>
      <c r="CO17" s="1026"/>
      <c r="CP17" s="1026"/>
      <c r="CQ17" s="1027"/>
      <c r="CR17" s="1025"/>
      <c r="CS17" s="1026"/>
      <c r="CT17" s="1026"/>
      <c r="CU17" s="1026"/>
      <c r="CV17" s="1027"/>
      <c r="CW17" s="1025"/>
      <c r="CX17" s="1026"/>
      <c r="CY17" s="1026"/>
      <c r="CZ17" s="1026"/>
      <c r="DA17" s="1027"/>
      <c r="DB17" s="1025"/>
      <c r="DC17" s="1026"/>
      <c r="DD17" s="1026"/>
      <c r="DE17" s="1026"/>
      <c r="DF17" s="1027"/>
      <c r="DG17" s="1025"/>
      <c r="DH17" s="1026"/>
      <c r="DI17" s="1026"/>
      <c r="DJ17" s="1026"/>
      <c r="DK17" s="1027"/>
      <c r="DL17" s="1025"/>
      <c r="DM17" s="1026"/>
      <c r="DN17" s="1026"/>
      <c r="DO17" s="1026"/>
      <c r="DP17" s="1027"/>
      <c r="DQ17" s="1025"/>
      <c r="DR17" s="1026"/>
      <c r="DS17" s="1026"/>
      <c r="DT17" s="1026"/>
      <c r="DU17" s="1027"/>
      <c r="DV17" s="1028"/>
      <c r="DW17" s="1029"/>
      <c r="DX17" s="1029"/>
      <c r="DY17" s="1029"/>
      <c r="DZ17" s="1030"/>
      <c r="EA17" s="205"/>
    </row>
    <row r="18" spans="1:131" s="206" customFormat="1" ht="26.25" customHeight="1">
      <c r="A18" s="212">
        <v>12</v>
      </c>
      <c r="B18" s="1073"/>
      <c r="C18" s="1074"/>
      <c r="D18" s="1074"/>
      <c r="E18" s="1074"/>
      <c r="F18" s="1074"/>
      <c r="G18" s="1074"/>
      <c r="H18" s="1074"/>
      <c r="I18" s="1074"/>
      <c r="J18" s="1074"/>
      <c r="K18" s="1074"/>
      <c r="L18" s="1074"/>
      <c r="M18" s="1074"/>
      <c r="N18" s="1074"/>
      <c r="O18" s="1074"/>
      <c r="P18" s="1075"/>
      <c r="Q18" s="1079"/>
      <c r="R18" s="1080"/>
      <c r="S18" s="1080"/>
      <c r="T18" s="1080"/>
      <c r="U18" s="1080"/>
      <c r="V18" s="1080"/>
      <c r="W18" s="1080"/>
      <c r="X18" s="1080"/>
      <c r="Y18" s="1080"/>
      <c r="Z18" s="1080"/>
      <c r="AA18" s="1080"/>
      <c r="AB18" s="1080"/>
      <c r="AC18" s="1080"/>
      <c r="AD18" s="1080"/>
      <c r="AE18" s="1081"/>
      <c r="AF18" s="1055"/>
      <c r="AG18" s="1056"/>
      <c r="AH18" s="1056"/>
      <c r="AI18" s="1056"/>
      <c r="AJ18" s="1057"/>
      <c r="AK18" s="1130"/>
      <c r="AL18" s="1131"/>
      <c r="AM18" s="1131"/>
      <c r="AN18" s="1131"/>
      <c r="AO18" s="1131"/>
      <c r="AP18" s="1131"/>
      <c r="AQ18" s="1131"/>
      <c r="AR18" s="1131"/>
      <c r="AS18" s="1131"/>
      <c r="AT18" s="1131"/>
      <c r="AU18" s="1128"/>
      <c r="AV18" s="1128"/>
      <c r="AW18" s="1128"/>
      <c r="AX18" s="1128"/>
      <c r="AY18" s="1129"/>
      <c r="AZ18" s="203"/>
      <c r="BA18" s="203"/>
      <c r="BB18" s="203"/>
      <c r="BC18" s="203"/>
      <c r="BD18" s="203"/>
      <c r="BE18" s="204"/>
      <c r="BF18" s="204"/>
      <c r="BG18" s="204"/>
      <c r="BH18" s="204"/>
      <c r="BI18" s="204"/>
      <c r="BJ18" s="204"/>
      <c r="BK18" s="204"/>
      <c r="BL18" s="204"/>
      <c r="BM18" s="204"/>
      <c r="BN18" s="204"/>
      <c r="BO18" s="204"/>
      <c r="BP18" s="204"/>
      <c r="BQ18" s="213">
        <v>12</v>
      </c>
      <c r="BR18" s="214"/>
      <c r="BS18" s="1050"/>
      <c r="BT18" s="1051"/>
      <c r="BU18" s="1051"/>
      <c r="BV18" s="1051"/>
      <c r="BW18" s="1051"/>
      <c r="BX18" s="1051"/>
      <c r="BY18" s="1051"/>
      <c r="BZ18" s="1051"/>
      <c r="CA18" s="1051"/>
      <c r="CB18" s="1051"/>
      <c r="CC18" s="1051"/>
      <c r="CD18" s="1051"/>
      <c r="CE18" s="1051"/>
      <c r="CF18" s="1051"/>
      <c r="CG18" s="1052"/>
      <c r="CH18" s="1025"/>
      <c r="CI18" s="1026"/>
      <c r="CJ18" s="1026"/>
      <c r="CK18" s="1026"/>
      <c r="CL18" s="1027"/>
      <c r="CM18" s="1025"/>
      <c r="CN18" s="1026"/>
      <c r="CO18" s="1026"/>
      <c r="CP18" s="1026"/>
      <c r="CQ18" s="1027"/>
      <c r="CR18" s="1025"/>
      <c r="CS18" s="1026"/>
      <c r="CT18" s="1026"/>
      <c r="CU18" s="1026"/>
      <c r="CV18" s="1027"/>
      <c r="CW18" s="1025"/>
      <c r="CX18" s="1026"/>
      <c r="CY18" s="1026"/>
      <c r="CZ18" s="1026"/>
      <c r="DA18" s="1027"/>
      <c r="DB18" s="1025"/>
      <c r="DC18" s="1026"/>
      <c r="DD18" s="1026"/>
      <c r="DE18" s="1026"/>
      <c r="DF18" s="1027"/>
      <c r="DG18" s="1025"/>
      <c r="DH18" s="1026"/>
      <c r="DI18" s="1026"/>
      <c r="DJ18" s="1026"/>
      <c r="DK18" s="1027"/>
      <c r="DL18" s="1025"/>
      <c r="DM18" s="1026"/>
      <c r="DN18" s="1026"/>
      <c r="DO18" s="1026"/>
      <c r="DP18" s="1027"/>
      <c r="DQ18" s="1025"/>
      <c r="DR18" s="1026"/>
      <c r="DS18" s="1026"/>
      <c r="DT18" s="1026"/>
      <c r="DU18" s="1027"/>
      <c r="DV18" s="1028"/>
      <c r="DW18" s="1029"/>
      <c r="DX18" s="1029"/>
      <c r="DY18" s="1029"/>
      <c r="DZ18" s="1030"/>
      <c r="EA18" s="205"/>
    </row>
    <row r="19" spans="1:131" s="206" customFormat="1" ht="26.25" customHeight="1">
      <c r="A19" s="212">
        <v>13</v>
      </c>
      <c r="B19" s="1073"/>
      <c r="C19" s="1074"/>
      <c r="D19" s="1074"/>
      <c r="E19" s="1074"/>
      <c r="F19" s="1074"/>
      <c r="G19" s="1074"/>
      <c r="H19" s="1074"/>
      <c r="I19" s="1074"/>
      <c r="J19" s="1074"/>
      <c r="K19" s="1074"/>
      <c r="L19" s="1074"/>
      <c r="M19" s="1074"/>
      <c r="N19" s="1074"/>
      <c r="O19" s="1074"/>
      <c r="P19" s="1075"/>
      <c r="Q19" s="1079"/>
      <c r="R19" s="1080"/>
      <c r="S19" s="1080"/>
      <c r="T19" s="1080"/>
      <c r="U19" s="1080"/>
      <c r="V19" s="1080"/>
      <c r="W19" s="1080"/>
      <c r="X19" s="1080"/>
      <c r="Y19" s="1080"/>
      <c r="Z19" s="1080"/>
      <c r="AA19" s="1080"/>
      <c r="AB19" s="1080"/>
      <c r="AC19" s="1080"/>
      <c r="AD19" s="1080"/>
      <c r="AE19" s="1081"/>
      <c r="AF19" s="1055"/>
      <c r="AG19" s="1056"/>
      <c r="AH19" s="1056"/>
      <c r="AI19" s="1056"/>
      <c r="AJ19" s="1057"/>
      <c r="AK19" s="1130"/>
      <c r="AL19" s="1131"/>
      <c r="AM19" s="1131"/>
      <c r="AN19" s="1131"/>
      <c r="AO19" s="1131"/>
      <c r="AP19" s="1131"/>
      <c r="AQ19" s="1131"/>
      <c r="AR19" s="1131"/>
      <c r="AS19" s="1131"/>
      <c r="AT19" s="1131"/>
      <c r="AU19" s="1128"/>
      <c r="AV19" s="1128"/>
      <c r="AW19" s="1128"/>
      <c r="AX19" s="1128"/>
      <c r="AY19" s="1129"/>
      <c r="AZ19" s="203"/>
      <c r="BA19" s="203"/>
      <c r="BB19" s="203"/>
      <c r="BC19" s="203"/>
      <c r="BD19" s="203"/>
      <c r="BE19" s="204"/>
      <c r="BF19" s="204"/>
      <c r="BG19" s="204"/>
      <c r="BH19" s="204"/>
      <c r="BI19" s="204"/>
      <c r="BJ19" s="204"/>
      <c r="BK19" s="204"/>
      <c r="BL19" s="204"/>
      <c r="BM19" s="204"/>
      <c r="BN19" s="204"/>
      <c r="BO19" s="204"/>
      <c r="BP19" s="204"/>
      <c r="BQ19" s="213">
        <v>13</v>
      </c>
      <c r="BR19" s="214"/>
      <c r="BS19" s="1050"/>
      <c r="BT19" s="1051"/>
      <c r="BU19" s="1051"/>
      <c r="BV19" s="1051"/>
      <c r="BW19" s="1051"/>
      <c r="BX19" s="1051"/>
      <c r="BY19" s="1051"/>
      <c r="BZ19" s="1051"/>
      <c r="CA19" s="1051"/>
      <c r="CB19" s="1051"/>
      <c r="CC19" s="1051"/>
      <c r="CD19" s="1051"/>
      <c r="CE19" s="1051"/>
      <c r="CF19" s="1051"/>
      <c r="CG19" s="1052"/>
      <c r="CH19" s="1025"/>
      <c r="CI19" s="1026"/>
      <c r="CJ19" s="1026"/>
      <c r="CK19" s="1026"/>
      <c r="CL19" s="1027"/>
      <c r="CM19" s="1025"/>
      <c r="CN19" s="1026"/>
      <c r="CO19" s="1026"/>
      <c r="CP19" s="1026"/>
      <c r="CQ19" s="1027"/>
      <c r="CR19" s="1025"/>
      <c r="CS19" s="1026"/>
      <c r="CT19" s="1026"/>
      <c r="CU19" s="1026"/>
      <c r="CV19" s="1027"/>
      <c r="CW19" s="1025"/>
      <c r="CX19" s="1026"/>
      <c r="CY19" s="1026"/>
      <c r="CZ19" s="1026"/>
      <c r="DA19" s="1027"/>
      <c r="DB19" s="1025"/>
      <c r="DC19" s="1026"/>
      <c r="DD19" s="1026"/>
      <c r="DE19" s="1026"/>
      <c r="DF19" s="1027"/>
      <c r="DG19" s="1025"/>
      <c r="DH19" s="1026"/>
      <c r="DI19" s="1026"/>
      <c r="DJ19" s="1026"/>
      <c r="DK19" s="1027"/>
      <c r="DL19" s="1025"/>
      <c r="DM19" s="1026"/>
      <c r="DN19" s="1026"/>
      <c r="DO19" s="1026"/>
      <c r="DP19" s="1027"/>
      <c r="DQ19" s="1025"/>
      <c r="DR19" s="1026"/>
      <c r="DS19" s="1026"/>
      <c r="DT19" s="1026"/>
      <c r="DU19" s="1027"/>
      <c r="DV19" s="1028"/>
      <c r="DW19" s="1029"/>
      <c r="DX19" s="1029"/>
      <c r="DY19" s="1029"/>
      <c r="DZ19" s="1030"/>
      <c r="EA19" s="205"/>
    </row>
    <row r="20" spans="1:131" s="206" customFormat="1" ht="26.25" customHeight="1">
      <c r="A20" s="212">
        <v>14</v>
      </c>
      <c r="B20" s="1073"/>
      <c r="C20" s="1074"/>
      <c r="D20" s="1074"/>
      <c r="E20" s="1074"/>
      <c r="F20" s="1074"/>
      <c r="G20" s="1074"/>
      <c r="H20" s="1074"/>
      <c r="I20" s="1074"/>
      <c r="J20" s="1074"/>
      <c r="K20" s="1074"/>
      <c r="L20" s="1074"/>
      <c r="M20" s="1074"/>
      <c r="N20" s="1074"/>
      <c r="O20" s="1074"/>
      <c r="P20" s="1075"/>
      <c r="Q20" s="1079"/>
      <c r="R20" s="1080"/>
      <c r="S20" s="1080"/>
      <c r="T20" s="1080"/>
      <c r="U20" s="1080"/>
      <c r="V20" s="1080"/>
      <c r="W20" s="1080"/>
      <c r="X20" s="1080"/>
      <c r="Y20" s="1080"/>
      <c r="Z20" s="1080"/>
      <c r="AA20" s="1080"/>
      <c r="AB20" s="1080"/>
      <c r="AC20" s="1080"/>
      <c r="AD20" s="1080"/>
      <c r="AE20" s="1081"/>
      <c r="AF20" s="1055"/>
      <c r="AG20" s="1056"/>
      <c r="AH20" s="1056"/>
      <c r="AI20" s="1056"/>
      <c r="AJ20" s="1057"/>
      <c r="AK20" s="1130"/>
      <c r="AL20" s="1131"/>
      <c r="AM20" s="1131"/>
      <c r="AN20" s="1131"/>
      <c r="AO20" s="1131"/>
      <c r="AP20" s="1131"/>
      <c r="AQ20" s="1131"/>
      <c r="AR20" s="1131"/>
      <c r="AS20" s="1131"/>
      <c r="AT20" s="1131"/>
      <c r="AU20" s="1128"/>
      <c r="AV20" s="1128"/>
      <c r="AW20" s="1128"/>
      <c r="AX20" s="1128"/>
      <c r="AY20" s="1129"/>
      <c r="AZ20" s="203"/>
      <c r="BA20" s="203"/>
      <c r="BB20" s="203"/>
      <c r="BC20" s="203"/>
      <c r="BD20" s="203"/>
      <c r="BE20" s="204"/>
      <c r="BF20" s="204"/>
      <c r="BG20" s="204"/>
      <c r="BH20" s="204"/>
      <c r="BI20" s="204"/>
      <c r="BJ20" s="204"/>
      <c r="BK20" s="204"/>
      <c r="BL20" s="204"/>
      <c r="BM20" s="204"/>
      <c r="BN20" s="204"/>
      <c r="BO20" s="204"/>
      <c r="BP20" s="204"/>
      <c r="BQ20" s="213">
        <v>14</v>
      </c>
      <c r="BR20" s="214"/>
      <c r="BS20" s="1050"/>
      <c r="BT20" s="1051"/>
      <c r="BU20" s="1051"/>
      <c r="BV20" s="1051"/>
      <c r="BW20" s="1051"/>
      <c r="BX20" s="1051"/>
      <c r="BY20" s="1051"/>
      <c r="BZ20" s="1051"/>
      <c r="CA20" s="1051"/>
      <c r="CB20" s="1051"/>
      <c r="CC20" s="1051"/>
      <c r="CD20" s="1051"/>
      <c r="CE20" s="1051"/>
      <c r="CF20" s="1051"/>
      <c r="CG20" s="1052"/>
      <c r="CH20" s="1025"/>
      <c r="CI20" s="1026"/>
      <c r="CJ20" s="1026"/>
      <c r="CK20" s="1026"/>
      <c r="CL20" s="1027"/>
      <c r="CM20" s="1025"/>
      <c r="CN20" s="1026"/>
      <c r="CO20" s="1026"/>
      <c r="CP20" s="1026"/>
      <c r="CQ20" s="1027"/>
      <c r="CR20" s="1025"/>
      <c r="CS20" s="1026"/>
      <c r="CT20" s="1026"/>
      <c r="CU20" s="1026"/>
      <c r="CV20" s="1027"/>
      <c r="CW20" s="1025"/>
      <c r="CX20" s="1026"/>
      <c r="CY20" s="1026"/>
      <c r="CZ20" s="1026"/>
      <c r="DA20" s="1027"/>
      <c r="DB20" s="1025"/>
      <c r="DC20" s="1026"/>
      <c r="DD20" s="1026"/>
      <c r="DE20" s="1026"/>
      <c r="DF20" s="1027"/>
      <c r="DG20" s="1025"/>
      <c r="DH20" s="1026"/>
      <c r="DI20" s="1026"/>
      <c r="DJ20" s="1026"/>
      <c r="DK20" s="1027"/>
      <c r="DL20" s="1025"/>
      <c r="DM20" s="1026"/>
      <c r="DN20" s="1026"/>
      <c r="DO20" s="1026"/>
      <c r="DP20" s="1027"/>
      <c r="DQ20" s="1025"/>
      <c r="DR20" s="1026"/>
      <c r="DS20" s="1026"/>
      <c r="DT20" s="1026"/>
      <c r="DU20" s="1027"/>
      <c r="DV20" s="1028"/>
      <c r="DW20" s="1029"/>
      <c r="DX20" s="1029"/>
      <c r="DY20" s="1029"/>
      <c r="DZ20" s="1030"/>
      <c r="EA20" s="205"/>
    </row>
    <row r="21" spans="1:131" s="206" customFormat="1" ht="26.25" customHeight="1" thickBot="1">
      <c r="A21" s="212">
        <v>15</v>
      </c>
      <c r="B21" s="1073"/>
      <c r="C21" s="1074"/>
      <c r="D21" s="1074"/>
      <c r="E21" s="1074"/>
      <c r="F21" s="1074"/>
      <c r="G21" s="1074"/>
      <c r="H21" s="1074"/>
      <c r="I21" s="1074"/>
      <c r="J21" s="1074"/>
      <c r="K21" s="1074"/>
      <c r="L21" s="1074"/>
      <c r="M21" s="1074"/>
      <c r="N21" s="1074"/>
      <c r="O21" s="1074"/>
      <c r="P21" s="1075"/>
      <c r="Q21" s="1079"/>
      <c r="R21" s="1080"/>
      <c r="S21" s="1080"/>
      <c r="T21" s="1080"/>
      <c r="U21" s="1080"/>
      <c r="V21" s="1080"/>
      <c r="W21" s="1080"/>
      <c r="X21" s="1080"/>
      <c r="Y21" s="1080"/>
      <c r="Z21" s="1080"/>
      <c r="AA21" s="1080"/>
      <c r="AB21" s="1080"/>
      <c r="AC21" s="1080"/>
      <c r="AD21" s="1080"/>
      <c r="AE21" s="1081"/>
      <c r="AF21" s="1055"/>
      <c r="AG21" s="1056"/>
      <c r="AH21" s="1056"/>
      <c r="AI21" s="1056"/>
      <c r="AJ21" s="1057"/>
      <c r="AK21" s="1130"/>
      <c r="AL21" s="1131"/>
      <c r="AM21" s="1131"/>
      <c r="AN21" s="1131"/>
      <c r="AO21" s="1131"/>
      <c r="AP21" s="1131"/>
      <c r="AQ21" s="1131"/>
      <c r="AR21" s="1131"/>
      <c r="AS21" s="1131"/>
      <c r="AT21" s="1131"/>
      <c r="AU21" s="1128"/>
      <c r="AV21" s="1128"/>
      <c r="AW21" s="1128"/>
      <c r="AX21" s="1128"/>
      <c r="AY21" s="1129"/>
      <c r="AZ21" s="203"/>
      <c r="BA21" s="203"/>
      <c r="BB21" s="203"/>
      <c r="BC21" s="203"/>
      <c r="BD21" s="203"/>
      <c r="BE21" s="204"/>
      <c r="BF21" s="204"/>
      <c r="BG21" s="204"/>
      <c r="BH21" s="204"/>
      <c r="BI21" s="204"/>
      <c r="BJ21" s="204"/>
      <c r="BK21" s="204"/>
      <c r="BL21" s="204"/>
      <c r="BM21" s="204"/>
      <c r="BN21" s="204"/>
      <c r="BO21" s="204"/>
      <c r="BP21" s="204"/>
      <c r="BQ21" s="213">
        <v>15</v>
      </c>
      <c r="BR21" s="214"/>
      <c r="BS21" s="1050"/>
      <c r="BT21" s="1051"/>
      <c r="BU21" s="1051"/>
      <c r="BV21" s="1051"/>
      <c r="BW21" s="1051"/>
      <c r="BX21" s="1051"/>
      <c r="BY21" s="1051"/>
      <c r="BZ21" s="1051"/>
      <c r="CA21" s="1051"/>
      <c r="CB21" s="1051"/>
      <c r="CC21" s="1051"/>
      <c r="CD21" s="1051"/>
      <c r="CE21" s="1051"/>
      <c r="CF21" s="1051"/>
      <c r="CG21" s="1052"/>
      <c r="CH21" s="1025"/>
      <c r="CI21" s="1026"/>
      <c r="CJ21" s="1026"/>
      <c r="CK21" s="1026"/>
      <c r="CL21" s="1027"/>
      <c r="CM21" s="1025"/>
      <c r="CN21" s="1026"/>
      <c r="CO21" s="1026"/>
      <c r="CP21" s="1026"/>
      <c r="CQ21" s="1027"/>
      <c r="CR21" s="1025"/>
      <c r="CS21" s="1026"/>
      <c r="CT21" s="1026"/>
      <c r="CU21" s="1026"/>
      <c r="CV21" s="1027"/>
      <c r="CW21" s="1025"/>
      <c r="CX21" s="1026"/>
      <c r="CY21" s="1026"/>
      <c r="CZ21" s="1026"/>
      <c r="DA21" s="1027"/>
      <c r="DB21" s="1025"/>
      <c r="DC21" s="1026"/>
      <c r="DD21" s="1026"/>
      <c r="DE21" s="1026"/>
      <c r="DF21" s="1027"/>
      <c r="DG21" s="1025"/>
      <c r="DH21" s="1026"/>
      <c r="DI21" s="1026"/>
      <c r="DJ21" s="1026"/>
      <c r="DK21" s="1027"/>
      <c r="DL21" s="1025"/>
      <c r="DM21" s="1026"/>
      <c r="DN21" s="1026"/>
      <c r="DO21" s="1026"/>
      <c r="DP21" s="1027"/>
      <c r="DQ21" s="1025"/>
      <c r="DR21" s="1026"/>
      <c r="DS21" s="1026"/>
      <c r="DT21" s="1026"/>
      <c r="DU21" s="1027"/>
      <c r="DV21" s="1028"/>
      <c r="DW21" s="1029"/>
      <c r="DX21" s="1029"/>
      <c r="DY21" s="1029"/>
      <c r="DZ21" s="1030"/>
      <c r="EA21" s="205"/>
    </row>
    <row r="22" spans="1:131" s="206" customFormat="1" ht="26.25" customHeight="1">
      <c r="A22" s="212">
        <v>16</v>
      </c>
      <c r="B22" s="1073"/>
      <c r="C22" s="1074"/>
      <c r="D22" s="1074"/>
      <c r="E22" s="1074"/>
      <c r="F22" s="1074"/>
      <c r="G22" s="1074"/>
      <c r="H22" s="1074"/>
      <c r="I22" s="1074"/>
      <c r="J22" s="1074"/>
      <c r="K22" s="1074"/>
      <c r="L22" s="1074"/>
      <c r="M22" s="1074"/>
      <c r="N22" s="1074"/>
      <c r="O22" s="1074"/>
      <c r="P22" s="1075"/>
      <c r="Q22" s="1125"/>
      <c r="R22" s="1126"/>
      <c r="S22" s="1126"/>
      <c r="T22" s="1126"/>
      <c r="U22" s="1126"/>
      <c r="V22" s="1126"/>
      <c r="W22" s="1126"/>
      <c r="X22" s="1126"/>
      <c r="Y22" s="1126"/>
      <c r="Z22" s="1126"/>
      <c r="AA22" s="1126"/>
      <c r="AB22" s="1126"/>
      <c r="AC22" s="1126"/>
      <c r="AD22" s="1126"/>
      <c r="AE22" s="1127"/>
      <c r="AF22" s="1055"/>
      <c r="AG22" s="1056"/>
      <c r="AH22" s="1056"/>
      <c r="AI22" s="1056"/>
      <c r="AJ22" s="1057"/>
      <c r="AK22" s="1121"/>
      <c r="AL22" s="1122"/>
      <c r="AM22" s="1122"/>
      <c r="AN22" s="1122"/>
      <c r="AO22" s="1122"/>
      <c r="AP22" s="1122"/>
      <c r="AQ22" s="1122"/>
      <c r="AR22" s="1122"/>
      <c r="AS22" s="1122"/>
      <c r="AT22" s="1122"/>
      <c r="AU22" s="1123"/>
      <c r="AV22" s="1123"/>
      <c r="AW22" s="1123"/>
      <c r="AX22" s="1123"/>
      <c r="AY22" s="1124"/>
      <c r="AZ22" s="1071" t="s">
        <v>363</v>
      </c>
      <c r="BA22" s="1071"/>
      <c r="BB22" s="1071"/>
      <c r="BC22" s="1071"/>
      <c r="BD22" s="1072"/>
      <c r="BE22" s="204"/>
      <c r="BF22" s="204"/>
      <c r="BG22" s="204"/>
      <c r="BH22" s="204"/>
      <c r="BI22" s="204"/>
      <c r="BJ22" s="204"/>
      <c r="BK22" s="204"/>
      <c r="BL22" s="204"/>
      <c r="BM22" s="204"/>
      <c r="BN22" s="204"/>
      <c r="BO22" s="204"/>
      <c r="BP22" s="204"/>
      <c r="BQ22" s="213">
        <v>16</v>
      </c>
      <c r="BR22" s="214"/>
      <c r="BS22" s="1050"/>
      <c r="BT22" s="1051"/>
      <c r="BU22" s="1051"/>
      <c r="BV22" s="1051"/>
      <c r="BW22" s="1051"/>
      <c r="BX22" s="1051"/>
      <c r="BY22" s="1051"/>
      <c r="BZ22" s="1051"/>
      <c r="CA22" s="1051"/>
      <c r="CB22" s="1051"/>
      <c r="CC22" s="1051"/>
      <c r="CD22" s="1051"/>
      <c r="CE22" s="1051"/>
      <c r="CF22" s="1051"/>
      <c r="CG22" s="1052"/>
      <c r="CH22" s="1025"/>
      <c r="CI22" s="1026"/>
      <c r="CJ22" s="1026"/>
      <c r="CK22" s="1026"/>
      <c r="CL22" s="1027"/>
      <c r="CM22" s="1025"/>
      <c r="CN22" s="1026"/>
      <c r="CO22" s="1026"/>
      <c r="CP22" s="1026"/>
      <c r="CQ22" s="1027"/>
      <c r="CR22" s="1025"/>
      <c r="CS22" s="1026"/>
      <c r="CT22" s="1026"/>
      <c r="CU22" s="1026"/>
      <c r="CV22" s="1027"/>
      <c r="CW22" s="1025"/>
      <c r="CX22" s="1026"/>
      <c r="CY22" s="1026"/>
      <c r="CZ22" s="1026"/>
      <c r="DA22" s="1027"/>
      <c r="DB22" s="1025"/>
      <c r="DC22" s="1026"/>
      <c r="DD22" s="1026"/>
      <c r="DE22" s="1026"/>
      <c r="DF22" s="1027"/>
      <c r="DG22" s="1025"/>
      <c r="DH22" s="1026"/>
      <c r="DI22" s="1026"/>
      <c r="DJ22" s="1026"/>
      <c r="DK22" s="1027"/>
      <c r="DL22" s="1025"/>
      <c r="DM22" s="1026"/>
      <c r="DN22" s="1026"/>
      <c r="DO22" s="1026"/>
      <c r="DP22" s="1027"/>
      <c r="DQ22" s="1025"/>
      <c r="DR22" s="1026"/>
      <c r="DS22" s="1026"/>
      <c r="DT22" s="1026"/>
      <c r="DU22" s="1027"/>
      <c r="DV22" s="1028"/>
      <c r="DW22" s="1029"/>
      <c r="DX22" s="1029"/>
      <c r="DY22" s="1029"/>
      <c r="DZ22" s="103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112">
        <v>11195</v>
      </c>
      <c r="R23" s="1113"/>
      <c r="S23" s="1113"/>
      <c r="T23" s="1113"/>
      <c r="U23" s="1113"/>
      <c r="V23" s="1113">
        <v>10956</v>
      </c>
      <c r="W23" s="1113"/>
      <c r="X23" s="1113"/>
      <c r="Y23" s="1113"/>
      <c r="Z23" s="1113"/>
      <c r="AA23" s="1113">
        <v>239</v>
      </c>
      <c r="AB23" s="1113"/>
      <c r="AC23" s="1113"/>
      <c r="AD23" s="1113"/>
      <c r="AE23" s="1114"/>
      <c r="AF23" s="1115">
        <v>191</v>
      </c>
      <c r="AG23" s="1113"/>
      <c r="AH23" s="1113"/>
      <c r="AI23" s="1113"/>
      <c r="AJ23" s="1116"/>
      <c r="AK23" s="1117"/>
      <c r="AL23" s="1118"/>
      <c r="AM23" s="1118"/>
      <c r="AN23" s="1118"/>
      <c r="AO23" s="1118"/>
      <c r="AP23" s="1113">
        <v>12417</v>
      </c>
      <c r="AQ23" s="1113"/>
      <c r="AR23" s="1113"/>
      <c r="AS23" s="1113"/>
      <c r="AT23" s="1113"/>
      <c r="AU23" s="1119"/>
      <c r="AV23" s="1119"/>
      <c r="AW23" s="1119"/>
      <c r="AX23" s="1119"/>
      <c r="AY23" s="1120"/>
      <c r="AZ23" s="1109" t="s">
        <v>108</v>
      </c>
      <c r="BA23" s="1110"/>
      <c r="BB23" s="1110"/>
      <c r="BC23" s="1110"/>
      <c r="BD23" s="1111"/>
      <c r="BE23" s="204"/>
      <c r="BF23" s="204"/>
      <c r="BG23" s="204"/>
      <c r="BH23" s="204"/>
      <c r="BI23" s="204"/>
      <c r="BJ23" s="204"/>
      <c r="BK23" s="204"/>
      <c r="BL23" s="204"/>
      <c r="BM23" s="204"/>
      <c r="BN23" s="204"/>
      <c r="BO23" s="204"/>
      <c r="BP23" s="204"/>
      <c r="BQ23" s="213">
        <v>17</v>
      </c>
      <c r="BR23" s="214"/>
      <c r="BS23" s="1050"/>
      <c r="BT23" s="1051"/>
      <c r="BU23" s="1051"/>
      <c r="BV23" s="1051"/>
      <c r="BW23" s="1051"/>
      <c r="BX23" s="1051"/>
      <c r="BY23" s="1051"/>
      <c r="BZ23" s="1051"/>
      <c r="CA23" s="1051"/>
      <c r="CB23" s="1051"/>
      <c r="CC23" s="1051"/>
      <c r="CD23" s="1051"/>
      <c r="CE23" s="1051"/>
      <c r="CF23" s="1051"/>
      <c r="CG23" s="1052"/>
      <c r="CH23" s="1025"/>
      <c r="CI23" s="1026"/>
      <c r="CJ23" s="1026"/>
      <c r="CK23" s="1026"/>
      <c r="CL23" s="1027"/>
      <c r="CM23" s="1025"/>
      <c r="CN23" s="1026"/>
      <c r="CO23" s="1026"/>
      <c r="CP23" s="1026"/>
      <c r="CQ23" s="1027"/>
      <c r="CR23" s="1025"/>
      <c r="CS23" s="1026"/>
      <c r="CT23" s="1026"/>
      <c r="CU23" s="1026"/>
      <c r="CV23" s="1027"/>
      <c r="CW23" s="1025"/>
      <c r="CX23" s="1026"/>
      <c r="CY23" s="1026"/>
      <c r="CZ23" s="1026"/>
      <c r="DA23" s="1027"/>
      <c r="DB23" s="1025"/>
      <c r="DC23" s="1026"/>
      <c r="DD23" s="1026"/>
      <c r="DE23" s="1026"/>
      <c r="DF23" s="1027"/>
      <c r="DG23" s="1025"/>
      <c r="DH23" s="1026"/>
      <c r="DI23" s="1026"/>
      <c r="DJ23" s="1026"/>
      <c r="DK23" s="1027"/>
      <c r="DL23" s="1025"/>
      <c r="DM23" s="1026"/>
      <c r="DN23" s="1026"/>
      <c r="DO23" s="1026"/>
      <c r="DP23" s="1027"/>
      <c r="DQ23" s="1025"/>
      <c r="DR23" s="1026"/>
      <c r="DS23" s="1026"/>
      <c r="DT23" s="1026"/>
      <c r="DU23" s="1027"/>
      <c r="DV23" s="1028"/>
      <c r="DW23" s="1029"/>
      <c r="DX23" s="1029"/>
      <c r="DY23" s="1029"/>
      <c r="DZ23" s="1030"/>
      <c r="EA23" s="205"/>
    </row>
    <row r="24" spans="1:131" s="206" customFormat="1" ht="26.25" customHeight="1">
      <c r="A24" s="1108" t="s">
        <v>366</v>
      </c>
      <c r="B24" s="1108"/>
      <c r="C24" s="1108"/>
      <c r="D24" s="1108"/>
      <c r="E24" s="1108"/>
      <c r="F24" s="1108"/>
      <c r="G24" s="1108"/>
      <c r="H24" s="1108"/>
      <c r="I24" s="1108"/>
      <c r="J24" s="1108"/>
      <c r="K24" s="1108"/>
      <c r="L24" s="1108"/>
      <c r="M24" s="1108"/>
      <c r="N24" s="1108"/>
      <c r="O24" s="1108"/>
      <c r="P24" s="1108"/>
      <c r="Q24" s="1108"/>
      <c r="R24" s="1108"/>
      <c r="S24" s="1108"/>
      <c r="T24" s="1108"/>
      <c r="U24" s="1108"/>
      <c r="V24" s="1108"/>
      <c r="W24" s="1108"/>
      <c r="X24" s="1108"/>
      <c r="Y24" s="1108"/>
      <c r="Z24" s="1108"/>
      <c r="AA24" s="1108"/>
      <c r="AB24" s="1108"/>
      <c r="AC24" s="1108"/>
      <c r="AD24" s="1108"/>
      <c r="AE24" s="1108"/>
      <c r="AF24" s="1108"/>
      <c r="AG24" s="1108"/>
      <c r="AH24" s="1108"/>
      <c r="AI24" s="1108"/>
      <c r="AJ24" s="1108"/>
      <c r="AK24" s="1108"/>
      <c r="AL24" s="1108"/>
      <c r="AM24" s="1108"/>
      <c r="AN24" s="1108"/>
      <c r="AO24" s="1108"/>
      <c r="AP24" s="1108"/>
      <c r="AQ24" s="1108"/>
      <c r="AR24" s="1108"/>
      <c r="AS24" s="1108"/>
      <c r="AT24" s="1108"/>
      <c r="AU24" s="1108"/>
      <c r="AV24" s="1108"/>
      <c r="AW24" s="1108"/>
      <c r="AX24" s="1108"/>
      <c r="AY24" s="1108"/>
      <c r="AZ24" s="203"/>
      <c r="BA24" s="203"/>
      <c r="BB24" s="203"/>
      <c r="BC24" s="203"/>
      <c r="BD24" s="203"/>
      <c r="BE24" s="204"/>
      <c r="BF24" s="204"/>
      <c r="BG24" s="204"/>
      <c r="BH24" s="204"/>
      <c r="BI24" s="204"/>
      <c r="BJ24" s="204"/>
      <c r="BK24" s="204"/>
      <c r="BL24" s="204"/>
      <c r="BM24" s="204"/>
      <c r="BN24" s="204"/>
      <c r="BO24" s="204"/>
      <c r="BP24" s="204"/>
      <c r="BQ24" s="213">
        <v>18</v>
      </c>
      <c r="BR24" s="214"/>
      <c r="BS24" s="1050"/>
      <c r="BT24" s="1051"/>
      <c r="BU24" s="1051"/>
      <c r="BV24" s="1051"/>
      <c r="BW24" s="1051"/>
      <c r="BX24" s="1051"/>
      <c r="BY24" s="1051"/>
      <c r="BZ24" s="1051"/>
      <c r="CA24" s="1051"/>
      <c r="CB24" s="1051"/>
      <c r="CC24" s="1051"/>
      <c r="CD24" s="1051"/>
      <c r="CE24" s="1051"/>
      <c r="CF24" s="1051"/>
      <c r="CG24" s="1052"/>
      <c r="CH24" s="1025"/>
      <c r="CI24" s="1026"/>
      <c r="CJ24" s="1026"/>
      <c r="CK24" s="1026"/>
      <c r="CL24" s="1027"/>
      <c r="CM24" s="1025"/>
      <c r="CN24" s="1026"/>
      <c r="CO24" s="1026"/>
      <c r="CP24" s="1026"/>
      <c r="CQ24" s="1027"/>
      <c r="CR24" s="1025"/>
      <c r="CS24" s="1026"/>
      <c r="CT24" s="1026"/>
      <c r="CU24" s="1026"/>
      <c r="CV24" s="1027"/>
      <c r="CW24" s="1025"/>
      <c r="CX24" s="1026"/>
      <c r="CY24" s="1026"/>
      <c r="CZ24" s="1026"/>
      <c r="DA24" s="1027"/>
      <c r="DB24" s="1025"/>
      <c r="DC24" s="1026"/>
      <c r="DD24" s="1026"/>
      <c r="DE24" s="1026"/>
      <c r="DF24" s="1027"/>
      <c r="DG24" s="1025"/>
      <c r="DH24" s="1026"/>
      <c r="DI24" s="1026"/>
      <c r="DJ24" s="1026"/>
      <c r="DK24" s="1027"/>
      <c r="DL24" s="1025"/>
      <c r="DM24" s="1026"/>
      <c r="DN24" s="1026"/>
      <c r="DO24" s="1026"/>
      <c r="DP24" s="1027"/>
      <c r="DQ24" s="1025"/>
      <c r="DR24" s="1026"/>
      <c r="DS24" s="1026"/>
      <c r="DT24" s="1026"/>
      <c r="DU24" s="1027"/>
      <c r="DV24" s="1028"/>
      <c r="DW24" s="1029"/>
      <c r="DX24" s="1029"/>
      <c r="DY24" s="1029"/>
      <c r="DZ24" s="1030"/>
      <c r="EA24" s="205"/>
    </row>
    <row r="25" spans="1:131" s="198" customFormat="1" ht="26.25" customHeight="1" thickBot="1">
      <c r="A25" s="1107" t="s">
        <v>367</v>
      </c>
      <c r="B25" s="1107"/>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7"/>
      <c r="AN25" s="1107"/>
      <c r="AO25" s="1107"/>
      <c r="AP25" s="1107"/>
      <c r="AQ25" s="1107"/>
      <c r="AR25" s="1107"/>
      <c r="AS25" s="1107"/>
      <c r="AT25" s="1107"/>
      <c r="AU25" s="1107"/>
      <c r="AV25" s="1107"/>
      <c r="AW25" s="1107"/>
      <c r="AX25" s="1107"/>
      <c r="AY25" s="1107"/>
      <c r="AZ25" s="1107"/>
      <c r="BA25" s="1107"/>
      <c r="BB25" s="1107"/>
      <c r="BC25" s="1107"/>
      <c r="BD25" s="1107"/>
      <c r="BE25" s="1107"/>
      <c r="BF25" s="1107"/>
      <c r="BG25" s="1107"/>
      <c r="BH25" s="1107"/>
      <c r="BI25" s="1107"/>
      <c r="BJ25" s="203"/>
      <c r="BK25" s="203"/>
      <c r="BL25" s="203"/>
      <c r="BM25" s="203"/>
      <c r="BN25" s="203"/>
      <c r="BO25" s="216"/>
      <c r="BP25" s="216"/>
      <c r="BQ25" s="213">
        <v>19</v>
      </c>
      <c r="BR25" s="214"/>
      <c r="BS25" s="1050"/>
      <c r="BT25" s="1051"/>
      <c r="BU25" s="1051"/>
      <c r="BV25" s="1051"/>
      <c r="BW25" s="1051"/>
      <c r="BX25" s="1051"/>
      <c r="BY25" s="1051"/>
      <c r="BZ25" s="1051"/>
      <c r="CA25" s="1051"/>
      <c r="CB25" s="1051"/>
      <c r="CC25" s="1051"/>
      <c r="CD25" s="1051"/>
      <c r="CE25" s="1051"/>
      <c r="CF25" s="1051"/>
      <c r="CG25" s="1052"/>
      <c r="CH25" s="1025"/>
      <c r="CI25" s="1026"/>
      <c r="CJ25" s="1026"/>
      <c r="CK25" s="1026"/>
      <c r="CL25" s="1027"/>
      <c r="CM25" s="1025"/>
      <c r="CN25" s="1026"/>
      <c r="CO25" s="1026"/>
      <c r="CP25" s="1026"/>
      <c r="CQ25" s="1027"/>
      <c r="CR25" s="1025"/>
      <c r="CS25" s="1026"/>
      <c r="CT25" s="1026"/>
      <c r="CU25" s="1026"/>
      <c r="CV25" s="1027"/>
      <c r="CW25" s="1025"/>
      <c r="CX25" s="1026"/>
      <c r="CY25" s="1026"/>
      <c r="CZ25" s="1026"/>
      <c r="DA25" s="1027"/>
      <c r="DB25" s="1025"/>
      <c r="DC25" s="1026"/>
      <c r="DD25" s="1026"/>
      <c r="DE25" s="1026"/>
      <c r="DF25" s="1027"/>
      <c r="DG25" s="1025"/>
      <c r="DH25" s="1026"/>
      <c r="DI25" s="1026"/>
      <c r="DJ25" s="1026"/>
      <c r="DK25" s="1027"/>
      <c r="DL25" s="1025"/>
      <c r="DM25" s="1026"/>
      <c r="DN25" s="1026"/>
      <c r="DO25" s="1026"/>
      <c r="DP25" s="1027"/>
      <c r="DQ25" s="1025"/>
      <c r="DR25" s="1026"/>
      <c r="DS25" s="1026"/>
      <c r="DT25" s="1026"/>
      <c r="DU25" s="1027"/>
      <c r="DV25" s="1028"/>
      <c r="DW25" s="1029"/>
      <c r="DX25" s="1029"/>
      <c r="DY25" s="1029"/>
      <c r="DZ25" s="1030"/>
      <c r="EA25" s="197"/>
    </row>
    <row r="26" spans="1:131" s="198" customFormat="1" ht="26.25" customHeight="1">
      <c r="A26" s="1031" t="s">
        <v>344</v>
      </c>
      <c r="B26" s="1032"/>
      <c r="C26" s="1032"/>
      <c r="D26" s="1032"/>
      <c r="E26" s="1032"/>
      <c r="F26" s="1032"/>
      <c r="G26" s="1032"/>
      <c r="H26" s="1032"/>
      <c r="I26" s="1032"/>
      <c r="J26" s="1032"/>
      <c r="K26" s="1032"/>
      <c r="L26" s="1032"/>
      <c r="M26" s="1032"/>
      <c r="N26" s="1032"/>
      <c r="O26" s="1032"/>
      <c r="P26" s="1033"/>
      <c r="Q26" s="1037" t="s">
        <v>368</v>
      </c>
      <c r="R26" s="1038"/>
      <c r="S26" s="1038"/>
      <c r="T26" s="1038"/>
      <c r="U26" s="1039"/>
      <c r="V26" s="1037" t="s">
        <v>369</v>
      </c>
      <c r="W26" s="1038"/>
      <c r="X26" s="1038"/>
      <c r="Y26" s="1038"/>
      <c r="Z26" s="1039"/>
      <c r="AA26" s="1037" t="s">
        <v>370</v>
      </c>
      <c r="AB26" s="1038"/>
      <c r="AC26" s="1038"/>
      <c r="AD26" s="1038"/>
      <c r="AE26" s="1038"/>
      <c r="AF26" s="1103" t="s">
        <v>371</v>
      </c>
      <c r="AG26" s="1044"/>
      <c r="AH26" s="1044"/>
      <c r="AI26" s="1044"/>
      <c r="AJ26" s="1104"/>
      <c r="AK26" s="1038" t="s">
        <v>372</v>
      </c>
      <c r="AL26" s="1038"/>
      <c r="AM26" s="1038"/>
      <c r="AN26" s="1038"/>
      <c r="AO26" s="1039"/>
      <c r="AP26" s="1037" t="s">
        <v>373</v>
      </c>
      <c r="AQ26" s="1038"/>
      <c r="AR26" s="1038"/>
      <c r="AS26" s="1038"/>
      <c r="AT26" s="1039"/>
      <c r="AU26" s="1037" t="s">
        <v>374</v>
      </c>
      <c r="AV26" s="1038"/>
      <c r="AW26" s="1038"/>
      <c r="AX26" s="1038"/>
      <c r="AY26" s="1039"/>
      <c r="AZ26" s="1037" t="s">
        <v>375</v>
      </c>
      <c r="BA26" s="1038"/>
      <c r="BB26" s="1038"/>
      <c r="BC26" s="1038"/>
      <c r="BD26" s="1039"/>
      <c r="BE26" s="1037" t="s">
        <v>351</v>
      </c>
      <c r="BF26" s="1038"/>
      <c r="BG26" s="1038"/>
      <c r="BH26" s="1038"/>
      <c r="BI26" s="1053"/>
      <c r="BJ26" s="203"/>
      <c r="BK26" s="203"/>
      <c r="BL26" s="203"/>
      <c r="BM26" s="203"/>
      <c r="BN26" s="203"/>
      <c r="BO26" s="216"/>
      <c r="BP26" s="216"/>
      <c r="BQ26" s="213">
        <v>20</v>
      </c>
      <c r="BR26" s="214"/>
      <c r="BS26" s="1050"/>
      <c r="BT26" s="1051"/>
      <c r="BU26" s="1051"/>
      <c r="BV26" s="1051"/>
      <c r="BW26" s="1051"/>
      <c r="BX26" s="1051"/>
      <c r="BY26" s="1051"/>
      <c r="BZ26" s="1051"/>
      <c r="CA26" s="1051"/>
      <c r="CB26" s="1051"/>
      <c r="CC26" s="1051"/>
      <c r="CD26" s="1051"/>
      <c r="CE26" s="1051"/>
      <c r="CF26" s="1051"/>
      <c r="CG26" s="1052"/>
      <c r="CH26" s="1025"/>
      <c r="CI26" s="1026"/>
      <c r="CJ26" s="1026"/>
      <c r="CK26" s="1026"/>
      <c r="CL26" s="1027"/>
      <c r="CM26" s="1025"/>
      <c r="CN26" s="1026"/>
      <c r="CO26" s="1026"/>
      <c r="CP26" s="1026"/>
      <c r="CQ26" s="1027"/>
      <c r="CR26" s="1025"/>
      <c r="CS26" s="1026"/>
      <c r="CT26" s="1026"/>
      <c r="CU26" s="1026"/>
      <c r="CV26" s="1027"/>
      <c r="CW26" s="1025"/>
      <c r="CX26" s="1026"/>
      <c r="CY26" s="1026"/>
      <c r="CZ26" s="1026"/>
      <c r="DA26" s="1027"/>
      <c r="DB26" s="1025"/>
      <c r="DC26" s="1026"/>
      <c r="DD26" s="1026"/>
      <c r="DE26" s="1026"/>
      <c r="DF26" s="1027"/>
      <c r="DG26" s="1025"/>
      <c r="DH26" s="1026"/>
      <c r="DI26" s="1026"/>
      <c r="DJ26" s="1026"/>
      <c r="DK26" s="1027"/>
      <c r="DL26" s="1025"/>
      <c r="DM26" s="1026"/>
      <c r="DN26" s="1026"/>
      <c r="DO26" s="1026"/>
      <c r="DP26" s="1027"/>
      <c r="DQ26" s="1025"/>
      <c r="DR26" s="1026"/>
      <c r="DS26" s="1026"/>
      <c r="DT26" s="1026"/>
      <c r="DU26" s="1027"/>
      <c r="DV26" s="1028"/>
      <c r="DW26" s="1029"/>
      <c r="DX26" s="1029"/>
      <c r="DY26" s="1029"/>
      <c r="DZ26" s="1030"/>
      <c r="EA26" s="197"/>
    </row>
    <row r="27" spans="1:131" s="198" customFormat="1" ht="26.25" customHeight="1" thickBot="1">
      <c r="A27" s="1034"/>
      <c r="B27" s="1035"/>
      <c r="C27" s="1035"/>
      <c r="D27" s="1035"/>
      <c r="E27" s="1035"/>
      <c r="F27" s="1035"/>
      <c r="G27" s="1035"/>
      <c r="H27" s="1035"/>
      <c r="I27" s="1035"/>
      <c r="J27" s="1035"/>
      <c r="K27" s="1035"/>
      <c r="L27" s="1035"/>
      <c r="M27" s="1035"/>
      <c r="N27" s="1035"/>
      <c r="O27" s="1035"/>
      <c r="P27" s="1036"/>
      <c r="Q27" s="1040"/>
      <c r="R27" s="1041"/>
      <c r="S27" s="1041"/>
      <c r="T27" s="1041"/>
      <c r="U27" s="1042"/>
      <c r="V27" s="1040"/>
      <c r="W27" s="1041"/>
      <c r="X27" s="1041"/>
      <c r="Y27" s="1041"/>
      <c r="Z27" s="1042"/>
      <c r="AA27" s="1040"/>
      <c r="AB27" s="1041"/>
      <c r="AC27" s="1041"/>
      <c r="AD27" s="1041"/>
      <c r="AE27" s="1041"/>
      <c r="AF27" s="1105"/>
      <c r="AG27" s="1047"/>
      <c r="AH27" s="1047"/>
      <c r="AI27" s="1047"/>
      <c r="AJ27" s="1106"/>
      <c r="AK27" s="1041"/>
      <c r="AL27" s="1041"/>
      <c r="AM27" s="1041"/>
      <c r="AN27" s="1041"/>
      <c r="AO27" s="1042"/>
      <c r="AP27" s="1040"/>
      <c r="AQ27" s="1041"/>
      <c r="AR27" s="1041"/>
      <c r="AS27" s="1041"/>
      <c r="AT27" s="1042"/>
      <c r="AU27" s="1040"/>
      <c r="AV27" s="1041"/>
      <c r="AW27" s="1041"/>
      <c r="AX27" s="1041"/>
      <c r="AY27" s="1042"/>
      <c r="AZ27" s="1040"/>
      <c r="BA27" s="1041"/>
      <c r="BB27" s="1041"/>
      <c r="BC27" s="1041"/>
      <c r="BD27" s="1042"/>
      <c r="BE27" s="1040"/>
      <c r="BF27" s="1041"/>
      <c r="BG27" s="1041"/>
      <c r="BH27" s="1041"/>
      <c r="BI27" s="1054"/>
      <c r="BJ27" s="203"/>
      <c r="BK27" s="203"/>
      <c r="BL27" s="203"/>
      <c r="BM27" s="203"/>
      <c r="BN27" s="203"/>
      <c r="BO27" s="216"/>
      <c r="BP27" s="216"/>
      <c r="BQ27" s="213">
        <v>21</v>
      </c>
      <c r="BR27" s="214"/>
      <c r="BS27" s="1050"/>
      <c r="BT27" s="1051"/>
      <c r="BU27" s="1051"/>
      <c r="BV27" s="1051"/>
      <c r="BW27" s="1051"/>
      <c r="BX27" s="1051"/>
      <c r="BY27" s="1051"/>
      <c r="BZ27" s="1051"/>
      <c r="CA27" s="1051"/>
      <c r="CB27" s="1051"/>
      <c r="CC27" s="1051"/>
      <c r="CD27" s="1051"/>
      <c r="CE27" s="1051"/>
      <c r="CF27" s="1051"/>
      <c r="CG27" s="1052"/>
      <c r="CH27" s="1025"/>
      <c r="CI27" s="1026"/>
      <c r="CJ27" s="1026"/>
      <c r="CK27" s="1026"/>
      <c r="CL27" s="1027"/>
      <c r="CM27" s="1025"/>
      <c r="CN27" s="1026"/>
      <c r="CO27" s="1026"/>
      <c r="CP27" s="1026"/>
      <c r="CQ27" s="1027"/>
      <c r="CR27" s="1025"/>
      <c r="CS27" s="1026"/>
      <c r="CT27" s="1026"/>
      <c r="CU27" s="1026"/>
      <c r="CV27" s="1027"/>
      <c r="CW27" s="1025"/>
      <c r="CX27" s="1026"/>
      <c r="CY27" s="1026"/>
      <c r="CZ27" s="1026"/>
      <c r="DA27" s="1027"/>
      <c r="DB27" s="1025"/>
      <c r="DC27" s="1026"/>
      <c r="DD27" s="1026"/>
      <c r="DE27" s="1026"/>
      <c r="DF27" s="1027"/>
      <c r="DG27" s="1025"/>
      <c r="DH27" s="1026"/>
      <c r="DI27" s="1026"/>
      <c r="DJ27" s="1026"/>
      <c r="DK27" s="1027"/>
      <c r="DL27" s="1025"/>
      <c r="DM27" s="1026"/>
      <c r="DN27" s="1026"/>
      <c r="DO27" s="1026"/>
      <c r="DP27" s="1027"/>
      <c r="DQ27" s="1025"/>
      <c r="DR27" s="1026"/>
      <c r="DS27" s="1026"/>
      <c r="DT27" s="1026"/>
      <c r="DU27" s="1027"/>
      <c r="DV27" s="1028"/>
      <c r="DW27" s="1029"/>
      <c r="DX27" s="1029"/>
      <c r="DY27" s="1029"/>
      <c r="DZ27" s="1030"/>
      <c r="EA27" s="197"/>
    </row>
    <row r="28" spans="1:131" s="198" customFormat="1" ht="26.25" customHeight="1" thickTop="1">
      <c r="A28" s="217">
        <v>1</v>
      </c>
      <c r="B28" s="1093" t="s">
        <v>527</v>
      </c>
      <c r="C28" s="1094"/>
      <c r="D28" s="1094"/>
      <c r="E28" s="1094"/>
      <c r="F28" s="1094"/>
      <c r="G28" s="1094"/>
      <c r="H28" s="1094"/>
      <c r="I28" s="1094"/>
      <c r="J28" s="1094"/>
      <c r="K28" s="1094"/>
      <c r="L28" s="1094"/>
      <c r="M28" s="1094"/>
      <c r="N28" s="1094"/>
      <c r="O28" s="1094"/>
      <c r="P28" s="1095"/>
      <c r="Q28" s="1096">
        <v>1532</v>
      </c>
      <c r="R28" s="1097"/>
      <c r="S28" s="1097"/>
      <c r="T28" s="1097"/>
      <c r="U28" s="1097"/>
      <c r="V28" s="1097">
        <v>1508</v>
      </c>
      <c r="W28" s="1097"/>
      <c r="X28" s="1097"/>
      <c r="Y28" s="1097"/>
      <c r="Z28" s="1097"/>
      <c r="AA28" s="1097">
        <v>24</v>
      </c>
      <c r="AB28" s="1097"/>
      <c r="AC28" s="1097"/>
      <c r="AD28" s="1097"/>
      <c r="AE28" s="1098"/>
      <c r="AF28" s="1099">
        <v>24</v>
      </c>
      <c r="AG28" s="1097"/>
      <c r="AH28" s="1097"/>
      <c r="AI28" s="1097"/>
      <c r="AJ28" s="1100"/>
      <c r="AK28" s="1101">
        <v>133</v>
      </c>
      <c r="AL28" s="1102"/>
      <c r="AM28" s="1102"/>
      <c r="AN28" s="1102"/>
      <c r="AO28" s="1102"/>
      <c r="AP28" s="1085" t="s">
        <v>471</v>
      </c>
      <c r="AQ28" s="1086"/>
      <c r="AR28" s="1086"/>
      <c r="AS28" s="1086"/>
      <c r="AT28" s="1087"/>
      <c r="AU28" s="1085" t="s">
        <v>471</v>
      </c>
      <c r="AV28" s="1086"/>
      <c r="AW28" s="1086"/>
      <c r="AX28" s="1086"/>
      <c r="AY28" s="1087"/>
      <c r="AZ28" s="1088" t="s">
        <v>471</v>
      </c>
      <c r="BA28" s="1089"/>
      <c r="BB28" s="1089"/>
      <c r="BC28" s="1089"/>
      <c r="BD28" s="1090"/>
      <c r="BE28" s="1091"/>
      <c r="BF28" s="1091"/>
      <c r="BG28" s="1091"/>
      <c r="BH28" s="1091"/>
      <c r="BI28" s="1092"/>
      <c r="BJ28" s="203"/>
      <c r="BK28" s="203"/>
      <c r="BL28" s="203"/>
      <c r="BM28" s="203"/>
      <c r="BN28" s="203"/>
      <c r="BO28" s="216"/>
      <c r="BP28" s="216"/>
      <c r="BQ28" s="213">
        <v>22</v>
      </c>
      <c r="BR28" s="214"/>
      <c r="BS28" s="1050"/>
      <c r="BT28" s="1051"/>
      <c r="BU28" s="1051"/>
      <c r="BV28" s="1051"/>
      <c r="BW28" s="1051"/>
      <c r="BX28" s="1051"/>
      <c r="BY28" s="1051"/>
      <c r="BZ28" s="1051"/>
      <c r="CA28" s="1051"/>
      <c r="CB28" s="1051"/>
      <c r="CC28" s="1051"/>
      <c r="CD28" s="1051"/>
      <c r="CE28" s="1051"/>
      <c r="CF28" s="1051"/>
      <c r="CG28" s="1052"/>
      <c r="CH28" s="1025"/>
      <c r="CI28" s="1026"/>
      <c r="CJ28" s="1026"/>
      <c r="CK28" s="1026"/>
      <c r="CL28" s="1027"/>
      <c r="CM28" s="1025"/>
      <c r="CN28" s="1026"/>
      <c r="CO28" s="1026"/>
      <c r="CP28" s="1026"/>
      <c r="CQ28" s="1027"/>
      <c r="CR28" s="1025"/>
      <c r="CS28" s="1026"/>
      <c r="CT28" s="1026"/>
      <c r="CU28" s="1026"/>
      <c r="CV28" s="1027"/>
      <c r="CW28" s="1025"/>
      <c r="CX28" s="1026"/>
      <c r="CY28" s="1026"/>
      <c r="CZ28" s="1026"/>
      <c r="DA28" s="1027"/>
      <c r="DB28" s="1025"/>
      <c r="DC28" s="1026"/>
      <c r="DD28" s="1026"/>
      <c r="DE28" s="1026"/>
      <c r="DF28" s="1027"/>
      <c r="DG28" s="1025"/>
      <c r="DH28" s="1026"/>
      <c r="DI28" s="1026"/>
      <c r="DJ28" s="1026"/>
      <c r="DK28" s="1027"/>
      <c r="DL28" s="1025"/>
      <c r="DM28" s="1026"/>
      <c r="DN28" s="1026"/>
      <c r="DO28" s="1026"/>
      <c r="DP28" s="1027"/>
      <c r="DQ28" s="1025"/>
      <c r="DR28" s="1026"/>
      <c r="DS28" s="1026"/>
      <c r="DT28" s="1026"/>
      <c r="DU28" s="1027"/>
      <c r="DV28" s="1028"/>
      <c r="DW28" s="1029"/>
      <c r="DX28" s="1029"/>
      <c r="DY28" s="1029"/>
      <c r="DZ28" s="1030"/>
      <c r="EA28" s="197"/>
    </row>
    <row r="29" spans="1:131" s="198" customFormat="1" ht="26.25" customHeight="1">
      <c r="A29" s="217">
        <v>2</v>
      </c>
      <c r="B29" s="1073" t="s">
        <v>528</v>
      </c>
      <c r="C29" s="1074"/>
      <c r="D29" s="1074"/>
      <c r="E29" s="1074"/>
      <c r="F29" s="1074"/>
      <c r="G29" s="1074"/>
      <c r="H29" s="1074"/>
      <c r="I29" s="1074"/>
      <c r="J29" s="1074"/>
      <c r="K29" s="1074"/>
      <c r="L29" s="1074"/>
      <c r="M29" s="1074"/>
      <c r="N29" s="1074"/>
      <c r="O29" s="1074"/>
      <c r="P29" s="1075"/>
      <c r="Q29" s="1079">
        <v>170</v>
      </c>
      <c r="R29" s="1080"/>
      <c r="S29" s="1080"/>
      <c r="T29" s="1080"/>
      <c r="U29" s="1080"/>
      <c r="V29" s="1080">
        <v>167</v>
      </c>
      <c r="W29" s="1080"/>
      <c r="X29" s="1080"/>
      <c r="Y29" s="1080"/>
      <c r="Z29" s="1080"/>
      <c r="AA29" s="1080">
        <v>3</v>
      </c>
      <c r="AB29" s="1080"/>
      <c r="AC29" s="1080"/>
      <c r="AD29" s="1080"/>
      <c r="AE29" s="1081"/>
      <c r="AF29" s="1055">
        <v>3</v>
      </c>
      <c r="AG29" s="1056"/>
      <c r="AH29" s="1056"/>
      <c r="AI29" s="1056"/>
      <c r="AJ29" s="1057"/>
      <c r="AK29" s="1006">
        <v>45</v>
      </c>
      <c r="AL29" s="997"/>
      <c r="AM29" s="997"/>
      <c r="AN29" s="997"/>
      <c r="AO29" s="997"/>
      <c r="AP29" s="1004" t="s">
        <v>471</v>
      </c>
      <c r="AQ29" s="1005"/>
      <c r="AR29" s="1005"/>
      <c r="AS29" s="1005"/>
      <c r="AT29" s="1006"/>
      <c r="AU29" s="1004" t="s">
        <v>471</v>
      </c>
      <c r="AV29" s="1005"/>
      <c r="AW29" s="1005"/>
      <c r="AX29" s="1005"/>
      <c r="AY29" s="1006"/>
      <c r="AZ29" s="1082" t="s">
        <v>471</v>
      </c>
      <c r="BA29" s="1083"/>
      <c r="BB29" s="1083"/>
      <c r="BC29" s="1083"/>
      <c r="BD29" s="1084"/>
      <c r="BE29" s="1068"/>
      <c r="BF29" s="1068"/>
      <c r="BG29" s="1068"/>
      <c r="BH29" s="1068"/>
      <c r="BI29" s="1069"/>
      <c r="BJ29" s="203"/>
      <c r="BK29" s="203"/>
      <c r="BL29" s="203"/>
      <c r="BM29" s="203"/>
      <c r="BN29" s="203"/>
      <c r="BO29" s="216"/>
      <c r="BP29" s="216"/>
      <c r="BQ29" s="213">
        <v>23</v>
      </c>
      <c r="BR29" s="214"/>
      <c r="BS29" s="1050"/>
      <c r="BT29" s="1051"/>
      <c r="BU29" s="1051"/>
      <c r="BV29" s="1051"/>
      <c r="BW29" s="1051"/>
      <c r="BX29" s="1051"/>
      <c r="BY29" s="1051"/>
      <c r="BZ29" s="1051"/>
      <c r="CA29" s="1051"/>
      <c r="CB29" s="1051"/>
      <c r="CC29" s="1051"/>
      <c r="CD29" s="1051"/>
      <c r="CE29" s="1051"/>
      <c r="CF29" s="1051"/>
      <c r="CG29" s="1052"/>
      <c r="CH29" s="1025"/>
      <c r="CI29" s="1026"/>
      <c r="CJ29" s="1026"/>
      <c r="CK29" s="1026"/>
      <c r="CL29" s="1027"/>
      <c r="CM29" s="1025"/>
      <c r="CN29" s="1026"/>
      <c r="CO29" s="1026"/>
      <c r="CP29" s="1026"/>
      <c r="CQ29" s="1027"/>
      <c r="CR29" s="1025"/>
      <c r="CS29" s="1026"/>
      <c r="CT29" s="1026"/>
      <c r="CU29" s="1026"/>
      <c r="CV29" s="1027"/>
      <c r="CW29" s="1025"/>
      <c r="CX29" s="1026"/>
      <c r="CY29" s="1026"/>
      <c r="CZ29" s="1026"/>
      <c r="DA29" s="1027"/>
      <c r="DB29" s="1025"/>
      <c r="DC29" s="1026"/>
      <c r="DD29" s="1026"/>
      <c r="DE29" s="1026"/>
      <c r="DF29" s="1027"/>
      <c r="DG29" s="1025"/>
      <c r="DH29" s="1026"/>
      <c r="DI29" s="1026"/>
      <c r="DJ29" s="1026"/>
      <c r="DK29" s="1027"/>
      <c r="DL29" s="1025"/>
      <c r="DM29" s="1026"/>
      <c r="DN29" s="1026"/>
      <c r="DO29" s="1026"/>
      <c r="DP29" s="1027"/>
      <c r="DQ29" s="1025"/>
      <c r="DR29" s="1026"/>
      <c r="DS29" s="1026"/>
      <c r="DT29" s="1026"/>
      <c r="DU29" s="1027"/>
      <c r="DV29" s="1028"/>
      <c r="DW29" s="1029"/>
      <c r="DX29" s="1029"/>
      <c r="DY29" s="1029"/>
      <c r="DZ29" s="1030"/>
      <c r="EA29" s="197"/>
    </row>
    <row r="30" spans="1:131" s="198" customFormat="1" ht="26.25" customHeight="1">
      <c r="A30" s="217">
        <v>3</v>
      </c>
      <c r="B30" s="1073" t="s">
        <v>529</v>
      </c>
      <c r="C30" s="1074"/>
      <c r="D30" s="1074"/>
      <c r="E30" s="1074"/>
      <c r="F30" s="1074"/>
      <c r="G30" s="1074"/>
      <c r="H30" s="1074"/>
      <c r="I30" s="1074"/>
      <c r="J30" s="1074"/>
      <c r="K30" s="1074"/>
      <c r="L30" s="1074"/>
      <c r="M30" s="1074"/>
      <c r="N30" s="1074"/>
      <c r="O30" s="1074"/>
      <c r="P30" s="1075"/>
      <c r="Q30" s="1079">
        <v>181</v>
      </c>
      <c r="R30" s="1080"/>
      <c r="S30" s="1080"/>
      <c r="T30" s="1080"/>
      <c r="U30" s="1080"/>
      <c r="V30" s="1080">
        <v>159</v>
      </c>
      <c r="W30" s="1080"/>
      <c r="X30" s="1080"/>
      <c r="Y30" s="1080"/>
      <c r="Z30" s="1080"/>
      <c r="AA30" s="1080">
        <v>22</v>
      </c>
      <c r="AB30" s="1080"/>
      <c r="AC30" s="1080"/>
      <c r="AD30" s="1080"/>
      <c r="AE30" s="1081"/>
      <c r="AF30" s="1055">
        <v>82</v>
      </c>
      <c r="AG30" s="1056"/>
      <c r="AH30" s="1056"/>
      <c r="AI30" s="1056"/>
      <c r="AJ30" s="1057"/>
      <c r="AK30" s="1004" t="s">
        <v>471</v>
      </c>
      <c r="AL30" s="1005"/>
      <c r="AM30" s="1005"/>
      <c r="AN30" s="1005"/>
      <c r="AO30" s="1006"/>
      <c r="AP30" s="997">
        <v>1205</v>
      </c>
      <c r="AQ30" s="997"/>
      <c r="AR30" s="997"/>
      <c r="AS30" s="997"/>
      <c r="AT30" s="997"/>
      <c r="AU30" s="997" t="s">
        <v>471</v>
      </c>
      <c r="AV30" s="997"/>
      <c r="AW30" s="997"/>
      <c r="AX30" s="997"/>
      <c r="AY30" s="997"/>
      <c r="AZ30" s="1078" t="s">
        <v>471</v>
      </c>
      <c r="BA30" s="1078"/>
      <c r="BB30" s="1078"/>
      <c r="BC30" s="1078"/>
      <c r="BD30" s="1078"/>
      <c r="BE30" s="1068" t="s">
        <v>377</v>
      </c>
      <c r="BF30" s="1068"/>
      <c r="BG30" s="1068"/>
      <c r="BH30" s="1068"/>
      <c r="BI30" s="1069"/>
      <c r="BJ30" s="203"/>
      <c r="BK30" s="203"/>
      <c r="BL30" s="203"/>
      <c r="BM30" s="203"/>
      <c r="BN30" s="203"/>
      <c r="BO30" s="216"/>
      <c r="BP30" s="216"/>
      <c r="BQ30" s="213">
        <v>24</v>
      </c>
      <c r="BR30" s="214"/>
      <c r="BS30" s="1050"/>
      <c r="BT30" s="1051"/>
      <c r="BU30" s="1051"/>
      <c r="BV30" s="1051"/>
      <c r="BW30" s="1051"/>
      <c r="BX30" s="1051"/>
      <c r="BY30" s="1051"/>
      <c r="BZ30" s="1051"/>
      <c r="CA30" s="1051"/>
      <c r="CB30" s="1051"/>
      <c r="CC30" s="1051"/>
      <c r="CD30" s="1051"/>
      <c r="CE30" s="1051"/>
      <c r="CF30" s="1051"/>
      <c r="CG30" s="1052"/>
      <c r="CH30" s="1025"/>
      <c r="CI30" s="1026"/>
      <c r="CJ30" s="1026"/>
      <c r="CK30" s="1026"/>
      <c r="CL30" s="1027"/>
      <c r="CM30" s="1025"/>
      <c r="CN30" s="1026"/>
      <c r="CO30" s="1026"/>
      <c r="CP30" s="1026"/>
      <c r="CQ30" s="1027"/>
      <c r="CR30" s="1025"/>
      <c r="CS30" s="1026"/>
      <c r="CT30" s="1026"/>
      <c r="CU30" s="1026"/>
      <c r="CV30" s="1027"/>
      <c r="CW30" s="1025"/>
      <c r="CX30" s="1026"/>
      <c r="CY30" s="1026"/>
      <c r="CZ30" s="1026"/>
      <c r="DA30" s="1027"/>
      <c r="DB30" s="1025"/>
      <c r="DC30" s="1026"/>
      <c r="DD30" s="1026"/>
      <c r="DE30" s="1026"/>
      <c r="DF30" s="1027"/>
      <c r="DG30" s="1025"/>
      <c r="DH30" s="1026"/>
      <c r="DI30" s="1026"/>
      <c r="DJ30" s="1026"/>
      <c r="DK30" s="1027"/>
      <c r="DL30" s="1025"/>
      <c r="DM30" s="1026"/>
      <c r="DN30" s="1026"/>
      <c r="DO30" s="1026"/>
      <c r="DP30" s="1027"/>
      <c r="DQ30" s="1025"/>
      <c r="DR30" s="1026"/>
      <c r="DS30" s="1026"/>
      <c r="DT30" s="1026"/>
      <c r="DU30" s="1027"/>
      <c r="DV30" s="1028"/>
      <c r="DW30" s="1029"/>
      <c r="DX30" s="1029"/>
      <c r="DY30" s="1029"/>
      <c r="DZ30" s="1030"/>
      <c r="EA30" s="197"/>
    </row>
    <row r="31" spans="1:131" s="198" customFormat="1" ht="26.25" customHeight="1">
      <c r="A31" s="217">
        <v>4</v>
      </c>
      <c r="B31" s="1073" t="s">
        <v>530</v>
      </c>
      <c r="C31" s="1074"/>
      <c r="D31" s="1074"/>
      <c r="E31" s="1074"/>
      <c r="F31" s="1074"/>
      <c r="G31" s="1074"/>
      <c r="H31" s="1074"/>
      <c r="I31" s="1074"/>
      <c r="J31" s="1074"/>
      <c r="K31" s="1074"/>
      <c r="L31" s="1074"/>
      <c r="M31" s="1074"/>
      <c r="N31" s="1074"/>
      <c r="O31" s="1074"/>
      <c r="P31" s="1075"/>
      <c r="Q31" s="1079">
        <v>417</v>
      </c>
      <c r="R31" s="1080"/>
      <c r="S31" s="1080"/>
      <c r="T31" s="1080"/>
      <c r="U31" s="1080"/>
      <c r="V31" s="1080">
        <v>409</v>
      </c>
      <c r="W31" s="1080"/>
      <c r="X31" s="1080"/>
      <c r="Y31" s="1080"/>
      <c r="Z31" s="1080"/>
      <c r="AA31" s="1080">
        <v>7</v>
      </c>
      <c r="AB31" s="1080"/>
      <c r="AC31" s="1080"/>
      <c r="AD31" s="1080"/>
      <c r="AE31" s="1081"/>
      <c r="AF31" s="1055">
        <v>7</v>
      </c>
      <c r="AG31" s="1056"/>
      <c r="AH31" s="1056"/>
      <c r="AI31" s="1056"/>
      <c r="AJ31" s="1057"/>
      <c r="AK31" s="1006">
        <v>131</v>
      </c>
      <c r="AL31" s="997"/>
      <c r="AM31" s="997"/>
      <c r="AN31" s="997"/>
      <c r="AO31" s="997"/>
      <c r="AP31" s="997">
        <v>1734</v>
      </c>
      <c r="AQ31" s="997"/>
      <c r="AR31" s="997"/>
      <c r="AS31" s="997"/>
      <c r="AT31" s="997"/>
      <c r="AU31" s="997" t="s">
        <v>471</v>
      </c>
      <c r="AV31" s="997"/>
      <c r="AW31" s="997"/>
      <c r="AX31" s="997"/>
      <c r="AY31" s="997"/>
      <c r="AZ31" s="1078" t="s">
        <v>471</v>
      </c>
      <c r="BA31" s="1078"/>
      <c r="BB31" s="1078"/>
      <c r="BC31" s="1078"/>
      <c r="BD31" s="1078"/>
      <c r="BE31" s="1068" t="s">
        <v>379</v>
      </c>
      <c r="BF31" s="1068"/>
      <c r="BG31" s="1068"/>
      <c r="BH31" s="1068"/>
      <c r="BI31" s="1069"/>
      <c r="BJ31" s="203"/>
      <c r="BK31" s="203"/>
      <c r="BL31" s="203"/>
      <c r="BM31" s="203"/>
      <c r="BN31" s="203"/>
      <c r="BO31" s="216"/>
      <c r="BP31" s="216"/>
      <c r="BQ31" s="213">
        <v>25</v>
      </c>
      <c r="BR31" s="214"/>
      <c r="BS31" s="1050"/>
      <c r="BT31" s="1051"/>
      <c r="BU31" s="1051"/>
      <c r="BV31" s="1051"/>
      <c r="BW31" s="1051"/>
      <c r="BX31" s="1051"/>
      <c r="BY31" s="1051"/>
      <c r="BZ31" s="1051"/>
      <c r="CA31" s="1051"/>
      <c r="CB31" s="1051"/>
      <c r="CC31" s="1051"/>
      <c r="CD31" s="1051"/>
      <c r="CE31" s="1051"/>
      <c r="CF31" s="1051"/>
      <c r="CG31" s="1052"/>
      <c r="CH31" s="1025"/>
      <c r="CI31" s="1026"/>
      <c r="CJ31" s="1026"/>
      <c r="CK31" s="1026"/>
      <c r="CL31" s="1027"/>
      <c r="CM31" s="1025"/>
      <c r="CN31" s="1026"/>
      <c r="CO31" s="1026"/>
      <c r="CP31" s="1026"/>
      <c r="CQ31" s="1027"/>
      <c r="CR31" s="1025"/>
      <c r="CS31" s="1026"/>
      <c r="CT31" s="1026"/>
      <c r="CU31" s="1026"/>
      <c r="CV31" s="1027"/>
      <c r="CW31" s="1025"/>
      <c r="CX31" s="1026"/>
      <c r="CY31" s="1026"/>
      <c r="CZ31" s="1026"/>
      <c r="DA31" s="1027"/>
      <c r="DB31" s="1025"/>
      <c r="DC31" s="1026"/>
      <c r="DD31" s="1026"/>
      <c r="DE31" s="1026"/>
      <c r="DF31" s="1027"/>
      <c r="DG31" s="1025"/>
      <c r="DH31" s="1026"/>
      <c r="DI31" s="1026"/>
      <c r="DJ31" s="1026"/>
      <c r="DK31" s="1027"/>
      <c r="DL31" s="1025"/>
      <c r="DM31" s="1026"/>
      <c r="DN31" s="1026"/>
      <c r="DO31" s="1026"/>
      <c r="DP31" s="1027"/>
      <c r="DQ31" s="1025"/>
      <c r="DR31" s="1026"/>
      <c r="DS31" s="1026"/>
      <c r="DT31" s="1026"/>
      <c r="DU31" s="1027"/>
      <c r="DV31" s="1028"/>
      <c r="DW31" s="1029"/>
      <c r="DX31" s="1029"/>
      <c r="DY31" s="1029"/>
      <c r="DZ31" s="1030"/>
      <c r="EA31" s="197"/>
    </row>
    <row r="32" spans="1:131" s="198" customFormat="1" ht="26.25" customHeight="1">
      <c r="A32" s="217">
        <v>5</v>
      </c>
      <c r="B32" s="1073" t="s">
        <v>531</v>
      </c>
      <c r="C32" s="1074"/>
      <c r="D32" s="1074"/>
      <c r="E32" s="1074"/>
      <c r="F32" s="1074"/>
      <c r="G32" s="1074"/>
      <c r="H32" s="1074"/>
      <c r="I32" s="1074"/>
      <c r="J32" s="1074"/>
      <c r="K32" s="1074"/>
      <c r="L32" s="1074"/>
      <c r="M32" s="1074"/>
      <c r="N32" s="1074"/>
      <c r="O32" s="1074"/>
      <c r="P32" s="1075"/>
      <c r="Q32" s="1079">
        <v>936</v>
      </c>
      <c r="R32" s="1080"/>
      <c r="S32" s="1080"/>
      <c r="T32" s="1080"/>
      <c r="U32" s="1080"/>
      <c r="V32" s="1080">
        <v>929</v>
      </c>
      <c r="W32" s="1080"/>
      <c r="X32" s="1080"/>
      <c r="Y32" s="1080"/>
      <c r="Z32" s="1080"/>
      <c r="AA32" s="1080">
        <v>6</v>
      </c>
      <c r="AB32" s="1080"/>
      <c r="AC32" s="1080"/>
      <c r="AD32" s="1080"/>
      <c r="AE32" s="1081"/>
      <c r="AF32" s="1055">
        <v>6</v>
      </c>
      <c r="AG32" s="1056"/>
      <c r="AH32" s="1056"/>
      <c r="AI32" s="1056"/>
      <c r="AJ32" s="1057"/>
      <c r="AK32" s="1006">
        <v>551</v>
      </c>
      <c r="AL32" s="997"/>
      <c r="AM32" s="997"/>
      <c r="AN32" s="997"/>
      <c r="AO32" s="997"/>
      <c r="AP32" s="997">
        <v>5525</v>
      </c>
      <c r="AQ32" s="997"/>
      <c r="AR32" s="997"/>
      <c r="AS32" s="997"/>
      <c r="AT32" s="997"/>
      <c r="AU32" s="997" t="s">
        <v>471</v>
      </c>
      <c r="AV32" s="997"/>
      <c r="AW32" s="997"/>
      <c r="AX32" s="997"/>
      <c r="AY32" s="997"/>
      <c r="AZ32" s="1078" t="s">
        <v>471</v>
      </c>
      <c r="BA32" s="1078"/>
      <c r="BB32" s="1078"/>
      <c r="BC32" s="1078"/>
      <c r="BD32" s="1078"/>
      <c r="BE32" s="1068" t="s">
        <v>379</v>
      </c>
      <c r="BF32" s="1068"/>
      <c r="BG32" s="1068"/>
      <c r="BH32" s="1068"/>
      <c r="BI32" s="1069"/>
      <c r="BJ32" s="203"/>
      <c r="BK32" s="203"/>
      <c r="BL32" s="203"/>
      <c r="BM32" s="203"/>
      <c r="BN32" s="203"/>
      <c r="BO32" s="216"/>
      <c r="BP32" s="216"/>
      <c r="BQ32" s="213">
        <v>26</v>
      </c>
      <c r="BR32" s="214"/>
      <c r="BS32" s="1050"/>
      <c r="BT32" s="1051"/>
      <c r="BU32" s="1051"/>
      <c r="BV32" s="1051"/>
      <c r="BW32" s="1051"/>
      <c r="BX32" s="1051"/>
      <c r="BY32" s="1051"/>
      <c r="BZ32" s="1051"/>
      <c r="CA32" s="1051"/>
      <c r="CB32" s="1051"/>
      <c r="CC32" s="1051"/>
      <c r="CD32" s="1051"/>
      <c r="CE32" s="1051"/>
      <c r="CF32" s="1051"/>
      <c r="CG32" s="1052"/>
      <c r="CH32" s="1025"/>
      <c r="CI32" s="1026"/>
      <c r="CJ32" s="1026"/>
      <c r="CK32" s="1026"/>
      <c r="CL32" s="1027"/>
      <c r="CM32" s="1025"/>
      <c r="CN32" s="1026"/>
      <c r="CO32" s="1026"/>
      <c r="CP32" s="1026"/>
      <c r="CQ32" s="1027"/>
      <c r="CR32" s="1025"/>
      <c r="CS32" s="1026"/>
      <c r="CT32" s="1026"/>
      <c r="CU32" s="1026"/>
      <c r="CV32" s="1027"/>
      <c r="CW32" s="1025"/>
      <c r="CX32" s="1026"/>
      <c r="CY32" s="1026"/>
      <c r="CZ32" s="1026"/>
      <c r="DA32" s="1027"/>
      <c r="DB32" s="1025"/>
      <c r="DC32" s="1026"/>
      <c r="DD32" s="1026"/>
      <c r="DE32" s="1026"/>
      <c r="DF32" s="1027"/>
      <c r="DG32" s="1025"/>
      <c r="DH32" s="1026"/>
      <c r="DI32" s="1026"/>
      <c r="DJ32" s="1026"/>
      <c r="DK32" s="1027"/>
      <c r="DL32" s="1025"/>
      <c r="DM32" s="1026"/>
      <c r="DN32" s="1026"/>
      <c r="DO32" s="1026"/>
      <c r="DP32" s="1027"/>
      <c r="DQ32" s="1025"/>
      <c r="DR32" s="1026"/>
      <c r="DS32" s="1026"/>
      <c r="DT32" s="1026"/>
      <c r="DU32" s="1027"/>
      <c r="DV32" s="1028"/>
      <c r="DW32" s="1029"/>
      <c r="DX32" s="1029"/>
      <c r="DY32" s="1029"/>
      <c r="DZ32" s="1030"/>
      <c r="EA32" s="197"/>
    </row>
    <row r="33" spans="1:131" s="198" customFormat="1" ht="26.25" customHeight="1">
      <c r="A33" s="217">
        <v>6</v>
      </c>
      <c r="B33" s="1073" t="s">
        <v>532</v>
      </c>
      <c r="C33" s="1074"/>
      <c r="D33" s="1074"/>
      <c r="E33" s="1074"/>
      <c r="F33" s="1074"/>
      <c r="G33" s="1074"/>
      <c r="H33" s="1074"/>
      <c r="I33" s="1074"/>
      <c r="J33" s="1074"/>
      <c r="K33" s="1074"/>
      <c r="L33" s="1074"/>
      <c r="M33" s="1074"/>
      <c r="N33" s="1074"/>
      <c r="O33" s="1074"/>
      <c r="P33" s="1075"/>
      <c r="Q33" s="1079">
        <v>107</v>
      </c>
      <c r="R33" s="1080"/>
      <c r="S33" s="1080"/>
      <c r="T33" s="1080"/>
      <c r="U33" s="1080"/>
      <c r="V33" s="1080">
        <v>104</v>
      </c>
      <c r="W33" s="1080"/>
      <c r="X33" s="1080"/>
      <c r="Y33" s="1080"/>
      <c r="Z33" s="1080"/>
      <c r="AA33" s="1080">
        <v>3</v>
      </c>
      <c r="AB33" s="1080"/>
      <c r="AC33" s="1080"/>
      <c r="AD33" s="1080"/>
      <c r="AE33" s="1081"/>
      <c r="AF33" s="1055">
        <v>3</v>
      </c>
      <c r="AG33" s="1056"/>
      <c r="AH33" s="1056"/>
      <c r="AI33" s="1056"/>
      <c r="AJ33" s="1057"/>
      <c r="AK33" s="1006">
        <v>69</v>
      </c>
      <c r="AL33" s="997"/>
      <c r="AM33" s="997"/>
      <c r="AN33" s="997"/>
      <c r="AO33" s="997"/>
      <c r="AP33" s="997">
        <v>553</v>
      </c>
      <c r="AQ33" s="997"/>
      <c r="AR33" s="997"/>
      <c r="AS33" s="997"/>
      <c r="AT33" s="997"/>
      <c r="AU33" s="997" t="s">
        <v>471</v>
      </c>
      <c r="AV33" s="997"/>
      <c r="AW33" s="997"/>
      <c r="AX33" s="997"/>
      <c r="AY33" s="997"/>
      <c r="AZ33" s="1078" t="s">
        <v>471</v>
      </c>
      <c r="BA33" s="1078"/>
      <c r="BB33" s="1078"/>
      <c r="BC33" s="1078"/>
      <c r="BD33" s="1078"/>
      <c r="BE33" s="1068" t="s">
        <v>379</v>
      </c>
      <c r="BF33" s="1068"/>
      <c r="BG33" s="1068"/>
      <c r="BH33" s="1068"/>
      <c r="BI33" s="1069"/>
      <c r="BJ33" s="203"/>
      <c r="BK33" s="203"/>
      <c r="BL33" s="203"/>
      <c r="BM33" s="203"/>
      <c r="BN33" s="203"/>
      <c r="BO33" s="216"/>
      <c r="BP33" s="216"/>
      <c r="BQ33" s="213">
        <v>27</v>
      </c>
      <c r="BR33" s="214"/>
      <c r="BS33" s="1050"/>
      <c r="BT33" s="1051"/>
      <c r="BU33" s="1051"/>
      <c r="BV33" s="1051"/>
      <c r="BW33" s="1051"/>
      <c r="BX33" s="1051"/>
      <c r="BY33" s="1051"/>
      <c r="BZ33" s="1051"/>
      <c r="CA33" s="1051"/>
      <c r="CB33" s="1051"/>
      <c r="CC33" s="1051"/>
      <c r="CD33" s="1051"/>
      <c r="CE33" s="1051"/>
      <c r="CF33" s="1051"/>
      <c r="CG33" s="1052"/>
      <c r="CH33" s="1025"/>
      <c r="CI33" s="1026"/>
      <c r="CJ33" s="1026"/>
      <c r="CK33" s="1026"/>
      <c r="CL33" s="1027"/>
      <c r="CM33" s="1025"/>
      <c r="CN33" s="1026"/>
      <c r="CO33" s="1026"/>
      <c r="CP33" s="1026"/>
      <c r="CQ33" s="1027"/>
      <c r="CR33" s="1025"/>
      <c r="CS33" s="1026"/>
      <c r="CT33" s="1026"/>
      <c r="CU33" s="1026"/>
      <c r="CV33" s="1027"/>
      <c r="CW33" s="1025"/>
      <c r="CX33" s="1026"/>
      <c r="CY33" s="1026"/>
      <c r="CZ33" s="1026"/>
      <c r="DA33" s="1027"/>
      <c r="DB33" s="1025"/>
      <c r="DC33" s="1026"/>
      <c r="DD33" s="1026"/>
      <c r="DE33" s="1026"/>
      <c r="DF33" s="1027"/>
      <c r="DG33" s="1025"/>
      <c r="DH33" s="1026"/>
      <c r="DI33" s="1026"/>
      <c r="DJ33" s="1026"/>
      <c r="DK33" s="1027"/>
      <c r="DL33" s="1025"/>
      <c r="DM33" s="1026"/>
      <c r="DN33" s="1026"/>
      <c r="DO33" s="1026"/>
      <c r="DP33" s="1027"/>
      <c r="DQ33" s="1025"/>
      <c r="DR33" s="1026"/>
      <c r="DS33" s="1026"/>
      <c r="DT33" s="1026"/>
      <c r="DU33" s="1027"/>
      <c r="DV33" s="1028"/>
      <c r="DW33" s="1029"/>
      <c r="DX33" s="1029"/>
      <c r="DY33" s="1029"/>
      <c r="DZ33" s="1030"/>
      <c r="EA33" s="197"/>
    </row>
    <row r="34" spans="1:131" s="198" customFormat="1" ht="26.25" customHeight="1">
      <c r="A34" s="217">
        <v>7</v>
      </c>
      <c r="B34" s="1073" t="s">
        <v>533</v>
      </c>
      <c r="C34" s="1074"/>
      <c r="D34" s="1074"/>
      <c r="E34" s="1074"/>
      <c r="F34" s="1074"/>
      <c r="G34" s="1074"/>
      <c r="H34" s="1074"/>
      <c r="I34" s="1074"/>
      <c r="J34" s="1074"/>
      <c r="K34" s="1074"/>
      <c r="L34" s="1074"/>
      <c r="M34" s="1074"/>
      <c r="N34" s="1074"/>
      <c r="O34" s="1074"/>
      <c r="P34" s="1075"/>
      <c r="Q34" s="1079">
        <v>116</v>
      </c>
      <c r="R34" s="1080"/>
      <c r="S34" s="1080"/>
      <c r="T34" s="1080"/>
      <c r="U34" s="1080"/>
      <c r="V34" s="1080">
        <v>116</v>
      </c>
      <c r="W34" s="1080"/>
      <c r="X34" s="1080"/>
      <c r="Y34" s="1080"/>
      <c r="Z34" s="1080"/>
      <c r="AA34" s="1080" t="s">
        <v>471</v>
      </c>
      <c r="AB34" s="1080"/>
      <c r="AC34" s="1080"/>
      <c r="AD34" s="1080"/>
      <c r="AE34" s="1081"/>
      <c r="AF34" s="1055" t="s">
        <v>471</v>
      </c>
      <c r="AG34" s="1056"/>
      <c r="AH34" s="1056"/>
      <c r="AI34" s="1056"/>
      <c r="AJ34" s="1057"/>
      <c r="AK34" s="1006" t="s">
        <v>471</v>
      </c>
      <c r="AL34" s="997"/>
      <c r="AM34" s="997"/>
      <c r="AN34" s="997"/>
      <c r="AO34" s="997"/>
      <c r="AP34" s="997">
        <v>214</v>
      </c>
      <c r="AQ34" s="997"/>
      <c r="AR34" s="997"/>
      <c r="AS34" s="997"/>
      <c r="AT34" s="997"/>
      <c r="AU34" s="997" t="s">
        <v>471</v>
      </c>
      <c r="AV34" s="997"/>
      <c r="AW34" s="997"/>
      <c r="AX34" s="997"/>
      <c r="AY34" s="997"/>
      <c r="AZ34" s="1078" t="s">
        <v>471</v>
      </c>
      <c r="BA34" s="1078"/>
      <c r="BB34" s="1078"/>
      <c r="BC34" s="1078"/>
      <c r="BD34" s="1078"/>
      <c r="BE34" s="1068" t="s">
        <v>379</v>
      </c>
      <c r="BF34" s="1068"/>
      <c r="BG34" s="1068"/>
      <c r="BH34" s="1068"/>
      <c r="BI34" s="1069"/>
      <c r="BJ34" s="203"/>
      <c r="BK34" s="203"/>
      <c r="BL34" s="203"/>
      <c r="BM34" s="203"/>
      <c r="BN34" s="203"/>
      <c r="BO34" s="216"/>
      <c r="BP34" s="216"/>
      <c r="BQ34" s="213">
        <v>28</v>
      </c>
      <c r="BR34" s="214"/>
      <c r="BS34" s="1050"/>
      <c r="BT34" s="1051"/>
      <c r="BU34" s="1051"/>
      <c r="BV34" s="1051"/>
      <c r="BW34" s="1051"/>
      <c r="BX34" s="1051"/>
      <c r="BY34" s="1051"/>
      <c r="BZ34" s="1051"/>
      <c r="CA34" s="1051"/>
      <c r="CB34" s="1051"/>
      <c r="CC34" s="1051"/>
      <c r="CD34" s="1051"/>
      <c r="CE34" s="1051"/>
      <c r="CF34" s="1051"/>
      <c r="CG34" s="1052"/>
      <c r="CH34" s="1025"/>
      <c r="CI34" s="1026"/>
      <c r="CJ34" s="1026"/>
      <c r="CK34" s="1026"/>
      <c r="CL34" s="1027"/>
      <c r="CM34" s="1025"/>
      <c r="CN34" s="1026"/>
      <c r="CO34" s="1026"/>
      <c r="CP34" s="1026"/>
      <c r="CQ34" s="1027"/>
      <c r="CR34" s="1025"/>
      <c r="CS34" s="1026"/>
      <c r="CT34" s="1026"/>
      <c r="CU34" s="1026"/>
      <c r="CV34" s="1027"/>
      <c r="CW34" s="1025"/>
      <c r="CX34" s="1026"/>
      <c r="CY34" s="1026"/>
      <c r="CZ34" s="1026"/>
      <c r="DA34" s="1027"/>
      <c r="DB34" s="1025"/>
      <c r="DC34" s="1026"/>
      <c r="DD34" s="1026"/>
      <c r="DE34" s="1026"/>
      <c r="DF34" s="1027"/>
      <c r="DG34" s="1025"/>
      <c r="DH34" s="1026"/>
      <c r="DI34" s="1026"/>
      <c r="DJ34" s="1026"/>
      <c r="DK34" s="1027"/>
      <c r="DL34" s="1025"/>
      <c r="DM34" s="1026"/>
      <c r="DN34" s="1026"/>
      <c r="DO34" s="1026"/>
      <c r="DP34" s="1027"/>
      <c r="DQ34" s="1025"/>
      <c r="DR34" s="1026"/>
      <c r="DS34" s="1026"/>
      <c r="DT34" s="1026"/>
      <c r="DU34" s="1027"/>
      <c r="DV34" s="1028"/>
      <c r="DW34" s="1029"/>
      <c r="DX34" s="1029"/>
      <c r="DY34" s="1029"/>
      <c r="DZ34" s="1030"/>
      <c r="EA34" s="197"/>
    </row>
    <row r="35" spans="1:131" s="198" customFormat="1" ht="26.25" customHeight="1">
      <c r="A35" s="217">
        <v>8</v>
      </c>
      <c r="B35" s="1073"/>
      <c r="C35" s="1074"/>
      <c r="D35" s="1074"/>
      <c r="E35" s="1074"/>
      <c r="F35" s="1074"/>
      <c r="G35" s="1074"/>
      <c r="H35" s="1074"/>
      <c r="I35" s="1074"/>
      <c r="J35" s="1074"/>
      <c r="K35" s="1074"/>
      <c r="L35" s="1074"/>
      <c r="M35" s="1074"/>
      <c r="N35" s="1074"/>
      <c r="O35" s="1074"/>
      <c r="P35" s="1075"/>
      <c r="Q35" s="1079"/>
      <c r="R35" s="1080"/>
      <c r="S35" s="1080"/>
      <c r="T35" s="1080"/>
      <c r="U35" s="1080"/>
      <c r="V35" s="1080"/>
      <c r="W35" s="1080"/>
      <c r="X35" s="1080"/>
      <c r="Y35" s="1080"/>
      <c r="Z35" s="1080"/>
      <c r="AA35" s="1080"/>
      <c r="AB35" s="1080"/>
      <c r="AC35" s="1080"/>
      <c r="AD35" s="1080"/>
      <c r="AE35" s="1081"/>
      <c r="AF35" s="1055"/>
      <c r="AG35" s="1056"/>
      <c r="AH35" s="1056"/>
      <c r="AI35" s="1056"/>
      <c r="AJ35" s="1057"/>
      <c r="AK35" s="1006"/>
      <c r="AL35" s="997"/>
      <c r="AM35" s="997"/>
      <c r="AN35" s="997"/>
      <c r="AO35" s="997"/>
      <c r="AP35" s="997"/>
      <c r="AQ35" s="997"/>
      <c r="AR35" s="997"/>
      <c r="AS35" s="997"/>
      <c r="AT35" s="997"/>
      <c r="AU35" s="997"/>
      <c r="AV35" s="997"/>
      <c r="AW35" s="997"/>
      <c r="AX35" s="997"/>
      <c r="AY35" s="997"/>
      <c r="AZ35" s="1078"/>
      <c r="BA35" s="1078"/>
      <c r="BB35" s="1078"/>
      <c r="BC35" s="1078"/>
      <c r="BD35" s="1078"/>
      <c r="BE35" s="1068"/>
      <c r="BF35" s="1068"/>
      <c r="BG35" s="1068"/>
      <c r="BH35" s="1068"/>
      <c r="BI35" s="1069"/>
      <c r="BJ35" s="203"/>
      <c r="BK35" s="203"/>
      <c r="BL35" s="203"/>
      <c r="BM35" s="203"/>
      <c r="BN35" s="203"/>
      <c r="BO35" s="216"/>
      <c r="BP35" s="216"/>
      <c r="BQ35" s="213">
        <v>29</v>
      </c>
      <c r="BR35" s="214"/>
      <c r="BS35" s="1050"/>
      <c r="BT35" s="1051"/>
      <c r="BU35" s="1051"/>
      <c r="BV35" s="1051"/>
      <c r="BW35" s="1051"/>
      <c r="BX35" s="1051"/>
      <c r="BY35" s="1051"/>
      <c r="BZ35" s="1051"/>
      <c r="CA35" s="1051"/>
      <c r="CB35" s="1051"/>
      <c r="CC35" s="1051"/>
      <c r="CD35" s="1051"/>
      <c r="CE35" s="1051"/>
      <c r="CF35" s="1051"/>
      <c r="CG35" s="1052"/>
      <c r="CH35" s="1025"/>
      <c r="CI35" s="1026"/>
      <c r="CJ35" s="1026"/>
      <c r="CK35" s="1026"/>
      <c r="CL35" s="1027"/>
      <c r="CM35" s="1025"/>
      <c r="CN35" s="1026"/>
      <c r="CO35" s="1026"/>
      <c r="CP35" s="1026"/>
      <c r="CQ35" s="1027"/>
      <c r="CR35" s="1025"/>
      <c r="CS35" s="1026"/>
      <c r="CT35" s="1026"/>
      <c r="CU35" s="1026"/>
      <c r="CV35" s="1027"/>
      <c r="CW35" s="1025"/>
      <c r="CX35" s="1026"/>
      <c r="CY35" s="1026"/>
      <c r="CZ35" s="1026"/>
      <c r="DA35" s="1027"/>
      <c r="DB35" s="1025"/>
      <c r="DC35" s="1026"/>
      <c r="DD35" s="1026"/>
      <c r="DE35" s="1026"/>
      <c r="DF35" s="1027"/>
      <c r="DG35" s="1025"/>
      <c r="DH35" s="1026"/>
      <c r="DI35" s="1026"/>
      <c r="DJ35" s="1026"/>
      <c r="DK35" s="1027"/>
      <c r="DL35" s="1025"/>
      <c r="DM35" s="1026"/>
      <c r="DN35" s="1026"/>
      <c r="DO35" s="1026"/>
      <c r="DP35" s="1027"/>
      <c r="DQ35" s="1025"/>
      <c r="DR35" s="1026"/>
      <c r="DS35" s="1026"/>
      <c r="DT35" s="1026"/>
      <c r="DU35" s="1027"/>
      <c r="DV35" s="1028"/>
      <c r="DW35" s="1029"/>
      <c r="DX35" s="1029"/>
      <c r="DY35" s="1029"/>
      <c r="DZ35" s="1030"/>
      <c r="EA35" s="197"/>
    </row>
    <row r="36" spans="1:131" s="198" customFormat="1" ht="26.25" customHeight="1">
      <c r="A36" s="217">
        <v>9</v>
      </c>
      <c r="B36" s="1073"/>
      <c r="C36" s="1074"/>
      <c r="D36" s="1074"/>
      <c r="E36" s="1074"/>
      <c r="F36" s="1074"/>
      <c r="G36" s="1074"/>
      <c r="H36" s="1074"/>
      <c r="I36" s="1074"/>
      <c r="J36" s="1074"/>
      <c r="K36" s="1074"/>
      <c r="L36" s="1074"/>
      <c r="M36" s="1074"/>
      <c r="N36" s="1074"/>
      <c r="O36" s="1074"/>
      <c r="P36" s="1075"/>
      <c r="Q36" s="1079"/>
      <c r="R36" s="1080"/>
      <c r="S36" s="1080"/>
      <c r="T36" s="1080"/>
      <c r="U36" s="1080"/>
      <c r="V36" s="1080"/>
      <c r="W36" s="1080"/>
      <c r="X36" s="1080"/>
      <c r="Y36" s="1080"/>
      <c r="Z36" s="1080"/>
      <c r="AA36" s="1080"/>
      <c r="AB36" s="1080"/>
      <c r="AC36" s="1080"/>
      <c r="AD36" s="1080"/>
      <c r="AE36" s="1081"/>
      <c r="AF36" s="1055"/>
      <c r="AG36" s="1056"/>
      <c r="AH36" s="1056"/>
      <c r="AI36" s="1056"/>
      <c r="AJ36" s="1057"/>
      <c r="AK36" s="1006"/>
      <c r="AL36" s="997"/>
      <c r="AM36" s="997"/>
      <c r="AN36" s="997"/>
      <c r="AO36" s="997"/>
      <c r="AP36" s="997"/>
      <c r="AQ36" s="997"/>
      <c r="AR36" s="997"/>
      <c r="AS36" s="997"/>
      <c r="AT36" s="997"/>
      <c r="AU36" s="997"/>
      <c r="AV36" s="997"/>
      <c r="AW36" s="997"/>
      <c r="AX36" s="997"/>
      <c r="AY36" s="997"/>
      <c r="AZ36" s="1078"/>
      <c r="BA36" s="1078"/>
      <c r="BB36" s="1078"/>
      <c r="BC36" s="1078"/>
      <c r="BD36" s="1078"/>
      <c r="BE36" s="1068"/>
      <c r="BF36" s="1068"/>
      <c r="BG36" s="1068"/>
      <c r="BH36" s="1068"/>
      <c r="BI36" s="1069"/>
      <c r="BJ36" s="203"/>
      <c r="BK36" s="203"/>
      <c r="BL36" s="203"/>
      <c r="BM36" s="203"/>
      <c r="BN36" s="203"/>
      <c r="BO36" s="216"/>
      <c r="BP36" s="216"/>
      <c r="BQ36" s="213">
        <v>30</v>
      </c>
      <c r="BR36" s="214"/>
      <c r="BS36" s="1050"/>
      <c r="BT36" s="1051"/>
      <c r="BU36" s="1051"/>
      <c r="BV36" s="1051"/>
      <c r="BW36" s="1051"/>
      <c r="BX36" s="1051"/>
      <c r="BY36" s="1051"/>
      <c r="BZ36" s="1051"/>
      <c r="CA36" s="1051"/>
      <c r="CB36" s="1051"/>
      <c r="CC36" s="1051"/>
      <c r="CD36" s="1051"/>
      <c r="CE36" s="1051"/>
      <c r="CF36" s="1051"/>
      <c r="CG36" s="1052"/>
      <c r="CH36" s="1025"/>
      <c r="CI36" s="1026"/>
      <c r="CJ36" s="1026"/>
      <c r="CK36" s="1026"/>
      <c r="CL36" s="1027"/>
      <c r="CM36" s="1025"/>
      <c r="CN36" s="1026"/>
      <c r="CO36" s="1026"/>
      <c r="CP36" s="1026"/>
      <c r="CQ36" s="1027"/>
      <c r="CR36" s="1025"/>
      <c r="CS36" s="1026"/>
      <c r="CT36" s="1026"/>
      <c r="CU36" s="1026"/>
      <c r="CV36" s="1027"/>
      <c r="CW36" s="1025"/>
      <c r="CX36" s="1026"/>
      <c r="CY36" s="1026"/>
      <c r="CZ36" s="1026"/>
      <c r="DA36" s="1027"/>
      <c r="DB36" s="1025"/>
      <c r="DC36" s="1026"/>
      <c r="DD36" s="1026"/>
      <c r="DE36" s="1026"/>
      <c r="DF36" s="1027"/>
      <c r="DG36" s="1025"/>
      <c r="DH36" s="1026"/>
      <c r="DI36" s="1026"/>
      <c r="DJ36" s="1026"/>
      <c r="DK36" s="1027"/>
      <c r="DL36" s="1025"/>
      <c r="DM36" s="1026"/>
      <c r="DN36" s="1026"/>
      <c r="DO36" s="1026"/>
      <c r="DP36" s="1027"/>
      <c r="DQ36" s="1025"/>
      <c r="DR36" s="1026"/>
      <c r="DS36" s="1026"/>
      <c r="DT36" s="1026"/>
      <c r="DU36" s="1027"/>
      <c r="DV36" s="1028"/>
      <c r="DW36" s="1029"/>
      <c r="DX36" s="1029"/>
      <c r="DY36" s="1029"/>
      <c r="DZ36" s="1030"/>
      <c r="EA36" s="197"/>
    </row>
    <row r="37" spans="1:131" s="198" customFormat="1" ht="26.25" customHeight="1">
      <c r="A37" s="217">
        <v>10</v>
      </c>
      <c r="B37" s="1073"/>
      <c r="C37" s="1074"/>
      <c r="D37" s="1074"/>
      <c r="E37" s="1074"/>
      <c r="F37" s="1074"/>
      <c r="G37" s="1074"/>
      <c r="H37" s="1074"/>
      <c r="I37" s="1074"/>
      <c r="J37" s="1074"/>
      <c r="K37" s="1074"/>
      <c r="L37" s="1074"/>
      <c r="M37" s="1074"/>
      <c r="N37" s="1074"/>
      <c r="O37" s="1074"/>
      <c r="P37" s="1075"/>
      <c r="Q37" s="1079"/>
      <c r="R37" s="1080"/>
      <c r="S37" s="1080"/>
      <c r="T37" s="1080"/>
      <c r="U37" s="1080"/>
      <c r="V37" s="1080"/>
      <c r="W37" s="1080"/>
      <c r="X37" s="1080"/>
      <c r="Y37" s="1080"/>
      <c r="Z37" s="1080"/>
      <c r="AA37" s="1080"/>
      <c r="AB37" s="1080"/>
      <c r="AC37" s="1080"/>
      <c r="AD37" s="1080"/>
      <c r="AE37" s="1081"/>
      <c r="AF37" s="1055"/>
      <c r="AG37" s="1056"/>
      <c r="AH37" s="1056"/>
      <c r="AI37" s="1056"/>
      <c r="AJ37" s="1057"/>
      <c r="AK37" s="1006"/>
      <c r="AL37" s="997"/>
      <c r="AM37" s="997"/>
      <c r="AN37" s="997"/>
      <c r="AO37" s="997"/>
      <c r="AP37" s="997"/>
      <c r="AQ37" s="997"/>
      <c r="AR37" s="997"/>
      <c r="AS37" s="997"/>
      <c r="AT37" s="997"/>
      <c r="AU37" s="997"/>
      <c r="AV37" s="997"/>
      <c r="AW37" s="997"/>
      <c r="AX37" s="997"/>
      <c r="AY37" s="997"/>
      <c r="AZ37" s="1078"/>
      <c r="BA37" s="1078"/>
      <c r="BB37" s="1078"/>
      <c r="BC37" s="1078"/>
      <c r="BD37" s="1078"/>
      <c r="BE37" s="1068"/>
      <c r="BF37" s="1068"/>
      <c r="BG37" s="1068"/>
      <c r="BH37" s="1068"/>
      <c r="BI37" s="1069"/>
      <c r="BJ37" s="203"/>
      <c r="BK37" s="203"/>
      <c r="BL37" s="203"/>
      <c r="BM37" s="203"/>
      <c r="BN37" s="203"/>
      <c r="BO37" s="216"/>
      <c r="BP37" s="216"/>
      <c r="BQ37" s="213">
        <v>31</v>
      </c>
      <c r="BR37" s="214"/>
      <c r="BS37" s="1050"/>
      <c r="BT37" s="1051"/>
      <c r="BU37" s="1051"/>
      <c r="BV37" s="1051"/>
      <c r="BW37" s="1051"/>
      <c r="BX37" s="1051"/>
      <c r="BY37" s="1051"/>
      <c r="BZ37" s="1051"/>
      <c r="CA37" s="1051"/>
      <c r="CB37" s="1051"/>
      <c r="CC37" s="1051"/>
      <c r="CD37" s="1051"/>
      <c r="CE37" s="1051"/>
      <c r="CF37" s="1051"/>
      <c r="CG37" s="1052"/>
      <c r="CH37" s="1025"/>
      <c r="CI37" s="1026"/>
      <c r="CJ37" s="1026"/>
      <c r="CK37" s="1026"/>
      <c r="CL37" s="1027"/>
      <c r="CM37" s="1025"/>
      <c r="CN37" s="1026"/>
      <c r="CO37" s="1026"/>
      <c r="CP37" s="1026"/>
      <c r="CQ37" s="1027"/>
      <c r="CR37" s="1025"/>
      <c r="CS37" s="1026"/>
      <c r="CT37" s="1026"/>
      <c r="CU37" s="1026"/>
      <c r="CV37" s="1027"/>
      <c r="CW37" s="1025"/>
      <c r="CX37" s="1026"/>
      <c r="CY37" s="1026"/>
      <c r="CZ37" s="1026"/>
      <c r="DA37" s="1027"/>
      <c r="DB37" s="1025"/>
      <c r="DC37" s="1026"/>
      <c r="DD37" s="1026"/>
      <c r="DE37" s="1026"/>
      <c r="DF37" s="1027"/>
      <c r="DG37" s="1025"/>
      <c r="DH37" s="1026"/>
      <c r="DI37" s="1026"/>
      <c r="DJ37" s="1026"/>
      <c r="DK37" s="1027"/>
      <c r="DL37" s="1025"/>
      <c r="DM37" s="1026"/>
      <c r="DN37" s="1026"/>
      <c r="DO37" s="1026"/>
      <c r="DP37" s="1027"/>
      <c r="DQ37" s="1025"/>
      <c r="DR37" s="1026"/>
      <c r="DS37" s="1026"/>
      <c r="DT37" s="1026"/>
      <c r="DU37" s="1027"/>
      <c r="DV37" s="1028"/>
      <c r="DW37" s="1029"/>
      <c r="DX37" s="1029"/>
      <c r="DY37" s="1029"/>
      <c r="DZ37" s="1030"/>
      <c r="EA37" s="197"/>
    </row>
    <row r="38" spans="1:131" s="198" customFormat="1" ht="26.25" customHeight="1">
      <c r="A38" s="217">
        <v>11</v>
      </c>
      <c r="B38" s="1073"/>
      <c r="C38" s="1074"/>
      <c r="D38" s="1074"/>
      <c r="E38" s="1074"/>
      <c r="F38" s="1074"/>
      <c r="G38" s="1074"/>
      <c r="H38" s="1074"/>
      <c r="I38" s="1074"/>
      <c r="J38" s="1074"/>
      <c r="K38" s="1074"/>
      <c r="L38" s="1074"/>
      <c r="M38" s="1074"/>
      <c r="N38" s="1074"/>
      <c r="O38" s="1074"/>
      <c r="P38" s="1075"/>
      <c r="Q38" s="1079"/>
      <c r="R38" s="1080"/>
      <c r="S38" s="1080"/>
      <c r="T38" s="1080"/>
      <c r="U38" s="1080"/>
      <c r="V38" s="1080"/>
      <c r="W38" s="1080"/>
      <c r="X38" s="1080"/>
      <c r="Y38" s="1080"/>
      <c r="Z38" s="1080"/>
      <c r="AA38" s="1080"/>
      <c r="AB38" s="1080"/>
      <c r="AC38" s="1080"/>
      <c r="AD38" s="1080"/>
      <c r="AE38" s="1081"/>
      <c r="AF38" s="1055"/>
      <c r="AG38" s="1056"/>
      <c r="AH38" s="1056"/>
      <c r="AI38" s="1056"/>
      <c r="AJ38" s="1057"/>
      <c r="AK38" s="1006"/>
      <c r="AL38" s="997"/>
      <c r="AM38" s="997"/>
      <c r="AN38" s="997"/>
      <c r="AO38" s="997"/>
      <c r="AP38" s="997"/>
      <c r="AQ38" s="997"/>
      <c r="AR38" s="997"/>
      <c r="AS38" s="997"/>
      <c r="AT38" s="997"/>
      <c r="AU38" s="997"/>
      <c r="AV38" s="997"/>
      <c r="AW38" s="997"/>
      <c r="AX38" s="997"/>
      <c r="AY38" s="997"/>
      <c r="AZ38" s="1078"/>
      <c r="BA38" s="1078"/>
      <c r="BB38" s="1078"/>
      <c r="BC38" s="1078"/>
      <c r="BD38" s="1078"/>
      <c r="BE38" s="1068"/>
      <c r="BF38" s="1068"/>
      <c r="BG38" s="1068"/>
      <c r="BH38" s="1068"/>
      <c r="BI38" s="1069"/>
      <c r="BJ38" s="203"/>
      <c r="BK38" s="203"/>
      <c r="BL38" s="203"/>
      <c r="BM38" s="203"/>
      <c r="BN38" s="203"/>
      <c r="BO38" s="216"/>
      <c r="BP38" s="216"/>
      <c r="BQ38" s="213">
        <v>32</v>
      </c>
      <c r="BR38" s="214"/>
      <c r="BS38" s="1050"/>
      <c r="BT38" s="1051"/>
      <c r="BU38" s="1051"/>
      <c r="BV38" s="1051"/>
      <c r="BW38" s="1051"/>
      <c r="BX38" s="1051"/>
      <c r="BY38" s="1051"/>
      <c r="BZ38" s="1051"/>
      <c r="CA38" s="1051"/>
      <c r="CB38" s="1051"/>
      <c r="CC38" s="1051"/>
      <c r="CD38" s="1051"/>
      <c r="CE38" s="1051"/>
      <c r="CF38" s="1051"/>
      <c r="CG38" s="1052"/>
      <c r="CH38" s="1025"/>
      <c r="CI38" s="1026"/>
      <c r="CJ38" s="1026"/>
      <c r="CK38" s="1026"/>
      <c r="CL38" s="1027"/>
      <c r="CM38" s="1025"/>
      <c r="CN38" s="1026"/>
      <c r="CO38" s="1026"/>
      <c r="CP38" s="1026"/>
      <c r="CQ38" s="1027"/>
      <c r="CR38" s="1025"/>
      <c r="CS38" s="1026"/>
      <c r="CT38" s="1026"/>
      <c r="CU38" s="1026"/>
      <c r="CV38" s="1027"/>
      <c r="CW38" s="1025"/>
      <c r="CX38" s="1026"/>
      <c r="CY38" s="1026"/>
      <c r="CZ38" s="1026"/>
      <c r="DA38" s="1027"/>
      <c r="DB38" s="1025"/>
      <c r="DC38" s="1026"/>
      <c r="DD38" s="1026"/>
      <c r="DE38" s="1026"/>
      <c r="DF38" s="1027"/>
      <c r="DG38" s="1025"/>
      <c r="DH38" s="1026"/>
      <c r="DI38" s="1026"/>
      <c r="DJ38" s="1026"/>
      <c r="DK38" s="1027"/>
      <c r="DL38" s="1025"/>
      <c r="DM38" s="1026"/>
      <c r="DN38" s="1026"/>
      <c r="DO38" s="1026"/>
      <c r="DP38" s="1027"/>
      <c r="DQ38" s="1025"/>
      <c r="DR38" s="1026"/>
      <c r="DS38" s="1026"/>
      <c r="DT38" s="1026"/>
      <c r="DU38" s="1027"/>
      <c r="DV38" s="1028"/>
      <c r="DW38" s="1029"/>
      <c r="DX38" s="1029"/>
      <c r="DY38" s="1029"/>
      <c r="DZ38" s="1030"/>
      <c r="EA38" s="197"/>
    </row>
    <row r="39" spans="1:131" s="198" customFormat="1" ht="26.25" customHeight="1">
      <c r="A39" s="217">
        <v>12</v>
      </c>
      <c r="B39" s="1073"/>
      <c r="C39" s="1074"/>
      <c r="D39" s="1074"/>
      <c r="E39" s="1074"/>
      <c r="F39" s="1074"/>
      <c r="G39" s="1074"/>
      <c r="H39" s="1074"/>
      <c r="I39" s="1074"/>
      <c r="J39" s="1074"/>
      <c r="K39" s="1074"/>
      <c r="L39" s="1074"/>
      <c r="M39" s="1074"/>
      <c r="N39" s="1074"/>
      <c r="O39" s="1074"/>
      <c r="P39" s="1075"/>
      <c r="Q39" s="1079"/>
      <c r="R39" s="1080"/>
      <c r="S39" s="1080"/>
      <c r="T39" s="1080"/>
      <c r="U39" s="1080"/>
      <c r="V39" s="1080"/>
      <c r="W39" s="1080"/>
      <c r="X39" s="1080"/>
      <c r="Y39" s="1080"/>
      <c r="Z39" s="1080"/>
      <c r="AA39" s="1080"/>
      <c r="AB39" s="1080"/>
      <c r="AC39" s="1080"/>
      <c r="AD39" s="1080"/>
      <c r="AE39" s="1081"/>
      <c r="AF39" s="1055"/>
      <c r="AG39" s="1056"/>
      <c r="AH39" s="1056"/>
      <c r="AI39" s="1056"/>
      <c r="AJ39" s="1057"/>
      <c r="AK39" s="1006"/>
      <c r="AL39" s="997"/>
      <c r="AM39" s="997"/>
      <c r="AN39" s="997"/>
      <c r="AO39" s="997"/>
      <c r="AP39" s="997"/>
      <c r="AQ39" s="997"/>
      <c r="AR39" s="997"/>
      <c r="AS39" s="997"/>
      <c r="AT39" s="997"/>
      <c r="AU39" s="997"/>
      <c r="AV39" s="997"/>
      <c r="AW39" s="997"/>
      <c r="AX39" s="997"/>
      <c r="AY39" s="997"/>
      <c r="AZ39" s="1078"/>
      <c r="BA39" s="1078"/>
      <c r="BB39" s="1078"/>
      <c r="BC39" s="1078"/>
      <c r="BD39" s="1078"/>
      <c r="BE39" s="1068"/>
      <c r="BF39" s="1068"/>
      <c r="BG39" s="1068"/>
      <c r="BH39" s="1068"/>
      <c r="BI39" s="1069"/>
      <c r="BJ39" s="203"/>
      <c r="BK39" s="203"/>
      <c r="BL39" s="203"/>
      <c r="BM39" s="203"/>
      <c r="BN39" s="203"/>
      <c r="BO39" s="216"/>
      <c r="BP39" s="216"/>
      <c r="BQ39" s="213">
        <v>33</v>
      </c>
      <c r="BR39" s="214"/>
      <c r="BS39" s="1050"/>
      <c r="BT39" s="1051"/>
      <c r="BU39" s="1051"/>
      <c r="BV39" s="1051"/>
      <c r="BW39" s="1051"/>
      <c r="BX39" s="1051"/>
      <c r="BY39" s="1051"/>
      <c r="BZ39" s="1051"/>
      <c r="CA39" s="1051"/>
      <c r="CB39" s="1051"/>
      <c r="CC39" s="1051"/>
      <c r="CD39" s="1051"/>
      <c r="CE39" s="1051"/>
      <c r="CF39" s="1051"/>
      <c r="CG39" s="1052"/>
      <c r="CH39" s="1025"/>
      <c r="CI39" s="1026"/>
      <c r="CJ39" s="1026"/>
      <c r="CK39" s="1026"/>
      <c r="CL39" s="1027"/>
      <c r="CM39" s="1025"/>
      <c r="CN39" s="1026"/>
      <c r="CO39" s="1026"/>
      <c r="CP39" s="1026"/>
      <c r="CQ39" s="1027"/>
      <c r="CR39" s="1025"/>
      <c r="CS39" s="1026"/>
      <c r="CT39" s="1026"/>
      <c r="CU39" s="1026"/>
      <c r="CV39" s="1027"/>
      <c r="CW39" s="1025"/>
      <c r="CX39" s="1026"/>
      <c r="CY39" s="1026"/>
      <c r="CZ39" s="1026"/>
      <c r="DA39" s="1027"/>
      <c r="DB39" s="1025"/>
      <c r="DC39" s="1026"/>
      <c r="DD39" s="1026"/>
      <c r="DE39" s="1026"/>
      <c r="DF39" s="1027"/>
      <c r="DG39" s="1025"/>
      <c r="DH39" s="1026"/>
      <c r="DI39" s="1026"/>
      <c r="DJ39" s="1026"/>
      <c r="DK39" s="1027"/>
      <c r="DL39" s="1025"/>
      <c r="DM39" s="1026"/>
      <c r="DN39" s="1026"/>
      <c r="DO39" s="1026"/>
      <c r="DP39" s="1027"/>
      <c r="DQ39" s="1025"/>
      <c r="DR39" s="1026"/>
      <c r="DS39" s="1026"/>
      <c r="DT39" s="1026"/>
      <c r="DU39" s="1027"/>
      <c r="DV39" s="1028"/>
      <c r="DW39" s="1029"/>
      <c r="DX39" s="1029"/>
      <c r="DY39" s="1029"/>
      <c r="DZ39" s="1030"/>
      <c r="EA39" s="197"/>
    </row>
    <row r="40" spans="1:131" s="198" customFormat="1" ht="26.25" customHeight="1">
      <c r="A40" s="212">
        <v>13</v>
      </c>
      <c r="B40" s="1073"/>
      <c r="C40" s="1074"/>
      <c r="D40" s="1074"/>
      <c r="E40" s="1074"/>
      <c r="F40" s="1074"/>
      <c r="G40" s="1074"/>
      <c r="H40" s="1074"/>
      <c r="I40" s="1074"/>
      <c r="J40" s="1074"/>
      <c r="K40" s="1074"/>
      <c r="L40" s="1074"/>
      <c r="M40" s="1074"/>
      <c r="N40" s="1074"/>
      <c r="O40" s="1074"/>
      <c r="P40" s="1075"/>
      <c r="Q40" s="1079"/>
      <c r="R40" s="1080"/>
      <c r="S40" s="1080"/>
      <c r="T40" s="1080"/>
      <c r="U40" s="1080"/>
      <c r="V40" s="1080"/>
      <c r="W40" s="1080"/>
      <c r="X40" s="1080"/>
      <c r="Y40" s="1080"/>
      <c r="Z40" s="1080"/>
      <c r="AA40" s="1080"/>
      <c r="AB40" s="1080"/>
      <c r="AC40" s="1080"/>
      <c r="AD40" s="1080"/>
      <c r="AE40" s="1081"/>
      <c r="AF40" s="1055"/>
      <c r="AG40" s="1056"/>
      <c r="AH40" s="1056"/>
      <c r="AI40" s="1056"/>
      <c r="AJ40" s="1057"/>
      <c r="AK40" s="1006"/>
      <c r="AL40" s="997"/>
      <c r="AM40" s="997"/>
      <c r="AN40" s="997"/>
      <c r="AO40" s="997"/>
      <c r="AP40" s="997"/>
      <c r="AQ40" s="997"/>
      <c r="AR40" s="997"/>
      <c r="AS40" s="997"/>
      <c r="AT40" s="997"/>
      <c r="AU40" s="997"/>
      <c r="AV40" s="997"/>
      <c r="AW40" s="997"/>
      <c r="AX40" s="997"/>
      <c r="AY40" s="997"/>
      <c r="AZ40" s="1078"/>
      <c r="BA40" s="1078"/>
      <c r="BB40" s="1078"/>
      <c r="BC40" s="1078"/>
      <c r="BD40" s="1078"/>
      <c r="BE40" s="1068"/>
      <c r="BF40" s="1068"/>
      <c r="BG40" s="1068"/>
      <c r="BH40" s="1068"/>
      <c r="BI40" s="1069"/>
      <c r="BJ40" s="203"/>
      <c r="BK40" s="203"/>
      <c r="BL40" s="203"/>
      <c r="BM40" s="203"/>
      <c r="BN40" s="203"/>
      <c r="BO40" s="216"/>
      <c r="BP40" s="216"/>
      <c r="BQ40" s="213">
        <v>34</v>
      </c>
      <c r="BR40" s="214"/>
      <c r="BS40" s="1050"/>
      <c r="BT40" s="1051"/>
      <c r="BU40" s="1051"/>
      <c r="BV40" s="1051"/>
      <c r="BW40" s="1051"/>
      <c r="BX40" s="1051"/>
      <c r="BY40" s="1051"/>
      <c r="BZ40" s="1051"/>
      <c r="CA40" s="1051"/>
      <c r="CB40" s="1051"/>
      <c r="CC40" s="1051"/>
      <c r="CD40" s="1051"/>
      <c r="CE40" s="1051"/>
      <c r="CF40" s="1051"/>
      <c r="CG40" s="1052"/>
      <c r="CH40" s="1025"/>
      <c r="CI40" s="1026"/>
      <c r="CJ40" s="1026"/>
      <c r="CK40" s="1026"/>
      <c r="CL40" s="1027"/>
      <c r="CM40" s="1025"/>
      <c r="CN40" s="1026"/>
      <c r="CO40" s="1026"/>
      <c r="CP40" s="1026"/>
      <c r="CQ40" s="1027"/>
      <c r="CR40" s="1025"/>
      <c r="CS40" s="1026"/>
      <c r="CT40" s="1026"/>
      <c r="CU40" s="1026"/>
      <c r="CV40" s="1027"/>
      <c r="CW40" s="1025"/>
      <c r="CX40" s="1026"/>
      <c r="CY40" s="1026"/>
      <c r="CZ40" s="1026"/>
      <c r="DA40" s="1027"/>
      <c r="DB40" s="1025"/>
      <c r="DC40" s="1026"/>
      <c r="DD40" s="1026"/>
      <c r="DE40" s="1026"/>
      <c r="DF40" s="1027"/>
      <c r="DG40" s="1025"/>
      <c r="DH40" s="1026"/>
      <c r="DI40" s="1026"/>
      <c r="DJ40" s="1026"/>
      <c r="DK40" s="1027"/>
      <c r="DL40" s="1025"/>
      <c r="DM40" s="1026"/>
      <c r="DN40" s="1026"/>
      <c r="DO40" s="1026"/>
      <c r="DP40" s="1027"/>
      <c r="DQ40" s="1025"/>
      <c r="DR40" s="1026"/>
      <c r="DS40" s="1026"/>
      <c r="DT40" s="1026"/>
      <c r="DU40" s="1027"/>
      <c r="DV40" s="1028"/>
      <c r="DW40" s="1029"/>
      <c r="DX40" s="1029"/>
      <c r="DY40" s="1029"/>
      <c r="DZ40" s="1030"/>
      <c r="EA40" s="197"/>
    </row>
    <row r="41" spans="1:131" s="198" customFormat="1" ht="26.25" customHeight="1">
      <c r="A41" s="212">
        <v>14</v>
      </c>
      <c r="B41" s="1073"/>
      <c r="C41" s="1074"/>
      <c r="D41" s="1074"/>
      <c r="E41" s="1074"/>
      <c r="F41" s="1074"/>
      <c r="G41" s="1074"/>
      <c r="H41" s="1074"/>
      <c r="I41" s="1074"/>
      <c r="J41" s="1074"/>
      <c r="K41" s="1074"/>
      <c r="L41" s="1074"/>
      <c r="M41" s="1074"/>
      <c r="N41" s="1074"/>
      <c r="O41" s="1074"/>
      <c r="P41" s="1075"/>
      <c r="Q41" s="1079"/>
      <c r="R41" s="1080"/>
      <c r="S41" s="1080"/>
      <c r="T41" s="1080"/>
      <c r="U41" s="1080"/>
      <c r="V41" s="1080"/>
      <c r="W41" s="1080"/>
      <c r="X41" s="1080"/>
      <c r="Y41" s="1080"/>
      <c r="Z41" s="1080"/>
      <c r="AA41" s="1080"/>
      <c r="AB41" s="1080"/>
      <c r="AC41" s="1080"/>
      <c r="AD41" s="1080"/>
      <c r="AE41" s="1081"/>
      <c r="AF41" s="1055"/>
      <c r="AG41" s="1056"/>
      <c r="AH41" s="1056"/>
      <c r="AI41" s="1056"/>
      <c r="AJ41" s="1057"/>
      <c r="AK41" s="1006"/>
      <c r="AL41" s="997"/>
      <c r="AM41" s="997"/>
      <c r="AN41" s="997"/>
      <c r="AO41" s="997"/>
      <c r="AP41" s="997"/>
      <c r="AQ41" s="997"/>
      <c r="AR41" s="997"/>
      <c r="AS41" s="997"/>
      <c r="AT41" s="997"/>
      <c r="AU41" s="997"/>
      <c r="AV41" s="997"/>
      <c r="AW41" s="997"/>
      <c r="AX41" s="997"/>
      <c r="AY41" s="997"/>
      <c r="AZ41" s="1078"/>
      <c r="BA41" s="1078"/>
      <c r="BB41" s="1078"/>
      <c r="BC41" s="1078"/>
      <c r="BD41" s="1078"/>
      <c r="BE41" s="1068"/>
      <c r="BF41" s="1068"/>
      <c r="BG41" s="1068"/>
      <c r="BH41" s="1068"/>
      <c r="BI41" s="1069"/>
      <c r="BJ41" s="203"/>
      <c r="BK41" s="203"/>
      <c r="BL41" s="203"/>
      <c r="BM41" s="203"/>
      <c r="BN41" s="203"/>
      <c r="BO41" s="216"/>
      <c r="BP41" s="216"/>
      <c r="BQ41" s="213">
        <v>35</v>
      </c>
      <c r="BR41" s="214"/>
      <c r="BS41" s="1050"/>
      <c r="BT41" s="1051"/>
      <c r="BU41" s="1051"/>
      <c r="BV41" s="1051"/>
      <c r="BW41" s="1051"/>
      <c r="BX41" s="1051"/>
      <c r="BY41" s="1051"/>
      <c r="BZ41" s="1051"/>
      <c r="CA41" s="1051"/>
      <c r="CB41" s="1051"/>
      <c r="CC41" s="1051"/>
      <c r="CD41" s="1051"/>
      <c r="CE41" s="1051"/>
      <c r="CF41" s="1051"/>
      <c r="CG41" s="1052"/>
      <c r="CH41" s="1025"/>
      <c r="CI41" s="1026"/>
      <c r="CJ41" s="1026"/>
      <c r="CK41" s="1026"/>
      <c r="CL41" s="1027"/>
      <c r="CM41" s="1025"/>
      <c r="CN41" s="1026"/>
      <c r="CO41" s="1026"/>
      <c r="CP41" s="1026"/>
      <c r="CQ41" s="1027"/>
      <c r="CR41" s="1025"/>
      <c r="CS41" s="1026"/>
      <c r="CT41" s="1026"/>
      <c r="CU41" s="1026"/>
      <c r="CV41" s="1027"/>
      <c r="CW41" s="1025"/>
      <c r="CX41" s="1026"/>
      <c r="CY41" s="1026"/>
      <c r="CZ41" s="1026"/>
      <c r="DA41" s="1027"/>
      <c r="DB41" s="1025"/>
      <c r="DC41" s="1026"/>
      <c r="DD41" s="1026"/>
      <c r="DE41" s="1026"/>
      <c r="DF41" s="1027"/>
      <c r="DG41" s="1025"/>
      <c r="DH41" s="1026"/>
      <c r="DI41" s="1026"/>
      <c r="DJ41" s="1026"/>
      <c r="DK41" s="1027"/>
      <c r="DL41" s="1025"/>
      <c r="DM41" s="1026"/>
      <c r="DN41" s="1026"/>
      <c r="DO41" s="1026"/>
      <c r="DP41" s="1027"/>
      <c r="DQ41" s="1025"/>
      <c r="DR41" s="1026"/>
      <c r="DS41" s="1026"/>
      <c r="DT41" s="1026"/>
      <c r="DU41" s="1027"/>
      <c r="DV41" s="1028"/>
      <c r="DW41" s="1029"/>
      <c r="DX41" s="1029"/>
      <c r="DY41" s="1029"/>
      <c r="DZ41" s="1030"/>
      <c r="EA41" s="197"/>
    </row>
    <row r="42" spans="1:131" s="198" customFormat="1" ht="26.25" customHeight="1">
      <c r="A42" s="212">
        <v>15</v>
      </c>
      <c r="B42" s="1073"/>
      <c r="C42" s="1074"/>
      <c r="D42" s="1074"/>
      <c r="E42" s="1074"/>
      <c r="F42" s="1074"/>
      <c r="G42" s="1074"/>
      <c r="H42" s="1074"/>
      <c r="I42" s="1074"/>
      <c r="J42" s="1074"/>
      <c r="K42" s="1074"/>
      <c r="L42" s="1074"/>
      <c r="M42" s="1074"/>
      <c r="N42" s="1074"/>
      <c r="O42" s="1074"/>
      <c r="P42" s="1075"/>
      <c r="Q42" s="1079"/>
      <c r="R42" s="1080"/>
      <c r="S42" s="1080"/>
      <c r="T42" s="1080"/>
      <c r="U42" s="1080"/>
      <c r="V42" s="1080"/>
      <c r="W42" s="1080"/>
      <c r="X42" s="1080"/>
      <c r="Y42" s="1080"/>
      <c r="Z42" s="1080"/>
      <c r="AA42" s="1080"/>
      <c r="AB42" s="1080"/>
      <c r="AC42" s="1080"/>
      <c r="AD42" s="1080"/>
      <c r="AE42" s="1081"/>
      <c r="AF42" s="1055"/>
      <c r="AG42" s="1056"/>
      <c r="AH42" s="1056"/>
      <c r="AI42" s="1056"/>
      <c r="AJ42" s="1057"/>
      <c r="AK42" s="1006"/>
      <c r="AL42" s="997"/>
      <c r="AM42" s="997"/>
      <c r="AN42" s="997"/>
      <c r="AO42" s="997"/>
      <c r="AP42" s="997"/>
      <c r="AQ42" s="997"/>
      <c r="AR42" s="997"/>
      <c r="AS42" s="997"/>
      <c r="AT42" s="997"/>
      <c r="AU42" s="997"/>
      <c r="AV42" s="997"/>
      <c r="AW42" s="997"/>
      <c r="AX42" s="997"/>
      <c r="AY42" s="997"/>
      <c r="AZ42" s="1078"/>
      <c r="BA42" s="1078"/>
      <c r="BB42" s="1078"/>
      <c r="BC42" s="1078"/>
      <c r="BD42" s="1078"/>
      <c r="BE42" s="1068"/>
      <c r="BF42" s="1068"/>
      <c r="BG42" s="1068"/>
      <c r="BH42" s="1068"/>
      <c r="BI42" s="1069"/>
      <c r="BJ42" s="203"/>
      <c r="BK42" s="203"/>
      <c r="BL42" s="203"/>
      <c r="BM42" s="203"/>
      <c r="BN42" s="203"/>
      <c r="BO42" s="216"/>
      <c r="BP42" s="216"/>
      <c r="BQ42" s="213">
        <v>36</v>
      </c>
      <c r="BR42" s="214"/>
      <c r="BS42" s="1050"/>
      <c r="BT42" s="1051"/>
      <c r="BU42" s="1051"/>
      <c r="BV42" s="1051"/>
      <c r="BW42" s="1051"/>
      <c r="BX42" s="1051"/>
      <c r="BY42" s="1051"/>
      <c r="BZ42" s="1051"/>
      <c r="CA42" s="1051"/>
      <c r="CB42" s="1051"/>
      <c r="CC42" s="1051"/>
      <c r="CD42" s="1051"/>
      <c r="CE42" s="1051"/>
      <c r="CF42" s="1051"/>
      <c r="CG42" s="1052"/>
      <c r="CH42" s="1025"/>
      <c r="CI42" s="1026"/>
      <c r="CJ42" s="1026"/>
      <c r="CK42" s="1026"/>
      <c r="CL42" s="1027"/>
      <c r="CM42" s="1025"/>
      <c r="CN42" s="1026"/>
      <c r="CO42" s="1026"/>
      <c r="CP42" s="1026"/>
      <c r="CQ42" s="1027"/>
      <c r="CR42" s="1025"/>
      <c r="CS42" s="1026"/>
      <c r="CT42" s="1026"/>
      <c r="CU42" s="1026"/>
      <c r="CV42" s="1027"/>
      <c r="CW42" s="1025"/>
      <c r="CX42" s="1026"/>
      <c r="CY42" s="1026"/>
      <c r="CZ42" s="1026"/>
      <c r="DA42" s="1027"/>
      <c r="DB42" s="1025"/>
      <c r="DC42" s="1026"/>
      <c r="DD42" s="1026"/>
      <c r="DE42" s="1026"/>
      <c r="DF42" s="1027"/>
      <c r="DG42" s="1025"/>
      <c r="DH42" s="1026"/>
      <c r="DI42" s="1026"/>
      <c r="DJ42" s="1026"/>
      <c r="DK42" s="1027"/>
      <c r="DL42" s="1025"/>
      <c r="DM42" s="1026"/>
      <c r="DN42" s="1026"/>
      <c r="DO42" s="1026"/>
      <c r="DP42" s="1027"/>
      <c r="DQ42" s="1025"/>
      <c r="DR42" s="1026"/>
      <c r="DS42" s="1026"/>
      <c r="DT42" s="1026"/>
      <c r="DU42" s="1027"/>
      <c r="DV42" s="1028"/>
      <c r="DW42" s="1029"/>
      <c r="DX42" s="1029"/>
      <c r="DY42" s="1029"/>
      <c r="DZ42" s="1030"/>
      <c r="EA42" s="197"/>
    </row>
    <row r="43" spans="1:131" s="198" customFormat="1" ht="26.25" customHeight="1">
      <c r="A43" s="212">
        <v>16</v>
      </c>
      <c r="B43" s="1073"/>
      <c r="C43" s="1074"/>
      <c r="D43" s="1074"/>
      <c r="E43" s="1074"/>
      <c r="F43" s="1074"/>
      <c r="G43" s="1074"/>
      <c r="H43" s="1074"/>
      <c r="I43" s="1074"/>
      <c r="J43" s="1074"/>
      <c r="K43" s="1074"/>
      <c r="L43" s="1074"/>
      <c r="M43" s="1074"/>
      <c r="N43" s="1074"/>
      <c r="O43" s="1074"/>
      <c r="P43" s="1075"/>
      <c r="Q43" s="1079"/>
      <c r="R43" s="1080"/>
      <c r="S43" s="1080"/>
      <c r="T43" s="1080"/>
      <c r="U43" s="1080"/>
      <c r="V43" s="1080"/>
      <c r="W43" s="1080"/>
      <c r="X43" s="1080"/>
      <c r="Y43" s="1080"/>
      <c r="Z43" s="1080"/>
      <c r="AA43" s="1080"/>
      <c r="AB43" s="1080"/>
      <c r="AC43" s="1080"/>
      <c r="AD43" s="1080"/>
      <c r="AE43" s="1081"/>
      <c r="AF43" s="1055"/>
      <c r="AG43" s="1056"/>
      <c r="AH43" s="1056"/>
      <c r="AI43" s="1056"/>
      <c r="AJ43" s="1057"/>
      <c r="AK43" s="1006"/>
      <c r="AL43" s="997"/>
      <c r="AM43" s="997"/>
      <c r="AN43" s="997"/>
      <c r="AO43" s="997"/>
      <c r="AP43" s="997"/>
      <c r="AQ43" s="997"/>
      <c r="AR43" s="997"/>
      <c r="AS43" s="997"/>
      <c r="AT43" s="997"/>
      <c r="AU43" s="997"/>
      <c r="AV43" s="997"/>
      <c r="AW43" s="997"/>
      <c r="AX43" s="997"/>
      <c r="AY43" s="997"/>
      <c r="AZ43" s="1078"/>
      <c r="BA43" s="1078"/>
      <c r="BB43" s="1078"/>
      <c r="BC43" s="1078"/>
      <c r="BD43" s="1078"/>
      <c r="BE43" s="1068"/>
      <c r="BF43" s="1068"/>
      <c r="BG43" s="1068"/>
      <c r="BH43" s="1068"/>
      <c r="BI43" s="1069"/>
      <c r="BJ43" s="203"/>
      <c r="BK43" s="203"/>
      <c r="BL43" s="203"/>
      <c r="BM43" s="203"/>
      <c r="BN43" s="203"/>
      <c r="BO43" s="216"/>
      <c r="BP43" s="216"/>
      <c r="BQ43" s="213">
        <v>37</v>
      </c>
      <c r="BR43" s="214"/>
      <c r="BS43" s="1050"/>
      <c r="BT43" s="1051"/>
      <c r="BU43" s="1051"/>
      <c r="BV43" s="1051"/>
      <c r="BW43" s="1051"/>
      <c r="BX43" s="1051"/>
      <c r="BY43" s="1051"/>
      <c r="BZ43" s="1051"/>
      <c r="CA43" s="1051"/>
      <c r="CB43" s="1051"/>
      <c r="CC43" s="1051"/>
      <c r="CD43" s="1051"/>
      <c r="CE43" s="1051"/>
      <c r="CF43" s="1051"/>
      <c r="CG43" s="1052"/>
      <c r="CH43" s="1025"/>
      <c r="CI43" s="1026"/>
      <c r="CJ43" s="1026"/>
      <c r="CK43" s="1026"/>
      <c r="CL43" s="1027"/>
      <c r="CM43" s="1025"/>
      <c r="CN43" s="1026"/>
      <c r="CO43" s="1026"/>
      <c r="CP43" s="1026"/>
      <c r="CQ43" s="1027"/>
      <c r="CR43" s="1025"/>
      <c r="CS43" s="1026"/>
      <c r="CT43" s="1026"/>
      <c r="CU43" s="1026"/>
      <c r="CV43" s="1027"/>
      <c r="CW43" s="1025"/>
      <c r="CX43" s="1026"/>
      <c r="CY43" s="1026"/>
      <c r="CZ43" s="1026"/>
      <c r="DA43" s="1027"/>
      <c r="DB43" s="1025"/>
      <c r="DC43" s="1026"/>
      <c r="DD43" s="1026"/>
      <c r="DE43" s="1026"/>
      <c r="DF43" s="1027"/>
      <c r="DG43" s="1025"/>
      <c r="DH43" s="1026"/>
      <c r="DI43" s="1026"/>
      <c r="DJ43" s="1026"/>
      <c r="DK43" s="1027"/>
      <c r="DL43" s="1025"/>
      <c r="DM43" s="1026"/>
      <c r="DN43" s="1026"/>
      <c r="DO43" s="1026"/>
      <c r="DP43" s="1027"/>
      <c r="DQ43" s="1025"/>
      <c r="DR43" s="1026"/>
      <c r="DS43" s="1026"/>
      <c r="DT43" s="1026"/>
      <c r="DU43" s="1027"/>
      <c r="DV43" s="1028"/>
      <c r="DW43" s="1029"/>
      <c r="DX43" s="1029"/>
      <c r="DY43" s="1029"/>
      <c r="DZ43" s="1030"/>
      <c r="EA43" s="197"/>
    </row>
    <row r="44" spans="1:131" s="198" customFormat="1" ht="26.25" customHeight="1">
      <c r="A44" s="212">
        <v>17</v>
      </c>
      <c r="B44" s="1073"/>
      <c r="C44" s="1074"/>
      <c r="D44" s="1074"/>
      <c r="E44" s="1074"/>
      <c r="F44" s="1074"/>
      <c r="G44" s="1074"/>
      <c r="H44" s="1074"/>
      <c r="I44" s="1074"/>
      <c r="J44" s="1074"/>
      <c r="K44" s="1074"/>
      <c r="L44" s="1074"/>
      <c r="M44" s="1074"/>
      <c r="N44" s="1074"/>
      <c r="O44" s="1074"/>
      <c r="P44" s="1075"/>
      <c r="Q44" s="1079"/>
      <c r="R44" s="1080"/>
      <c r="S44" s="1080"/>
      <c r="T44" s="1080"/>
      <c r="U44" s="1080"/>
      <c r="V44" s="1080"/>
      <c r="W44" s="1080"/>
      <c r="X44" s="1080"/>
      <c r="Y44" s="1080"/>
      <c r="Z44" s="1080"/>
      <c r="AA44" s="1080"/>
      <c r="AB44" s="1080"/>
      <c r="AC44" s="1080"/>
      <c r="AD44" s="1080"/>
      <c r="AE44" s="1081"/>
      <c r="AF44" s="1055"/>
      <c r="AG44" s="1056"/>
      <c r="AH44" s="1056"/>
      <c r="AI44" s="1056"/>
      <c r="AJ44" s="1057"/>
      <c r="AK44" s="1006"/>
      <c r="AL44" s="997"/>
      <c r="AM44" s="997"/>
      <c r="AN44" s="997"/>
      <c r="AO44" s="997"/>
      <c r="AP44" s="997"/>
      <c r="AQ44" s="997"/>
      <c r="AR44" s="997"/>
      <c r="AS44" s="997"/>
      <c r="AT44" s="997"/>
      <c r="AU44" s="997"/>
      <c r="AV44" s="997"/>
      <c r="AW44" s="997"/>
      <c r="AX44" s="997"/>
      <c r="AY44" s="997"/>
      <c r="AZ44" s="1078"/>
      <c r="BA44" s="1078"/>
      <c r="BB44" s="1078"/>
      <c r="BC44" s="1078"/>
      <c r="BD44" s="1078"/>
      <c r="BE44" s="1068"/>
      <c r="BF44" s="1068"/>
      <c r="BG44" s="1068"/>
      <c r="BH44" s="1068"/>
      <c r="BI44" s="1069"/>
      <c r="BJ44" s="203"/>
      <c r="BK44" s="203"/>
      <c r="BL44" s="203"/>
      <c r="BM44" s="203"/>
      <c r="BN44" s="203"/>
      <c r="BO44" s="216"/>
      <c r="BP44" s="216"/>
      <c r="BQ44" s="213">
        <v>38</v>
      </c>
      <c r="BR44" s="214"/>
      <c r="BS44" s="1050"/>
      <c r="BT44" s="1051"/>
      <c r="BU44" s="1051"/>
      <c r="BV44" s="1051"/>
      <c r="BW44" s="1051"/>
      <c r="BX44" s="1051"/>
      <c r="BY44" s="1051"/>
      <c r="BZ44" s="1051"/>
      <c r="CA44" s="1051"/>
      <c r="CB44" s="1051"/>
      <c r="CC44" s="1051"/>
      <c r="CD44" s="1051"/>
      <c r="CE44" s="1051"/>
      <c r="CF44" s="1051"/>
      <c r="CG44" s="1052"/>
      <c r="CH44" s="1025"/>
      <c r="CI44" s="1026"/>
      <c r="CJ44" s="1026"/>
      <c r="CK44" s="1026"/>
      <c r="CL44" s="1027"/>
      <c r="CM44" s="1025"/>
      <c r="CN44" s="1026"/>
      <c r="CO44" s="1026"/>
      <c r="CP44" s="1026"/>
      <c r="CQ44" s="1027"/>
      <c r="CR44" s="1025"/>
      <c r="CS44" s="1026"/>
      <c r="CT44" s="1026"/>
      <c r="CU44" s="1026"/>
      <c r="CV44" s="1027"/>
      <c r="CW44" s="1025"/>
      <c r="CX44" s="1026"/>
      <c r="CY44" s="1026"/>
      <c r="CZ44" s="1026"/>
      <c r="DA44" s="1027"/>
      <c r="DB44" s="1025"/>
      <c r="DC44" s="1026"/>
      <c r="DD44" s="1026"/>
      <c r="DE44" s="1026"/>
      <c r="DF44" s="1027"/>
      <c r="DG44" s="1025"/>
      <c r="DH44" s="1026"/>
      <c r="DI44" s="1026"/>
      <c r="DJ44" s="1026"/>
      <c r="DK44" s="1027"/>
      <c r="DL44" s="1025"/>
      <c r="DM44" s="1026"/>
      <c r="DN44" s="1026"/>
      <c r="DO44" s="1026"/>
      <c r="DP44" s="1027"/>
      <c r="DQ44" s="1025"/>
      <c r="DR44" s="1026"/>
      <c r="DS44" s="1026"/>
      <c r="DT44" s="1026"/>
      <c r="DU44" s="1027"/>
      <c r="DV44" s="1028"/>
      <c r="DW44" s="1029"/>
      <c r="DX44" s="1029"/>
      <c r="DY44" s="1029"/>
      <c r="DZ44" s="1030"/>
      <c r="EA44" s="197"/>
    </row>
    <row r="45" spans="1:131" s="198" customFormat="1" ht="26.25" customHeight="1">
      <c r="A45" s="212">
        <v>18</v>
      </c>
      <c r="B45" s="1073"/>
      <c r="C45" s="1074"/>
      <c r="D45" s="1074"/>
      <c r="E45" s="1074"/>
      <c r="F45" s="1074"/>
      <c r="G45" s="1074"/>
      <c r="H45" s="1074"/>
      <c r="I45" s="1074"/>
      <c r="J45" s="1074"/>
      <c r="K45" s="1074"/>
      <c r="L45" s="1074"/>
      <c r="M45" s="1074"/>
      <c r="N45" s="1074"/>
      <c r="O45" s="1074"/>
      <c r="P45" s="1075"/>
      <c r="Q45" s="1079"/>
      <c r="R45" s="1080"/>
      <c r="S45" s="1080"/>
      <c r="T45" s="1080"/>
      <c r="U45" s="1080"/>
      <c r="V45" s="1080"/>
      <c r="W45" s="1080"/>
      <c r="X45" s="1080"/>
      <c r="Y45" s="1080"/>
      <c r="Z45" s="1080"/>
      <c r="AA45" s="1080"/>
      <c r="AB45" s="1080"/>
      <c r="AC45" s="1080"/>
      <c r="AD45" s="1080"/>
      <c r="AE45" s="1081"/>
      <c r="AF45" s="1055"/>
      <c r="AG45" s="1056"/>
      <c r="AH45" s="1056"/>
      <c r="AI45" s="1056"/>
      <c r="AJ45" s="1057"/>
      <c r="AK45" s="1006"/>
      <c r="AL45" s="997"/>
      <c r="AM45" s="997"/>
      <c r="AN45" s="997"/>
      <c r="AO45" s="997"/>
      <c r="AP45" s="997"/>
      <c r="AQ45" s="997"/>
      <c r="AR45" s="997"/>
      <c r="AS45" s="997"/>
      <c r="AT45" s="997"/>
      <c r="AU45" s="997"/>
      <c r="AV45" s="997"/>
      <c r="AW45" s="997"/>
      <c r="AX45" s="997"/>
      <c r="AY45" s="997"/>
      <c r="AZ45" s="1078"/>
      <c r="BA45" s="1078"/>
      <c r="BB45" s="1078"/>
      <c r="BC45" s="1078"/>
      <c r="BD45" s="1078"/>
      <c r="BE45" s="1068"/>
      <c r="BF45" s="1068"/>
      <c r="BG45" s="1068"/>
      <c r="BH45" s="1068"/>
      <c r="BI45" s="1069"/>
      <c r="BJ45" s="203"/>
      <c r="BK45" s="203"/>
      <c r="BL45" s="203"/>
      <c r="BM45" s="203"/>
      <c r="BN45" s="203"/>
      <c r="BO45" s="216"/>
      <c r="BP45" s="216"/>
      <c r="BQ45" s="213">
        <v>39</v>
      </c>
      <c r="BR45" s="214"/>
      <c r="BS45" s="1050"/>
      <c r="BT45" s="1051"/>
      <c r="BU45" s="1051"/>
      <c r="BV45" s="1051"/>
      <c r="BW45" s="1051"/>
      <c r="BX45" s="1051"/>
      <c r="BY45" s="1051"/>
      <c r="BZ45" s="1051"/>
      <c r="CA45" s="1051"/>
      <c r="CB45" s="1051"/>
      <c r="CC45" s="1051"/>
      <c r="CD45" s="1051"/>
      <c r="CE45" s="1051"/>
      <c r="CF45" s="1051"/>
      <c r="CG45" s="1052"/>
      <c r="CH45" s="1025"/>
      <c r="CI45" s="1026"/>
      <c r="CJ45" s="1026"/>
      <c r="CK45" s="1026"/>
      <c r="CL45" s="1027"/>
      <c r="CM45" s="1025"/>
      <c r="CN45" s="1026"/>
      <c r="CO45" s="1026"/>
      <c r="CP45" s="1026"/>
      <c r="CQ45" s="1027"/>
      <c r="CR45" s="1025"/>
      <c r="CS45" s="1026"/>
      <c r="CT45" s="1026"/>
      <c r="CU45" s="1026"/>
      <c r="CV45" s="1027"/>
      <c r="CW45" s="1025"/>
      <c r="CX45" s="1026"/>
      <c r="CY45" s="1026"/>
      <c r="CZ45" s="1026"/>
      <c r="DA45" s="1027"/>
      <c r="DB45" s="1025"/>
      <c r="DC45" s="1026"/>
      <c r="DD45" s="1026"/>
      <c r="DE45" s="1026"/>
      <c r="DF45" s="1027"/>
      <c r="DG45" s="1025"/>
      <c r="DH45" s="1026"/>
      <c r="DI45" s="1026"/>
      <c r="DJ45" s="1026"/>
      <c r="DK45" s="1027"/>
      <c r="DL45" s="1025"/>
      <c r="DM45" s="1026"/>
      <c r="DN45" s="1026"/>
      <c r="DO45" s="1026"/>
      <c r="DP45" s="1027"/>
      <c r="DQ45" s="1025"/>
      <c r="DR45" s="1026"/>
      <c r="DS45" s="1026"/>
      <c r="DT45" s="1026"/>
      <c r="DU45" s="1027"/>
      <c r="DV45" s="1028"/>
      <c r="DW45" s="1029"/>
      <c r="DX45" s="1029"/>
      <c r="DY45" s="1029"/>
      <c r="DZ45" s="1030"/>
      <c r="EA45" s="197"/>
    </row>
    <row r="46" spans="1:131" s="198" customFormat="1" ht="26.25" customHeight="1">
      <c r="A46" s="212">
        <v>19</v>
      </c>
      <c r="B46" s="1073"/>
      <c r="C46" s="1074"/>
      <c r="D46" s="1074"/>
      <c r="E46" s="1074"/>
      <c r="F46" s="1074"/>
      <c r="G46" s="1074"/>
      <c r="H46" s="1074"/>
      <c r="I46" s="1074"/>
      <c r="J46" s="1074"/>
      <c r="K46" s="1074"/>
      <c r="L46" s="1074"/>
      <c r="M46" s="1074"/>
      <c r="N46" s="1074"/>
      <c r="O46" s="1074"/>
      <c r="P46" s="1075"/>
      <c r="Q46" s="1079"/>
      <c r="R46" s="1080"/>
      <c r="S46" s="1080"/>
      <c r="T46" s="1080"/>
      <c r="U46" s="1080"/>
      <c r="V46" s="1080"/>
      <c r="W46" s="1080"/>
      <c r="X46" s="1080"/>
      <c r="Y46" s="1080"/>
      <c r="Z46" s="1080"/>
      <c r="AA46" s="1080"/>
      <c r="AB46" s="1080"/>
      <c r="AC46" s="1080"/>
      <c r="AD46" s="1080"/>
      <c r="AE46" s="1081"/>
      <c r="AF46" s="1055"/>
      <c r="AG46" s="1056"/>
      <c r="AH46" s="1056"/>
      <c r="AI46" s="1056"/>
      <c r="AJ46" s="1057"/>
      <c r="AK46" s="1006"/>
      <c r="AL46" s="997"/>
      <c r="AM46" s="997"/>
      <c r="AN46" s="997"/>
      <c r="AO46" s="997"/>
      <c r="AP46" s="997"/>
      <c r="AQ46" s="997"/>
      <c r="AR46" s="997"/>
      <c r="AS46" s="997"/>
      <c r="AT46" s="997"/>
      <c r="AU46" s="997"/>
      <c r="AV46" s="997"/>
      <c r="AW46" s="997"/>
      <c r="AX46" s="997"/>
      <c r="AY46" s="997"/>
      <c r="AZ46" s="1078"/>
      <c r="BA46" s="1078"/>
      <c r="BB46" s="1078"/>
      <c r="BC46" s="1078"/>
      <c r="BD46" s="1078"/>
      <c r="BE46" s="1068"/>
      <c r="BF46" s="1068"/>
      <c r="BG46" s="1068"/>
      <c r="BH46" s="1068"/>
      <c r="BI46" s="1069"/>
      <c r="BJ46" s="203"/>
      <c r="BK46" s="203"/>
      <c r="BL46" s="203"/>
      <c r="BM46" s="203"/>
      <c r="BN46" s="203"/>
      <c r="BO46" s="216"/>
      <c r="BP46" s="216"/>
      <c r="BQ46" s="213">
        <v>40</v>
      </c>
      <c r="BR46" s="214"/>
      <c r="BS46" s="1050"/>
      <c r="BT46" s="1051"/>
      <c r="BU46" s="1051"/>
      <c r="BV46" s="1051"/>
      <c r="BW46" s="1051"/>
      <c r="BX46" s="1051"/>
      <c r="BY46" s="1051"/>
      <c r="BZ46" s="1051"/>
      <c r="CA46" s="1051"/>
      <c r="CB46" s="1051"/>
      <c r="CC46" s="1051"/>
      <c r="CD46" s="1051"/>
      <c r="CE46" s="1051"/>
      <c r="CF46" s="1051"/>
      <c r="CG46" s="1052"/>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197"/>
    </row>
    <row r="47" spans="1:131" s="198" customFormat="1" ht="26.25" customHeight="1">
      <c r="A47" s="212">
        <v>20</v>
      </c>
      <c r="B47" s="1073"/>
      <c r="C47" s="1074"/>
      <c r="D47" s="1074"/>
      <c r="E47" s="1074"/>
      <c r="F47" s="1074"/>
      <c r="G47" s="1074"/>
      <c r="H47" s="1074"/>
      <c r="I47" s="1074"/>
      <c r="J47" s="1074"/>
      <c r="K47" s="1074"/>
      <c r="L47" s="1074"/>
      <c r="M47" s="1074"/>
      <c r="N47" s="1074"/>
      <c r="O47" s="1074"/>
      <c r="P47" s="1075"/>
      <c r="Q47" s="1079"/>
      <c r="R47" s="1080"/>
      <c r="S47" s="1080"/>
      <c r="T47" s="1080"/>
      <c r="U47" s="1080"/>
      <c r="V47" s="1080"/>
      <c r="W47" s="1080"/>
      <c r="X47" s="1080"/>
      <c r="Y47" s="1080"/>
      <c r="Z47" s="1080"/>
      <c r="AA47" s="1080"/>
      <c r="AB47" s="1080"/>
      <c r="AC47" s="1080"/>
      <c r="AD47" s="1080"/>
      <c r="AE47" s="1081"/>
      <c r="AF47" s="1055"/>
      <c r="AG47" s="1056"/>
      <c r="AH47" s="1056"/>
      <c r="AI47" s="1056"/>
      <c r="AJ47" s="1057"/>
      <c r="AK47" s="1006"/>
      <c r="AL47" s="997"/>
      <c r="AM47" s="997"/>
      <c r="AN47" s="997"/>
      <c r="AO47" s="997"/>
      <c r="AP47" s="997"/>
      <c r="AQ47" s="997"/>
      <c r="AR47" s="997"/>
      <c r="AS47" s="997"/>
      <c r="AT47" s="997"/>
      <c r="AU47" s="997"/>
      <c r="AV47" s="997"/>
      <c r="AW47" s="997"/>
      <c r="AX47" s="997"/>
      <c r="AY47" s="997"/>
      <c r="AZ47" s="1078"/>
      <c r="BA47" s="1078"/>
      <c r="BB47" s="1078"/>
      <c r="BC47" s="1078"/>
      <c r="BD47" s="1078"/>
      <c r="BE47" s="1068"/>
      <c r="BF47" s="1068"/>
      <c r="BG47" s="1068"/>
      <c r="BH47" s="1068"/>
      <c r="BI47" s="1069"/>
      <c r="BJ47" s="203"/>
      <c r="BK47" s="203"/>
      <c r="BL47" s="203"/>
      <c r="BM47" s="203"/>
      <c r="BN47" s="203"/>
      <c r="BO47" s="216"/>
      <c r="BP47" s="216"/>
      <c r="BQ47" s="213">
        <v>41</v>
      </c>
      <c r="BR47" s="214"/>
      <c r="BS47" s="1050"/>
      <c r="BT47" s="1051"/>
      <c r="BU47" s="1051"/>
      <c r="BV47" s="1051"/>
      <c r="BW47" s="1051"/>
      <c r="BX47" s="1051"/>
      <c r="BY47" s="1051"/>
      <c r="BZ47" s="1051"/>
      <c r="CA47" s="1051"/>
      <c r="CB47" s="1051"/>
      <c r="CC47" s="1051"/>
      <c r="CD47" s="1051"/>
      <c r="CE47" s="1051"/>
      <c r="CF47" s="1051"/>
      <c r="CG47" s="1052"/>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197"/>
    </row>
    <row r="48" spans="1:131" s="198" customFormat="1" ht="26.25" customHeight="1">
      <c r="A48" s="212">
        <v>21</v>
      </c>
      <c r="B48" s="1073"/>
      <c r="C48" s="1074"/>
      <c r="D48" s="1074"/>
      <c r="E48" s="1074"/>
      <c r="F48" s="1074"/>
      <c r="G48" s="1074"/>
      <c r="H48" s="1074"/>
      <c r="I48" s="1074"/>
      <c r="J48" s="1074"/>
      <c r="K48" s="1074"/>
      <c r="L48" s="1074"/>
      <c r="M48" s="1074"/>
      <c r="N48" s="1074"/>
      <c r="O48" s="1074"/>
      <c r="P48" s="1075"/>
      <c r="Q48" s="1079"/>
      <c r="R48" s="1080"/>
      <c r="S48" s="1080"/>
      <c r="T48" s="1080"/>
      <c r="U48" s="1080"/>
      <c r="V48" s="1080"/>
      <c r="W48" s="1080"/>
      <c r="X48" s="1080"/>
      <c r="Y48" s="1080"/>
      <c r="Z48" s="1080"/>
      <c r="AA48" s="1080"/>
      <c r="AB48" s="1080"/>
      <c r="AC48" s="1080"/>
      <c r="AD48" s="1080"/>
      <c r="AE48" s="1081"/>
      <c r="AF48" s="1055"/>
      <c r="AG48" s="1056"/>
      <c r="AH48" s="1056"/>
      <c r="AI48" s="1056"/>
      <c r="AJ48" s="1057"/>
      <c r="AK48" s="1006"/>
      <c r="AL48" s="997"/>
      <c r="AM48" s="997"/>
      <c r="AN48" s="997"/>
      <c r="AO48" s="997"/>
      <c r="AP48" s="997"/>
      <c r="AQ48" s="997"/>
      <c r="AR48" s="997"/>
      <c r="AS48" s="997"/>
      <c r="AT48" s="997"/>
      <c r="AU48" s="997"/>
      <c r="AV48" s="997"/>
      <c r="AW48" s="997"/>
      <c r="AX48" s="997"/>
      <c r="AY48" s="997"/>
      <c r="AZ48" s="1078"/>
      <c r="BA48" s="1078"/>
      <c r="BB48" s="1078"/>
      <c r="BC48" s="1078"/>
      <c r="BD48" s="1078"/>
      <c r="BE48" s="1068"/>
      <c r="BF48" s="1068"/>
      <c r="BG48" s="1068"/>
      <c r="BH48" s="1068"/>
      <c r="BI48" s="1069"/>
      <c r="BJ48" s="203"/>
      <c r="BK48" s="203"/>
      <c r="BL48" s="203"/>
      <c r="BM48" s="203"/>
      <c r="BN48" s="203"/>
      <c r="BO48" s="216"/>
      <c r="BP48" s="216"/>
      <c r="BQ48" s="213">
        <v>42</v>
      </c>
      <c r="BR48" s="214"/>
      <c r="BS48" s="1050"/>
      <c r="BT48" s="1051"/>
      <c r="BU48" s="1051"/>
      <c r="BV48" s="1051"/>
      <c r="BW48" s="1051"/>
      <c r="BX48" s="1051"/>
      <c r="BY48" s="1051"/>
      <c r="BZ48" s="1051"/>
      <c r="CA48" s="1051"/>
      <c r="CB48" s="1051"/>
      <c r="CC48" s="1051"/>
      <c r="CD48" s="1051"/>
      <c r="CE48" s="1051"/>
      <c r="CF48" s="1051"/>
      <c r="CG48" s="1052"/>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197"/>
    </row>
    <row r="49" spans="1:131" s="198" customFormat="1" ht="26.25" customHeight="1">
      <c r="A49" s="212">
        <v>22</v>
      </c>
      <c r="B49" s="1073"/>
      <c r="C49" s="1074"/>
      <c r="D49" s="1074"/>
      <c r="E49" s="1074"/>
      <c r="F49" s="1074"/>
      <c r="G49" s="1074"/>
      <c r="H49" s="1074"/>
      <c r="I49" s="1074"/>
      <c r="J49" s="1074"/>
      <c r="K49" s="1074"/>
      <c r="L49" s="1074"/>
      <c r="M49" s="1074"/>
      <c r="N49" s="1074"/>
      <c r="O49" s="1074"/>
      <c r="P49" s="1075"/>
      <c r="Q49" s="1079"/>
      <c r="R49" s="1080"/>
      <c r="S49" s="1080"/>
      <c r="T49" s="1080"/>
      <c r="U49" s="1080"/>
      <c r="V49" s="1080"/>
      <c r="W49" s="1080"/>
      <c r="X49" s="1080"/>
      <c r="Y49" s="1080"/>
      <c r="Z49" s="1080"/>
      <c r="AA49" s="1080"/>
      <c r="AB49" s="1080"/>
      <c r="AC49" s="1080"/>
      <c r="AD49" s="1080"/>
      <c r="AE49" s="1081"/>
      <c r="AF49" s="1055"/>
      <c r="AG49" s="1056"/>
      <c r="AH49" s="1056"/>
      <c r="AI49" s="1056"/>
      <c r="AJ49" s="1057"/>
      <c r="AK49" s="1006"/>
      <c r="AL49" s="997"/>
      <c r="AM49" s="997"/>
      <c r="AN49" s="997"/>
      <c r="AO49" s="997"/>
      <c r="AP49" s="997"/>
      <c r="AQ49" s="997"/>
      <c r="AR49" s="997"/>
      <c r="AS49" s="997"/>
      <c r="AT49" s="997"/>
      <c r="AU49" s="997"/>
      <c r="AV49" s="997"/>
      <c r="AW49" s="997"/>
      <c r="AX49" s="997"/>
      <c r="AY49" s="997"/>
      <c r="AZ49" s="1078"/>
      <c r="BA49" s="1078"/>
      <c r="BB49" s="1078"/>
      <c r="BC49" s="1078"/>
      <c r="BD49" s="1078"/>
      <c r="BE49" s="1068"/>
      <c r="BF49" s="1068"/>
      <c r="BG49" s="1068"/>
      <c r="BH49" s="1068"/>
      <c r="BI49" s="1069"/>
      <c r="BJ49" s="203"/>
      <c r="BK49" s="203"/>
      <c r="BL49" s="203"/>
      <c r="BM49" s="203"/>
      <c r="BN49" s="203"/>
      <c r="BO49" s="216"/>
      <c r="BP49" s="216"/>
      <c r="BQ49" s="213">
        <v>43</v>
      </c>
      <c r="BR49" s="214"/>
      <c r="BS49" s="1050"/>
      <c r="BT49" s="1051"/>
      <c r="BU49" s="1051"/>
      <c r="BV49" s="1051"/>
      <c r="BW49" s="1051"/>
      <c r="BX49" s="1051"/>
      <c r="BY49" s="1051"/>
      <c r="BZ49" s="1051"/>
      <c r="CA49" s="1051"/>
      <c r="CB49" s="1051"/>
      <c r="CC49" s="1051"/>
      <c r="CD49" s="1051"/>
      <c r="CE49" s="1051"/>
      <c r="CF49" s="1051"/>
      <c r="CG49" s="1052"/>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197"/>
    </row>
    <row r="50" spans="1:131" s="198" customFormat="1" ht="26.25" customHeight="1">
      <c r="A50" s="212">
        <v>23</v>
      </c>
      <c r="B50" s="1073"/>
      <c r="C50" s="1074"/>
      <c r="D50" s="1074"/>
      <c r="E50" s="1074"/>
      <c r="F50" s="1074"/>
      <c r="G50" s="1074"/>
      <c r="H50" s="1074"/>
      <c r="I50" s="1074"/>
      <c r="J50" s="1074"/>
      <c r="K50" s="1074"/>
      <c r="L50" s="1074"/>
      <c r="M50" s="1074"/>
      <c r="N50" s="1074"/>
      <c r="O50" s="1074"/>
      <c r="P50" s="1075"/>
      <c r="Q50" s="1076"/>
      <c r="R50" s="1059"/>
      <c r="S50" s="1059"/>
      <c r="T50" s="1059"/>
      <c r="U50" s="1059"/>
      <c r="V50" s="1059"/>
      <c r="W50" s="1059"/>
      <c r="X50" s="1059"/>
      <c r="Y50" s="1059"/>
      <c r="Z50" s="1059"/>
      <c r="AA50" s="1059"/>
      <c r="AB50" s="1059"/>
      <c r="AC50" s="1059"/>
      <c r="AD50" s="1059"/>
      <c r="AE50" s="1077"/>
      <c r="AF50" s="1055"/>
      <c r="AG50" s="1056"/>
      <c r="AH50" s="1056"/>
      <c r="AI50" s="1056"/>
      <c r="AJ50" s="1057"/>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68"/>
      <c r="BF50" s="1068"/>
      <c r="BG50" s="1068"/>
      <c r="BH50" s="1068"/>
      <c r="BI50" s="1069"/>
      <c r="BJ50" s="203"/>
      <c r="BK50" s="203"/>
      <c r="BL50" s="203"/>
      <c r="BM50" s="203"/>
      <c r="BN50" s="203"/>
      <c r="BO50" s="216"/>
      <c r="BP50" s="216"/>
      <c r="BQ50" s="213">
        <v>44</v>
      </c>
      <c r="BR50" s="214"/>
      <c r="BS50" s="1050"/>
      <c r="BT50" s="1051"/>
      <c r="BU50" s="1051"/>
      <c r="BV50" s="1051"/>
      <c r="BW50" s="1051"/>
      <c r="BX50" s="1051"/>
      <c r="BY50" s="1051"/>
      <c r="BZ50" s="1051"/>
      <c r="CA50" s="1051"/>
      <c r="CB50" s="1051"/>
      <c r="CC50" s="1051"/>
      <c r="CD50" s="1051"/>
      <c r="CE50" s="1051"/>
      <c r="CF50" s="1051"/>
      <c r="CG50" s="1052"/>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197"/>
    </row>
    <row r="51" spans="1:131" s="198" customFormat="1" ht="26.25" customHeight="1">
      <c r="A51" s="212">
        <v>24</v>
      </c>
      <c r="B51" s="1073"/>
      <c r="C51" s="1074"/>
      <c r="D51" s="1074"/>
      <c r="E51" s="1074"/>
      <c r="F51" s="1074"/>
      <c r="G51" s="1074"/>
      <c r="H51" s="1074"/>
      <c r="I51" s="1074"/>
      <c r="J51" s="1074"/>
      <c r="K51" s="1074"/>
      <c r="L51" s="1074"/>
      <c r="M51" s="1074"/>
      <c r="N51" s="1074"/>
      <c r="O51" s="1074"/>
      <c r="P51" s="1075"/>
      <c r="Q51" s="1076"/>
      <c r="R51" s="1059"/>
      <c r="S51" s="1059"/>
      <c r="T51" s="1059"/>
      <c r="U51" s="1059"/>
      <c r="V51" s="1059"/>
      <c r="W51" s="1059"/>
      <c r="X51" s="1059"/>
      <c r="Y51" s="1059"/>
      <c r="Z51" s="1059"/>
      <c r="AA51" s="1059"/>
      <c r="AB51" s="1059"/>
      <c r="AC51" s="1059"/>
      <c r="AD51" s="1059"/>
      <c r="AE51" s="1077"/>
      <c r="AF51" s="1055"/>
      <c r="AG51" s="1056"/>
      <c r="AH51" s="1056"/>
      <c r="AI51" s="1056"/>
      <c r="AJ51" s="1057"/>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68"/>
      <c r="BF51" s="1068"/>
      <c r="BG51" s="1068"/>
      <c r="BH51" s="1068"/>
      <c r="BI51" s="1069"/>
      <c r="BJ51" s="203"/>
      <c r="BK51" s="203"/>
      <c r="BL51" s="203"/>
      <c r="BM51" s="203"/>
      <c r="BN51" s="203"/>
      <c r="BO51" s="216"/>
      <c r="BP51" s="216"/>
      <c r="BQ51" s="213">
        <v>45</v>
      </c>
      <c r="BR51" s="214"/>
      <c r="BS51" s="1050"/>
      <c r="BT51" s="1051"/>
      <c r="BU51" s="1051"/>
      <c r="BV51" s="1051"/>
      <c r="BW51" s="1051"/>
      <c r="BX51" s="1051"/>
      <c r="BY51" s="1051"/>
      <c r="BZ51" s="1051"/>
      <c r="CA51" s="1051"/>
      <c r="CB51" s="1051"/>
      <c r="CC51" s="1051"/>
      <c r="CD51" s="1051"/>
      <c r="CE51" s="1051"/>
      <c r="CF51" s="1051"/>
      <c r="CG51" s="1052"/>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197"/>
    </row>
    <row r="52" spans="1:131" s="198" customFormat="1" ht="26.25" customHeight="1">
      <c r="A52" s="212">
        <v>25</v>
      </c>
      <c r="B52" s="1073"/>
      <c r="C52" s="1074"/>
      <c r="D52" s="1074"/>
      <c r="E52" s="1074"/>
      <c r="F52" s="1074"/>
      <c r="G52" s="1074"/>
      <c r="H52" s="1074"/>
      <c r="I52" s="1074"/>
      <c r="J52" s="1074"/>
      <c r="K52" s="1074"/>
      <c r="L52" s="1074"/>
      <c r="M52" s="1074"/>
      <c r="N52" s="1074"/>
      <c r="O52" s="1074"/>
      <c r="P52" s="1075"/>
      <c r="Q52" s="1076"/>
      <c r="R52" s="1059"/>
      <c r="S52" s="1059"/>
      <c r="T52" s="1059"/>
      <c r="U52" s="1059"/>
      <c r="V52" s="1059"/>
      <c r="W52" s="1059"/>
      <c r="X52" s="1059"/>
      <c r="Y52" s="1059"/>
      <c r="Z52" s="1059"/>
      <c r="AA52" s="1059"/>
      <c r="AB52" s="1059"/>
      <c r="AC52" s="1059"/>
      <c r="AD52" s="1059"/>
      <c r="AE52" s="1077"/>
      <c r="AF52" s="1055"/>
      <c r="AG52" s="1056"/>
      <c r="AH52" s="1056"/>
      <c r="AI52" s="1056"/>
      <c r="AJ52" s="1057"/>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68"/>
      <c r="BF52" s="1068"/>
      <c r="BG52" s="1068"/>
      <c r="BH52" s="1068"/>
      <c r="BI52" s="1069"/>
      <c r="BJ52" s="203"/>
      <c r="BK52" s="203"/>
      <c r="BL52" s="203"/>
      <c r="BM52" s="203"/>
      <c r="BN52" s="203"/>
      <c r="BO52" s="216"/>
      <c r="BP52" s="216"/>
      <c r="BQ52" s="213">
        <v>46</v>
      </c>
      <c r="BR52" s="214"/>
      <c r="BS52" s="1050"/>
      <c r="BT52" s="1051"/>
      <c r="BU52" s="1051"/>
      <c r="BV52" s="1051"/>
      <c r="BW52" s="1051"/>
      <c r="BX52" s="1051"/>
      <c r="BY52" s="1051"/>
      <c r="BZ52" s="1051"/>
      <c r="CA52" s="1051"/>
      <c r="CB52" s="1051"/>
      <c r="CC52" s="1051"/>
      <c r="CD52" s="1051"/>
      <c r="CE52" s="1051"/>
      <c r="CF52" s="1051"/>
      <c r="CG52" s="1052"/>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197"/>
    </row>
    <row r="53" spans="1:131" s="198" customFormat="1" ht="26.25" customHeight="1">
      <c r="A53" s="212">
        <v>26</v>
      </c>
      <c r="B53" s="1073"/>
      <c r="C53" s="1074"/>
      <c r="D53" s="1074"/>
      <c r="E53" s="1074"/>
      <c r="F53" s="1074"/>
      <c r="G53" s="1074"/>
      <c r="H53" s="1074"/>
      <c r="I53" s="1074"/>
      <c r="J53" s="1074"/>
      <c r="K53" s="1074"/>
      <c r="L53" s="1074"/>
      <c r="M53" s="1074"/>
      <c r="N53" s="1074"/>
      <c r="O53" s="1074"/>
      <c r="P53" s="1075"/>
      <c r="Q53" s="1076"/>
      <c r="R53" s="1059"/>
      <c r="S53" s="1059"/>
      <c r="T53" s="1059"/>
      <c r="U53" s="1059"/>
      <c r="V53" s="1059"/>
      <c r="W53" s="1059"/>
      <c r="X53" s="1059"/>
      <c r="Y53" s="1059"/>
      <c r="Z53" s="1059"/>
      <c r="AA53" s="1059"/>
      <c r="AB53" s="1059"/>
      <c r="AC53" s="1059"/>
      <c r="AD53" s="1059"/>
      <c r="AE53" s="1077"/>
      <c r="AF53" s="1055"/>
      <c r="AG53" s="1056"/>
      <c r="AH53" s="1056"/>
      <c r="AI53" s="1056"/>
      <c r="AJ53" s="1057"/>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68"/>
      <c r="BF53" s="1068"/>
      <c r="BG53" s="1068"/>
      <c r="BH53" s="1068"/>
      <c r="BI53" s="1069"/>
      <c r="BJ53" s="203"/>
      <c r="BK53" s="203"/>
      <c r="BL53" s="203"/>
      <c r="BM53" s="203"/>
      <c r="BN53" s="203"/>
      <c r="BO53" s="216"/>
      <c r="BP53" s="216"/>
      <c r="BQ53" s="213">
        <v>47</v>
      </c>
      <c r="BR53" s="214"/>
      <c r="BS53" s="1050"/>
      <c r="BT53" s="1051"/>
      <c r="BU53" s="1051"/>
      <c r="BV53" s="1051"/>
      <c r="BW53" s="1051"/>
      <c r="BX53" s="1051"/>
      <c r="BY53" s="1051"/>
      <c r="BZ53" s="1051"/>
      <c r="CA53" s="1051"/>
      <c r="CB53" s="1051"/>
      <c r="CC53" s="1051"/>
      <c r="CD53" s="1051"/>
      <c r="CE53" s="1051"/>
      <c r="CF53" s="1051"/>
      <c r="CG53" s="1052"/>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197"/>
    </row>
    <row r="54" spans="1:131" s="198" customFormat="1" ht="26.25" customHeight="1">
      <c r="A54" s="212">
        <v>27</v>
      </c>
      <c r="B54" s="1073"/>
      <c r="C54" s="1074"/>
      <c r="D54" s="1074"/>
      <c r="E54" s="1074"/>
      <c r="F54" s="1074"/>
      <c r="G54" s="1074"/>
      <c r="H54" s="1074"/>
      <c r="I54" s="1074"/>
      <c r="J54" s="1074"/>
      <c r="K54" s="1074"/>
      <c r="L54" s="1074"/>
      <c r="M54" s="1074"/>
      <c r="N54" s="1074"/>
      <c r="O54" s="1074"/>
      <c r="P54" s="1075"/>
      <c r="Q54" s="1076"/>
      <c r="R54" s="1059"/>
      <c r="S54" s="1059"/>
      <c r="T54" s="1059"/>
      <c r="U54" s="1059"/>
      <c r="V54" s="1059"/>
      <c r="W54" s="1059"/>
      <c r="X54" s="1059"/>
      <c r="Y54" s="1059"/>
      <c r="Z54" s="1059"/>
      <c r="AA54" s="1059"/>
      <c r="AB54" s="1059"/>
      <c r="AC54" s="1059"/>
      <c r="AD54" s="1059"/>
      <c r="AE54" s="1077"/>
      <c r="AF54" s="1055"/>
      <c r="AG54" s="1056"/>
      <c r="AH54" s="1056"/>
      <c r="AI54" s="1056"/>
      <c r="AJ54" s="1057"/>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68"/>
      <c r="BF54" s="1068"/>
      <c r="BG54" s="1068"/>
      <c r="BH54" s="1068"/>
      <c r="BI54" s="1069"/>
      <c r="BJ54" s="203"/>
      <c r="BK54" s="203"/>
      <c r="BL54" s="203"/>
      <c r="BM54" s="203"/>
      <c r="BN54" s="203"/>
      <c r="BO54" s="216"/>
      <c r="BP54" s="216"/>
      <c r="BQ54" s="213">
        <v>48</v>
      </c>
      <c r="BR54" s="214"/>
      <c r="BS54" s="1050"/>
      <c r="BT54" s="1051"/>
      <c r="BU54" s="1051"/>
      <c r="BV54" s="1051"/>
      <c r="BW54" s="1051"/>
      <c r="BX54" s="1051"/>
      <c r="BY54" s="1051"/>
      <c r="BZ54" s="1051"/>
      <c r="CA54" s="1051"/>
      <c r="CB54" s="1051"/>
      <c r="CC54" s="1051"/>
      <c r="CD54" s="1051"/>
      <c r="CE54" s="1051"/>
      <c r="CF54" s="1051"/>
      <c r="CG54" s="1052"/>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197"/>
    </row>
    <row r="55" spans="1:131" s="198" customFormat="1" ht="26.25" customHeight="1">
      <c r="A55" s="212">
        <v>28</v>
      </c>
      <c r="B55" s="1073"/>
      <c r="C55" s="1074"/>
      <c r="D55" s="1074"/>
      <c r="E55" s="1074"/>
      <c r="F55" s="1074"/>
      <c r="G55" s="1074"/>
      <c r="H55" s="1074"/>
      <c r="I55" s="1074"/>
      <c r="J55" s="1074"/>
      <c r="K55" s="1074"/>
      <c r="L55" s="1074"/>
      <c r="M55" s="1074"/>
      <c r="N55" s="1074"/>
      <c r="O55" s="1074"/>
      <c r="P55" s="1075"/>
      <c r="Q55" s="1076"/>
      <c r="R55" s="1059"/>
      <c r="S55" s="1059"/>
      <c r="T55" s="1059"/>
      <c r="U55" s="1059"/>
      <c r="V55" s="1059"/>
      <c r="W55" s="1059"/>
      <c r="X55" s="1059"/>
      <c r="Y55" s="1059"/>
      <c r="Z55" s="1059"/>
      <c r="AA55" s="1059"/>
      <c r="AB55" s="1059"/>
      <c r="AC55" s="1059"/>
      <c r="AD55" s="1059"/>
      <c r="AE55" s="1077"/>
      <c r="AF55" s="1055"/>
      <c r="AG55" s="1056"/>
      <c r="AH55" s="1056"/>
      <c r="AI55" s="1056"/>
      <c r="AJ55" s="1057"/>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68"/>
      <c r="BF55" s="1068"/>
      <c r="BG55" s="1068"/>
      <c r="BH55" s="1068"/>
      <c r="BI55" s="1069"/>
      <c r="BJ55" s="203"/>
      <c r="BK55" s="203"/>
      <c r="BL55" s="203"/>
      <c r="BM55" s="203"/>
      <c r="BN55" s="203"/>
      <c r="BO55" s="216"/>
      <c r="BP55" s="216"/>
      <c r="BQ55" s="213">
        <v>49</v>
      </c>
      <c r="BR55" s="214"/>
      <c r="BS55" s="1050"/>
      <c r="BT55" s="1051"/>
      <c r="BU55" s="1051"/>
      <c r="BV55" s="1051"/>
      <c r="BW55" s="1051"/>
      <c r="BX55" s="1051"/>
      <c r="BY55" s="1051"/>
      <c r="BZ55" s="1051"/>
      <c r="CA55" s="1051"/>
      <c r="CB55" s="1051"/>
      <c r="CC55" s="1051"/>
      <c r="CD55" s="1051"/>
      <c r="CE55" s="1051"/>
      <c r="CF55" s="1051"/>
      <c r="CG55" s="1052"/>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197"/>
    </row>
    <row r="56" spans="1:131" s="198" customFormat="1" ht="26.25" customHeight="1">
      <c r="A56" s="212">
        <v>29</v>
      </c>
      <c r="B56" s="1073"/>
      <c r="C56" s="1074"/>
      <c r="D56" s="1074"/>
      <c r="E56" s="1074"/>
      <c r="F56" s="1074"/>
      <c r="G56" s="1074"/>
      <c r="H56" s="1074"/>
      <c r="I56" s="1074"/>
      <c r="J56" s="1074"/>
      <c r="K56" s="1074"/>
      <c r="L56" s="1074"/>
      <c r="M56" s="1074"/>
      <c r="N56" s="1074"/>
      <c r="O56" s="1074"/>
      <c r="P56" s="1075"/>
      <c r="Q56" s="1076"/>
      <c r="R56" s="1059"/>
      <c r="S56" s="1059"/>
      <c r="T56" s="1059"/>
      <c r="U56" s="1059"/>
      <c r="V56" s="1059"/>
      <c r="W56" s="1059"/>
      <c r="X56" s="1059"/>
      <c r="Y56" s="1059"/>
      <c r="Z56" s="1059"/>
      <c r="AA56" s="1059"/>
      <c r="AB56" s="1059"/>
      <c r="AC56" s="1059"/>
      <c r="AD56" s="1059"/>
      <c r="AE56" s="1077"/>
      <c r="AF56" s="1055"/>
      <c r="AG56" s="1056"/>
      <c r="AH56" s="1056"/>
      <c r="AI56" s="1056"/>
      <c r="AJ56" s="1057"/>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68"/>
      <c r="BF56" s="1068"/>
      <c r="BG56" s="1068"/>
      <c r="BH56" s="1068"/>
      <c r="BI56" s="1069"/>
      <c r="BJ56" s="203"/>
      <c r="BK56" s="203"/>
      <c r="BL56" s="203"/>
      <c r="BM56" s="203"/>
      <c r="BN56" s="203"/>
      <c r="BO56" s="216"/>
      <c r="BP56" s="216"/>
      <c r="BQ56" s="213">
        <v>50</v>
      </c>
      <c r="BR56" s="214"/>
      <c r="BS56" s="1050"/>
      <c r="BT56" s="1051"/>
      <c r="BU56" s="1051"/>
      <c r="BV56" s="1051"/>
      <c r="BW56" s="1051"/>
      <c r="BX56" s="1051"/>
      <c r="BY56" s="1051"/>
      <c r="BZ56" s="1051"/>
      <c r="CA56" s="1051"/>
      <c r="CB56" s="1051"/>
      <c r="CC56" s="1051"/>
      <c r="CD56" s="1051"/>
      <c r="CE56" s="1051"/>
      <c r="CF56" s="1051"/>
      <c r="CG56" s="1052"/>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197"/>
    </row>
    <row r="57" spans="1:131" s="198" customFormat="1" ht="26.25" customHeight="1">
      <c r="A57" s="212">
        <v>30</v>
      </c>
      <c r="B57" s="1073"/>
      <c r="C57" s="1074"/>
      <c r="D57" s="1074"/>
      <c r="E57" s="1074"/>
      <c r="F57" s="1074"/>
      <c r="G57" s="1074"/>
      <c r="H57" s="1074"/>
      <c r="I57" s="1074"/>
      <c r="J57" s="1074"/>
      <c r="K57" s="1074"/>
      <c r="L57" s="1074"/>
      <c r="M57" s="1074"/>
      <c r="N57" s="1074"/>
      <c r="O57" s="1074"/>
      <c r="P57" s="1075"/>
      <c r="Q57" s="1076"/>
      <c r="R57" s="1059"/>
      <c r="S57" s="1059"/>
      <c r="T57" s="1059"/>
      <c r="U57" s="1059"/>
      <c r="V57" s="1059"/>
      <c r="W57" s="1059"/>
      <c r="X57" s="1059"/>
      <c r="Y57" s="1059"/>
      <c r="Z57" s="1059"/>
      <c r="AA57" s="1059"/>
      <c r="AB57" s="1059"/>
      <c r="AC57" s="1059"/>
      <c r="AD57" s="1059"/>
      <c r="AE57" s="1077"/>
      <c r="AF57" s="1055"/>
      <c r="AG57" s="1056"/>
      <c r="AH57" s="1056"/>
      <c r="AI57" s="1056"/>
      <c r="AJ57" s="1057"/>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68"/>
      <c r="BF57" s="1068"/>
      <c r="BG57" s="1068"/>
      <c r="BH57" s="1068"/>
      <c r="BI57" s="1069"/>
      <c r="BJ57" s="203"/>
      <c r="BK57" s="203"/>
      <c r="BL57" s="203"/>
      <c r="BM57" s="203"/>
      <c r="BN57" s="203"/>
      <c r="BO57" s="216"/>
      <c r="BP57" s="216"/>
      <c r="BQ57" s="213">
        <v>51</v>
      </c>
      <c r="BR57" s="214"/>
      <c r="BS57" s="1050"/>
      <c r="BT57" s="1051"/>
      <c r="BU57" s="1051"/>
      <c r="BV57" s="1051"/>
      <c r="BW57" s="1051"/>
      <c r="BX57" s="1051"/>
      <c r="BY57" s="1051"/>
      <c r="BZ57" s="1051"/>
      <c r="CA57" s="1051"/>
      <c r="CB57" s="1051"/>
      <c r="CC57" s="1051"/>
      <c r="CD57" s="1051"/>
      <c r="CE57" s="1051"/>
      <c r="CF57" s="1051"/>
      <c r="CG57" s="1052"/>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197"/>
    </row>
    <row r="58" spans="1:131" s="198" customFormat="1" ht="26.25" customHeight="1">
      <c r="A58" s="212">
        <v>31</v>
      </c>
      <c r="B58" s="1073"/>
      <c r="C58" s="1074"/>
      <c r="D58" s="1074"/>
      <c r="E58" s="1074"/>
      <c r="F58" s="1074"/>
      <c r="G58" s="1074"/>
      <c r="H58" s="1074"/>
      <c r="I58" s="1074"/>
      <c r="J58" s="1074"/>
      <c r="K58" s="1074"/>
      <c r="L58" s="1074"/>
      <c r="M58" s="1074"/>
      <c r="N58" s="1074"/>
      <c r="O58" s="1074"/>
      <c r="P58" s="1075"/>
      <c r="Q58" s="1076"/>
      <c r="R58" s="1059"/>
      <c r="S58" s="1059"/>
      <c r="T58" s="1059"/>
      <c r="U58" s="1059"/>
      <c r="V58" s="1059"/>
      <c r="W58" s="1059"/>
      <c r="X58" s="1059"/>
      <c r="Y58" s="1059"/>
      <c r="Z58" s="1059"/>
      <c r="AA58" s="1059"/>
      <c r="AB58" s="1059"/>
      <c r="AC58" s="1059"/>
      <c r="AD58" s="1059"/>
      <c r="AE58" s="1077"/>
      <c r="AF58" s="1055"/>
      <c r="AG58" s="1056"/>
      <c r="AH58" s="1056"/>
      <c r="AI58" s="1056"/>
      <c r="AJ58" s="1057"/>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68"/>
      <c r="BF58" s="1068"/>
      <c r="BG58" s="1068"/>
      <c r="BH58" s="1068"/>
      <c r="BI58" s="1069"/>
      <c r="BJ58" s="203"/>
      <c r="BK58" s="203"/>
      <c r="BL58" s="203"/>
      <c r="BM58" s="203"/>
      <c r="BN58" s="203"/>
      <c r="BO58" s="216"/>
      <c r="BP58" s="216"/>
      <c r="BQ58" s="213">
        <v>52</v>
      </c>
      <c r="BR58" s="214"/>
      <c r="BS58" s="1050"/>
      <c r="BT58" s="1051"/>
      <c r="BU58" s="1051"/>
      <c r="BV58" s="1051"/>
      <c r="BW58" s="1051"/>
      <c r="BX58" s="1051"/>
      <c r="BY58" s="1051"/>
      <c r="BZ58" s="1051"/>
      <c r="CA58" s="1051"/>
      <c r="CB58" s="1051"/>
      <c r="CC58" s="1051"/>
      <c r="CD58" s="1051"/>
      <c r="CE58" s="1051"/>
      <c r="CF58" s="1051"/>
      <c r="CG58" s="1052"/>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197"/>
    </row>
    <row r="59" spans="1:131" s="198" customFormat="1" ht="26.25" customHeight="1">
      <c r="A59" s="212">
        <v>32</v>
      </c>
      <c r="B59" s="1073"/>
      <c r="C59" s="1074"/>
      <c r="D59" s="1074"/>
      <c r="E59" s="1074"/>
      <c r="F59" s="1074"/>
      <c r="G59" s="1074"/>
      <c r="H59" s="1074"/>
      <c r="I59" s="1074"/>
      <c r="J59" s="1074"/>
      <c r="K59" s="1074"/>
      <c r="L59" s="1074"/>
      <c r="M59" s="1074"/>
      <c r="N59" s="1074"/>
      <c r="O59" s="1074"/>
      <c r="P59" s="1075"/>
      <c r="Q59" s="1076"/>
      <c r="R59" s="1059"/>
      <c r="S59" s="1059"/>
      <c r="T59" s="1059"/>
      <c r="U59" s="1059"/>
      <c r="V59" s="1059"/>
      <c r="W59" s="1059"/>
      <c r="X59" s="1059"/>
      <c r="Y59" s="1059"/>
      <c r="Z59" s="1059"/>
      <c r="AA59" s="1059"/>
      <c r="AB59" s="1059"/>
      <c r="AC59" s="1059"/>
      <c r="AD59" s="1059"/>
      <c r="AE59" s="1077"/>
      <c r="AF59" s="1055"/>
      <c r="AG59" s="1056"/>
      <c r="AH59" s="1056"/>
      <c r="AI59" s="1056"/>
      <c r="AJ59" s="1057"/>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68"/>
      <c r="BF59" s="1068"/>
      <c r="BG59" s="1068"/>
      <c r="BH59" s="1068"/>
      <c r="BI59" s="1069"/>
      <c r="BJ59" s="203"/>
      <c r="BK59" s="203"/>
      <c r="BL59" s="203"/>
      <c r="BM59" s="203"/>
      <c r="BN59" s="203"/>
      <c r="BO59" s="216"/>
      <c r="BP59" s="216"/>
      <c r="BQ59" s="213">
        <v>53</v>
      </c>
      <c r="BR59" s="214"/>
      <c r="BS59" s="1050"/>
      <c r="BT59" s="1051"/>
      <c r="BU59" s="1051"/>
      <c r="BV59" s="1051"/>
      <c r="BW59" s="1051"/>
      <c r="BX59" s="1051"/>
      <c r="BY59" s="1051"/>
      <c r="BZ59" s="1051"/>
      <c r="CA59" s="1051"/>
      <c r="CB59" s="1051"/>
      <c r="CC59" s="1051"/>
      <c r="CD59" s="1051"/>
      <c r="CE59" s="1051"/>
      <c r="CF59" s="1051"/>
      <c r="CG59" s="1052"/>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197"/>
    </row>
    <row r="60" spans="1:131" s="198" customFormat="1" ht="26.25" customHeight="1">
      <c r="A60" s="212">
        <v>33</v>
      </c>
      <c r="B60" s="1073"/>
      <c r="C60" s="1074"/>
      <c r="D60" s="1074"/>
      <c r="E60" s="1074"/>
      <c r="F60" s="1074"/>
      <c r="G60" s="1074"/>
      <c r="H60" s="1074"/>
      <c r="I60" s="1074"/>
      <c r="J60" s="1074"/>
      <c r="K60" s="1074"/>
      <c r="L60" s="1074"/>
      <c r="M60" s="1074"/>
      <c r="N60" s="1074"/>
      <c r="O60" s="1074"/>
      <c r="P60" s="1075"/>
      <c r="Q60" s="1076"/>
      <c r="R60" s="1059"/>
      <c r="S60" s="1059"/>
      <c r="T60" s="1059"/>
      <c r="U60" s="1059"/>
      <c r="V60" s="1059"/>
      <c r="W60" s="1059"/>
      <c r="X60" s="1059"/>
      <c r="Y60" s="1059"/>
      <c r="Z60" s="1059"/>
      <c r="AA60" s="1059"/>
      <c r="AB60" s="1059"/>
      <c r="AC60" s="1059"/>
      <c r="AD60" s="1059"/>
      <c r="AE60" s="1077"/>
      <c r="AF60" s="1055"/>
      <c r="AG60" s="1056"/>
      <c r="AH60" s="1056"/>
      <c r="AI60" s="1056"/>
      <c r="AJ60" s="1057"/>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68"/>
      <c r="BF60" s="1068"/>
      <c r="BG60" s="1068"/>
      <c r="BH60" s="1068"/>
      <c r="BI60" s="1069"/>
      <c r="BJ60" s="203"/>
      <c r="BK60" s="203"/>
      <c r="BL60" s="203"/>
      <c r="BM60" s="203"/>
      <c r="BN60" s="203"/>
      <c r="BO60" s="216"/>
      <c r="BP60" s="216"/>
      <c r="BQ60" s="213">
        <v>54</v>
      </c>
      <c r="BR60" s="214"/>
      <c r="BS60" s="1050"/>
      <c r="BT60" s="1051"/>
      <c r="BU60" s="1051"/>
      <c r="BV60" s="1051"/>
      <c r="BW60" s="1051"/>
      <c r="BX60" s="1051"/>
      <c r="BY60" s="1051"/>
      <c r="BZ60" s="1051"/>
      <c r="CA60" s="1051"/>
      <c r="CB60" s="1051"/>
      <c r="CC60" s="1051"/>
      <c r="CD60" s="1051"/>
      <c r="CE60" s="1051"/>
      <c r="CF60" s="1051"/>
      <c r="CG60" s="1052"/>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197"/>
    </row>
    <row r="61" spans="1:131" s="198" customFormat="1" ht="26.25" customHeight="1" thickBot="1">
      <c r="A61" s="212">
        <v>34</v>
      </c>
      <c r="B61" s="1073"/>
      <c r="C61" s="1074"/>
      <c r="D61" s="1074"/>
      <c r="E61" s="1074"/>
      <c r="F61" s="1074"/>
      <c r="G61" s="1074"/>
      <c r="H61" s="1074"/>
      <c r="I61" s="1074"/>
      <c r="J61" s="1074"/>
      <c r="K61" s="1074"/>
      <c r="L61" s="1074"/>
      <c r="M61" s="1074"/>
      <c r="N61" s="1074"/>
      <c r="O61" s="1074"/>
      <c r="P61" s="1075"/>
      <c r="Q61" s="1076"/>
      <c r="R61" s="1059"/>
      <c r="S61" s="1059"/>
      <c r="T61" s="1059"/>
      <c r="U61" s="1059"/>
      <c r="V61" s="1059"/>
      <c r="W61" s="1059"/>
      <c r="X61" s="1059"/>
      <c r="Y61" s="1059"/>
      <c r="Z61" s="1059"/>
      <c r="AA61" s="1059"/>
      <c r="AB61" s="1059"/>
      <c r="AC61" s="1059"/>
      <c r="AD61" s="1059"/>
      <c r="AE61" s="1077"/>
      <c r="AF61" s="1055"/>
      <c r="AG61" s="1056"/>
      <c r="AH61" s="1056"/>
      <c r="AI61" s="1056"/>
      <c r="AJ61" s="1057"/>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68"/>
      <c r="BF61" s="1068"/>
      <c r="BG61" s="1068"/>
      <c r="BH61" s="1068"/>
      <c r="BI61" s="1069"/>
      <c r="BJ61" s="203"/>
      <c r="BK61" s="203"/>
      <c r="BL61" s="203"/>
      <c r="BM61" s="203"/>
      <c r="BN61" s="203"/>
      <c r="BO61" s="216"/>
      <c r="BP61" s="216"/>
      <c r="BQ61" s="213">
        <v>55</v>
      </c>
      <c r="BR61" s="214"/>
      <c r="BS61" s="1050"/>
      <c r="BT61" s="1051"/>
      <c r="BU61" s="1051"/>
      <c r="BV61" s="1051"/>
      <c r="BW61" s="1051"/>
      <c r="BX61" s="1051"/>
      <c r="BY61" s="1051"/>
      <c r="BZ61" s="1051"/>
      <c r="CA61" s="1051"/>
      <c r="CB61" s="1051"/>
      <c r="CC61" s="1051"/>
      <c r="CD61" s="1051"/>
      <c r="CE61" s="1051"/>
      <c r="CF61" s="1051"/>
      <c r="CG61" s="1052"/>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197"/>
    </row>
    <row r="62" spans="1:131" s="198" customFormat="1" ht="26.25" customHeight="1">
      <c r="A62" s="212">
        <v>35</v>
      </c>
      <c r="B62" s="1073"/>
      <c r="C62" s="1074"/>
      <c r="D62" s="1074"/>
      <c r="E62" s="1074"/>
      <c r="F62" s="1074"/>
      <c r="G62" s="1074"/>
      <c r="H62" s="1074"/>
      <c r="I62" s="1074"/>
      <c r="J62" s="1074"/>
      <c r="K62" s="1074"/>
      <c r="L62" s="1074"/>
      <c r="M62" s="1074"/>
      <c r="N62" s="1074"/>
      <c r="O62" s="1074"/>
      <c r="P62" s="1075"/>
      <c r="Q62" s="1076"/>
      <c r="R62" s="1059"/>
      <c r="S62" s="1059"/>
      <c r="T62" s="1059"/>
      <c r="U62" s="1059"/>
      <c r="V62" s="1059"/>
      <c r="W62" s="1059"/>
      <c r="X62" s="1059"/>
      <c r="Y62" s="1059"/>
      <c r="Z62" s="1059"/>
      <c r="AA62" s="1059"/>
      <c r="AB62" s="1059"/>
      <c r="AC62" s="1059"/>
      <c r="AD62" s="1059"/>
      <c r="AE62" s="1077"/>
      <c r="AF62" s="1055"/>
      <c r="AG62" s="1056"/>
      <c r="AH62" s="1056"/>
      <c r="AI62" s="1056"/>
      <c r="AJ62" s="1057"/>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68"/>
      <c r="BF62" s="1068"/>
      <c r="BG62" s="1068"/>
      <c r="BH62" s="1068"/>
      <c r="BI62" s="1069"/>
      <c r="BJ62" s="1070" t="s">
        <v>382</v>
      </c>
      <c r="BK62" s="1071"/>
      <c r="BL62" s="1071"/>
      <c r="BM62" s="1071"/>
      <c r="BN62" s="1072"/>
      <c r="BO62" s="216"/>
      <c r="BP62" s="216"/>
      <c r="BQ62" s="213">
        <v>56</v>
      </c>
      <c r="BR62" s="214"/>
      <c r="BS62" s="1050"/>
      <c r="BT62" s="1051"/>
      <c r="BU62" s="1051"/>
      <c r="BV62" s="1051"/>
      <c r="BW62" s="1051"/>
      <c r="BX62" s="1051"/>
      <c r="BY62" s="1051"/>
      <c r="BZ62" s="1051"/>
      <c r="CA62" s="1051"/>
      <c r="CB62" s="1051"/>
      <c r="CC62" s="1051"/>
      <c r="CD62" s="1051"/>
      <c r="CE62" s="1051"/>
      <c r="CF62" s="1051"/>
      <c r="CG62" s="1052"/>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197"/>
    </row>
    <row r="63" spans="1:131" s="198" customFormat="1" ht="26.25" customHeight="1" thickBot="1">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64"/>
      <c r="AF63" s="1065">
        <v>126</v>
      </c>
      <c r="AG63" s="985"/>
      <c r="AH63" s="985"/>
      <c r="AI63" s="985"/>
      <c r="AJ63" s="1066"/>
      <c r="AK63" s="1067"/>
      <c r="AL63" s="989"/>
      <c r="AM63" s="989"/>
      <c r="AN63" s="989"/>
      <c r="AO63" s="989"/>
      <c r="AP63" s="985">
        <v>9231</v>
      </c>
      <c r="AQ63" s="985"/>
      <c r="AR63" s="985"/>
      <c r="AS63" s="985"/>
      <c r="AT63" s="985"/>
      <c r="AU63" s="985" t="s">
        <v>549</v>
      </c>
      <c r="AV63" s="985"/>
      <c r="AW63" s="985"/>
      <c r="AX63" s="985"/>
      <c r="AY63" s="985"/>
      <c r="AZ63" s="1061"/>
      <c r="BA63" s="1061"/>
      <c r="BB63" s="1061"/>
      <c r="BC63" s="1061"/>
      <c r="BD63" s="1061"/>
      <c r="BE63" s="986"/>
      <c r="BF63" s="986"/>
      <c r="BG63" s="986"/>
      <c r="BH63" s="986"/>
      <c r="BI63" s="987"/>
      <c r="BJ63" s="1062" t="s">
        <v>108</v>
      </c>
      <c r="BK63" s="977"/>
      <c r="BL63" s="977"/>
      <c r="BM63" s="977"/>
      <c r="BN63" s="1063"/>
      <c r="BO63" s="216"/>
      <c r="BP63" s="216"/>
      <c r="BQ63" s="213">
        <v>57</v>
      </c>
      <c r="BR63" s="214"/>
      <c r="BS63" s="1050"/>
      <c r="BT63" s="1051"/>
      <c r="BU63" s="1051"/>
      <c r="BV63" s="1051"/>
      <c r="BW63" s="1051"/>
      <c r="BX63" s="1051"/>
      <c r="BY63" s="1051"/>
      <c r="BZ63" s="1051"/>
      <c r="CA63" s="1051"/>
      <c r="CB63" s="1051"/>
      <c r="CC63" s="1051"/>
      <c r="CD63" s="1051"/>
      <c r="CE63" s="1051"/>
      <c r="CF63" s="1051"/>
      <c r="CG63" s="1052"/>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50"/>
      <c r="BT64" s="1051"/>
      <c r="BU64" s="1051"/>
      <c r="BV64" s="1051"/>
      <c r="BW64" s="1051"/>
      <c r="BX64" s="1051"/>
      <c r="BY64" s="1051"/>
      <c r="BZ64" s="1051"/>
      <c r="CA64" s="1051"/>
      <c r="CB64" s="1051"/>
      <c r="CC64" s="1051"/>
      <c r="CD64" s="1051"/>
      <c r="CE64" s="1051"/>
      <c r="CF64" s="1051"/>
      <c r="CG64" s="1052"/>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50"/>
      <c r="BT65" s="1051"/>
      <c r="BU65" s="1051"/>
      <c r="BV65" s="1051"/>
      <c r="BW65" s="1051"/>
      <c r="BX65" s="1051"/>
      <c r="BY65" s="1051"/>
      <c r="BZ65" s="1051"/>
      <c r="CA65" s="1051"/>
      <c r="CB65" s="1051"/>
      <c r="CC65" s="1051"/>
      <c r="CD65" s="1051"/>
      <c r="CE65" s="1051"/>
      <c r="CF65" s="1051"/>
      <c r="CG65" s="1052"/>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197"/>
    </row>
    <row r="66" spans="1:131" s="198" customFormat="1" ht="26.25" customHeight="1">
      <c r="A66" s="1031" t="s">
        <v>385</v>
      </c>
      <c r="B66" s="1032"/>
      <c r="C66" s="1032"/>
      <c r="D66" s="1032"/>
      <c r="E66" s="1032"/>
      <c r="F66" s="1032"/>
      <c r="G66" s="1032"/>
      <c r="H66" s="1032"/>
      <c r="I66" s="1032"/>
      <c r="J66" s="1032"/>
      <c r="K66" s="1032"/>
      <c r="L66" s="1032"/>
      <c r="M66" s="1032"/>
      <c r="N66" s="1032"/>
      <c r="O66" s="1032"/>
      <c r="P66" s="1033"/>
      <c r="Q66" s="1037" t="s">
        <v>368</v>
      </c>
      <c r="R66" s="1038"/>
      <c r="S66" s="1038"/>
      <c r="T66" s="1038"/>
      <c r="U66" s="1039"/>
      <c r="V66" s="1037" t="s">
        <v>369</v>
      </c>
      <c r="W66" s="1038"/>
      <c r="X66" s="1038"/>
      <c r="Y66" s="1038"/>
      <c r="Z66" s="1039"/>
      <c r="AA66" s="1037" t="s">
        <v>370</v>
      </c>
      <c r="AB66" s="1038"/>
      <c r="AC66" s="1038"/>
      <c r="AD66" s="1038"/>
      <c r="AE66" s="1039"/>
      <c r="AF66" s="1043" t="s">
        <v>371</v>
      </c>
      <c r="AG66" s="1044"/>
      <c r="AH66" s="1044"/>
      <c r="AI66" s="1044"/>
      <c r="AJ66" s="1045"/>
      <c r="AK66" s="1037" t="s">
        <v>372</v>
      </c>
      <c r="AL66" s="1032"/>
      <c r="AM66" s="1032"/>
      <c r="AN66" s="1032"/>
      <c r="AO66" s="1033"/>
      <c r="AP66" s="1037" t="s">
        <v>373</v>
      </c>
      <c r="AQ66" s="1038"/>
      <c r="AR66" s="1038"/>
      <c r="AS66" s="1038"/>
      <c r="AT66" s="1039"/>
      <c r="AU66" s="1037" t="s">
        <v>386</v>
      </c>
      <c r="AV66" s="1038"/>
      <c r="AW66" s="1038"/>
      <c r="AX66" s="1038"/>
      <c r="AY66" s="1039"/>
      <c r="AZ66" s="1037" t="s">
        <v>351</v>
      </c>
      <c r="BA66" s="1038"/>
      <c r="BB66" s="1038"/>
      <c r="BC66" s="1038"/>
      <c r="BD66" s="105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34"/>
      <c r="B67" s="1035"/>
      <c r="C67" s="1035"/>
      <c r="D67" s="1035"/>
      <c r="E67" s="1035"/>
      <c r="F67" s="1035"/>
      <c r="G67" s="1035"/>
      <c r="H67" s="1035"/>
      <c r="I67" s="1035"/>
      <c r="J67" s="1035"/>
      <c r="K67" s="1035"/>
      <c r="L67" s="1035"/>
      <c r="M67" s="1035"/>
      <c r="N67" s="1035"/>
      <c r="O67" s="1035"/>
      <c r="P67" s="1036"/>
      <c r="Q67" s="1040"/>
      <c r="R67" s="1041"/>
      <c r="S67" s="1041"/>
      <c r="T67" s="1041"/>
      <c r="U67" s="1042"/>
      <c r="V67" s="1040"/>
      <c r="W67" s="1041"/>
      <c r="X67" s="1041"/>
      <c r="Y67" s="1041"/>
      <c r="Z67" s="1042"/>
      <c r="AA67" s="1040"/>
      <c r="AB67" s="1041"/>
      <c r="AC67" s="1041"/>
      <c r="AD67" s="1041"/>
      <c r="AE67" s="1042"/>
      <c r="AF67" s="1046"/>
      <c r="AG67" s="1047"/>
      <c r="AH67" s="1047"/>
      <c r="AI67" s="1047"/>
      <c r="AJ67" s="1048"/>
      <c r="AK67" s="1049"/>
      <c r="AL67" s="1035"/>
      <c r="AM67" s="1035"/>
      <c r="AN67" s="1035"/>
      <c r="AO67" s="1036"/>
      <c r="AP67" s="1040"/>
      <c r="AQ67" s="1041"/>
      <c r="AR67" s="1041"/>
      <c r="AS67" s="1041"/>
      <c r="AT67" s="1042"/>
      <c r="AU67" s="1040"/>
      <c r="AV67" s="1041"/>
      <c r="AW67" s="1041"/>
      <c r="AX67" s="1041"/>
      <c r="AY67" s="1042"/>
      <c r="AZ67" s="1040"/>
      <c r="BA67" s="1041"/>
      <c r="BB67" s="1041"/>
      <c r="BC67" s="1041"/>
      <c r="BD67" s="105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21" t="s">
        <v>534</v>
      </c>
      <c r="C68" s="1022"/>
      <c r="D68" s="1022"/>
      <c r="E68" s="1022"/>
      <c r="F68" s="1022"/>
      <c r="G68" s="1022"/>
      <c r="H68" s="1022"/>
      <c r="I68" s="1022"/>
      <c r="J68" s="1022"/>
      <c r="K68" s="1022"/>
      <c r="L68" s="1022"/>
      <c r="M68" s="1022"/>
      <c r="N68" s="1022"/>
      <c r="O68" s="1022"/>
      <c r="P68" s="1023"/>
      <c r="Q68" s="1024"/>
      <c r="R68" s="1018"/>
      <c r="S68" s="1018"/>
      <c r="T68" s="1018"/>
      <c r="U68" s="1018"/>
      <c r="V68" s="1018"/>
      <c r="W68" s="1018"/>
      <c r="X68" s="1018"/>
      <c r="Y68" s="1018"/>
      <c r="Z68" s="1018"/>
      <c r="AA68" s="1018"/>
      <c r="AB68" s="1018"/>
      <c r="AC68" s="1018"/>
      <c r="AD68" s="1018"/>
      <c r="AE68" s="1018"/>
      <c r="AF68" s="1018"/>
      <c r="AG68" s="1018"/>
      <c r="AH68" s="1018"/>
      <c r="AI68" s="1018"/>
      <c r="AJ68" s="1018"/>
      <c r="AK68" s="1018"/>
      <c r="AL68" s="1018"/>
      <c r="AM68" s="1018"/>
      <c r="AN68" s="1018"/>
      <c r="AO68" s="1018"/>
      <c r="AP68" s="1018"/>
      <c r="AQ68" s="1018"/>
      <c r="AR68" s="1018"/>
      <c r="AS68" s="1018"/>
      <c r="AT68" s="1018"/>
      <c r="AU68" s="1018"/>
      <c r="AV68" s="1018"/>
      <c r="AW68" s="1018"/>
      <c r="AX68" s="1018"/>
      <c r="AY68" s="1018"/>
      <c r="AZ68" s="1019"/>
      <c r="BA68" s="1019"/>
      <c r="BB68" s="1019"/>
      <c r="BC68" s="1019"/>
      <c r="BD68" s="102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535</v>
      </c>
      <c r="C69" s="1001"/>
      <c r="D69" s="1001"/>
      <c r="E69" s="1001"/>
      <c r="F69" s="1001"/>
      <c r="G69" s="1001"/>
      <c r="H69" s="1001"/>
      <c r="I69" s="1001"/>
      <c r="J69" s="1001"/>
      <c r="K69" s="1001"/>
      <c r="L69" s="1001"/>
      <c r="M69" s="1001"/>
      <c r="N69" s="1001"/>
      <c r="O69" s="1001"/>
      <c r="P69" s="1002"/>
      <c r="Q69" s="1003">
        <v>2872</v>
      </c>
      <c r="R69" s="997"/>
      <c r="S69" s="997"/>
      <c r="T69" s="997"/>
      <c r="U69" s="997"/>
      <c r="V69" s="997">
        <v>2806</v>
      </c>
      <c r="W69" s="997"/>
      <c r="X69" s="997"/>
      <c r="Y69" s="997"/>
      <c r="Z69" s="997"/>
      <c r="AA69" s="997">
        <v>66</v>
      </c>
      <c r="AB69" s="997"/>
      <c r="AC69" s="997"/>
      <c r="AD69" s="997"/>
      <c r="AE69" s="997"/>
      <c r="AF69" s="997">
        <v>69</v>
      </c>
      <c r="AG69" s="997"/>
      <c r="AH69" s="997"/>
      <c r="AI69" s="997"/>
      <c r="AJ69" s="997"/>
      <c r="AK69" s="997">
        <v>5</v>
      </c>
      <c r="AL69" s="997"/>
      <c r="AM69" s="997"/>
      <c r="AN69" s="997"/>
      <c r="AO69" s="997"/>
      <c r="AP69" s="997">
        <v>965</v>
      </c>
      <c r="AQ69" s="997"/>
      <c r="AR69" s="997"/>
      <c r="AS69" s="997"/>
      <c r="AT69" s="997"/>
      <c r="AU69" s="997">
        <v>400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79</v>
      </c>
      <c r="R70" s="997"/>
      <c r="S70" s="997"/>
      <c r="T70" s="997"/>
      <c r="U70" s="997"/>
      <c r="V70" s="997">
        <v>76</v>
      </c>
      <c r="W70" s="997"/>
      <c r="X70" s="997"/>
      <c r="Y70" s="997"/>
      <c r="Z70" s="997"/>
      <c r="AA70" s="997">
        <v>3</v>
      </c>
      <c r="AB70" s="997"/>
      <c r="AC70" s="997"/>
      <c r="AD70" s="997"/>
      <c r="AE70" s="997"/>
      <c r="AF70" s="997" t="s">
        <v>471</v>
      </c>
      <c r="AG70" s="997"/>
      <c r="AH70" s="997"/>
      <c r="AI70" s="997"/>
      <c r="AJ70" s="997"/>
      <c r="AK70" s="997" t="s">
        <v>471</v>
      </c>
      <c r="AL70" s="997"/>
      <c r="AM70" s="997"/>
      <c r="AN70" s="997"/>
      <c r="AO70" s="997"/>
      <c r="AP70" s="1015" t="s">
        <v>547</v>
      </c>
      <c r="AQ70" s="1015"/>
      <c r="AR70" s="1015"/>
      <c r="AS70" s="1015"/>
      <c r="AT70" s="1015"/>
      <c r="AU70" s="1015" t="s">
        <v>547</v>
      </c>
      <c r="AV70" s="1015"/>
      <c r="AW70" s="1015"/>
      <c r="AX70" s="1015"/>
      <c r="AY70" s="1015"/>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3958</v>
      </c>
      <c r="R71" s="997"/>
      <c r="S71" s="997"/>
      <c r="T71" s="997"/>
      <c r="U71" s="997"/>
      <c r="V71" s="997">
        <v>3863</v>
      </c>
      <c r="W71" s="997"/>
      <c r="X71" s="997"/>
      <c r="Y71" s="997"/>
      <c r="Z71" s="997"/>
      <c r="AA71" s="997">
        <v>95</v>
      </c>
      <c r="AB71" s="997"/>
      <c r="AC71" s="997"/>
      <c r="AD71" s="997"/>
      <c r="AE71" s="997"/>
      <c r="AF71" s="997">
        <v>95</v>
      </c>
      <c r="AG71" s="997"/>
      <c r="AH71" s="997"/>
      <c r="AI71" s="997"/>
      <c r="AJ71" s="997"/>
      <c r="AK71" s="997">
        <v>5</v>
      </c>
      <c r="AL71" s="997"/>
      <c r="AM71" s="997"/>
      <c r="AN71" s="997"/>
      <c r="AO71" s="997"/>
      <c r="AP71" s="997" t="s">
        <v>471</v>
      </c>
      <c r="AQ71" s="997"/>
      <c r="AR71" s="997"/>
      <c r="AS71" s="997"/>
      <c r="AT71" s="997"/>
      <c r="AU71" s="997" t="s">
        <v>471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16">
        <v>304</v>
      </c>
      <c r="R72" s="1017"/>
      <c r="S72" s="1017"/>
      <c r="T72" s="1017"/>
      <c r="U72" s="1017"/>
      <c r="V72" s="1017">
        <v>292</v>
      </c>
      <c r="W72" s="1017"/>
      <c r="X72" s="1017"/>
      <c r="Y72" s="1017"/>
      <c r="Z72" s="1017"/>
      <c r="AA72" s="1017">
        <v>12</v>
      </c>
      <c r="AB72" s="1017"/>
      <c r="AC72" s="1017"/>
      <c r="AD72" s="1017"/>
      <c r="AE72" s="1017"/>
      <c r="AF72" s="1015">
        <v>12</v>
      </c>
      <c r="AG72" s="1015"/>
      <c r="AH72" s="1015"/>
      <c r="AI72" s="1015"/>
      <c r="AJ72" s="1015"/>
      <c r="AK72" s="1015" t="s">
        <v>471</v>
      </c>
      <c r="AL72" s="1015"/>
      <c r="AM72" s="1015"/>
      <c r="AN72" s="1015"/>
      <c r="AO72" s="1015"/>
      <c r="AP72" s="1015" t="s">
        <v>471</v>
      </c>
      <c r="AQ72" s="1015"/>
      <c r="AR72" s="1015"/>
      <c r="AS72" s="1015"/>
      <c r="AT72" s="1015"/>
      <c r="AU72" s="1015" t="s">
        <v>471</v>
      </c>
      <c r="AV72" s="1015"/>
      <c r="AW72" s="1015"/>
      <c r="AX72" s="1015"/>
      <c r="AY72" s="1015"/>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537</v>
      </c>
      <c r="C73" s="1001"/>
      <c r="D73" s="1001"/>
      <c r="E73" s="1001"/>
      <c r="F73" s="1001"/>
      <c r="G73" s="1001"/>
      <c r="H73" s="1001"/>
      <c r="I73" s="1001"/>
      <c r="J73" s="1001"/>
      <c r="K73" s="1001"/>
      <c r="L73" s="1001"/>
      <c r="M73" s="1001"/>
      <c r="N73" s="1001"/>
      <c r="O73" s="1001"/>
      <c r="P73" s="1002"/>
      <c r="Q73" s="1016"/>
      <c r="R73" s="1017"/>
      <c r="S73" s="1017"/>
      <c r="T73" s="1017"/>
      <c r="U73" s="1017"/>
      <c r="V73" s="1017"/>
      <c r="W73" s="1017"/>
      <c r="X73" s="1017"/>
      <c r="Y73" s="1017"/>
      <c r="Z73" s="1017"/>
      <c r="AA73" s="1017"/>
      <c r="AB73" s="1017"/>
      <c r="AC73" s="1017"/>
      <c r="AD73" s="1017"/>
      <c r="AE73" s="1017"/>
      <c r="AF73" s="1015"/>
      <c r="AG73" s="1015"/>
      <c r="AH73" s="1015"/>
      <c r="AI73" s="1015"/>
      <c r="AJ73" s="1015"/>
      <c r="AK73" s="1015"/>
      <c r="AL73" s="1015"/>
      <c r="AM73" s="1015"/>
      <c r="AN73" s="1015"/>
      <c r="AO73" s="1015"/>
      <c r="AP73" s="1015"/>
      <c r="AQ73" s="1015"/>
      <c r="AR73" s="1015"/>
      <c r="AS73" s="1015"/>
      <c r="AT73" s="1015"/>
      <c r="AU73" s="1015"/>
      <c r="AV73" s="1015"/>
      <c r="AW73" s="1015"/>
      <c r="AX73" s="1015"/>
      <c r="AY73" s="1015"/>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535</v>
      </c>
      <c r="C74" s="1001"/>
      <c r="D74" s="1001"/>
      <c r="E74" s="1001"/>
      <c r="F74" s="1001"/>
      <c r="G74" s="1001"/>
      <c r="H74" s="1001"/>
      <c r="I74" s="1001"/>
      <c r="J74" s="1001"/>
      <c r="K74" s="1001"/>
      <c r="L74" s="1001"/>
      <c r="M74" s="1001"/>
      <c r="N74" s="1001"/>
      <c r="O74" s="1001"/>
      <c r="P74" s="1002"/>
      <c r="Q74" s="1016">
        <v>1844</v>
      </c>
      <c r="R74" s="1017"/>
      <c r="S74" s="1017"/>
      <c r="T74" s="1017"/>
      <c r="U74" s="1017"/>
      <c r="V74" s="1017">
        <v>1770</v>
      </c>
      <c r="W74" s="1017"/>
      <c r="X74" s="1017"/>
      <c r="Y74" s="1017"/>
      <c r="Z74" s="1017"/>
      <c r="AA74" s="1017">
        <v>74</v>
      </c>
      <c r="AB74" s="1017"/>
      <c r="AC74" s="1017"/>
      <c r="AD74" s="1017"/>
      <c r="AE74" s="1017"/>
      <c r="AF74" s="1015">
        <v>74</v>
      </c>
      <c r="AG74" s="1015"/>
      <c r="AH74" s="1015"/>
      <c r="AI74" s="1015"/>
      <c r="AJ74" s="1015"/>
      <c r="AK74" s="1015">
        <v>131</v>
      </c>
      <c r="AL74" s="1015"/>
      <c r="AM74" s="1015"/>
      <c r="AN74" s="1015"/>
      <c r="AO74" s="1015"/>
      <c r="AP74" s="1015" t="s">
        <v>471</v>
      </c>
      <c r="AQ74" s="1015"/>
      <c r="AR74" s="1015"/>
      <c r="AS74" s="1015"/>
      <c r="AT74" s="1015"/>
      <c r="AU74" s="1015" t="s">
        <v>471</v>
      </c>
      <c r="AV74" s="1015"/>
      <c r="AW74" s="1015"/>
      <c r="AX74" s="1015"/>
      <c r="AY74" s="1015"/>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538</v>
      </c>
      <c r="C75" s="1001"/>
      <c r="D75" s="1001"/>
      <c r="E75" s="1001"/>
      <c r="F75" s="1001"/>
      <c r="G75" s="1001"/>
      <c r="H75" s="1001"/>
      <c r="I75" s="1001"/>
      <c r="J75" s="1001"/>
      <c r="K75" s="1001"/>
      <c r="L75" s="1001"/>
      <c r="M75" s="1001"/>
      <c r="N75" s="1001"/>
      <c r="O75" s="1001"/>
      <c r="P75" s="1002"/>
      <c r="Q75" s="1007">
        <v>271713</v>
      </c>
      <c r="R75" s="1005"/>
      <c r="S75" s="1005"/>
      <c r="T75" s="1005"/>
      <c r="U75" s="1006"/>
      <c r="V75" s="1004">
        <v>261269</v>
      </c>
      <c r="W75" s="1005"/>
      <c r="X75" s="1005"/>
      <c r="Y75" s="1005"/>
      <c r="Z75" s="1006"/>
      <c r="AA75" s="1004">
        <v>10444</v>
      </c>
      <c r="AB75" s="1005"/>
      <c r="AC75" s="1005"/>
      <c r="AD75" s="1005"/>
      <c r="AE75" s="1006"/>
      <c r="AF75" s="1004">
        <v>10444</v>
      </c>
      <c r="AG75" s="1005"/>
      <c r="AH75" s="1005"/>
      <c r="AI75" s="1005"/>
      <c r="AJ75" s="1006"/>
      <c r="AK75" s="1004">
        <v>1787</v>
      </c>
      <c r="AL75" s="1005"/>
      <c r="AM75" s="1005"/>
      <c r="AN75" s="1005"/>
      <c r="AO75" s="1006"/>
      <c r="AP75" s="1015" t="s">
        <v>471</v>
      </c>
      <c r="AQ75" s="1015"/>
      <c r="AR75" s="1015"/>
      <c r="AS75" s="1015"/>
      <c r="AT75" s="1015"/>
      <c r="AU75" s="1015" t="s">
        <v>471</v>
      </c>
      <c r="AV75" s="1015"/>
      <c r="AW75" s="1015"/>
      <c r="AX75" s="1015"/>
      <c r="AY75" s="1015"/>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542</v>
      </c>
      <c r="C76" s="1001"/>
      <c r="D76" s="1001"/>
      <c r="E76" s="1001"/>
      <c r="F76" s="1001"/>
      <c r="G76" s="1001"/>
      <c r="H76" s="1001"/>
      <c r="I76" s="1001"/>
      <c r="J76" s="1001"/>
      <c r="K76" s="1001"/>
      <c r="L76" s="1001"/>
      <c r="M76" s="1001"/>
      <c r="N76" s="1001"/>
      <c r="O76" s="1001"/>
      <c r="P76" s="1002"/>
      <c r="Q76" s="1008"/>
      <c r="R76" s="1009"/>
      <c r="S76" s="1009"/>
      <c r="T76" s="1009"/>
      <c r="U76" s="1010"/>
      <c r="V76" s="1011"/>
      <c r="W76" s="1009"/>
      <c r="X76" s="1009"/>
      <c r="Y76" s="1009"/>
      <c r="Z76" s="1010"/>
      <c r="AA76" s="1011"/>
      <c r="AB76" s="1009"/>
      <c r="AC76" s="1009"/>
      <c r="AD76" s="1009"/>
      <c r="AE76" s="1010"/>
      <c r="AF76" s="1012"/>
      <c r="AG76" s="1013"/>
      <c r="AH76" s="1013"/>
      <c r="AI76" s="1013"/>
      <c r="AJ76" s="1014"/>
      <c r="AK76" s="1012"/>
      <c r="AL76" s="1013"/>
      <c r="AM76" s="1013"/>
      <c r="AN76" s="1013"/>
      <c r="AO76" s="1014"/>
      <c r="AP76" s="1012"/>
      <c r="AQ76" s="1013"/>
      <c r="AR76" s="1013"/>
      <c r="AS76" s="1013"/>
      <c r="AT76" s="1014"/>
      <c r="AU76" s="1012"/>
      <c r="AV76" s="1013"/>
      <c r="AW76" s="1013"/>
      <c r="AX76" s="1013"/>
      <c r="AY76" s="1014"/>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535</v>
      </c>
      <c r="C77" s="1001"/>
      <c r="D77" s="1001"/>
      <c r="E77" s="1001"/>
      <c r="F77" s="1001"/>
      <c r="G77" s="1001"/>
      <c r="H77" s="1001"/>
      <c r="I77" s="1001"/>
      <c r="J77" s="1001"/>
      <c r="K77" s="1001"/>
      <c r="L77" s="1001"/>
      <c r="M77" s="1001"/>
      <c r="N77" s="1001"/>
      <c r="O77" s="1001"/>
      <c r="P77" s="1002"/>
      <c r="Q77" s="1007">
        <v>7548</v>
      </c>
      <c r="R77" s="1005"/>
      <c r="S77" s="1005"/>
      <c r="T77" s="1005"/>
      <c r="U77" s="1006"/>
      <c r="V77" s="1004">
        <v>6546</v>
      </c>
      <c r="W77" s="1005"/>
      <c r="X77" s="1005"/>
      <c r="Y77" s="1005"/>
      <c r="Z77" s="1006"/>
      <c r="AA77" s="1004">
        <v>1002</v>
      </c>
      <c r="AB77" s="1005"/>
      <c r="AC77" s="1005"/>
      <c r="AD77" s="1005"/>
      <c r="AE77" s="1006"/>
      <c r="AF77" s="1004">
        <v>1002</v>
      </c>
      <c r="AG77" s="1005"/>
      <c r="AH77" s="1005"/>
      <c r="AI77" s="1005"/>
      <c r="AJ77" s="1006"/>
      <c r="AK77" s="1004">
        <v>1123</v>
      </c>
      <c r="AL77" s="1005"/>
      <c r="AM77" s="1005"/>
      <c r="AN77" s="1005"/>
      <c r="AO77" s="1006"/>
      <c r="AP77" s="1004" t="s">
        <v>471</v>
      </c>
      <c r="AQ77" s="1005"/>
      <c r="AR77" s="1005"/>
      <c r="AS77" s="1005"/>
      <c r="AT77" s="1006"/>
      <c r="AU77" s="1004" t="s">
        <v>471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543</v>
      </c>
      <c r="C78" s="1001"/>
      <c r="D78" s="1001"/>
      <c r="E78" s="1001"/>
      <c r="F78" s="1001"/>
      <c r="G78" s="1001"/>
      <c r="H78" s="1001"/>
      <c r="I78" s="1001"/>
      <c r="J78" s="1001"/>
      <c r="K78" s="1001"/>
      <c r="L78" s="1001"/>
      <c r="M78" s="1001"/>
      <c r="N78" s="1001"/>
      <c r="O78" s="1001"/>
      <c r="P78" s="1002"/>
      <c r="Q78" s="1016">
        <v>21</v>
      </c>
      <c r="R78" s="1017"/>
      <c r="S78" s="1017"/>
      <c r="T78" s="1017"/>
      <c r="U78" s="1017"/>
      <c r="V78" s="1017">
        <v>17</v>
      </c>
      <c r="W78" s="1017"/>
      <c r="X78" s="1017"/>
      <c r="Y78" s="1017"/>
      <c r="Z78" s="1017"/>
      <c r="AA78" s="1017">
        <v>4</v>
      </c>
      <c r="AB78" s="1017"/>
      <c r="AC78" s="1017"/>
      <c r="AD78" s="1017"/>
      <c r="AE78" s="1017"/>
      <c r="AF78" s="1015">
        <v>4</v>
      </c>
      <c r="AG78" s="1015"/>
      <c r="AH78" s="1015"/>
      <c r="AI78" s="1015"/>
      <c r="AJ78" s="1015"/>
      <c r="AK78" s="1015">
        <v>15</v>
      </c>
      <c r="AL78" s="1015"/>
      <c r="AM78" s="1015"/>
      <c r="AN78" s="1015"/>
      <c r="AO78" s="1015"/>
      <c r="AP78" s="1015" t="s">
        <v>471</v>
      </c>
      <c r="AQ78" s="1015"/>
      <c r="AR78" s="1015"/>
      <c r="AS78" s="1015"/>
      <c r="AT78" s="1015"/>
      <c r="AU78" s="1015" t="s">
        <v>471</v>
      </c>
      <c r="AV78" s="1015"/>
      <c r="AW78" s="1015"/>
      <c r="AX78" s="1015"/>
      <c r="AY78" s="1015"/>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540</v>
      </c>
      <c r="C79" s="1001"/>
      <c r="D79" s="1001"/>
      <c r="E79" s="1001"/>
      <c r="F79" s="1001"/>
      <c r="G79" s="1001"/>
      <c r="H79" s="1001"/>
      <c r="I79" s="1001"/>
      <c r="J79" s="1001"/>
      <c r="K79" s="1001"/>
      <c r="L79" s="1001"/>
      <c r="M79" s="1001"/>
      <c r="N79" s="1001"/>
      <c r="O79" s="1001"/>
      <c r="P79" s="1002"/>
      <c r="Q79" s="1008">
        <v>51</v>
      </c>
      <c r="R79" s="1009"/>
      <c r="S79" s="1009"/>
      <c r="T79" s="1009"/>
      <c r="U79" s="1010"/>
      <c r="V79" s="1011">
        <v>33</v>
      </c>
      <c r="W79" s="1009"/>
      <c r="X79" s="1009"/>
      <c r="Y79" s="1009"/>
      <c r="Z79" s="1010"/>
      <c r="AA79" s="1011">
        <v>18</v>
      </c>
      <c r="AB79" s="1009"/>
      <c r="AC79" s="1009"/>
      <c r="AD79" s="1009"/>
      <c r="AE79" s="1010"/>
      <c r="AF79" s="1012">
        <v>14</v>
      </c>
      <c r="AG79" s="1013"/>
      <c r="AH79" s="1013"/>
      <c r="AI79" s="1013"/>
      <c r="AJ79" s="1014"/>
      <c r="AK79" s="1012">
        <v>21</v>
      </c>
      <c r="AL79" s="1013"/>
      <c r="AM79" s="1013"/>
      <c r="AN79" s="1013"/>
      <c r="AO79" s="1014"/>
      <c r="AP79" s="1012" t="s">
        <v>471</v>
      </c>
      <c r="AQ79" s="1013"/>
      <c r="AR79" s="1013"/>
      <c r="AS79" s="1013"/>
      <c r="AT79" s="1014"/>
      <c r="AU79" s="1012" t="s">
        <v>471</v>
      </c>
      <c r="AV79" s="1013"/>
      <c r="AW79" s="1013"/>
      <c r="AX79" s="1013"/>
      <c r="AY79" s="1014"/>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544</v>
      </c>
      <c r="C80" s="1001"/>
      <c r="D80" s="1001"/>
      <c r="E80" s="1001"/>
      <c r="F80" s="1001"/>
      <c r="G80" s="1001"/>
      <c r="H80" s="1001"/>
      <c r="I80" s="1001"/>
      <c r="J80" s="1001"/>
      <c r="K80" s="1001"/>
      <c r="L80" s="1001"/>
      <c r="M80" s="1001"/>
      <c r="N80" s="1001"/>
      <c r="O80" s="1001"/>
      <c r="P80" s="1002"/>
      <c r="Q80" s="1007">
        <v>4587</v>
      </c>
      <c r="R80" s="1005"/>
      <c r="S80" s="1005"/>
      <c r="T80" s="1005"/>
      <c r="U80" s="1006"/>
      <c r="V80" s="1004">
        <v>4520</v>
      </c>
      <c r="W80" s="1005"/>
      <c r="X80" s="1005"/>
      <c r="Y80" s="1005"/>
      <c r="Z80" s="1006"/>
      <c r="AA80" s="1004">
        <v>67</v>
      </c>
      <c r="AB80" s="1005"/>
      <c r="AC80" s="1005"/>
      <c r="AD80" s="1005"/>
      <c r="AE80" s="1006"/>
      <c r="AF80" s="1004">
        <v>67</v>
      </c>
      <c r="AG80" s="1005"/>
      <c r="AH80" s="1005"/>
      <c r="AI80" s="1005"/>
      <c r="AJ80" s="1006"/>
      <c r="AK80" s="1004">
        <v>146</v>
      </c>
      <c r="AL80" s="1005"/>
      <c r="AM80" s="1005"/>
      <c r="AN80" s="1005"/>
      <c r="AO80" s="1006"/>
      <c r="AP80" s="1004">
        <v>299</v>
      </c>
      <c r="AQ80" s="1005"/>
      <c r="AR80" s="1005"/>
      <c r="AS80" s="1005"/>
      <c r="AT80" s="1006"/>
      <c r="AU80" s="1004">
        <v>4</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539</v>
      </c>
      <c r="C81" s="1001"/>
      <c r="D81" s="1001"/>
      <c r="E81" s="1001"/>
      <c r="F81" s="1001"/>
      <c r="G81" s="1001"/>
      <c r="H81" s="1001"/>
      <c r="I81" s="1001"/>
      <c r="J81" s="1001"/>
      <c r="K81" s="1001"/>
      <c r="L81" s="1001"/>
      <c r="M81" s="1001"/>
      <c r="N81" s="1001"/>
      <c r="O81" s="1001"/>
      <c r="P81" s="1002"/>
      <c r="Q81" s="1007">
        <v>197</v>
      </c>
      <c r="R81" s="1005"/>
      <c r="S81" s="1005"/>
      <c r="T81" s="1005"/>
      <c r="U81" s="1006"/>
      <c r="V81" s="1004">
        <v>189</v>
      </c>
      <c r="W81" s="1005"/>
      <c r="X81" s="1005"/>
      <c r="Y81" s="1005"/>
      <c r="Z81" s="1006"/>
      <c r="AA81" s="1004">
        <v>8</v>
      </c>
      <c r="AB81" s="1005"/>
      <c r="AC81" s="1005"/>
      <c r="AD81" s="1005"/>
      <c r="AE81" s="1006"/>
      <c r="AF81" s="1004">
        <v>8</v>
      </c>
      <c r="AG81" s="1005"/>
      <c r="AH81" s="1005"/>
      <c r="AI81" s="1005"/>
      <c r="AJ81" s="1006"/>
      <c r="AK81" s="1004" t="s">
        <v>471</v>
      </c>
      <c r="AL81" s="1005"/>
      <c r="AM81" s="1005"/>
      <c r="AN81" s="1005"/>
      <c r="AO81" s="1006"/>
      <c r="AP81" s="1004" t="s">
        <v>471</v>
      </c>
      <c r="AQ81" s="1005"/>
      <c r="AR81" s="1005"/>
      <c r="AS81" s="1005"/>
      <c r="AT81" s="1006"/>
      <c r="AU81" s="1004" t="s">
        <v>471</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7"/>
      <c r="R82" s="1005"/>
      <c r="S82" s="1005"/>
      <c r="T82" s="1005"/>
      <c r="U82" s="1006"/>
      <c r="V82" s="1004"/>
      <c r="W82" s="1005"/>
      <c r="X82" s="1005"/>
      <c r="Y82" s="1005"/>
      <c r="Z82" s="1006"/>
      <c r="AA82" s="1004"/>
      <c r="AB82" s="1005"/>
      <c r="AC82" s="1005"/>
      <c r="AD82" s="1005"/>
      <c r="AE82" s="1006"/>
      <c r="AF82" s="1004"/>
      <c r="AG82" s="1005"/>
      <c r="AH82" s="1005"/>
      <c r="AI82" s="1005"/>
      <c r="AJ82" s="1006"/>
      <c r="AK82" s="1004"/>
      <c r="AL82" s="1005"/>
      <c r="AM82" s="1005"/>
      <c r="AN82" s="1005"/>
      <c r="AO82" s="1006"/>
      <c r="AP82" s="1004"/>
      <c r="AQ82" s="1005"/>
      <c r="AR82" s="1005"/>
      <c r="AS82" s="1005"/>
      <c r="AT82" s="1006"/>
      <c r="AU82" s="1004"/>
      <c r="AV82" s="1005"/>
      <c r="AW82" s="1005"/>
      <c r="AX82" s="1005"/>
      <c r="AY82" s="1006"/>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7"/>
      <c r="R83" s="1005"/>
      <c r="S83" s="1005"/>
      <c r="T83" s="1005"/>
      <c r="U83" s="1006"/>
      <c r="V83" s="1004"/>
      <c r="W83" s="1005"/>
      <c r="X83" s="1005"/>
      <c r="Y83" s="1005"/>
      <c r="Z83" s="1006"/>
      <c r="AA83" s="1004"/>
      <c r="AB83" s="1005"/>
      <c r="AC83" s="1005"/>
      <c r="AD83" s="1005"/>
      <c r="AE83" s="1006"/>
      <c r="AF83" s="1004"/>
      <c r="AG83" s="1005"/>
      <c r="AH83" s="1005"/>
      <c r="AI83" s="1005"/>
      <c r="AJ83" s="1006"/>
      <c r="AK83" s="1004"/>
      <c r="AL83" s="1005"/>
      <c r="AM83" s="1005"/>
      <c r="AN83" s="1005"/>
      <c r="AO83" s="1006"/>
      <c r="AP83" s="1004"/>
      <c r="AQ83" s="1005"/>
      <c r="AR83" s="1005"/>
      <c r="AS83" s="1005"/>
      <c r="AT83" s="1006"/>
      <c r="AU83" s="1004"/>
      <c r="AV83" s="1005"/>
      <c r="AW83" s="1005"/>
      <c r="AX83" s="1005"/>
      <c r="AY83" s="1006"/>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7"/>
      <c r="R84" s="1005"/>
      <c r="S84" s="1005"/>
      <c r="T84" s="1005"/>
      <c r="U84" s="1006"/>
      <c r="V84" s="1004"/>
      <c r="W84" s="1005"/>
      <c r="X84" s="1005"/>
      <c r="Y84" s="1005"/>
      <c r="Z84" s="1006"/>
      <c r="AA84" s="1004"/>
      <c r="AB84" s="1005"/>
      <c r="AC84" s="1005"/>
      <c r="AD84" s="1005"/>
      <c r="AE84" s="1006"/>
      <c r="AF84" s="1004"/>
      <c r="AG84" s="1005"/>
      <c r="AH84" s="1005"/>
      <c r="AI84" s="1005"/>
      <c r="AJ84" s="1006"/>
      <c r="AK84" s="1004"/>
      <c r="AL84" s="1005"/>
      <c r="AM84" s="1005"/>
      <c r="AN84" s="1005"/>
      <c r="AO84" s="1006"/>
      <c r="AP84" s="1004"/>
      <c r="AQ84" s="1005"/>
      <c r="AR84" s="1005"/>
      <c r="AS84" s="1005"/>
      <c r="AT84" s="1006"/>
      <c r="AU84" s="1004"/>
      <c r="AV84" s="1005"/>
      <c r="AW84" s="1005"/>
      <c r="AX84" s="1005"/>
      <c r="AY84" s="1006"/>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11789</v>
      </c>
      <c r="AG88" s="985"/>
      <c r="AH88" s="985"/>
      <c r="AI88" s="985"/>
      <c r="AJ88" s="985"/>
      <c r="AK88" s="989"/>
      <c r="AL88" s="989"/>
      <c r="AM88" s="989"/>
      <c r="AN88" s="989"/>
      <c r="AO88" s="989"/>
      <c r="AP88" s="985">
        <v>1264</v>
      </c>
      <c r="AQ88" s="985"/>
      <c r="AR88" s="985"/>
      <c r="AS88" s="985"/>
      <c r="AT88" s="985"/>
      <c r="AU88" s="985">
        <v>404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106</v>
      </c>
      <c r="CS102" s="977"/>
      <c r="CT102" s="977"/>
      <c r="CU102" s="977"/>
      <c r="CV102" s="978"/>
      <c r="CW102" s="976" t="s">
        <v>549</v>
      </c>
      <c r="CX102" s="977"/>
      <c r="CY102" s="977"/>
      <c r="CZ102" s="977"/>
      <c r="DA102" s="978"/>
      <c r="DB102" s="976" t="s">
        <v>550</v>
      </c>
      <c r="DC102" s="977"/>
      <c r="DD102" s="977"/>
      <c r="DE102" s="977"/>
      <c r="DF102" s="978"/>
      <c r="DG102" s="976" t="s">
        <v>550</v>
      </c>
      <c r="DH102" s="977"/>
      <c r="DI102" s="977"/>
      <c r="DJ102" s="977"/>
      <c r="DK102" s="978"/>
      <c r="DL102" s="976" t="s">
        <v>551</v>
      </c>
      <c r="DM102" s="977"/>
      <c r="DN102" s="977"/>
      <c r="DO102" s="977"/>
      <c r="DP102" s="978"/>
      <c r="DQ102" s="976" t="s">
        <v>549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1737876</v>
      </c>
      <c r="AB110" s="903"/>
      <c r="AC110" s="903"/>
      <c r="AD110" s="903"/>
      <c r="AE110" s="904"/>
      <c r="AF110" s="905">
        <v>1660568</v>
      </c>
      <c r="AG110" s="903"/>
      <c r="AH110" s="903"/>
      <c r="AI110" s="903"/>
      <c r="AJ110" s="904"/>
      <c r="AK110" s="905">
        <v>1629287</v>
      </c>
      <c r="AL110" s="903"/>
      <c r="AM110" s="903"/>
      <c r="AN110" s="903"/>
      <c r="AO110" s="904"/>
      <c r="AP110" s="906">
        <v>29.7</v>
      </c>
      <c r="AQ110" s="907"/>
      <c r="AR110" s="907"/>
      <c r="AS110" s="907"/>
      <c r="AT110" s="908"/>
      <c r="AU110" s="950" t="s">
        <v>59</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13221751</v>
      </c>
      <c r="BR110" s="830"/>
      <c r="BS110" s="830"/>
      <c r="BT110" s="830"/>
      <c r="BU110" s="830"/>
      <c r="BV110" s="830">
        <v>12836111</v>
      </c>
      <c r="BW110" s="830"/>
      <c r="BX110" s="830"/>
      <c r="BY110" s="830"/>
      <c r="BZ110" s="830"/>
      <c r="CA110" s="830">
        <v>12417021</v>
      </c>
      <c r="CB110" s="830"/>
      <c r="CC110" s="830"/>
      <c r="CD110" s="830"/>
      <c r="CE110" s="830"/>
      <c r="CF110" s="891">
        <v>226.3</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119000</v>
      </c>
      <c r="BR111" s="801"/>
      <c r="BS111" s="801"/>
      <c r="BT111" s="801"/>
      <c r="BU111" s="801"/>
      <c r="BV111" s="801">
        <v>59500</v>
      </c>
      <c r="BW111" s="801"/>
      <c r="BX111" s="801"/>
      <c r="BY111" s="801"/>
      <c r="BZ111" s="801"/>
      <c r="CA111" s="801" t="s">
        <v>108</v>
      </c>
      <c r="CB111" s="801"/>
      <c r="CC111" s="801"/>
      <c r="CD111" s="801"/>
      <c r="CE111" s="801"/>
      <c r="CF111" s="878" t="s">
        <v>108</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5821036</v>
      </c>
      <c r="BR112" s="801"/>
      <c r="BS112" s="801"/>
      <c r="BT112" s="801"/>
      <c r="BU112" s="801"/>
      <c r="BV112" s="801">
        <v>5822233</v>
      </c>
      <c r="BW112" s="801"/>
      <c r="BX112" s="801"/>
      <c r="BY112" s="801"/>
      <c r="BZ112" s="801"/>
      <c r="CA112" s="801">
        <v>5608647</v>
      </c>
      <c r="CB112" s="801"/>
      <c r="CC112" s="801"/>
      <c r="CD112" s="801"/>
      <c r="CE112" s="801"/>
      <c r="CF112" s="878">
        <v>102.2</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455841</v>
      </c>
      <c r="AB113" s="939"/>
      <c r="AC113" s="939"/>
      <c r="AD113" s="939"/>
      <c r="AE113" s="940"/>
      <c r="AF113" s="941">
        <v>478805</v>
      </c>
      <c r="AG113" s="939"/>
      <c r="AH113" s="939"/>
      <c r="AI113" s="939"/>
      <c r="AJ113" s="940"/>
      <c r="AK113" s="941">
        <v>440827</v>
      </c>
      <c r="AL113" s="939"/>
      <c r="AM113" s="939"/>
      <c r="AN113" s="939"/>
      <c r="AO113" s="940"/>
      <c r="AP113" s="942">
        <v>8</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469263</v>
      </c>
      <c r="BR113" s="801"/>
      <c r="BS113" s="801"/>
      <c r="BT113" s="801"/>
      <c r="BU113" s="801"/>
      <c r="BV113" s="801">
        <v>436686</v>
      </c>
      <c r="BW113" s="801"/>
      <c r="BX113" s="801"/>
      <c r="BY113" s="801"/>
      <c r="BZ113" s="801"/>
      <c r="CA113" s="801">
        <v>404676</v>
      </c>
      <c r="CB113" s="801"/>
      <c r="CC113" s="801"/>
      <c r="CD113" s="801"/>
      <c r="CE113" s="801"/>
      <c r="CF113" s="878">
        <v>7.4</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32904</v>
      </c>
      <c r="AB114" s="814"/>
      <c r="AC114" s="814"/>
      <c r="AD114" s="814"/>
      <c r="AE114" s="815"/>
      <c r="AF114" s="816">
        <v>34810</v>
      </c>
      <c r="AG114" s="814"/>
      <c r="AH114" s="814"/>
      <c r="AI114" s="814"/>
      <c r="AJ114" s="815"/>
      <c r="AK114" s="816">
        <v>33921</v>
      </c>
      <c r="AL114" s="814"/>
      <c r="AM114" s="814"/>
      <c r="AN114" s="814"/>
      <c r="AO114" s="815"/>
      <c r="AP114" s="784">
        <v>0.6</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1920775</v>
      </c>
      <c r="BR114" s="801"/>
      <c r="BS114" s="801"/>
      <c r="BT114" s="801"/>
      <c r="BU114" s="801"/>
      <c r="BV114" s="801">
        <v>1911641</v>
      </c>
      <c r="BW114" s="801"/>
      <c r="BX114" s="801"/>
      <c r="BY114" s="801"/>
      <c r="BZ114" s="801"/>
      <c r="CA114" s="801">
        <v>1880369</v>
      </c>
      <c r="CB114" s="801"/>
      <c r="CC114" s="801"/>
      <c r="CD114" s="801"/>
      <c r="CE114" s="801"/>
      <c r="CF114" s="878">
        <v>34.299999999999997</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30138</v>
      </c>
      <c r="AB115" s="939"/>
      <c r="AC115" s="939"/>
      <c r="AD115" s="939"/>
      <c r="AE115" s="940"/>
      <c r="AF115" s="941">
        <v>30138</v>
      </c>
      <c r="AG115" s="939"/>
      <c r="AH115" s="939"/>
      <c r="AI115" s="939"/>
      <c r="AJ115" s="940"/>
      <c r="AK115" s="941">
        <v>30138</v>
      </c>
      <c r="AL115" s="939"/>
      <c r="AM115" s="939"/>
      <c r="AN115" s="939"/>
      <c r="AO115" s="940"/>
      <c r="AP115" s="942">
        <v>0.5</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840</v>
      </c>
      <c r="AB116" s="814"/>
      <c r="AC116" s="814"/>
      <c r="AD116" s="814"/>
      <c r="AE116" s="815"/>
      <c r="AF116" s="816">
        <v>826</v>
      </c>
      <c r="AG116" s="814"/>
      <c r="AH116" s="814"/>
      <c r="AI116" s="814"/>
      <c r="AJ116" s="815"/>
      <c r="AK116" s="816">
        <v>702</v>
      </c>
      <c r="AL116" s="814"/>
      <c r="AM116" s="814"/>
      <c r="AN116" s="814"/>
      <c r="AO116" s="815"/>
      <c r="AP116" s="784">
        <v>0</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2257599</v>
      </c>
      <c r="AB117" s="925"/>
      <c r="AC117" s="925"/>
      <c r="AD117" s="925"/>
      <c r="AE117" s="926"/>
      <c r="AF117" s="928">
        <v>2205147</v>
      </c>
      <c r="AG117" s="925"/>
      <c r="AH117" s="925"/>
      <c r="AI117" s="925"/>
      <c r="AJ117" s="926"/>
      <c r="AK117" s="928">
        <v>2134875</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424</v>
      </c>
      <c r="BR117" s="888"/>
      <c r="BS117" s="888"/>
      <c r="BT117" s="888"/>
      <c r="BU117" s="888"/>
      <c r="BV117" s="888" t="s">
        <v>424</v>
      </c>
      <c r="BW117" s="888"/>
      <c r="BX117" s="888"/>
      <c r="BY117" s="888"/>
      <c r="BZ117" s="888"/>
      <c r="CA117" s="888" t="s">
        <v>424</v>
      </c>
      <c r="CB117" s="888"/>
      <c r="CC117" s="888"/>
      <c r="CD117" s="888"/>
      <c r="CE117" s="888"/>
      <c r="CF117" s="878" t="s">
        <v>424</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424</v>
      </c>
      <c r="DH117" s="814"/>
      <c r="DI117" s="814"/>
      <c r="DJ117" s="814"/>
      <c r="DK117" s="815"/>
      <c r="DL117" s="816" t="s">
        <v>424</v>
      </c>
      <c r="DM117" s="814"/>
      <c r="DN117" s="814"/>
      <c r="DO117" s="814"/>
      <c r="DP117" s="815"/>
      <c r="DQ117" s="816" t="s">
        <v>424</v>
      </c>
      <c r="DR117" s="814"/>
      <c r="DS117" s="814"/>
      <c r="DT117" s="814"/>
      <c r="DU117" s="815"/>
      <c r="DV117" s="784" t="s">
        <v>424</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21551825</v>
      </c>
      <c r="BR118" s="888"/>
      <c r="BS118" s="888"/>
      <c r="BT118" s="888"/>
      <c r="BU118" s="888"/>
      <c r="BV118" s="888">
        <v>21066171</v>
      </c>
      <c r="BW118" s="888"/>
      <c r="BX118" s="888"/>
      <c r="BY118" s="888"/>
      <c r="BZ118" s="888"/>
      <c r="CA118" s="888">
        <v>20310713</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4824340</v>
      </c>
      <c r="BR119" s="830"/>
      <c r="BS119" s="830"/>
      <c r="BT119" s="830"/>
      <c r="BU119" s="830"/>
      <c r="BV119" s="830">
        <v>5562709</v>
      </c>
      <c r="BW119" s="830"/>
      <c r="BX119" s="830"/>
      <c r="BY119" s="830"/>
      <c r="BZ119" s="830"/>
      <c r="CA119" s="830">
        <v>6248888</v>
      </c>
      <c r="CB119" s="830"/>
      <c r="CC119" s="830"/>
      <c r="CD119" s="830"/>
      <c r="CE119" s="830"/>
      <c r="CF119" s="891">
        <v>113.9</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119000</v>
      </c>
      <c r="DH119" s="747"/>
      <c r="DI119" s="747"/>
      <c r="DJ119" s="747"/>
      <c r="DK119" s="748"/>
      <c r="DL119" s="749">
        <v>59500</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312921</v>
      </c>
      <c r="BR120" s="801"/>
      <c r="BS120" s="801"/>
      <c r="BT120" s="801"/>
      <c r="BU120" s="801"/>
      <c r="BV120" s="801">
        <v>70806</v>
      </c>
      <c r="BW120" s="801"/>
      <c r="BX120" s="801"/>
      <c r="BY120" s="801"/>
      <c r="BZ120" s="801"/>
      <c r="CA120" s="801">
        <v>35452</v>
      </c>
      <c r="CB120" s="801"/>
      <c r="CC120" s="801"/>
      <c r="CD120" s="801"/>
      <c r="CE120" s="801"/>
      <c r="CF120" s="878">
        <v>0.6</v>
      </c>
      <c r="CG120" s="879"/>
      <c r="CH120" s="879"/>
      <c r="CI120" s="879"/>
      <c r="CJ120" s="879"/>
      <c r="CK120" s="880" t="s">
        <v>432</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5000934</v>
      </c>
      <c r="DH120" s="830"/>
      <c r="DI120" s="830"/>
      <c r="DJ120" s="830"/>
      <c r="DK120" s="830"/>
      <c r="DL120" s="830">
        <v>4782197</v>
      </c>
      <c r="DM120" s="830"/>
      <c r="DN120" s="830"/>
      <c r="DO120" s="830"/>
      <c r="DP120" s="830"/>
      <c r="DQ120" s="830">
        <v>4375611</v>
      </c>
      <c r="DR120" s="830"/>
      <c r="DS120" s="830"/>
      <c r="DT120" s="830"/>
      <c r="DU120" s="830"/>
      <c r="DV120" s="831">
        <v>79.7</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16296947</v>
      </c>
      <c r="BR121" s="888"/>
      <c r="BS121" s="888"/>
      <c r="BT121" s="888"/>
      <c r="BU121" s="888"/>
      <c r="BV121" s="888">
        <v>15720575</v>
      </c>
      <c r="BW121" s="888"/>
      <c r="BX121" s="888"/>
      <c r="BY121" s="888"/>
      <c r="BZ121" s="888"/>
      <c r="CA121" s="888">
        <v>15166409</v>
      </c>
      <c r="CB121" s="888"/>
      <c r="CC121" s="888"/>
      <c r="CD121" s="888"/>
      <c r="CE121" s="888"/>
      <c r="CF121" s="889">
        <v>276.39999999999998</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205128</v>
      </c>
      <c r="DH121" s="801"/>
      <c r="DI121" s="801"/>
      <c r="DJ121" s="801"/>
      <c r="DK121" s="801"/>
      <c r="DL121" s="801">
        <v>456868</v>
      </c>
      <c r="DM121" s="801"/>
      <c r="DN121" s="801"/>
      <c r="DO121" s="801"/>
      <c r="DP121" s="801"/>
      <c r="DQ121" s="801">
        <v>696937</v>
      </c>
      <c r="DR121" s="801"/>
      <c r="DS121" s="801"/>
      <c r="DT121" s="801"/>
      <c r="DU121" s="801"/>
      <c r="DV121" s="853">
        <v>12.7</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21434208</v>
      </c>
      <c r="BR122" s="870"/>
      <c r="BS122" s="870"/>
      <c r="BT122" s="870"/>
      <c r="BU122" s="870"/>
      <c r="BV122" s="870">
        <v>21354090</v>
      </c>
      <c r="BW122" s="870"/>
      <c r="BX122" s="870"/>
      <c r="BY122" s="870"/>
      <c r="BZ122" s="870"/>
      <c r="CA122" s="870">
        <v>21450749</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614974</v>
      </c>
      <c r="DH122" s="801"/>
      <c r="DI122" s="801"/>
      <c r="DJ122" s="801"/>
      <c r="DK122" s="801"/>
      <c r="DL122" s="801">
        <v>583168</v>
      </c>
      <c r="DM122" s="801"/>
      <c r="DN122" s="801"/>
      <c r="DO122" s="801"/>
      <c r="DP122" s="801"/>
      <c r="DQ122" s="801">
        <v>536099</v>
      </c>
      <c r="DR122" s="801"/>
      <c r="DS122" s="801"/>
      <c r="DT122" s="801"/>
      <c r="DU122" s="801"/>
      <c r="DV122" s="853">
        <v>9.8000000000000007</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376</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26550</v>
      </c>
      <c r="AB126" s="814"/>
      <c r="AC126" s="814"/>
      <c r="AD126" s="814"/>
      <c r="AE126" s="815"/>
      <c r="AF126" s="816">
        <v>26882</v>
      </c>
      <c r="AG126" s="814"/>
      <c r="AH126" s="814"/>
      <c r="AI126" s="814"/>
      <c r="AJ126" s="815"/>
      <c r="AK126" s="816">
        <v>27221</v>
      </c>
      <c r="AL126" s="814"/>
      <c r="AM126" s="814"/>
      <c r="AN126" s="814"/>
      <c r="AO126" s="815"/>
      <c r="AP126" s="784">
        <v>0.5</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3588</v>
      </c>
      <c r="AB127" s="814"/>
      <c r="AC127" s="814"/>
      <c r="AD127" s="814"/>
      <c r="AE127" s="815"/>
      <c r="AF127" s="816">
        <v>3256</v>
      </c>
      <c r="AG127" s="814"/>
      <c r="AH127" s="814"/>
      <c r="AI127" s="814"/>
      <c r="AJ127" s="815"/>
      <c r="AK127" s="816">
        <v>2917</v>
      </c>
      <c r="AL127" s="814"/>
      <c r="AM127" s="814"/>
      <c r="AN127" s="814"/>
      <c r="AO127" s="815"/>
      <c r="AP127" s="784">
        <v>0.1</v>
      </c>
      <c r="AQ127" s="785"/>
      <c r="AR127" s="785"/>
      <c r="AS127" s="785"/>
      <c r="AT127" s="786"/>
      <c r="AU127" s="233"/>
      <c r="AV127" s="233"/>
      <c r="AW127" s="233"/>
      <c r="AX127" s="787" t="s">
        <v>446</v>
      </c>
      <c r="AY127" s="788"/>
      <c r="AZ127" s="788"/>
      <c r="BA127" s="788"/>
      <c r="BB127" s="788"/>
      <c r="BC127" s="788"/>
      <c r="BD127" s="788"/>
      <c r="BE127" s="789"/>
      <c r="BF127" s="790" t="s">
        <v>108</v>
      </c>
      <c r="BG127" s="791"/>
      <c r="BH127" s="791"/>
      <c r="BI127" s="791"/>
      <c r="BJ127" s="791"/>
      <c r="BK127" s="791"/>
      <c r="BL127" s="792"/>
      <c r="BM127" s="790">
        <v>13.95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94739</v>
      </c>
      <c r="AB128" s="754"/>
      <c r="AC128" s="754"/>
      <c r="AD128" s="754"/>
      <c r="AE128" s="755"/>
      <c r="AF128" s="756">
        <v>86151</v>
      </c>
      <c r="AG128" s="754"/>
      <c r="AH128" s="754"/>
      <c r="AI128" s="754"/>
      <c r="AJ128" s="755"/>
      <c r="AK128" s="756">
        <v>22963</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108</v>
      </c>
      <c r="BG128" s="821"/>
      <c r="BH128" s="821"/>
      <c r="BI128" s="821"/>
      <c r="BJ128" s="821"/>
      <c r="BK128" s="821"/>
      <c r="BL128" s="822"/>
      <c r="BM128" s="820">
        <v>18.95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451</v>
      </c>
      <c r="X129" s="811"/>
      <c r="Y129" s="811"/>
      <c r="Z129" s="812"/>
      <c r="AA129" s="813">
        <v>7401112</v>
      </c>
      <c r="AB129" s="814"/>
      <c r="AC129" s="814"/>
      <c r="AD129" s="814"/>
      <c r="AE129" s="815"/>
      <c r="AF129" s="816">
        <v>7337744</v>
      </c>
      <c r="AG129" s="814"/>
      <c r="AH129" s="814"/>
      <c r="AI129" s="814"/>
      <c r="AJ129" s="815"/>
      <c r="AK129" s="816">
        <v>7311859</v>
      </c>
      <c r="AL129" s="814"/>
      <c r="AM129" s="814"/>
      <c r="AN129" s="814"/>
      <c r="AO129" s="815"/>
      <c r="AP129" s="817"/>
      <c r="AQ129" s="818"/>
      <c r="AR129" s="818"/>
      <c r="AS129" s="818"/>
      <c r="AT129" s="819"/>
      <c r="AU129" s="235"/>
      <c r="AV129" s="235"/>
      <c r="AW129" s="235"/>
      <c r="AX129" s="802" t="s">
        <v>452</v>
      </c>
      <c r="AY129" s="798"/>
      <c r="AZ129" s="798"/>
      <c r="BA129" s="798"/>
      <c r="BB129" s="798"/>
      <c r="BC129" s="798"/>
      <c r="BD129" s="798"/>
      <c r="BE129" s="799"/>
      <c r="BF129" s="803">
        <v>5.3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454</v>
      </c>
      <c r="X130" s="811"/>
      <c r="Y130" s="811"/>
      <c r="Z130" s="812"/>
      <c r="AA130" s="813">
        <v>1840165</v>
      </c>
      <c r="AB130" s="814"/>
      <c r="AC130" s="814"/>
      <c r="AD130" s="814"/>
      <c r="AE130" s="815"/>
      <c r="AF130" s="816">
        <v>1849228</v>
      </c>
      <c r="AG130" s="814"/>
      <c r="AH130" s="814"/>
      <c r="AI130" s="814"/>
      <c r="AJ130" s="815"/>
      <c r="AK130" s="816">
        <v>1824201</v>
      </c>
      <c r="AL130" s="814"/>
      <c r="AM130" s="814"/>
      <c r="AN130" s="814"/>
      <c r="AO130" s="815"/>
      <c r="AP130" s="817"/>
      <c r="AQ130" s="818"/>
      <c r="AR130" s="818"/>
      <c r="AS130" s="818"/>
      <c r="AT130" s="819"/>
      <c r="AU130" s="235"/>
      <c r="AV130" s="235"/>
      <c r="AW130" s="235"/>
      <c r="AX130" s="781" t="s">
        <v>455</v>
      </c>
      <c r="AY130" s="782"/>
      <c r="AZ130" s="782"/>
      <c r="BA130" s="782"/>
      <c r="BB130" s="782"/>
      <c r="BC130" s="782"/>
      <c r="BD130" s="782"/>
      <c r="BE130" s="783"/>
      <c r="BF130" s="735" t="s">
        <v>108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456</v>
      </c>
      <c r="X131" s="744"/>
      <c r="Y131" s="744"/>
      <c r="Z131" s="745"/>
      <c r="AA131" s="746">
        <v>5560947</v>
      </c>
      <c r="AB131" s="747"/>
      <c r="AC131" s="747"/>
      <c r="AD131" s="747"/>
      <c r="AE131" s="748"/>
      <c r="AF131" s="749">
        <v>5488516</v>
      </c>
      <c r="AG131" s="747"/>
      <c r="AH131" s="747"/>
      <c r="AI131" s="747"/>
      <c r="AJ131" s="748"/>
      <c r="AK131" s="749">
        <v>5487658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458</v>
      </c>
      <c r="W132" s="767"/>
      <c r="X132" s="767"/>
      <c r="Y132" s="767"/>
      <c r="Z132" s="768"/>
      <c r="AA132" s="769">
        <v>5.8028785379999999</v>
      </c>
      <c r="AB132" s="770"/>
      <c r="AC132" s="770"/>
      <c r="AD132" s="770"/>
      <c r="AE132" s="771"/>
      <c r="AF132" s="772">
        <v>4.9151355299999997</v>
      </c>
      <c r="AG132" s="770"/>
      <c r="AH132" s="770"/>
      <c r="AI132" s="770"/>
      <c r="AJ132" s="771"/>
      <c r="AK132" s="772">
        <v>5.2428740999999999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459</v>
      </c>
      <c r="W133" s="776"/>
      <c r="X133" s="776"/>
      <c r="Y133" s="776"/>
      <c r="Z133" s="777"/>
      <c r="AA133" s="778">
        <v>6.7</v>
      </c>
      <c r="AB133" s="779"/>
      <c r="AC133" s="779"/>
      <c r="AD133" s="779"/>
      <c r="AE133" s="780"/>
      <c r="AF133" s="778">
        <v>5.8</v>
      </c>
      <c r="AG133" s="779"/>
      <c r="AH133" s="779"/>
      <c r="AI133" s="779"/>
      <c r="AJ133" s="780"/>
      <c r="AK133" s="778">
        <v>5.3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67" t="s">
        <v>462</v>
      </c>
      <c r="L7" s="254"/>
      <c r="M7" s="255" t="s">
        <v>463</v>
      </c>
      <c r="N7" s="256"/>
    </row>
    <row r="8" spans="1:16">
      <c r="A8" s="248"/>
      <c r="B8" s="244"/>
      <c r="C8" s="244"/>
      <c r="D8" s="244"/>
      <c r="E8" s="244"/>
      <c r="F8" s="244"/>
      <c r="G8" s="257"/>
      <c r="H8" s="258"/>
      <c r="I8" s="258"/>
      <c r="J8" s="259"/>
      <c r="K8" s="1168"/>
      <c r="L8" s="260" t="s">
        <v>464</v>
      </c>
      <c r="M8" s="261" t="s">
        <v>465</v>
      </c>
      <c r="N8" s="262" t="s">
        <v>466</v>
      </c>
    </row>
    <row r="9" spans="1:16">
      <c r="A9" s="248"/>
      <c r="B9" s="244"/>
      <c r="C9" s="244"/>
      <c r="D9" s="244"/>
      <c r="E9" s="244"/>
      <c r="F9" s="244"/>
      <c r="G9" s="1181" t="s">
        <v>467</v>
      </c>
      <c r="H9" s="1182"/>
      <c r="I9" s="1182"/>
      <c r="J9" s="1183"/>
      <c r="K9" s="263">
        <v>1434881</v>
      </c>
      <c r="L9" s="264">
        <v>120265</v>
      </c>
      <c r="M9" s="265">
        <v>88618</v>
      </c>
      <c r="N9" s="266">
        <v>35.700000000000003</v>
      </c>
    </row>
    <row r="10" spans="1:16">
      <c r="A10" s="248"/>
      <c r="B10" s="244"/>
      <c r="C10" s="244"/>
      <c r="D10" s="244"/>
      <c r="E10" s="244"/>
      <c r="F10" s="244"/>
      <c r="G10" s="1181" t="s">
        <v>468</v>
      </c>
      <c r="H10" s="1182"/>
      <c r="I10" s="1182"/>
      <c r="J10" s="1183"/>
      <c r="K10" s="267">
        <v>233739</v>
      </c>
      <c r="L10" s="268">
        <v>19591</v>
      </c>
      <c r="M10" s="269">
        <v>9248</v>
      </c>
      <c r="N10" s="270">
        <v>111.8</v>
      </c>
    </row>
    <row r="11" spans="1:16" ht="13.5" customHeight="1">
      <c r="A11" s="248"/>
      <c r="B11" s="244"/>
      <c r="C11" s="244"/>
      <c r="D11" s="244"/>
      <c r="E11" s="244"/>
      <c r="F11" s="244"/>
      <c r="G11" s="1181" t="s">
        <v>469</v>
      </c>
      <c r="H11" s="1182"/>
      <c r="I11" s="1182"/>
      <c r="J11" s="1183"/>
      <c r="K11" s="267">
        <v>359527</v>
      </c>
      <c r="L11" s="268">
        <v>30134</v>
      </c>
      <c r="M11" s="269">
        <v>13111</v>
      </c>
      <c r="N11" s="270">
        <v>129.80000000000001</v>
      </c>
    </row>
    <row r="12" spans="1:16" ht="13.5" customHeight="1">
      <c r="A12" s="248"/>
      <c r="B12" s="244"/>
      <c r="C12" s="244"/>
      <c r="D12" s="244"/>
      <c r="E12" s="244"/>
      <c r="F12" s="244"/>
      <c r="G12" s="1181" t="s">
        <v>470</v>
      </c>
      <c r="H12" s="1182"/>
      <c r="I12" s="1182"/>
      <c r="J12" s="1183"/>
      <c r="K12" s="267" t="s">
        <v>471</v>
      </c>
      <c r="L12" s="268" t="s">
        <v>471</v>
      </c>
      <c r="M12" s="269">
        <v>631</v>
      </c>
      <c r="N12" s="270" t="s">
        <v>471</v>
      </c>
    </row>
    <row r="13" spans="1:16" ht="13.5" customHeight="1">
      <c r="A13" s="248"/>
      <c r="B13" s="244"/>
      <c r="C13" s="244"/>
      <c r="D13" s="244"/>
      <c r="E13" s="244"/>
      <c r="F13" s="244"/>
      <c r="G13" s="1181" t="s">
        <v>472</v>
      </c>
      <c r="H13" s="1182"/>
      <c r="I13" s="1182"/>
      <c r="J13" s="1183"/>
      <c r="K13" s="267" t="s">
        <v>471</v>
      </c>
      <c r="L13" s="268" t="s">
        <v>471</v>
      </c>
      <c r="M13" s="269" t="s">
        <v>471</v>
      </c>
      <c r="N13" s="270" t="s">
        <v>471</v>
      </c>
    </row>
    <row r="14" spans="1:16" ht="13.5" customHeight="1">
      <c r="A14" s="248"/>
      <c r="B14" s="244"/>
      <c r="C14" s="244"/>
      <c r="D14" s="244"/>
      <c r="E14" s="244"/>
      <c r="F14" s="244"/>
      <c r="G14" s="1181" t="s">
        <v>473</v>
      </c>
      <c r="H14" s="1182"/>
      <c r="I14" s="1182"/>
      <c r="J14" s="1183"/>
      <c r="K14" s="267">
        <v>36852</v>
      </c>
      <c r="L14" s="268">
        <v>3089</v>
      </c>
      <c r="M14" s="269">
        <v>4206</v>
      </c>
      <c r="N14" s="270">
        <v>-26.6</v>
      </c>
    </row>
    <row r="15" spans="1:16" ht="13.5" customHeight="1">
      <c r="A15" s="248"/>
      <c r="B15" s="244"/>
      <c r="C15" s="244"/>
      <c r="D15" s="244"/>
      <c r="E15" s="244"/>
      <c r="F15" s="244"/>
      <c r="G15" s="1181" t="s">
        <v>474</v>
      </c>
      <c r="H15" s="1182"/>
      <c r="I15" s="1182"/>
      <c r="J15" s="1183"/>
      <c r="K15" s="267">
        <v>44074</v>
      </c>
      <c r="L15" s="268">
        <v>3694</v>
      </c>
      <c r="M15" s="269">
        <v>1853</v>
      </c>
      <c r="N15" s="270">
        <v>99.4</v>
      </c>
    </row>
    <row r="16" spans="1:16">
      <c r="A16" s="248"/>
      <c r="B16" s="244"/>
      <c r="C16" s="244"/>
      <c r="D16" s="244"/>
      <c r="E16" s="244"/>
      <c r="F16" s="244"/>
      <c r="G16" s="1184" t="s">
        <v>475</v>
      </c>
      <c r="H16" s="1185"/>
      <c r="I16" s="1185"/>
      <c r="J16" s="1186"/>
      <c r="K16" s="268">
        <v>-116710</v>
      </c>
      <c r="L16" s="268">
        <v>-9782</v>
      </c>
      <c r="M16" s="269">
        <v>-9315</v>
      </c>
      <c r="N16" s="270">
        <v>5</v>
      </c>
    </row>
    <row r="17" spans="1:16">
      <c r="A17" s="248"/>
      <c r="B17" s="244"/>
      <c r="C17" s="244"/>
      <c r="D17" s="244"/>
      <c r="E17" s="244"/>
      <c r="F17" s="244"/>
      <c r="G17" s="1184" t="s">
        <v>167</v>
      </c>
      <c r="H17" s="1185"/>
      <c r="I17" s="1185"/>
      <c r="J17" s="1186"/>
      <c r="K17" s="268">
        <v>1992363</v>
      </c>
      <c r="L17" s="268">
        <v>166990</v>
      </c>
      <c r="M17" s="269">
        <v>108353</v>
      </c>
      <c r="N17" s="270">
        <v>54.1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78" t="s">
        <v>480</v>
      </c>
      <c r="H21" s="1179"/>
      <c r="I21" s="1179"/>
      <c r="J21" s="1180"/>
      <c r="K21" s="280">
        <v>14.08</v>
      </c>
      <c r="L21" s="281">
        <v>10.050000000000001</v>
      </c>
      <c r="M21" s="282">
        <v>4.03</v>
      </c>
      <c r="N21" s="249"/>
      <c r="O21" s="283"/>
      <c r="P21" s="279"/>
    </row>
    <row r="22" spans="1:16" s="284" customFormat="1">
      <c r="A22" s="279"/>
      <c r="B22" s="249"/>
      <c r="C22" s="249"/>
      <c r="D22" s="249"/>
      <c r="E22" s="249"/>
      <c r="F22" s="249"/>
      <c r="G22" s="1178" t="s">
        <v>481</v>
      </c>
      <c r="H22" s="1179"/>
      <c r="I22" s="1179"/>
      <c r="J22" s="1180"/>
      <c r="K22" s="285">
        <v>97.7</v>
      </c>
      <c r="L22" s="286">
        <v>96.3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67" t="s">
        <v>462</v>
      </c>
      <c r="L30" s="254"/>
      <c r="M30" s="255" t="s">
        <v>463</v>
      </c>
      <c r="N30" s="256"/>
    </row>
    <row r="31" spans="1:16">
      <c r="A31" s="248"/>
      <c r="B31" s="244"/>
      <c r="C31" s="244"/>
      <c r="D31" s="244"/>
      <c r="E31" s="244"/>
      <c r="F31" s="244"/>
      <c r="G31" s="257"/>
      <c r="H31" s="258"/>
      <c r="I31" s="258"/>
      <c r="J31" s="259"/>
      <c r="K31" s="1168"/>
      <c r="L31" s="260" t="s">
        <v>464</v>
      </c>
      <c r="M31" s="261" t="s">
        <v>465</v>
      </c>
      <c r="N31" s="262" t="s">
        <v>466</v>
      </c>
    </row>
    <row r="32" spans="1:16" ht="27" customHeight="1">
      <c r="A32" s="248"/>
      <c r="B32" s="244"/>
      <c r="C32" s="244"/>
      <c r="D32" s="244"/>
      <c r="E32" s="244"/>
      <c r="F32" s="244"/>
      <c r="G32" s="1169" t="s">
        <v>485</v>
      </c>
      <c r="H32" s="1170"/>
      <c r="I32" s="1170"/>
      <c r="J32" s="1171"/>
      <c r="K32" s="294">
        <v>1629287</v>
      </c>
      <c r="L32" s="294">
        <v>136559</v>
      </c>
      <c r="M32" s="295">
        <v>56391</v>
      </c>
      <c r="N32" s="296">
        <v>142.19999999999999</v>
      </c>
    </row>
    <row r="33" spans="1:16" ht="13.5" customHeight="1">
      <c r="A33" s="248"/>
      <c r="B33" s="244"/>
      <c r="C33" s="244"/>
      <c r="D33" s="244"/>
      <c r="E33" s="244"/>
      <c r="F33" s="244"/>
      <c r="G33" s="1169" t="s">
        <v>486</v>
      </c>
      <c r="H33" s="1170"/>
      <c r="I33" s="1170"/>
      <c r="J33" s="1171"/>
      <c r="K33" s="294" t="s">
        <v>471</v>
      </c>
      <c r="L33" s="294" t="s">
        <v>471</v>
      </c>
      <c r="M33" s="295" t="s">
        <v>471</v>
      </c>
      <c r="N33" s="296" t="s">
        <v>471</v>
      </c>
    </row>
    <row r="34" spans="1:16" ht="27" customHeight="1">
      <c r="A34" s="248"/>
      <c r="B34" s="244"/>
      <c r="C34" s="244"/>
      <c r="D34" s="244"/>
      <c r="E34" s="244"/>
      <c r="F34" s="244"/>
      <c r="G34" s="1169" t="s">
        <v>487</v>
      </c>
      <c r="H34" s="1170"/>
      <c r="I34" s="1170"/>
      <c r="J34" s="1171"/>
      <c r="K34" s="294" t="s">
        <v>471</v>
      </c>
      <c r="L34" s="294" t="s">
        <v>471</v>
      </c>
      <c r="M34" s="295">
        <v>12</v>
      </c>
      <c r="N34" s="296" t="s">
        <v>471</v>
      </c>
    </row>
    <row r="35" spans="1:16" ht="27" customHeight="1">
      <c r="A35" s="248"/>
      <c r="B35" s="244"/>
      <c r="C35" s="244"/>
      <c r="D35" s="244"/>
      <c r="E35" s="244"/>
      <c r="F35" s="244"/>
      <c r="G35" s="1169" t="s">
        <v>488</v>
      </c>
      <c r="H35" s="1170"/>
      <c r="I35" s="1170"/>
      <c r="J35" s="1171"/>
      <c r="K35" s="294">
        <v>440827</v>
      </c>
      <c r="L35" s="294">
        <v>36948</v>
      </c>
      <c r="M35" s="295">
        <v>15281</v>
      </c>
      <c r="N35" s="296">
        <v>141.80000000000001</v>
      </c>
    </row>
    <row r="36" spans="1:16" ht="27" customHeight="1">
      <c r="A36" s="248"/>
      <c r="B36" s="244"/>
      <c r="C36" s="244"/>
      <c r="D36" s="244"/>
      <c r="E36" s="244"/>
      <c r="F36" s="244"/>
      <c r="G36" s="1169" t="s">
        <v>489</v>
      </c>
      <c r="H36" s="1170"/>
      <c r="I36" s="1170"/>
      <c r="J36" s="1171"/>
      <c r="K36" s="294">
        <v>33921</v>
      </c>
      <c r="L36" s="294">
        <v>2843</v>
      </c>
      <c r="M36" s="295">
        <v>4643</v>
      </c>
      <c r="N36" s="296">
        <v>-38.799999999999997</v>
      </c>
    </row>
    <row r="37" spans="1:16" ht="13.5" customHeight="1">
      <c r="A37" s="248"/>
      <c r="B37" s="244"/>
      <c r="C37" s="244"/>
      <c r="D37" s="244"/>
      <c r="E37" s="244"/>
      <c r="F37" s="244"/>
      <c r="G37" s="1169" t="s">
        <v>490</v>
      </c>
      <c r="H37" s="1170"/>
      <c r="I37" s="1170"/>
      <c r="J37" s="1171"/>
      <c r="K37" s="294">
        <v>30138</v>
      </c>
      <c r="L37" s="294">
        <v>2526</v>
      </c>
      <c r="M37" s="295">
        <v>1074</v>
      </c>
      <c r="N37" s="296">
        <v>135.19999999999999</v>
      </c>
    </row>
    <row r="38" spans="1:16" ht="27" customHeight="1">
      <c r="A38" s="248"/>
      <c r="B38" s="244"/>
      <c r="C38" s="244"/>
      <c r="D38" s="244"/>
      <c r="E38" s="244"/>
      <c r="F38" s="244"/>
      <c r="G38" s="1172" t="s">
        <v>491</v>
      </c>
      <c r="H38" s="1173"/>
      <c r="I38" s="1173"/>
      <c r="J38" s="1174"/>
      <c r="K38" s="297">
        <v>702</v>
      </c>
      <c r="L38" s="297">
        <v>59</v>
      </c>
      <c r="M38" s="298">
        <v>6</v>
      </c>
      <c r="N38" s="299">
        <v>883.3</v>
      </c>
      <c r="O38" s="293"/>
    </row>
    <row r="39" spans="1:16">
      <c r="A39" s="248"/>
      <c r="B39" s="244"/>
      <c r="C39" s="244"/>
      <c r="D39" s="244"/>
      <c r="E39" s="244"/>
      <c r="F39" s="244"/>
      <c r="G39" s="1172" t="s">
        <v>492</v>
      </c>
      <c r="H39" s="1173"/>
      <c r="I39" s="1173"/>
      <c r="J39" s="1174"/>
      <c r="K39" s="300">
        <v>-22963</v>
      </c>
      <c r="L39" s="300">
        <v>-1925</v>
      </c>
      <c r="M39" s="301">
        <v>-3030</v>
      </c>
      <c r="N39" s="302">
        <v>-36.5</v>
      </c>
      <c r="O39" s="293"/>
    </row>
    <row r="40" spans="1:16" ht="27" customHeight="1">
      <c r="A40" s="248"/>
      <c r="B40" s="244"/>
      <c r="C40" s="244"/>
      <c r="D40" s="244"/>
      <c r="E40" s="244"/>
      <c r="F40" s="244"/>
      <c r="G40" s="1169" t="s">
        <v>493</v>
      </c>
      <c r="H40" s="1170"/>
      <c r="I40" s="1170"/>
      <c r="J40" s="1171"/>
      <c r="K40" s="300">
        <v>-1824201</v>
      </c>
      <c r="L40" s="300">
        <v>-152896</v>
      </c>
      <c r="M40" s="301">
        <v>-51711</v>
      </c>
      <c r="N40" s="302">
        <v>195.7</v>
      </c>
      <c r="O40" s="293"/>
    </row>
    <row r="41" spans="1:16">
      <c r="A41" s="248"/>
      <c r="B41" s="244"/>
      <c r="C41" s="244"/>
      <c r="D41" s="244"/>
      <c r="E41" s="244"/>
      <c r="F41" s="244"/>
      <c r="G41" s="1175" t="s">
        <v>278</v>
      </c>
      <c r="H41" s="1176"/>
      <c r="I41" s="1176"/>
      <c r="J41" s="1177"/>
      <c r="K41" s="294">
        <v>287711</v>
      </c>
      <c r="L41" s="300">
        <v>24115</v>
      </c>
      <c r="M41" s="301">
        <v>22665</v>
      </c>
      <c r="N41" s="302">
        <v>6.4</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62" t="s">
        <v>462</v>
      </c>
      <c r="J49" s="1164" t="s">
        <v>497</v>
      </c>
      <c r="K49" s="1165"/>
      <c r="L49" s="1165"/>
      <c r="M49" s="1165"/>
      <c r="N49" s="1166"/>
    </row>
    <row r="50" spans="1:14">
      <c r="A50" s="248"/>
      <c r="B50" s="244"/>
      <c r="C50" s="244"/>
      <c r="D50" s="244"/>
      <c r="E50" s="244"/>
      <c r="F50" s="244"/>
      <c r="G50" s="312"/>
      <c r="H50" s="313"/>
      <c r="I50" s="1163"/>
      <c r="J50" s="314" t="s">
        <v>498</v>
      </c>
      <c r="K50" s="315" t="s">
        <v>499</v>
      </c>
      <c r="L50" s="316" t="s">
        <v>500</v>
      </c>
      <c r="M50" s="317" t="s">
        <v>501</v>
      </c>
      <c r="N50" s="318" t="s">
        <v>502</v>
      </c>
    </row>
    <row r="51" spans="1:14">
      <c r="A51" s="248"/>
      <c r="B51" s="244"/>
      <c r="C51" s="244"/>
      <c r="D51" s="244"/>
      <c r="E51" s="244"/>
      <c r="F51" s="244"/>
      <c r="G51" s="310" t="s">
        <v>503</v>
      </c>
      <c r="H51" s="311"/>
      <c r="I51" s="319">
        <v>1405356</v>
      </c>
      <c r="J51" s="320">
        <v>112609</v>
      </c>
      <c r="K51" s="321">
        <v>-20.9</v>
      </c>
      <c r="L51" s="322">
        <v>70897</v>
      </c>
      <c r="M51" s="323">
        <v>-20.6</v>
      </c>
      <c r="N51" s="324">
        <v>-0.3</v>
      </c>
    </row>
    <row r="52" spans="1:14">
      <c r="A52" s="248"/>
      <c r="B52" s="244"/>
      <c r="C52" s="244"/>
      <c r="D52" s="244"/>
      <c r="E52" s="244"/>
      <c r="F52" s="244"/>
      <c r="G52" s="325"/>
      <c r="H52" s="326" t="s">
        <v>504</v>
      </c>
      <c r="I52" s="327">
        <v>1096056</v>
      </c>
      <c r="J52" s="328">
        <v>87825</v>
      </c>
      <c r="K52" s="329">
        <v>-29.7</v>
      </c>
      <c r="L52" s="330">
        <v>39878</v>
      </c>
      <c r="M52" s="331">
        <v>-7.2</v>
      </c>
      <c r="N52" s="332">
        <v>-22.5</v>
      </c>
    </row>
    <row r="53" spans="1:14">
      <c r="A53" s="248"/>
      <c r="B53" s="244"/>
      <c r="C53" s="244"/>
      <c r="D53" s="244"/>
      <c r="E53" s="244"/>
      <c r="F53" s="244"/>
      <c r="G53" s="310" t="s">
        <v>505</v>
      </c>
      <c r="H53" s="311"/>
      <c r="I53" s="319">
        <v>1272915</v>
      </c>
      <c r="J53" s="320">
        <v>102497</v>
      </c>
      <c r="K53" s="321">
        <v>-9</v>
      </c>
      <c r="L53" s="322">
        <v>66496</v>
      </c>
      <c r="M53" s="323">
        <v>-6.2</v>
      </c>
      <c r="N53" s="324">
        <v>-2.8</v>
      </c>
    </row>
    <row r="54" spans="1:14">
      <c r="A54" s="248"/>
      <c r="B54" s="244"/>
      <c r="C54" s="244"/>
      <c r="D54" s="244"/>
      <c r="E54" s="244"/>
      <c r="F54" s="244"/>
      <c r="G54" s="325"/>
      <c r="H54" s="326" t="s">
        <v>504</v>
      </c>
      <c r="I54" s="327">
        <v>953707</v>
      </c>
      <c r="J54" s="328">
        <v>76794</v>
      </c>
      <c r="K54" s="329">
        <v>-12.6</v>
      </c>
      <c r="L54" s="330">
        <v>36530</v>
      </c>
      <c r="M54" s="331">
        <v>-8.4</v>
      </c>
      <c r="N54" s="332">
        <v>-4.2</v>
      </c>
    </row>
    <row r="55" spans="1:14">
      <c r="A55" s="248"/>
      <c r="B55" s="244"/>
      <c r="C55" s="244"/>
      <c r="D55" s="244"/>
      <c r="E55" s="244"/>
      <c r="F55" s="244"/>
      <c r="G55" s="310" t="s">
        <v>506</v>
      </c>
      <c r="H55" s="311"/>
      <c r="I55" s="319">
        <v>1378473</v>
      </c>
      <c r="J55" s="320">
        <v>112007</v>
      </c>
      <c r="K55" s="321">
        <v>9.3000000000000007</v>
      </c>
      <c r="L55" s="322">
        <v>82748</v>
      </c>
      <c r="M55" s="323">
        <v>24.4</v>
      </c>
      <c r="N55" s="324">
        <v>-15.1</v>
      </c>
    </row>
    <row r="56" spans="1:14">
      <c r="A56" s="248"/>
      <c r="B56" s="244"/>
      <c r="C56" s="244"/>
      <c r="D56" s="244"/>
      <c r="E56" s="244"/>
      <c r="F56" s="244"/>
      <c r="G56" s="325"/>
      <c r="H56" s="326" t="s">
        <v>504</v>
      </c>
      <c r="I56" s="327">
        <v>941589</v>
      </c>
      <c r="J56" s="328">
        <v>76508</v>
      </c>
      <c r="K56" s="329">
        <v>-0.4</v>
      </c>
      <c r="L56" s="330">
        <v>44732</v>
      </c>
      <c r="M56" s="331">
        <v>22.5</v>
      </c>
      <c r="N56" s="332">
        <v>-22.9</v>
      </c>
    </row>
    <row r="57" spans="1:14">
      <c r="A57" s="248"/>
      <c r="B57" s="244"/>
      <c r="C57" s="244"/>
      <c r="D57" s="244"/>
      <c r="E57" s="244"/>
      <c r="F57" s="244"/>
      <c r="G57" s="310" t="s">
        <v>507</v>
      </c>
      <c r="H57" s="311"/>
      <c r="I57" s="319">
        <v>1408611</v>
      </c>
      <c r="J57" s="320">
        <v>116260</v>
      </c>
      <c r="K57" s="321">
        <v>3.8</v>
      </c>
      <c r="L57" s="322">
        <v>91837</v>
      </c>
      <c r="M57" s="323">
        <v>11</v>
      </c>
      <c r="N57" s="324">
        <v>-7.2</v>
      </c>
    </row>
    <row r="58" spans="1:14">
      <c r="A58" s="248"/>
      <c r="B58" s="244"/>
      <c r="C58" s="244"/>
      <c r="D58" s="244"/>
      <c r="E58" s="244"/>
      <c r="F58" s="244"/>
      <c r="G58" s="325"/>
      <c r="H58" s="326" t="s">
        <v>504</v>
      </c>
      <c r="I58" s="327">
        <v>946159</v>
      </c>
      <c r="J58" s="328">
        <v>78092</v>
      </c>
      <c r="K58" s="329">
        <v>2.1</v>
      </c>
      <c r="L58" s="330">
        <v>54439</v>
      </c>
      <c r="M58" s="331">
        <v>21.7</v>
      </c>
      <c r="N58" s="332">
        <v>-19.600000000000001</v>
      </c>
    </row>
    <row r="59" spans="1:14">
      <c r="A59" s="248"/>
      <c r="B59" s="244"/>
      <c r="C59" s="244"/>
      <c r="D59" s="244"/>
      <c r="E59" s="244"/>
      <c r="F59" s="244"/>
      <c r="G59" s="310" t="s">
        <v>508</v>
      </c>
      <c r="H59" s="311"/>
      <c r="I59" s="319">
        <v>1685013</v>
      </c>
      <c r="J59" s="320">
        <v>141230</v>
      </c>
      <c r="K59" s="321">
        <v>21.5</v>
      </c>
      <c r="L59" s="322">
        <v>75972</v>
      </c>
      <c r="M59" s="323">
        <v>-17.3</v>
      </c>
      <c r="N59" s="324">
        <v>38.799999999999997</v>
      </c>
    </row>
    <row r="60" spans="1:14">
      <c r="A60" s="248"/>
      <c r="B60" s="244"/>
      <c r="C60" s="244"/>
      <c r="D60" s="244"/>
      <c r="E60" s="244"/>
      <c r="F60" s="244"/>
      <c r="G60" s="325"/>
      <c r="H60" s="326" t="s">
        <v>504</v>
      </c>
      <c r="I60" s="333">
        <v>924972</v>
      </c>
      <c r="J60" s="328">
        <v>77527</v>
      </c>
      <c r="K60" s="329">
        <v>-0.7</v>
      </c>
      <c r="L60" s="330">
        <v>40712</v>
      </c>
      <c r="M60" s="331">
        <v>-25.2</v>
      </c>
      <c r="N60" s="332">
        <v>24.5</v>
      </c>
    </row>
    <row r="61" spans="1:14">
      <c r="A61" s="248"/>
      <c r="B61" s="244"/>
      <c r="C61" s="244"/>
      <c r="D61" s="244"/>
      <c r="E61" s="244"/>
      <c r="F61" s="244"/>
      <c r="G61" s="310" t="s">
        <v>509</v>
      </c>
      <c r="H61" s="334"/>
      <c r="I61" s="335">
        <v>1430074</v>
      </c>
      <c r="J61" s="336">
        <v>116921</v>
      </c>
      <c r="K61" s="337">
        <v>0.9</v>
      </c>
      <c r="L61" s="338">
        <v>77590</v>
      </c>
      <c r="M61" s="339">
        <v>-1.7</v>
      </c>
      <c r="N61" s="324">
        <v>2.6</v>
      </c>
    </row>
    <row r="62" spans="1:14">
      <c r="A62" s="248"/>
      <c r="B62" s="244"/>
      <c r="C62" s="244"/>
      <c r="D62" s="244"/>
      <c r="E62" s="244"/>
      <c r="F62" s="244"/>
      <c r="G62" s="325"/>
      <c r="H62" s="326" t="s">
        <v>504</v>
      </c>
      <c r="I62" s="327">
        <v>972497</v>
      </c>
      <c r="J62" s="328">
        <v>79349</v>
      </c>
      <c r="K62" s="329">
        <v>-8.3000000000000007</v>
      </c>
      <c r="L62" s="330">
        <v>43258</v>
      </c>
      <c r="M62" s="331">
        <v>0.7</v>
      </c>
      <c r="N62" s="332">
        <v>-9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87" t="s">
        <v>3</v>
      </c>
      <c r="D47" s="1187"/>
      <c r="E47" s="1188"/>
      <c r="F47" s="11">
        <v>38.950000000000003</v>
      </c>
      <c r="G47" s="12">
        <v>44.73</v>
      </c>
      <c r="H47" s="12">
        <v>51.8</v>
      </c>
      <c r="I47" s="12">
        <v>58.29</v>
      </c>
      <c r="J47" s="13">
        <v>67.040000000000006</v>
      </c>
    </row>
    <row r="48" spans="2:10" ht="57.75" customHeight="1">
      <c r="B48" s="14"/>
      <c r="C48" s="1189" t="s">
        <v>4</v>
      </c>
      <c r="D48" s="1189"/>
      <c r="E48" s="1190"/>
      <c r="F48" s="15">
        <v>1.69</v>
      </c>
      <c r="G48" s="16">
        <v>2.5499999999999998</v>
      </c>
      <c r="H48" s="16">
        <v>2.6</v>
      </c>
      <c r="I48" s="16">
        <v>2.73</v>
      </c>
      <c r="J48" s="17">
        <v>2.61</v>
      </c>
    </row>
    <row r="49" spans="2:10" ht="57.75" customHeight="1" thickBot="1">
      <c r="B49" s="18"/>
      <c r="C49" s="1191" t="s">
        <v>5</v>
      </c>
      <c r="D49" s="1191"/>
      <c r="E49" s="1192"/>
      <c r="F49" s="19">
        <v>10.61</v>
      </c>
      <c r="G49" s="20">
        <v>11.6</v>
      </c>
      <c r="H49" s="20">
        <v>10.81</v>
      </c>
      <c r="I49" s="20">
        <v>7.39</v>
      </c>
      <c r="J49" s="21">
        <v>10.02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2017-03-01T02:22:32Z</cp:lastPrinted>
  <dcterms:created xsi:type="dcterms:W3CDTF">2017-02-15T19:07:05Z</dcterms:created>
  <dcterms:modified xsi:type="dcterms:W3CDTF">2017-05-17T02:39:59Z</dcterms:modified>
  <cp:category/>
</cp:coreProperties>
</file>