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35" i="9"/>
  <c r="CO34" i="9"/>
  <c r="AM34" i="9"/>
  <c r="U34" i="9"/>
  <c r="U35" i="9" s="1"/>
  <c r="U36" i="9" s="1"/>
  <c r="C34" i="9"/>
  <c r="BW34" i="9" l="1"/>
  <c r="BW35" i="9" s="1"/>
  <c r="BW36" i="9" s="1"/>
  <c r="BW37" i="9" s="1"/>
  <c r="BW38" i="9" s="1"/>
  <c r="BW39" i="9" s="1"/>
  <c r="BW40" i="9" s="1"/>
  <c r="BW41" i="9" s="1"/>
  <c r="BW42" i="9" s="1"/>
  <c r="BW43"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<sst xmlns="http://schemas.openxmlformats.org/spreadsheetml/2006/main" count="1054" uniqueCount="562">
  <si>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</si>
  <si>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</si>
  <si>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</si>
  <si>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</si>
  <si>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</si>
  <si>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</si>
  <si>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</si>
  <si>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</si>
  <si>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</si>
  <si>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</si>
  <si>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</si>
  <si>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</si>
  <si>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</si>
  <si>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</si>
  <si>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</si>
  <si>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</si>
  <si>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</si>
  <si>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</si>
  <si>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</si>
  <si>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</si>
  <si>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</si>
  <si>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</si>
  <si>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</si>
  <si>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</si>
  <si>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</si>
  <si>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</si>
  <si>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</si>
  <si>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</si>
  <si>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</si>
  <si>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</si>
  <si>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</si>
  <si>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</si>
  <si>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</si>
  <si>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</si>
  <si>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</si>
  <si>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</si>
  <si>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</si>
  <si>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</si>
  <si>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</si>
  <si>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</si>
  <si>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</si>
  <si>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</si>
  <si>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</si>
  <si>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</si>
  <si>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</si>
  <si>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</si>
  <si>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</si>
  <si>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</si>
  <si>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</si>
  <si>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</si>
  <si>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</si>
  <si>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</si>
  <si>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</si>
  <si>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</si>
  <si>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</si>
  <si>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</si>
  <si>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</si>
  <si>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</si>
  <si>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</si>
  <si>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</si>
  <si>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</si>
  <si>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</si>
  <si>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</si>
  <si>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</si>
  <si>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</si>
  <si>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</si>
  <si>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</si>
  <si>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</si>
  <si>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</si>
  <si>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</si>
  <si>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</si>
  <si>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</si>
  <si>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</si>
  <si>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</si>
  <si>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</si>
  <si>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</si>
  <si>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</si>
  <si>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</si>
  <si>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</si>
  <si>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</si>
  <si>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</si>
  <si>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南木曽町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</si>
  <si>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</si>
  <si>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</si>
  <si>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</si>
  <si>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</si>
  <si>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</si>
  <si>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</si>
  <si>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</si>
  <si>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</si>
  <si>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</si>
  <si>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</si>
  <si>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</si>
  <si>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</si>
  <si>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</si>
  <si>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</si>
  <si>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</si>
  <si>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</si>
  <si>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</si>
  <si>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</si>
  <si>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</si>
  <si>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</si>
  <si>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</si>
  <si>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</si>
  <si>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</si>
  <si>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</si>
  <si>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</si>
  <si>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</si>
  <si>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</si>
  <si>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</si>
  <si>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</si>
  <si>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</si>
  <si>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</si>
  <si>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</si>
  <si>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</si>
  <si>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</si>
  <si>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</si>
  <si>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</si>
  <si>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</si>
  <si>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</si>
  <si>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</si>
  <si>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</si>
  <si>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</si>
  <si>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</si>
  <si>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</si>
  <si>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</si>
  <si>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</si>
  <si>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</si>
  <si>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</si>
  <si>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</si>
  <si>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</si>
  <si>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</si>
  <si>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</si>
  <si>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</si>
  <si>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</si>
  <si>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</si>
  <si>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</si>
  <si>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</si>
  <si>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</si>
  <si>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</si>
  <si>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</si>
  <si>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</si>
  <si>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</si>
  <si>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</si>
  <si>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</si>
  <si>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</si>
  <si>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</si>
  <si>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</si>
  <si>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</si>
  <si>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</si>
  <si>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</si>
  <si>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</si>
  <si>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</si>
  <si>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</si>
  <si>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</si>
  <si>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</si>
  <si>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</si>
  <si>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</si>
  <si>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</si>
  <si>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</si>
  <si>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</si>
  <si>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</si>
  <si>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</si>
  <si>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</si>
  <si>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</si>
  <si>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</si>
  <si>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</si>
  <si>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</si>
  <si>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</si>
  <si>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</si>
  <si>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</si>
  <si>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</si>
  <si>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</si>
  <si>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</si>
  <si>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</si>
  <si>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</si>
  <si>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</si>
  <si>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</si>
  <si>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</si>
  <si>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</si>
  <si>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</si>
  <si>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</si>
  <si>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</si>
  <si>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</si>
  <si>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</si>
  <si>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</si>
  <si>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</si>
  <si>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</si>
  <si>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</si>
  <si>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</si>
  <si>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長野県南木曽町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</si>
  <si>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</si>
  <si>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</si>
  <si>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</si>
  <si>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</si>
  <si>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</si>
  <si>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</si>
  <si>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</si>
  <si>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</si>
  <si>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</si>
  <si>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</si>
  <si>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</si>
  <si>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</si>
  <si>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</si>
  <si>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</si>
  <si>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</si>
  <si>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</si>
  <si>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</si>
  <si>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</si>
  <si>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</si>
  <si>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</si>
  <si>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</si>
  <si>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</si>
  <si>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</si>
  <si>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</si>
  <si>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</si>
  <si>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</si>
  <si>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</si>
  <si>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</si>
  <si>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</si>
  <si>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</si>
  <si>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</si>
  <si>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</si>
  <si>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</si>
  <si>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</si>
  <si>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</si>
  <si>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</si>
  <si>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</si>
  <si>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</si>
  <si>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</si>
  <si>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</si>
  <si>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</si>
  <si>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</si>
  <si>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</si>
  <si>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</si>
  <si>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</si>
  <si>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</si>
  <si>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</si>
  <si>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</si>
  <si>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</si>
  <si>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</si>
  <si>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</si>
  <si>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</si>
  <si>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</si>
  <si>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</si>
  <si>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</si>
  <si>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</si>
  <si>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</si>
  <si>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</si>
  <si>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</si>
  <si>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</si>
  <si>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</si>
  <si>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</si>
  <si>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</si>
  <si>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</si>
  <si>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</si>
  <si>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</si>
  <si>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</si>
  <si>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</si>
  <si>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</si>
  <si>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</si>
  <si>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</si>
  <si>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</si>
  <si>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</si>
  <si>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</si>
  <si>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</si>
  <si>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</si>
  <si>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</si>
  <si>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</si>
  <si>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</si>
  <si>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</si>
  <si>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</si>
  <si>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</si>
  <si>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</si>
  <si>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</si>
  <si>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</si>
  <si>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</si>
  <si>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</si>
  <si>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</si>
  <si>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</si>
  <si>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</si>
  <si>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</si>
  <si>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</si>
  <si>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</si>
  <si>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</si>
  <si>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</si>
  <si>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</si>
  <si>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</si>
  <si>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</si>
  <si>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</si>
  <si>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</si>
  <si>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</si>
  <si>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</si>
  <si>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</si>
  <si>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</si>
  <si>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</si>
  <si>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</si>
  <si>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</si>
  <si>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</si>
  <si>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</si>
  <si>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</si>
  <si>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</si>
  <si>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</si>
  <si>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</si>
  <si>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</si>
  <si>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</si>
  <si>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</si>
  <si>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</si>
  <si>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</si>
  <si>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</si>
  <si>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</si>
  <si>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</si>
  <si>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</si>
  <si>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</si>
  <si>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</si>
  <si>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</si>
  <si>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</si>
  <si>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</si>
  <si>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</si>
  <si>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</si>
  <si>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</si>
  <si>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</si>
  <si>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</si>
  <si>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</si>
  <si>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</si>
  <si>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</si>
  <si>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</si>
  <si>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</si>
  <si>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</si>
  <si>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</si>
  <si>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</si>
  <si>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</si>
  <si>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</si>
  <si>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</si>
  <si>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</si>
  <si>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</si>
  <si>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</si>
  <si>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</si>
  <si>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長野県南木曽町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</si>
  <si>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</si>
  <si>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</si>
  <si>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</si>
  <si>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</si>
  <si>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</si>
  <si>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</si>
  <si>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</si>
  <si>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</si>
  <si>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</si>
  <si>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</si>
  <si>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</si>
  <si>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</si>
  <si>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</si>
  <si>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</si>
  <si>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</si>
  <si>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</si>
  <si>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</si>
  <si>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</si>
  <si>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</si>
  <si>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</si>
  <si>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</si>
  <si>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</si>
  <si>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</si>
  <si>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</si>
  <si>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</si>
  <si>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</si>
  <si>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</si>
  <si>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</si>
  <si>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</si>
  <si>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</si>
  <si>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</si>
  <si>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</si>
  <si>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</si>
  <si>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南木曽町国民健康保険特別会計</t>
    <phoneticPr fontId="5"/>
  </si>
  <si>
    <t>南木曽町後期高齢者医療特別会計</t>
    <phoneticPr fontId="5"/>
  </si>
  <si>
    <t>南木曽町営妻籠宿有料駐車場特別会計</t>
    <phoneticPr fontId="5"/>
  </si>
  <si>
    <t>簡易水道事業特別会計</t>
    <phoneticPr fontId="5"/>
  </si>
  <si>
    <t>法非適用企業</t>
    <phoneticPr fontId="5"/>
  </si>
  <si>
    <t>南木曽町下水道事業特別会計</t>
    <phoneticPr fontId="5"/>
  </si>
  <si>
    <t>南木曽町農業集落排水事業特別会計</t>
    <phoneticPr fontId="5"/>
  </si>
  <si>
    <t>南木曽町浄化槽市町村整備推進事業特別会計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</si>
  <si>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</si>
  <si>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</si>
  <si>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</si>
  <si>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</si>
  <si>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</si>
  <si>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</si>
  <si>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</si>
  <si>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</si>
  <si>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</si>
  <si>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</si>
  <si>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</si>
  <si>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</si>
  <si>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</si>
  <si>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</si>
  <si>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</si>
  <si>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</si>
  <si>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</si>
  <si>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</si>
  <si>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</si>
  <si>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</si>
  <si>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</si>
  <si>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</si>
  <si>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</si>
  <si>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</si>
  <si>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</si>
  <si>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</si>
  <si>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</si>
  <si>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</si>
  <si>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</si>
  <si>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</si>
  <si>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</si>
  <si>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</si>
  <si>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</si>
  <si>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</si>
  <si>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</si>
  <si>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</si>
  <si>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</si>
  <si>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</si>
  <si>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</si>
  <si>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</si>
  <si>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</si>
  <si>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</si>
  <si>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</si>
  <si>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</si>
  <si>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</si>
  <si>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</si>
  <si>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</si>
  <si>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</si>
  <si>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</si>
  <si>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</si>
  <si>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</si>
  <si>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</si>
  <si>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</si>
  <si>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</si>
  <si>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</si>
  <si>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南木曽町下水道事業特別会計</t>
    <phoneticPr fontId="5"/>
  </si>
  <si>
    <t>-</t>
    <phoneticPr fontId="5"/>
  </si>
  <si>
    <t>将来負担比率（(Ｅ)－(Ｆ)）／（(Ｃ)－(Ｄ)）×１００</t>
    <rPh sb="0" eb="2">
      <t>ショウライ</t>
    </rPh>
    <rPh sb="2" eb="4">
      <t>フタン</t>
    </rPh>
    <rPh sb="4" eb="6">
      <t>ヒリツ</t>
    </rPh>
    <phoneticPr fontId="5"/>
  </si>
  <si>
    <t>南木曽町浄化槽市町村整備推進事業特別会計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</si>
  <si>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</si>
  <si>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</si>
  <si>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</si>
  <si>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</si>
  <si>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</si>
  <si>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</si>
  <si>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</si>
  <si>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</si>
  <si>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</si>
  <si>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</si>
  <si>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</si>
  <si>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</si>
  <si>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</si>
  <si>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</si>
  <si>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</si>
  <si>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</si>
  <si>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</si>
  <si>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</si>
  <si>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</si>
  <si>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</si>
  <si>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</si>
  <si>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</si>
  <si>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</si>
  <si>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</si>
  <si>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</si>
  <si>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</si>
  <si>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</si>
  <si>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</si>
  <si>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</si>
  <si>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</si>
  <si>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</si>
  <si>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</si>
  <si>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</si>
  <si>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</si>
  <si>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</si>
  <si>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</si>
  <si>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</si>
  <si>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</si>
  <si>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</si>
  <si>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</si>
  <si>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</si>
  <si>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</si>
  <si>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</si>
  <si>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</si>
  <si>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</si>
  <si>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</si>
  <si>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</si>
  <si>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</si>
  <si>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</si>
  <si>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</si>
  <si>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</si>
  <si>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</si>
  <si>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</si>
  <si>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</si>
  <si>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</si>
  <si>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</si>
  <si>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</si>
  <si>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</si>
  <si>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</si>
  <si>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</si>
  <si>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</si>
  <si>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</si>
  <si>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</si>
  <si>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</si>
  <si>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</si>
  <si>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</si>
  <si>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</si>
  <si>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</si>
  <si>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</si>
  <si>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</si>
  <si>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</si>
  <si>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</si>
  <si>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</si>
  <si>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</si>
  <si>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</si>
  <si>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</si>
  <si>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</si>
  <si>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</si>
  <si>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</si>
  <si>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</si>
  <si>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</si>
  <si>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1.77</t>
  </si>
  <si>
    <t>一般会計</t>
  </si>
  <si>
    <t>南木曽町国民健康保険特別会計</t>
  </si>
  <si>
    <t>簡易水道事業特別会計</t>
  </si>
  <si>
    <t>南木曽町浄化槽市町村整備推進事業特別会計</t>
  </si>
  <si>
    <t>南木曽町農業集落排水事業特別会計</t>
  </si>
  <si>
    <t>南木曽町下水道事業特別会計</t>
  </si>
  <si>
    <t>南木曽町営妻籠宿有料駐車場特別会計</t>
  </si>
  <si>
    <t>南木曽町後期高齢者医療特別会計</t>
  </si>
  <si>
    <t>その他会計（赤字）</t>
  </si>
  <si>
    <t>その他会計（黒字）</t>
  </si>
  <si>
    <t>-</t>
    <phoneticPr fontId="2"/>
  </si>
  <si>
    <t>-</t>
    <phoneticPr fontId="2"/>
  </si>
  <si>
    <t>木曽広域連合</t>
    <phoneticPr fontId="5"/>
  </si>
  <si>
    <t>　　（一般会計）</t>
    <phoneticPr fontId="5"/>
  </si>
  <si>
    <t>　　（一般会計（下水道））</t>
    <phoneticPr fontId="5"/>
  </si>
  <si>
    <t>長野県市町村自治振興組合</t>
    <rPh sb="10" eb="12">
      <t>クミアイ</t>
    </rPh>
    <phoneticPr fontId="5"/>
  </si>
  <si>
    <t>中信地域町村交通災害共済事務組合</t>
    <rPh sb="14" eb="16">
      <t>クミアイ</t>
    </rPh>
    <phoneticPr fontId="5"/>
  </si>
  <si>
    <t>松塩筑木曽老人福祉施設組合</t>
    <rPh sb="11" eb="13">
      <t>クミアイ</t>
    </rPh>
    <phoneticPr fontId="5"/>
  </si>
  <si>
    <t>長野県地方税滞納整理機構</t>
    <rPh sb="10" eb="12">
      <t>キコウ</t>
    </rPh>
    <phoneticPr fontId="5"/>
  </si>
  <si>
    <t>-</t>
    <phoneticPr fontId="2"/>
  </si>
  <si>
    <t>　　（介護保険特別会計）</t>
  </si>
  <si>
    <t>長野県後期高齢者医療広域連合</t>
  </si>
  <si>
    <t>　　（一般会計）</t>
  </si>
  <si>
    <t>　　（後期高齢者医療事業会計）</t>
  </si>
  <si>
    <t>長野県市町村総合事務組合</t>
  </si>
  <si>
    <t>　　（非常勤職員公務災害補償特別会計）</t>
  </si>
  <si>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</si>
  <si>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</si>
  <si>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</si>
  <si>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</si>
  <si>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</si>
  <si>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</si>
  <si>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</si>
  <si>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</si>
  <si>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</si>
  <si>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</si>
  <si>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</si>
  <si>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</si>
  <si>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</si>
  <si>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</si>
  <si>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将来負担額の地方債現在高及び公営企業債等繰入見込み額は平成19年度から平成21年度までの繰上償還及び自立推進計画に沿った事業の実施で借入を抑制したことにより大幅に減少となった。
実質公債費比率は自立推進計画に沿った事業の実施で借入を抑制したことにより減少となっている。</t>
    <rPh sb="89" eb="91">
      <t>ジッシツ</t>
    </rPh>
    <rPh sb="91" eb="94">
      <t>コウサイヒ</t>
    </rPh>
    <rPh sb="94" eb="96">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</si>
</sst>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30" fillId="0" borderId="116" xfId="30" applyNumberFormat="1" applyFont="1" applyFill="1" applyBorder="1" applyAlignment="1" applyProtection="1">
      <alignment horizontal="right" vertical="center" shrinkToFit="1"/>
      <protection locked="0"/>
    </xf>
    <xf numFmtId="177" fontId="30" fillId="0" borderId="115" xfId="30" applyNumberFormat="1" applyFont="1" applyBorder="1" applyAlignment="1" applyProtection="1">
      <alignment horizontal="right" vertical="center" shrinkToFit="1"/>
      <protection locked="0"/>
    </xf>
    <xf numFmtId="177" fontId="30"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30" fillId="0" borderId="116" xfId="30" applyNumberFormat="1" applyFont="1" applyBorder="1" applyAlignment="1" applyProtection="1">
      <alignment horizontal="left" vertical="center" shrinkToFit="1"/>
      <protection locked="0"/>
    </xf>
    <xf numFmtId="0" fontId="30"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30" fillId="0" borderId="112" xfId="30" applyNumberFormat="1" applyFont="1" applyBorder="1" applyAlignment="1" applyProtection="1">
      <alignment horizontal="right" vertical="center" shrinkToFit="1"/>
      <protection locked="0"/>
    </xf>
    <xf numFmtId="177" fontId="30" fillId="0" borderId="113" xfId="30" applyNumberFormat="1" applyFont="1" applyBorder="1" applyAlignment="1" applyProtection="1">
      <alignment horizontal="right" vertical="center" shrinkToFit="1"/>
      <protection locked="0"/>
    </xf>
    <xf numFmtId="177" fontId="30" fillId="0" borderId="120" xfId="30" applyNumberFormat="1" applyFont="1" applyBorder="1" applyAlignment="1" applyProtection="1">
      <alignment horizontal="right" vertical="center" shrinkToFit="1"/>
      <protection locked="0"/>
    </xf>
    <xf numFmtId="177" fontId="30" fillId="0" borderId="117" xfId="30" applyNumberFormat="1" applyFont="1" applyBorder="1" applyAlignment="1" applyProtection="1">
      <alignment horizontal="right" vertical="center" shrinkToFit="1"/>
      <protection locked="0"/>
    </xf>
    <xf numFmtId="177" fontId="30" fillId="0" borderId="117" xfId="30" applyNumberFormat="1" applyFont="1" applyFill="1" applyBorder="1" applyAlignment="1" applyProtection="1">
      <alignment horizontal="right" vertical="center" shrinkToFit="1"/>
      <protection locked="0"/>
    </xf>
    <xf numFmtId="177" fontId="30" fillId="0" borderId="113" xfId="30" applyNumberFormat="1" applyFont="1" applyFill="1" applyBorder="1" applyAlignment="1" applyProtection="1">
      <alignment horizontal="right" vertical="center" shrinkToFit="1"/>
      <protection locked="0"/>
    </xf>
    <xf numFmtId="177" fontId="30" fillId="0" borderId="120" xfId="30" applyNumberFormat="1" applyFont="1" applyFill="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144126</c:v>
                </c:pt>
                <c:pt idx="1">
                  <c:v>91685</c:v>
                </c:pt>
                <c:pt idx="2">
                  <c:v>147112</c:v>
                </c:pt>
                <c:pt idx="3">
                  <c:v>138783</c:v>
                </c:pt>
                <c:pt idx="4">
                  <c:v>133171</c:v>
                </c:pt>
              </c:numCache>
            </c:numRef>
          </c:val>
          <c:smooth val="0"/>
        </c:ser>
        <c:dLbls>
          <c:showLegendKey val="0"/>
          <c:showVal val="0"/>
          <c:showCatName val="0"/>
          <c:showSerName val="0"/>
          <c:showPercent val="0"/>
          <c:showBubbleSize val="0"/>
        </c:dLbls>
        <c:marker val="1"/>
        <c:smooth val="0"/>
        <c:axId val="98693120"/>
        <c:axId val="98694656"/>
      </c:lineChart>
      <c:catAx>
        <c:axId val="98693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94656"/>
        <c:crosses val="autoZero"/>
        <c:auto val="1"/>
        <c:lblAlgn val="ctr"/>
        <c:lblOffset val="100"/>
        <c:tickLblSkip val="1"/>
        <c:tickMarkSkip val="1"/>
        <c:noMultiLvlLbl val="0"/>
      </c:catAx>
      <c:valAx>
        <c:axId val="986946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9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c:v>
                </c:pt>
                <c:pt idx="1">
                  <c:v>2.63</c:v>
                </c:pt>
                <c:pt idx="2">
                  <c:v>2.87</c:v>
                </c:pt>
                <c:pt idx="3">
                  <c:v>3.25</c:v>
                </c:pt>
                <c:pt idx="4">
                  <c:v>4.84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23.21</c:v>
                </c:pt>
                <c:pt idx="1">
                  <c:v>23.56</c:v>
                </c:pt>
                <c:pt idx="2">
                  <c:v>25.01</c:v>
                </c:pt>
                <c:pt idx="3">
                  <c:v>27.37</c:v>
                </c:pt>
                <c:pt idx="4">
                  <c:v>28.25</c:v>
                </c:pt>
              </c:numCache>
            </c:numRef>
          </c:val>
        </c:ser>
        <c:dLbls>
          <c:showLegendKey val="0"/>
          <c:showVal val="0"/>
          <c:showCatName val="0"/>
          <c:showSerName val="0"/>
          <c:showPercent val="0"/>
          <c:showBubbleSize val="0"/>
        </c:dLbls>
        <c:gapWidth val="250"/>
        <c:overlap val="100"/>
        <c:axId val="98317824"/>
        <c:axId val="9831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3.15</c:v>
                </c:pt>
                <c:pt idx="1">
                  <c:v>-1.77</c:v>
                </c:pt>
                <c:pt idx="2">
                  <c:v>2.64</c:v>
                </c:pt>
                <c:pt idx="3">
                  <c:v>1.19</c:v>
                </c:pt>
                <c:pt idx="4">
                  <c:v>2.52</c:v>
                </c:pt>
              </c:numCache>
            </c:numRef>
          </c:val>
          <c:smooth val="0"/>
        </c:ser>
        <c:dLbls>
          <c:showLegendKey val="0"/>
          <c:showVal val="0"/>
          <c:showCatName val="0"/>
          <c:showSerName val="0"/>
          <c:showPercent val="0"/>
          <c:showBubbleSize val="0"/>
        </c:dLbls>
        <c:marker val="1"/>
        <c:smooth val="0"/>
        <c:axId val="98317824"/>
        <c:axId val="98319360"/>
      </c:lineChart>
      <c:catAx>
        <c:axId val="9831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319360"/>
        <c:crosses val="autoZero"/>
        <c:auto val="1"/>
        <c:lblAlgn val="ctr"/>
        <c:lblOffset val="100"/>
        <c:tickLblSkip val="1"/>
        <c:tickMarkSkip val="1"/>
        <c:noMultiLvlLbl val="0"/>
      </c:catAx>
      <c:valAx>
        <c:axId val="9831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1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南木曽町後期高齢者医療特別会計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南木曽町営妻籠宿有料駐車場特別会計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0.05</c:v>
                </c:pt>
                <c:pt idx="4">
                  <c:v>#N/A</c:v>
                </c:pt>
                <c:pt idx="5">
                  <c:v>7.0000000000000007E-2</c:v>
                </c:pt>
                <c:pt idx="6">
                  <c:v>#N/A</c:v>
                </c:pt>
                <c:pt idx="7">
                  <c:v>7.0000000000000007E-2</c:v>
                </c:pt>
                <c:pt idx="8">
                  <c:v>#N/A</c:v>
                </c:pt>
                <c:pt idx="9">
                  <c:v>0.02</c:v>
                </c:pt>
              </c:numCache>
            </c:numRef>
          </c:val>
        </c:ser>
        <c:ser>
          <c:idx val="4"/>
          <c:order val="4"/>
          <c:tx>
            <c:strRef>
              <c:f>データシート!$A$31</c:f>
              <c:strCache>
                <c:ptCount val="1"/>
                <c:pt idx="0">
                  <c:v>南木曽町下水道事業特別会計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0.04</c:v>
                </c:pt>
                <c:pt idx="6">
                  <c:v>#N/A</c:v>
                </c:pt>
                <c:pt idx="7">
                  <c:v>0.02</c:v>
                </c:pt>
                <c:pt idx="8">
                  <c:v>#N/A</c:v>
                </c:pt>
                <c:pt idx="9">
                  <c:v>0.03</c:v>
                </c:pt>
              </c:numCache>
            </c:numRef>
          </c:val>
        </c:ser>
        <c:ser>
          <c:idx val="5"/>
          <c:order val="5"/>
          <c:tx>
            <c:strRef>
              <c:f>データシート!$A$32</c:f>
              <c:strCache>
                <c:ptCount val="1"/>
                <c:pt idx="0">
                  <c:v>南木曽町農業集落排水事業特別会計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0.02</c:v>
                </c:pt>
                <c:pt idx="4">
                  <c:v>#N/A</c:v>
                </c:pt>
                <c:pt idx="5">
                  <c:v>0.11</c:v>
                </c:pt>
                <c:pt idx="6">
                  <c:v>#N/A</c:v>
                </c:pt>
                <c:pt idx="7">
                  <c:v>0.02</c:v>
                </c:pt>
                <c:pt idx="8">
                  <c:v>#N/A</c:v>
                </c:pt>
                <c:pt idx="9">
                  <c:v>0.05</c:v>
                </c:pt>
              </c:numCache>
            </c:numRef>
          </c:val>
        </c:ser>
        <c:ser>
          <c:idx val="6"/>
          <c:order val="6"/>
          <c:tx>
            <c:strRef>
              <c:f>データシート!$A$33</c:f>
              <c:strCache>
                <c:ptCount val="1"/>
                <c:pt idx="0">
                  <c:v>南木曽町浄化槽市町村整備推進事業特別会計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0.06</c:v>
                </c:pt>
                <c:pt idx="4">
                  <c:v>#N/A</c:v>
                </c:pt>
                <c:pt idx="5">
                  <c:v>0.22</c:v>
                </c:pt>
                <c:pt idx="6">
                  <c:v>#N/A</c:v>
                </c:pt>
                <c:pt idx="7">
                  <c:v>7.0000000000000007E-2</c:v>
                </c:pt>
                <c:pt idx="8">
                  <c:v>#N/A</c:v>
                </c:pt>
                <c:pt idx="9">
                  <c:v>0.06</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0.15</c:v>
                </c:pt>
                <c:pt idx="2">
                  <c:v>#N/A</c:v>
                </c:pt>
                <c:pt idx="3">
                  <c:v>0.08</c:v>
                </c:pt>
                <c:pt idx="4">
                  <c:v>#N/A</c:v>
                </c:pt>
                <c:pt idx="5">
                  <c:v>0.17</c:v>
                </c:pt>
                <c:pt idx="6">
                  <c:v>#N/A</c:v>
                </c:pt>
                <c:pt idx="7">
                  <c:v>0.02</c:v>
                </c:pt>
                <c:pt idx="8">
                  <c:v>#N/A</c:v>
                </c:pt>
                <c:pt idx="9">
                  <c:v>0.28999999999999998</c:v>
                </c:pt>
              </c:numCache>
            </c:numRef>
          </c:val>
        </c:ser>
        <c:ser>
          <c:idx val="8"/>
          <c:order val="8"/>
          <c:tx>
            <c:strRef>
              <c:f>データシート!$A$35</c:f>
              <c:strCache>
                <c:ptCount val="1"/>
                <c:pt idx="0">
                  <c:v>南木曽町国民健康保険特別会計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1.93</c:v>
                </c:pt>
                <c:pt idx="2">
                  <c:v>#N/A</c:v>
                </c:pt>
                <c:pt idx="3">
                  <c:v>1.72</c:v>
                </c:pt>
                <c:pt idx="4">
                  <c:v>#N/A</c:v>
                </c:pt>
                <c:pt idx="5">
                  <c:v>2.08</c:v>
                </c:pt>
                <c:pt idx="6">
                  <c:v>#N/A</c:v>
                </c:pt>
                <c:pt idx="7">
                  <c:v>1.17</c:v>
                </c:pt>
                <c:pt idx="8">
                  <c:v>#N/A</c:v>
                </c:pt>
                <c:pt idx="9">
                  <c:v>2.0499999999999998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2.79</c:v>
                </c:pt>
                <c:pt idx="2">
                  <c:v>#N/A</c:v>
                </c:pt>
                <c:pt idx="3">
                  <c:v>2.63</c:v>
                </c:pt>
                <c:pt idx="4">
                  <c:v>#N/A</c:v>
                </c:pt>
                <c:pt idx="5">
                  <c:v>2.86</c:v>
                </c:pt>
                <c:pt idx="6">
                  <c:v>#N/A</c:v>
                </c:pt>
                <c:pt idx="7">
                  <c:v>3.24</c:v>
                </c:pt>
                <c:pt idx="8">
                  <c:v>#N/A</c:v>
                </c:pt>
                <c:pt idx="9">
                  <c:v>4.83</c:v>
                </c:pt>
              </c:numCache>
            </c:numRef>
          </c:val>
        </c:ser>
        <c:dLbls>
          <c:showLegendKey val="0"/>
          <c:showVal val="0"/>
          <c:showCatName val="0"/>
          <c:showSerName val="0"/>
          <c:showPercent val="0"/>
          <c:showBubbleSize val="0"/>
        </c:dLbls>
        <c:gapWidth val="150"/>
        <c:overlap val="100"/>
        <c:axId val="98437760"/>
        <c:axId val="98443648"/>
      </c:barChart>
      <c:catAx>
        <c:axId val="984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43648"/>
        <c:crosses val="autoZero"/>
        <c:auto val="1"/>
        <c:lblAlgn val="ctr"/>
        <c:lblOffset val="100"/>
        <c:tickLblSkip val="1"/>
        <c:tickMarkSkip val="1"/>
        <c:noMultiLvlLbl val="0"/>
      </c:catAx>
      <c:valAx>
        <c:axId val="9844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3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592</c:v>
                </c:pt>
                <c:pt idx="5">
                  <c:v>562</c:v>
                </c:pt>
                <c:pt idx="8">
                  <c:v>545</c:v>
                </c:pt>
                <c:pt idx="11">
                  <c:v>519</c:v>
                </c:pt>
                <c:pt idx="14">
                  <c:v>490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5</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c:v>
                </c:pt>
                <c:pt idx="3">
                  <c:v>16</c:v>
                </c:pt>
                <c:pt idx="6">
                  <c:v>12</c:v>
                </c:pt>
                <c:pt idx="9">
                  <c:v>13</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187</c:v>
                </c:pt>
                <c:pt idx="3">
                  <c:v>186</c:v>
                </c:pt>
                <c:pt idx="6">
                  <c:v>171</c:v>
                </c:pt>
                <c:pt idx="9">
                  <c:v>174</c:v>
                </c:pt>
                <c:pt idx="12">
                  <c:v>164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600</c:v>
                </c:pt>
                <c:pt idx="3">
                  <c:v>552</c:v>
                </c:pt>
                <c:pt idx="6">
                  <c:v>519</c:v>
                </c:pt>
                <c:pt idx="9">
                  <c:v>465</c:v>
                </c:pt>
                <c:pt idx="12">
                  <c:v>453</c:v>
                </c:pt>
              </c:numCache>
            </c:numRef>
          </c:val>
        </c:ser>
        <c:dLbls>
          <c:showLegendKey val="0"/>
          <c:showVal val="0"/>
          <c:showCatName val="0"/>
          <c:showSerName val="0"/>
          <c:showPercent val="0"/>
          <c:showBubbleSize val="0"/>
        </c:dLbls>
        <c:gapWidth val="100"/>
        <c:overlap val="100"/>
        <c:axId val="3520768"/>
        <c:axId val="3534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223</c:v>
                </c:pt>
                <c:pt idx="2">
                  <c:v>#N/A</c:v>
                </c:pt>
                <c:pt idx="3">
                  <c:v>#N/A</c:v>
                </c:pt>
                <c:pt idx="4">
                  <c:v>197</c:v>
                </c:pt>
                <c:pt idx="5">
                  <c:v>#N/A</c:v>
                </c:pt>
                <c:pt idx="6">
                  <c:v>#N/A</c:v>
                </c:pt>
                <c:pt idx="7">
                  <c:v>160</c:v>
                </c:pt>
                <c:pt idx="8">
                  <c:v>#N/A</c:v>
                </c:pt>
                <c:pt idx="9">
                  <c:v>#N/A</c:v>
                </c:pt>
                <c:pt idx="10">
                  <c:v>136</c:v>
                </c:pt>
                <c:pt idx="11">
                  <c:v>#N/A</c:v>
                </c:pt>
                <c:pt idx="12">
                  <c:v>#N/A</c:v>
                </c:pt>
                <c:pt idx="13">
                  <c:v>140</c:v>
                </c:pt>
                <c:pt idx="14">
                  <c:v>#N/A</c:v>
                </c:pt>
              </c:numCache>
            </c:numRef>
          </c:val>
          <c:smooth val="0"/>
        </c:ser>
        <c:dLbls>
          <c:showLegendKey val="0"/>
          <c:showVal val="0"/>
          <c:showCatName val="0"/>
          <c:showSerName val="0"/>
          <c:showPercent val="0"/>
          <c:showBubbleSize val="0"/>
        </c:dLbls>
        <c:marker val="1"/>
        <c:smooth val="0"/>
        <c:axId val="3520768"/>
        <c:axId val="3534848"/>
      </c:lineChart>
      <c:catAx>
        <c:axId val="35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4848"/>
        <c:crosses val="autoZero"/>
        <c:auto val="1"/>
        <c:lblAlgn val="ctr"/>
        <c:lblOffset val="100"/>
        <c:tickLblSkip val="1"/>
        <c:tickMarkSkip val="1"/>
        <c:noMultiLvlLbl val="0"/>
      </c:catAx>
      <c:valAx>
        <c:axId val="353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4783</c:v>
                </c:pt>
                <c:pt idx="5">
                  <c:v>4633</c:v>
                </c:pt>
                <c:pt idx="8">
                  <c:v>4592</c:v>
                </c:pt>
                <c:pt idx="11">
                  <c:v>4458</c:v>
                </c:pt>
                <c:pt idx="14">
                  <c:v>4383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225</c:v>
                </c:pt>
                <c:pt idx="5">
                  <c:v>194</c:v>
                </c:pt>
                <c:pt idx="8">
                  <c:v>162</c:v>
                </c:pt>
                <c:pt idx="11">
                  <c:v>56</c:v>
                </c:pt>
                <c:pt idx="14">
                  <c:v>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1362</c:v>
                </c:pt>
                <c:pt idx="5">
                  <c:v>1590</c:v>
                </c:pt>
                <c:pt idx="8">
                  <c:v>1620</c:v>
                </c:pt>
                <c:pt idx="11">
                  <c:v>1671</c:v>
                </c:pt>
                <c:pt idx="14">
                  <c:v>1850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867</c:v>
                </c:pt>
                <c:pt idx="3">
                  <c:v>873</c:v>
                </c:pt>
                <c:pt idx="6">
                  <c:v>910</c:v>
                </c:pt>
                <c:pt idx="9">
                  <c:v>875</c:v>
                </c:pt>
                <c:pt idx="12">
                  <c:v>845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96</c:v>
                </c:pt>
                <c:pt idx="3">
                  <c:v>83</c:v>
                </c:pt>
                <c:pt idx="6">
                  <c:v>104</c:v>
                </c:pt>
                <c:pt idx="9">
                  <c:v>92</c:v>
                </c:pt>
                <c:pt idx="12">
                  <c:v>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2368</c:v>
                </c:pt>
                <c:pt idx="3">
                  <c:v>2302</c:v>
                </c:pt>
                <c:pt idx="6">
                  <c:v>2180</c:v>
                </c:pt>
                <c:pt idx="9">
                  <c:v>2081</c:v>
                </c:pt>
                <c:pt idx="12">
                  <c:v>1994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c:v>
                </c:pt>
                <c:pt idx="3">
                  <c:v>9</c:v>
                </c:pt>
                <c:pt idx="6">
                  <c:v>5</c:v>
                </c:pt>
                <c:pt idx="9">
                  <c:v>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4586</c:v>
                </c:pt>
                <c:pt idx="3">
                  <c:v>4300</c:v>
                </c:pt>
                <c:pt idx="6">
                  <c:v>4039</c:v>
                </c:pt>
                <c:pt idx="9">
                  <c:v>3837</c:v>
                </c:pt>
                <c:pt idx="12">
                  <c:v>3691</c:v>
                </c:pt>
              </c:numCache>
            </c:numRef>
          </c:val>
        </c:ser>
        <c:dLbls>
          <c:showLegendKey val="0"/>
          <c:showVal val="0"/>
          <c:showCatName val="0"/>
          <c:showSerName val="0"/>
          <c:showPercent val="0"/>
          <c:showBubbleSize val="0"/>
        </c:dLbls>
        <c:gapWidth val="100"/>
        <c:overlap val="100"/>
        <c:axId val="87533440"/>
        <c:axId val="8753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1561</c:v>
                </c:pt>
                <c:pt idx="2">
                  <c:v>#N/A</c:v>
                </c:pt>
                <c:pt idx="3">
                  <c:v>#N/A</c:v>
                </c:pt>
                <c:pt idx="4">
                  <c:v>1149</c:v>
                </c:pt>
                <c:pt idx="5">
                  <c:v>#N/A</c:v>
                </c:pt>
                <c:pt idx="6">
                  <c:v>#N/A</c:v>
                </c:pt>
                <c:pt idx="7">
                  <c:v>864</c:v>
                </c:pt>
                <c:pt idx="8">
                  <c:v>#N/A</c:v>
                </c:pt>
                <c:pt idx="9">
                  <c:v>#N/A</c:v>
                </c:pt>
                <c:pt idx="10">
                  <c:v>701</c:v>
                </c:pt>
                <c:pt idx="11">
                  <c:v>#N/A</c:v>
                </c:pt>
                <c:pt idx="12">
                  <c:v>#N/A</c:v>
                </c:pt>
                <c:pt idx="13">
                  <c:v>333</c:v>
                </c:pt>
                <c:pt idx="14">
                  <c:v>#N/A</c:v>
                </c:pt>
              </c:numCache>
            </c:numRef>
          </c:val>
          <c:smooth val="0"/>
        </c:ser>
        <c:dLbls>
          <c:showLegendKey val="0"/>
          <c:showVal val="0"/>
          <c:showCatName val="0"/>
          <c:showSerName val="0"/>
          <c:showPercent val="0"/>
          <c:showBubbleSize val="0"/>
        </c:dLbls>
        <c:marker val="1"/>
        <c:smooth val="0"/>
        <c:axId val="87533440"/>
        <c:axId val="87534976"/>
      </c:lineChart>
      <c:catAx>
        <c:axId val="8753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534976"/>
        <c:crosses val="autoZero"/>
        <c:auto val="1"/>
        <c:lblAlgn val="ctr"/>
        <c:lblOffset val="100"/>
        <c:tickLblSkip val="1"/>
        <c:tickMarkSkip val="1"/>
        <c:noMultiLvlLbl val="0"/>
      </c:catAx>
      <c:valAx>
        <c:axId val="8753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3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6218624"/>
        <c:axId val="106220544"/>
      </c:scatterChart>
      <c:valAx>
        <c:axId val="106218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220544"/>
        <c:crosses val="autoZero"/>
        <c:crossBetween val="midCat"/>
      </c:valAx>
      <c:valAx>
        <c:axId val="106220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218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12.5</c:v>
                </c:pt>
                <c:pt idx="1">
                  <c:v>11.1</c:v>
                </c:pt>
                <c:pt idx="2">
                  <c:v>9.5</c:v>
                </c:pt>
                <c:pt idx="3">
                  <c:v>8.1</c:v>
                </c:pt>
                <c:pt idx="4">
                  <c:v>7.1</c:v>
                </c:pt>
              </c:numCache>
            </c:numRef>
          </c:xVal>
          <c:yVal>
            <c:numRef>
              <c:f>公会計指標分析・財政指標組合せ分析表!$K$73:$O$73</c:f>
              <c:numCache>
                <c:formatCode>#,##0.0;"▲ "#,##0.0</c:formatCode>
                <c:ptCount val="5"/>
                <c:pt idx="0">
                  <c:v>76.5</c:v>
                </c:pt>
                <c:pt idx="1">
                  <c:v>56.6</c:v>
                </c:pt>
                <c:pt idx="2">
                  <c:v>42.3</c:v>
                </c:pt>
                <c:pt idx="3">
                  <c:v>35.200000000000003</c:v>
                </c:pt>
                <c:pt idx="4">
                  <c:v>16.100000000000001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87556864"/>
        <c:axId val="87558400"/>
      </c:scatterChart>
      <c:valAx>
        <c:axId val="87556864"/>
        <c:scaling>
          <c:orientation val="minMax"/>
          <c:max val="13"/>
          <c:min val="6.7"/>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558400"/>
        <c:crosses val="autoZero"/>
        <c:crossBetween val="midCat"/>
      </c:valAx>
      <c:valAx>
        <c:axId val="87558400"/>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7556864"/>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4,410
4,384
215.93
4,048,326
3,880,542
123,143
2,544,342
3,690,858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人口の減少や全国平均を上回る高齢化率に加え、町内の基幹産業の低迷</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により財政基盤が弱く類似団体を下回っている。平成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年度に策定した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第２次自立推進計画に沿った施策を実行し、活力あるまちづくりを展開しつつ行</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政の効率化に努めることにより、財政の健全化を目指す。</a:t>
          </a:r>
          <a:endParaRPr lang="ja-JP" altLang="ja-JP" sz="1100" b="0" i="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60537</xdr:rowOff>
    </xdr:from>
    <xdr:to>
      <xdr:col>7</xdr:col>
      <xdr:colOff>152400</xdr:colOff>
      <xdr:row>44</xdr:row>
      <xdr:rowOff>60537</xdr:rowOff>
    </xdr:to>
    <xdr:cxnSp macro="">
      <xdr:nvCxnSpPr>
        <xdr:cNvPr id="67" name="直線コネクタ 66"/>
        <xdr:cNvCxnSpPr/>
      </xdr:nvCxnSpPr>
      <xdr:spPr>
        <a:xfrm>
          <a:off x="4114800" y="7604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60537</xdr:rowOff>
    </xdr:from>
    <xdr:to>
      <xdr:col>6</xdr:col>
      <xdr:colOff>0</xdr:colOff>
      <xdr:row>44</xdr:row>
      <xdr:rowOff>60537</xdr:rowOff>
    </xdr:to>
    <xdr:cxnSp macro="">
      <xdr:nvCxnSpPr>
        <xdr:cNvPr id="70" name="直線コネクタ 69"/>
        <xdr:cNvCxnSpPr/>
      </xdr:nvCxnSpPr>
      <xdr:spPr>
        <a:xfrm>
          <a:off x="3225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60537</xdr:rowOff>
    </xdr:from>
    <xdr:to>
      <xdr:col>4</xdr:col>
      <xdr:colOff>482600</xdr:colOff>
      <xdr:row>44</xdr:row>
      <xdr:rowOff>60537</xdr:rowOff>
    </xdr:to>
    <xdr:cxnSp macro="">
      <xdr:nvCxnSpPr>
        <xdr:cNvPr id="73" name="直線コネクタ 72"/>
        <xdr:cNvCxnSpPr/>
      </xdr:nvCxnSpPr>
      <xdr:spPr>
        <a:xfrm>
          <a:off x="2336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52494</xdr:rowOff>
    </xdr:from>
    <xdr:to>
      <xdr:col>3</xdr:col>
      <xdr:colOff>279400</xdr:colOff>
      <xdr:row>44</xdr:row>
      <xdr:rowOff>60537</xdr:rowOff>
    </xdr:to>
    <xdr:cxnSp macro="">
      <xdr:nvCxnSpPr>
        <xdr:cNvPr id="76" name="直線コネクタ 75"/>
        <xdr:cNvCxnSpPr/>
      </xdr:nvCxnSpPr>
      <xdr:spPr>
        <a:xfrm>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9737</xdr:rowOff>
    </xdr:from>
    <xdr:to>
      <xdr:col>7</xdr:col>
      <xdr:colOff>203200</xdr:colOff>
      <xdr:row>44</xdr:row>
      <xdr:rowOff>111337</xdr:rowOff>
    </xdr:to>
    <xdr:sp macro="" textlink="">
      <xdr:nvSpPr>
        <xdr:cNvPr id="86" name="円/楕円 85"/>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121514</xdr:rowOff>
    </xdr:from>
    <xdr:ext cx="762000" cy="259045"/>
    <xdr:sp macro="" textlink="">
      <xdr:nvSpPr>
        <xdr:cNvPr id="87" name="財政力該当値テキスト"/>
        <xdr:cNvSpPr txBox="1"/>
      </xdr:nvSpPr>
      <xdr:spPr>
        <a:xfrm>
          <a:off x="50419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9737</xdr:rowOff>
    </xdr:from>
    <xdr:to>
      <xdr:col>6</xdr:col>
      <xdr:colOff>50800</xdr:colOff>
      <xdr:row>44</xdr:row>
      <xdr:rowOff>111337</xdr:rowOff>
    </xdr:to>
    <xdr:sp macro="" textlink="">
      <xdr:nvSpPr>
        <xdr:cNvPr id="88" name="円/楕円 87"/>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96114</xdr:rowOff>
    </xdr:from>
    <xdr:ext cx="736600" cy="259045"/>
    <xdr:sp macro="" textlink="">
      <xdr:nvSpPr>
        <xdr:cNvPr id="89" name="テキスト ボックス 88"/>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9737</xdr:rowOff>
    </xdr:from>
    <xdr:to>
      <xdr:col>4</xdr:col>
      <xdr:colOff>533400</xdr:colOff>
      <xdr:row>44</xdr:row>
      <xdr:rowOff>111337</xdr:rowOff>
    </xdr:to>
    <xdr:sp macro="" textlink="">
      <xdr:nvSpPr>
        <xdr:cNvPr id="90" name="円/楕円 89"/>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96114</xdr:rowOff>
    </xdr:from>
    <xdr:ext cx="762000" cy="259045"/>
    <xdr:sp macro="" textlink="">
      <xdr:nvSpPr>
        <xdr:cNvPr id="91" name="テキスト ボックス 90"/>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9737</xdr:rowOff>
    </xdr:from>
    <xdr:to>
      <xdr:col>3</xdr:col>
      <xdr:colOff>330200</xdr:colOff>
      <xdr:row>44</xdr:row>
      <xdr:rowOff>111337</xdr:rowOff>
    </xdr:to>
    <xdr:sp macro="" textlink="">
      <xdr:nvSpPr>
        <xdr:cNvPr id="92" name="円/楕円 91"/>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96114</xdr:rowOff>
    </xdr:from>
    <xdr:ext cx="762000" cy="259045"/>
    <xdr:sp macro="" textlink="">
      <xdr:nvSpPr>
        <xdr:cNvPr id="93" name="テキスト ボックス 92"/>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1694</xdr:rowOff>
    </xdr:from>
    <xdr:to>
      <xdr:col>2</xdr:col>
      <xdr:colOff>127000</xdr:colOff>
      <xdr:row>44</xdr:row>
      <xdr:rowOff>103294</xdr:rowOff>
    </xdr:to>
    <xdr:sp macro="" textlink="">
      <xdr:nvSpPr>
        <xdr:cNvPr id="94" name="円/楕円 93"/>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88071</xdr:rowOff>
    </xdr:from>
    <xdr:ext cx="762000" cy="259045"/>
    <xdr:sp macro="" textlink="">
      <xdr:nvSpPr>
        <xdr:cNvPr id="95" name="テキスト ボックス 94"/>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類似団体を上回</a:t>
          </a:r>
          <a:r>
            <a:rPr lang="ja-JP" altLang="en-US" sz="1100" baseline="0">
              <a:solidFill>
                <a:schemeClr val="dk1"/>
              </a:solidFill>
              <a:latin typeface="+mn-lt"/>
              <a:ea typeface="+mn-ea"/>
              <a:cs typeface="+mn-cs"/>
            </a:rPr>
            <a:t>ることがおおいため、</a:t>
          </a:r>
          <a:r>
            <a:rPr lang="ja-JP" altLang="ja-JP" sz="1100" baseline="0">
              <a:solidFill>
                <a:schemeClr val="dk1"/>
              </a:solidFill>
              <a:latin typeface="+mn-lt"/>
              <a:ea typeface="+mn-ea"/>
              <a:cs typeface="+mn-cs"/>
            </a:rPr>
            <a:t>今後も公債費や人件費の抑制など</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行政改革の取組みを通じて義務的経費の削減に努め、財政の弾力化を図る</a:t>
          </a:r>
          <a:r>
            <a:rPr lang="ja-JP" altLang="en-US" sz="110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106256</xdr:rowOff>
    </xdr:from>
    <xdr:to>
      <xdr:col>7</xdr:col>
      <xdr:colOff>152400</xdr:colOff>
      <xdr:row>63</xdr:row>
      <xdr:rowOff>150495</xdr:rowOff>
    </xdr:to>
    <xdr:cxnSp macro="">
      <xdr:nvCxnSpPr>
        <xdr:cNvPr id="130" name="直線コネクタ 129"/>
        <xdr:cNvCxnSpPr/>
      </xdr:nvCxnSpPr>
      <xdr:spPr>
        <a:xfrm flipV="1">
          <a:off x="4114800" y="1090760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63</xdr:row>
      <xdr:rowOff>150495</xdr:rowOff>
    </xdr:to>
    <xdr:cxnSp macro="">
      <xdr:nvCxnSpPr>
        <xdr:cNvPr id="133" name="直線コネクタ 132"/>
        <xdr:cNvCxnSpPr/>
      </xdr:nvCxnSpPr>
      <xdr:spPr>
        <a:xfrm>
          <a:off x="3225800" y="108794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35" name="テキスト ボックス 13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64</xdr:row>
      <xdr:rowOff>67521</xdr:rowOff>
    </xdr:to>
    <xdr:cxnSp macro="">
      <xdr:nvCxnSpPr>
        <xdr:cNvPr id="136" name="直線コネクタ 135"/>
        <xdr:cNvCxnSpPr/>
      </xdr:nvCxnSpPr>
      <xdr:spPr>
        <a:xfrm flipV="1">
          <a:off x="2336800" y="1087945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38" name="テキスト ボックス 137"/>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55456</xdr:rowOff>
    </xdr:from>
    <xdr:to>
      <xdr:col>3</xdr:col>
      <xdr:colOff>279400</xdr:colOff>
      <xdr:row>64</xdr:row>
      <xdr:rowOff>67521</xdr:rowOff>
    </xdr:to>
    <xdr:cxnSp macro="">
      <xdr:nvCxnSpPr>
        <xdr:cNvPr id="139" name="直線コネクタ 138"/>
        <xdr:cNvCxnSpPr/>
      </xdr:nvCxnSpPr>
      <xdr:spPr>
        <a:xfrm>
          <a:off x="1447800" y="110282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41" name="テキスト ボックス 140"/>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49" name="円/楕円 148"/>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27533</xdr:rowOff>
    </xdr:from>
    <xdr:ext cx="762000" cy="259045"/>
    <xdr:sp macro="" textlink="">
      <xdr:nvSpPr>
        <xdr:cNvPr id="150"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1" name="円/楕円 150"/>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40022</xdr:rowOff>
    </xdr:from>
    <xdr:ext cx="736600" cy="259045"/>
    <xdr:sp macro="" textlink="">
      <xdr:nvSpPr>
        <xdr:cNvPr id="152" name="テキスト ボックス 151"/>
        <xdr:cNvSpPr txBox="1"/>
      </xdr:nvSpPr>
      <xdr:spPr>
        <a:xfrm>
          <a:off x="3733800" y="1066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27305</xdr:rowOff>
    </xdr:from>
    <xdr:to>
      <xdr:col>4</xdr:col>
      <xdr:colOff>533400</xdr:colOff>
      <xdr:row>63</xdr:row>
      <xdr:rowOff>128905</xdr:rowOff>
    </xdr:to>
    <xdr:sp macro="" textlink="">
      <xdr:nvSpPr>
        <xdr:cNvPr id="153" name="円/楕円 152"/>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113682</xdr:rowOff>
    </xdr:from>
    <xdr:ext cx="762000" cy="259045"/>
    <xdr:sp macro="" textlink="">
      <xdr:nvSpPr>
        <xdr:cNvPr id="154" name="テキスト ボックス 153"/>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16721</xdr:rowOff>
    </xdr:from>
    <xdr:to>
      <xdr:col>3</xdr:col>
      <xdr:colOff>330200</xdr:colOff>
      <xdr:row>64</xdr:row>
      <xdr:rowOff>118321</xdr:rowOff>
    </xdr:to>
    <xdr:sp macro="" textlink="">
      <xdr:nvSpPr>
        <xdr:cNvPr id="155" name="円/楕円 154"/>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56" name="テキスト ボックス 155"/>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57" name="円/楕円 156"/>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91033</xdr:rowOff>
    </xdr:from>
    <xdr:ext cx="762000" cy="259045"/>
    <xdr:sp macro="" textlink="">
      <xdr:nvSpPr>
        <xdr:cNvPr id="158" name="テキスト ボックス 157"/>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[249,485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人口</a:t>
          </a:r>
          <a:r>
            <a:rPr lang="en-US" altLang="ja-JP" sz="1100" baseline="0">
              <a:solidFill>
                <a:schemeClr val="dk1"/>
              </a:solidFill>
              <a:latin typeface="+mn-lt"/>
              <a:ea typeface="+mn-ea"/>
              <a:cs typeface="+mn-cs"/>
            </a:rPr>
            <a:t>1</a:t>
          </a:r>
          <a:r>
            <a:rPr lang="ja-JP" altLang="ja-JP" sz="1100" baseline="0">
              <a:solidFill>
                <a:schemeClr val="dk1"/>
              </a:solidFill>
              <a:latin typeface="+mn-lt"/>
              <a:ea typeface="+mn-ea"/>
              <a:cs typeface="+mn-cs"/>
            </a:rPr>
            <a:t>人当たり人件費・物件費が高い水準にあるのは、主に人件費が要因となっている。</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これは主に保育園などの施設が多いことや妻籠宿保存事業に係る人件費等による</a:t>
          </a:r>
          <a:r>
            <a:rPr lang="ja-JP" altLang="en-US" sz="110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13551</xdr:rowOff>
    </xdr:from>
    <xdr:to>
      <xdr:col>7</xdr:col>
      <xdr:colOff>152400</xdr:colOff>
      <xdr:row>81</xdr:row>
      <xdr:rowOff>13990</xdr:rowOff>
    </xdr:to>
    <xdr:cxnSp macro="">
      <xdr:nvCxnSpPr>
        <xdr:cNvPr id="192" name="直線コネクタ 191"/>
        <xdr:cNvCxnSpPr/>
      </xdr:nvCxnSpPr>
      <xdr:spPr>
        <a:xfrm flipV="1">
          <a:off x="4114800" y="13901001"/>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169778</xdr:rowOff>
    </xdr:from>
    <xdr:ext cx="762000" cy="259045"/>
    <xdr:sp macro="" textlink="">
      <xdr:nvSpPr>
        <xdr:cNvPr id="193" name="人件費・物件費等の状況平均値テキスト"/>
        <xdr:cNvSpPr txBox="1"/>
      </xdr:nvSpPr>
      <xdr:spPr>
        <a:xfrm>
          <a:off x="5041900" y="13885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944</xdr:rowOff>
    </xdr:from>
    <xdr:to>
      <xdr:col>6</xdr:col>
      <xdr:colOff>0</xdr:colOff>
      <xdr:row>81</xdr:row>
      <xdr:rowOff>13990</xdr:rowOff>
    </xdr:to>
    <xdr:cxnSp macro="">
      <xdr:nvCxnSpPr>
        <xdr:cNvPr id="195" name="直線コネクタ 194"/>
        <xdr:cNvCxnSpPr/>
      </xdr:nvCxnSpPr>
      <xdr:spPr>
        <a:xfrm>
          <a:off x="3225800" y="13888394"/>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944</xdr:rowOff>
    </xdr:from>
    <xdr:to>
      <xdr:col>4</xdr:col>
      <xdr:colOff>482600</xdr:colOff>
      <xdr:row>81</xdr:row>
      <xdr:rowOff>1566</xdr:rowOff>
    </xdr:to>
    <xdr:cxnSp macro="">
      <xdr:nvCxnSpPr>
        <xdr:cNvPr id="198" name="直線コネクタ 197"/>
        <xdr:cNvCxnSpPr/>
      </xdr:nvCxnSpPr>
      <xdr:spPr>
        <a:xfrm flipV="1">
          <a:off x="2336800" y="13888394"/>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1566</xdr:rowOff>
    </xdr:from>
    <xdr:to>
      <xdr:col>3</xdr:col>
      <xdr:colOff>279400</xdr:colOff>
      <xdr:row>81</xdr:row>
      <xdr:rowOff>1969</xdr:rowOff>
    </xdr:to>
    <xdr:cxnSp macro="">
      <xdr:nvCxnSpPr>
        <xdr:cNvPr id="201" name="直線コネクタ 200"/>
        <xdr:cNvCxnSpPr/>
      </xdr:nvCxnSpPr>
      <xdr:spPr>
        <a:xfrm flipV="1">
          <a:off x="1447800" y="13889016"/>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134201</xdr:rowOff>
    </xdr:from>
    <xdr:to>
      <xdr:col>7</xdr:col>
      <xdr:colOff>203200</xdr:colOff>
      <xdr:row>81</xdr:row>
      <xdr:rowOff>64351</xdr:rowOff>
    </xdr:to>
    <xdr:sp macro="" textlink="">
      <xdr:nvSpPr>
        <xdr:cNvPr id="211" name="円/楕円 210"/>
        <xdr:cNvSpPr/>
      </xdr:nvSpPr>
      <xdr:spPr>
        <a:xfrm>
          <a:off x="4902200" y="138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55478</xdr:rowOff>
    </xdr:from>
    <xdr:ext cx="762000" cy="259045"/>
    <xdr:sp macro="" textlink="">
      <xdr:nvSpPr>
        <xdr:cNvPr id="212" name="人件費・物件費等の状況該当値テキスト"/>
        <xdr:cNvSpPr txBox="1"/>
      </xdr:nvSpPr>
      <xdr:spPr>
        <a:xfrm>
          <a:off x="5041900" y="1377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249,485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134640</xdr:rowOff>
    </xdr:from>
    <xdr:to>
      <xdr:col>6</xdr:col>
      <xdr:colOff>50800</xdr:colOff>
      <xdr:row>81</xdr:row>
      <xdr:rowOff>64790</xdr:rowOff>
    </xdr:to>
    <xdr:sp macro="" textlink="">
      <xdr:nvSpPr>
        <xdr:cNvPr id="213" name="円/楕円 212"/>
        <xdr:cNvSpPr/>
      </xdr:nvSpPr>
      <xdr:spPr>
        <a:xfrm>
          <a:off x="4064000" y="138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74967</xdr:rowOff>
    </xdr:from>
    <xdr:ext cx="736600" cy="259045"/>
    <xdr:sp macro="" textlink="">
      <xdr:nvSpPr>
        <xdr:cNvPr id="214" name="テキスト ボックス 213"/>
        <xdr:cNvSpPr txBox="1"/>
      </xdr:nvSpPr>
      <xdr:spPr>
        <a:xfrm>
          <a:off x="3733800" y="1361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250,577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121594</xdr:rowOff>
    </xdr:from>
    <xdr:to>
      <xdr:col>4</xdr:col>
      <xdr:colOff>533400</xdr:colOff>
      <xdr:row>81</xdr:row>
      <xdr:rowOff>51744</xdr:rowOff>
    </xdr:to>
    <xdr:sp macro="" textlink="">
      <xdr:nvSpPr>
        <xdr:cNvPr id="215" name="円/楕円 214"/>
        <xdr:cNvSpPr/>
      </xdr:nvSpPr>
      <xdr:spPr>
        <a:xfrm>
          <a:off x="3175000" y="138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61921</xdr:rowOff>
    </xdr:from>
    <xdr:ext cx="762000" cy="259045"/>
    <xdr:sp macro="" textlink="">
      <xdr:nvSpPr>
        <xdr:cNvPr id="216" name="テキスト ボックス 215"/>
        <xdr:cNvSpPr txBox="1"/>
      </xdr:nvSpPr>
      <xdr:spPr>
        <a:xfrm>
          <a:off x="2844800" y="136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218,138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122216</xdr:rowOff>
    </xdr:from>
    <xdr:to>
      <xdr:col>3</xdr:col>
      <xdr:colOff>330200</xdr:colOff>
      <xdr:row>81</xdr:row>
      <xdr:rowOff>52366</xdr:rowOff>
    </xdr:to>
    <xdr:sp macro="" textlink="">
      <xdr:nvSpPr>
        <xdr:cNvPr id="217" name="円/楕円 216"/>
        <xdr:cNvSpPr/>
      </xdr:nvSpPr>
      <xdr:spPr>
        <a:xfrm>
          <a:off x="2286000" y="138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62543</xdr:rowOff>
    </xdr:from>
    <xdr:ext cx="762000" cy="259045"/>
    <xdr:sp macro="" textlink="">
      <xdr:nvSpPr>
        <xdr:cNvPr id="218" name="テキスト ボックス 217"/>
        <xdr:cNvSpPr txBox="1"/>
      </xdr:nvSpPr>
      <xdr:spPr>
        <a:xfrm>
          <a:off x="1955800" y="1360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122619</xdr:rowOff>
    </xdr:from>
    <xdr:to>
      <xdr:col>2</xdr:col>
      <xdr:colOff>127000</xdr:colOff>
      <xdr:row>81</xdr:row>
      <xdr:rowOff>52769</xdr:rowOff>
    </xdr:to>
    <xdr:sp macro="" textlink="">
      <xdr:nvSpPr>
        <xdr:cNvPr id="219" name="円/楕円 218"/>
        <xdr:cNvSpPr/>
      </xdr:nvSpPr>
      <xdr:spPr>
        <a:xfrm>
          <a:off x="1397000" y="138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62946</xdr:rowOff>
    </xdr:from>
    <xdr:ext cx="762000" cy="259045"/>
    <xdr:sp macro="" textlink="">
      <xdr:nvSpPr>
        <xdr:cNvPr id="220" name="テキスト ボックス 219"/>
        <xdr:cNvSpPr txBox="1"/>
      </xdr:nvSpPr>
      <xdr:spPr>
        <a:xfrm>
          <a:off x="1066800" y="136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220,684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職員の年齢構成が高くなっているため類似団体の平均を上回っている。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定数管理の適正化に努めることにより類似団体平均水準まで低下するよう努め</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る。</a:t>
          </a:r>
          <a:endParaRPr lang="ja-JP" altLang="ja-JP" sz="1100" b="0" i="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85</xdr:row>
      <xdr:rowOff>123444</xdr:rowOff>
    </xdr:to>
    <xdr:cxnSp macro="">
      <xdr:nvCxnSpPr>
        <xdr:cNvPr id="252" name="直線コネクタ 251"/>
        <xdr:cNvCxnSpPr/>
      </xdr:nvCxnSpPr>
      <xdr:spPr>
        <a:xfrm>
          <a:off x="16179800" y="14658087"/>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3"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65532</xdr:rowOff>
    </xdr:from>
    <xdr:to>
      <xdr:col>23</xdr:col>
      <xdr:colOff>406400</xdr:colOff>
      <xdr:row>85</xdr:row>
      <xdr:rowOff>84837</xdr:rowOff>
    </xdr:to>
    <xdr:cxnSp macro="">
      <xdr:nvCxnSpPr>
        <xdr:cNvPr id="255" name="直線コネクタ 254"/>
        <xdr:cNvCxnSpPr/>
      </xdr:nvCxnSpPr>
      <xdr:spPr>
        <a:xfrm>
          <a:off x="15290800" y="1463878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6" name="フローチャート : 判断 255"/>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7" name="テキスト ボックス 256"/>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65532</xdr:rowOff>
    </xdr:from>
    <xdr:to>
      <xdr:col>22</xdr:col>
      <xdr:colOff>203200</xdr:colOff>
      <xdr:row>87</xdr:row>
      <xdr:rowOff>128015</xdr:rowOff>
    </xdr:to>
    <xdr:cxnSp macro="">
      <xdr:nvCxnSpPr>
        <xdr:cNvPr id="258" name="直線コネクタ 257"/>
        <xdr:cNvCxnSpPr/>
      </xdr:nvCxnSpPr>
      <xdr:spPr>
        <a:xfrm flipV="1">
          <a:off x="14401800" y="14638782"/>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9" name="フローチャート : 判断 258"/>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0" name="テキスト ボックス 259"/>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108713</xdr:rowOff>
    </xdr:from>
    <xdr:to>
      <xdr:col>21</xdr:col>
      <xdr:colOff>0</xdr:colOff>
      <xdr:row>87</xdr:row>
      <xdr:rowOff>128015</xdr:rowOff>
    </xdr:to>
    <xdr:cxnSp macro="">
      <xdr:nvCxnSpPr>
        <xdr:cNvPr id="261" name="直線コネクタ 260"/>
        <xdr:cNvCxnSpPr/>
      </xdr:nvCxnSpPr>
      <xdr:spPr>
        <a:xfrm>
          <a:off x="13512800" y="1502486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2" name="フローチャート : 判断 261"/>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3" name="テキスト ボックス 262"/>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4" name="フローチャート : 判断 263"/>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5" name="テキスト ボックス 264"/>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1" name="円/楕円 270"/>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44721</xdr:rowOff>
    </xdr:from>
    <xdr:ext cx="762000" cy="259045"/>
    <xdr:sp macro="" textlink="">
      <xdr:nvSpPr>
        <xdr:cNvPr id="272" name="給与水準   （国との比較）該当値テキスト"/>
        <xdr:cNvSpPr txBox="1"/>
      </xdr:nvSpPr>
      <xdr:spPr>
        <a:xfrm>
          <a:off x="17106900" y="146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34037</xdr:rowOff>
    </xdr:from>
    <xdr:to>
      <xdr:col>23</xdr:col>
      <xdr:colOff>457200</xdr:colOff>
      <xdr:row>85</xdr:row>
      <xdr:rowOff>135637</xdr:rowOff>
    </xdr:to>
    <xdr:sp macro="" textlink="">
      <xdr:nvSpPr>
        <xdr:cNvPr id="273" name="円/楕円 272"/>
        <xdr:cNvSpPr/>
      </xdr:nvSpPr>
      <xdr:spPr>
        <a:xfrm>
          <a:off x="16129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120414</xdr:rowOff>
    </xdr:from>
    <xdr:ext cx="736600" cy="259045"/>
    <xdr:sp macro="" textlink="">
      <xdr:nvSpPr>
        <xdr:cNvPr id="274" name="テキスト ボックス 273"/>
        <xdr:cNvSpPr txBox="1"/>
      </xdr:nvSpPr>
      <xdr:spPr>
        <a:xfrm>
          <a:off x="15798800" y="1469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14732</xdr:rowOff>
    </xdr:from>
    <xdr:to>
      <xdr:col>22</xdr:col>
      <xdr:colOff>254000</xdr:colOff>
      <xdr:row>85</xdr:row>
      <xdr:rowOff>116332</xdr:rowOff>
    </xdr:to>
    <xdr:sp macro="" textlink="">
      <xdr:nvSpPr>
        <xdr:cNvPr id="275" name="円/楕円 274"/>
        <xdr:cNvSpPr/>
      </xdr:nvSpPr>
      <xdr:spPr>
        <a:xfrm>
          <a:off x="15240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101109</xdr:rowOff>
    </xdr:from>
    <xdr:ext cx="762000" cy="259045"/>
    <xdr:sp macro="" textlink="">
      <xdr:nvSpPr>
        <xdr:cNvPr id="276" name="テキスト ボックス 275"/>
        <xdr:cNvSpPr txBox="1"/>
      </xdr:nvSpPr>
      <xdr:spPr>
        <a:xfrm>
          <a:off x="149098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77215</xdr:rowOff>
    </xdr:from>
    <xdr:to>
      <xdr:col>21</xdr:col>
      <xdr:colOff>50800</xdr:colOff>
      <xdr:row>88</xdr:row>
      <xdr:rowOff>7365</xdr:rowOff>
    </xdr:to>
    <xdr:sp macro="" textlink="">
      <xdr:nvSpPr>
        <xdr:cNvPr id="277" name="円/楕円 276"/>
        <xdr:cNvSpPr/>
      </xdr:nvSpPr>
      <xdr:spPr>
        <a:xfrm>
          <a:off x="14351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163592</xdr:rowOff>
    </xdr:from>
    <xdr:ext cx="762000" cy="259045"/>
    <xdr:sp macro="" textlink="">
      <xdr:nvSpPr>
        <xdr:cNvPr id="278" name="テキスト ボックス 277"/>
        <xdr:cNvSpPr txBox="1"/>
      </xdr:nvSpPr>
      <xdr:spPr>
        <a:xfrm>
          <a:off x="14020800" y="150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57913</xdr:rowOff>
    </xdr:from>
    <xdr:to>
      <xdr:col>19</xdr:col>
      <xdr:colOff>533400</xdr:colOff>
      <xdr:row>87</xdr:row>
      <xdr:rowOff>159513</xdr:rowOff>
    </xdr:to>
    <xdr:sp macro="" textlink="">
      <xdr:nvSpPr>
        <xdr:cNvPr id="279" name="円/楕円 278"/>
        <xdr:cNvSpPr/>
      </xdr:nvSpPr>
      <xdr:spPr>
        <a:xfrm>
          <a:off x="13462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144290</xdr:rowOff>
    </xdr:from>
    <xdr:ext cx="762000" cy="259045"/>
    <xdr:sp macro="" textlink="">
      <xdr:nvSpPr>
        <xdr:cNvPr id="280" name="テキスト ボックス 279"/>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当町は地形的に山に囲まれており、地域が点在しているため保育園が多いこと</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また、妻籠宿保存対策等に職員を配置しているため比較的多い水準にある。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今後は、自立推進計画に沿った削減に努める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9441</xdr:rowOff>
    </xdr:from>
    <xdr:to>
      <xdr:col>24</xdr:col>
      <xdr:colOff>558800</xdr:colOff>
      <xdr:row>59</xdr:row>
      <xdr:rowOff>15646</xdr:rowOff>
    </xdr:to>
    <xdr:cxnSp macro="">
      <xdr:nvCxnSpPr>
        <xdr:cNvPr id="316" name="直線コネクタ 315"/>
        <xdr:cNvCxnSpPr/>
      </xdr:nvCxnSpPr>
      <xdr:spPr>
        <a:xfrm>
          <a:off x="16179800" y="1012499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18</xdr:rowOff>
    </xdr:from>
    <xdr:to>
      <xdr:col>23</xdr:col>
      <xdr:colOff>406400</xdr:colOff>
      <xdr:row>59</xdr:row>
      <xdr:rowOff>9441</xdr:rowOff>
    </xdr:to>
    <xdr:cxnSp macro="">
      <xdr:nvCxnSpPr>
        <xdr:cNvPr id="319" name="直線コネクタ 318"/>
        <xdr:cNvCxnSpPr/>
      </xdr:nvCxnSpPr>
      <xdr:spPr>
        <a:xfrm>
          <a:off x="15290800" y="1011556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20" name="フローチャート : 判断 319"/>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106836</xdr:rowOff>
    </xdr:from>
    <xdr:ext cx="736600" cy="259045"/>
    <xdr:sp macro="" textlink="">
      <xdr:nvSpPr>
        <xdr:cNvPr id="321" name="テキスト ボックス 320"/>
        <xdr:cNvSpPr txBox="1"/>
      </xdr:nvSpPr>
      <xdr:spPr>
        <a:xfrm>
          <a:off x="15798800" y="1022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170664</xdr:rowOff>
    </xdr:from>
    <xdr:to>
      <xdr:col>22</xdr:col>
      <xdr:colOff>203200</xdr:colOff>
      <xdr:row>59</xdr:row>
      <xdr:rowOff>18</xdr:rowOff>
    </xdr:to>
    <xdr:cxnSp macro="">
      <xdr:nvCxnSpPr>
        <xdr:cNvPr id="322" name="直線コネクタ 321"/>
        <xdr:cNvCxnSpPr/>
      </xdr:nvCxnSpPr>
      <xdr:spPr>
        <a:xfrm>
          <a:off x="14401800" y="1011476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3" name="フローチャート : 判断 322"/>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24" name="テキスト ボックス 323"/>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170664</xdr:rowOff>
    </xdr:from>
    <xdr:to>
      <xdr:col>21</xdr:col>
      <xdr:colOff>0</xdr:colOff>
      <xdr:row>58</xdr:row>
      <xdr:rowOff>171008</xdr:rowOff>
    </xdr:to>
    <xdr:cxnSp macro="">
      <xdr:nvCxnSpPr>
        <xdr:cNvPr id="325" name="直線コネクタ 324"/>
        <xdr:cNvCxnSpPr/>
      </xdr:nvCxnSpPr>
      <xdr:spPr>
        <a:xfrm flipV="1">
          <a:off x="13512800" y="1011476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6" name="フローチャート : 判断 325"/>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102125</xdr:rowOff>
    </xdr:from>
    <xdr:ext cx="762000" cy="259045"/>
    <xdr:sp macro="" textlink="">
      <xdr:nvSpPr>
        <xdr:cNvPr id="327" name="テキスト ボックス 326"/>
        <xdr:cNvSpPr txBox="1"/>
      </xdr:nvSpPr>
      <xdr:spPr>
        <a:xfrm>
          <a:off x="14020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8" name="フローチャート : 判断 327"/>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99367</xdr:rowOff>
    </xdr:from>
    <xdr:ext cx="762000" cy="259045"/>
    <xdr:sp macro="" textlink="">
      <xdr:nvSpPr>
        <xdr:cNvPr id="329" name="テキスト ボックス 328"/>
        <xdr:cNvSpPr txBox="1"/>
      </xdr:nvSpPr>
      <xdr:spPr>
        <a:xfrm>
          <a:off x="13131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136296</xdr:rowOff>
    </xdr:from>
    <xdr:to>
      <xdr:col>24</xdr:col>
      <xdr:colOff>609600</xdr:colOff>
      <xdr:row>59</xdr:row>
      <xdr:rowOff>66446</xdr:rowOff>
    </xdr:to>
    <xdr:sp macro="" textlink="">
      <xdr:nvSpPr>
        <xdr:cNvPr id="335" name="円/楕円 334"/>
        <xdr:cNvSpPr/>
      </xdr:nvSpPr>
      <xdr:spPr>
        <a:xfrm>
          <a:off x="169672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13123</xdr:rowOff>
    </xdr:from>
    <xdr:ext cx="762000" cy="259045"/>
    <xdr:sp macro="" textlink="">
      <xdr:nvSpPr>
        <xdr:cNvPr id="336" name="定員管理の状況該当値テキスト"/>
        <xdr:cNvSpPr txBox="1"/>
      </xdr:nvSpPr>
      <xdr:spPr>
        <a:xfrm>
          <a:off x="17106900" y="101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130091</xdr:rowOff>
    </xdr:from>
    <xdr:to>
      <xdr:col>23</xdr:col>
      <xdr:colOff>457200</xdr:colOff>
      <xdr:row>59</xdr:row>
      <xdr:rowOff>60241</xdr:rowOff>
    </xdr:to>
    <xdr:sp macro="" textlink="">
      <xdr:nvSpPr>
        <xdr:cNvPr id="337" name="円/楕円 336"/>
        <xdr:cNvSpPr/>
      </xdr:nvSpPr>
      <xdr:spPr>
        <a:xfrm>
          <a:off x="16129000" y="100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70418</xdr:rowOff>
    </xdr:from>
    <xdr:ext cx="736600" cy="259045"/>
    <xdr:sp macro="" textlink="">
      <xdr:nvSpPr>
        <xdr:cNvPr id="338" name="テキスト ボックス 337"/>
        <xdr:cNvSpPr txBox="1"/>
      </xdr:nvSpPr>
      <xdr:spPr>
        <a:xfrm>
          <a:off x="15798800" y="984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120668</xdr:rowOff>
    </xdr:from>
    <xdr:to>
      <xdr:col>22</xdr:col>
      <xdr:colOff>254000</xdr:colOff>
      <xdr:row>59</xdr:row>
      <xdr:rowOff>50818</xdr:rowOff>
    </xdr:to>
    <xdr:sp macro="" textlink="">
      <xdr:nvSpPr>
        <xdr:cNvPr id="339" name="円/楕円 338"/>
        <xdr:cNvSpPr/>
      </xdr:nvSpPr>
      <xdr:spPr>
        <a:xfrm>
          <a:off x="15240000" y="100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60995</xdr:rowOff>
    </xdr:from>
    <xdr:ext cx="762000" cy="259045"/>
    <xdr:sp macro="" textlink="">
      <xdr:nvSpPr>
        <xdr:cNvPr id="340" name="テキスト ボックス 339"/>
        <xdr:cNvSpPr txBox="1"/>
      </xdr:nvSpPr>
      <xdr:spPr>
        <a:xfrm>
          <a:off x="14909800" y="983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119864</xdr:rowOff>
    </xdr:from>
    <xdr:to>
      <xdr:col>21</xdr:col>
      <xdr:colOff>50800</xdr:colOff>
      <xdr:row>59</xdr:row>
      <xdr:rowOff>50014</xdr:rowOff>
    </xdr:to>
    <xdr:sp macro="" textlink="">
      <xdr:nvSpPr>
        <xdr:cNvPr id="341" name="円/楕円 340"/>
        <xdr:cNvSpPr/>
      </xdr:nvSpPr>
      <xdr:spPr>
        <a:xfrm>
          <a:off x="14351000" y="100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60191</xdr:rowOff>
    </xdr:from>
    <xdr:ext cx="762000" cy="259045"/>
    <xdr:sp macro="" textlink="">
      <xdr:nvSpPr>
        <xdr:cNvPr id="342" name="テキスト ボックス 341"/>
        <xdr:cNvSpPr txBox="1"/>
      </xdr:nvSpPr>
      <xdr:spPr>
        <a:xfrm>
          <a:off x="14020800" y="98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120208</xdr:rowOff>
    </xdr:from>
    <xdr:to>
      <xdr:col>19</xdr:col>
      <xdr:colOff>533400</xdr:colOff>
      <xdr:row>59</xdr:row>
      <xdr:rowOff>50358</xdr:rowOff>
    </xdr:to>
    <xdr:sp macro="" textlink="">
      <xdr:nvSpPr>
        <xdr:cNvPr id="343" name="円/楕円 342"/>
        <xdr:cNvSpPr/>
      </xdr:nvSpPr>
      <xdr:spPr>
        <a:xfrm>
          <a:off x="13462000" y="100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60535</xdr:rowOff>
    </xdr:from>
    <xdr:ext cx="762000" cy="259045"/>
    <xdr:sp macro="" textlink="">
      <xdr:nvSpPr>
        <xdr:cNvPr id="344" name="テキスト ボックス 343"/>
        <xdr:cNvSpPr txBox="1"/>
      </xdr:nvSpPr>
      <xdr:spPr>
        <a:xfrm>
          <a:off x="13131800" y="98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年度まで行った補償金免除繰上償還の実施により減少と</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な</a:t>
          </a:r>
          <a:r>
            <a:rPr lang="ja-JP" altLang="en-US" sz="1100" baseline="0">
              <a:solidFill>
                <a:schemeClr val="dk1"/>
              </a:solidFill>
              <a:latin typeface="+mn-lt"/>
              <a:ea typeface="+mn-ea"/>
              <a:cs typeface="+mn-cs"/>
            </a:rPr>
            <a:t>り、平成</a:t>
          </a:r>
          <a:r>
            <a:rPr lang="en-US" altLang="ja-JP" sz="1100" baseline="0">
              <a:solidFill>
                <a:schemeClr val="dk1"/>
              </a:solidFill>
              <a:latin typeface="+mn-lt"/>
              <a:ea typeface="+mn-ea"/>
              <a:cs typeface="+mn-cs"/>
            </a:rPr>
            <a:t>27</a:t>
          </a:r>
          <a:r>
            <a:rPr lang="ja-JP" altLang="en-US" sz="1100" baseline="0">
              <a:solidFill>
                <a:schemeClr val="dk1"/>
              </a:solidFill>
              <a:latin typeface="+mn-lt"/>
              <a:ea typeface="+mn-ea"/>
              <a:cs typeface="+mn-cs"/>
            </a:rPr>
            <a:t>年度は</a:t>
          </a:r>
          <a:r>
            <a:rPr lang="ja-JP" altLang="ja-JP" sz="1100" baseline="0">
              <a:solidFill>
                <a:schemeClr val="dk1"/>
              </a:solidFill>
              <a:latin typeface="+mn-lt"/>
              <a:ea typeface="+mn-ea"/>
              <a:cs typeface="+mn-cs"/>
            </a:rPr>
            <a:t>類似団体平均を上回</a:t>
          </a:r>
          <a:r>
            <a:rPr lang="ja-JP" altLang="en-US" sz="1100" baseline="0">
              <a:solidFill>
                <a:schemeClr val="dk1"/>
              </a:solidFill>
              <a:latin typeface="+mn-lt"/>
              <a:ea typeface="+mn-ea"/>
              <a:cs typeface="+mn-cs"/>
            </a:rPr>
            <a:t>ることができた。</a:t>
          </a:r>
          <a:endParaRPr lang="ja-JP" altLang="ja-JP" sz="1100">
            <a:solidFill>
              <a:schemeClr val="dk1"/>
            </a:solidFill>
            <a:latin typeface="+mn-lt"/>
            <a:ea typeface="+mn-ea"/>
            <a:cs typeface="+mn-cs"/>
          </a:endParaRPr>
        </a:p>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引き続き自立推進計画のもと適切な事業計画及び実施により新規起債発行の抑制</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に努める。</a:t>
          </a:r>
          <a:endParaRPr lang="ja-JP" altLang="ja-JP" sz="1100" b="0" i="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123507</xdr:rowOff>
    </xdr:from>
    <xdr:to>
      <xdr:col>24</xdr:col>
      <xdr:colOff>558800</xdr:colOff>
      <xdr:row>40</xdr:row>
      <xdr:rowOff>12382</xdr:rowOff>
    </xdr:to>
    <xdr:cxnSp macro="">
      <xdr:nvCxnSpPr>
        <xdr:cNvPr id="374" name="直線コネクタ 373"/>
        <xdr:cNvCxnSpPr/>
      </xdr:nvCxnSpPr>
      <xdr:spPr>
        <a:xfrm flipV="1">
          <a:off x="16179800" y="681005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5"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12382</xdr:rowOff>
    </xdr:from>
    <xdr:to>
      <xdr:col>23</xdr:col>
      <xdr:colOff>406400</xdr:colOff>
      <xdr:row>40</xdr:row>
      <xdr:rowOff>96838</xdr:rowOff>
    </xdr:to>
    <xdr:cxnSp macro="">
      <xdr:nvCxnSpPr>
        <xdr:cNvPr id="377" name="直線コネクタ 376"/>
        <xdr:cNvCxnSpPr/>
      </xdr:nvCxnSpPr>
      <xdr:spPr>
        <a:xfrm flipV="1">
          <a:off x="15290800" y="68703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8" name="フローチャート : 判断 377"/>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9" name="テキスト ボックス 378"/>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96838</xdr:rowOff>
    </xdr:from>
    <xdr:to>
      <xdr:col>22</xdr:col>
      <xdr:colOff>203200</xdr:colOff>
      <xdr:row>41</xdr:row>
      <xdr:rowOff>21907</xdr:rowOff>
    </xdr:to>
    <xdr:cxnSp macro="">
      <xdr:nvCxnSpPr>
        <xdr:cNvPr id="380" name="直線コネクタ 379"/>
        <xdr:cNvCxnSpPr/>
      </xdr:nvCxnSpPr>
      <xdr:spPr>
        <a:xfrm flipV="1">
          <a:off x="14401800" y="69548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81" name="フローチャート : 判断 380"/>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2" name="テキスト ボックス 381"/>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21907</xdr:rowOff>
    </xdr:from>
    <xdr:to>
      <xdr:col>21</xdr:col>
      <xdr:colOff>0</xdr:colOff>
      <xdr:row>41</xdr:row>
      <xdr:rowOff>106363</xdr:rowOff>
    </xdr:to>
    <xdr:cxnSp macro="">
      <xdr:nvCxnSpPr>
        <xdr:cNvPr id="383" name="直線コネクタ 382"/>
        <xdr:cNvCxnSpPr/>
      </xdr:nvCxnSpPr>
      <xdr:spPr>
        <a:xfrm flipV="1">
          <a:off x="13512800" y="705135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4" name="フローチャート : 判断 383"/>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5" name="テキスト ボックス 384"/>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6" name="フローチャート : 判断 385"/>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7" name="テキスト ボックス 38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72707</xdr:rowOff>
    </xdr:from>
    <xdr:to>
      <xdr:col>24</xdr:col>
      <xdr:colOff>609600</xdr:colOff>
      <xdr:row>40</xdr:row>
      <xdr:rowOff>2857</xdr:rowOff>
    </xdr:to>
    <xdr:sp macro="" textlink="">
      <xdr:nvSpPr>
        <xdr:cNvPr id="393" name="円/楕円 392"/>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89234</xdr:rowOff>
    </xdr:from>
    <xdr:ext cx="762000" cy="259045"/>
    <xdr:sp macro="" textlink="">
      <xdr:nvSpPr>
        <xdr:cNvPr id="394" name="公債費負担の状況該当値テキスト"/>
        <xdr:cNvSpPr txBox="1"/>
      </xdr:nvSpPr>
      <xdr:spPr>
        <a:xfrm>
          <a:off x="17106900" y="66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133032</xdr:rowOff>
    </xdr:from>
    <xdr:to>
      <xdr:col>23</xdr:col>
      <xdr:colOff>457200</xdr:colOff>
      <xdr:row>40</xdr:row>
      <xdr:rowOff>63182</xdr:rowOff>
    </xdr:to>
    <xdr:sp macro="" textlink="">
      <xdr:nvSpPr>
        <xdr:cNvPr id="395" name="円/楕円 394"/>
        <xdr:cNvSpPr/>
      </xdr:nvSpPr>
      <xdr:spPr>
        <a:xfrm>
          <a:off x="16129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47959</xdr:rowOff>
    </xdr:from>
    <xdr:ext cx="736600" cy="259045"/>
    <xdr:sp macro="" textlink="">
      <xdr:nvSpPr>
        <xdr:cNvPr id="396" name="テキスト ボックス 395"/>
        <xdr:cNvSpPr txBox="1"/>
      </xdr:nvSpPr>
      <xdr:spPr>
        <a:xfrm>
          <a:off x="15798800" y="690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46038</xdr:rowOff>
    </xdr:from>
    <xdr:to>
      <xdr:col>22</xdr:col>
      <xdr:colOff>254000</xdr:colOff>
      <xdr:row>40</xdr:row>
      <xdr:rowOff>147638</xdr:rowOff>
    </xdr:to>
    <xdr:sp macro="" textlink="">
      <xdr:nvSpPr>
        <xdr:cNvPr id="397" name="円/楕円 396"/>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132415</xdr:rowOff>
    </xdr:from>
    <xdr:ext cx="762000" cy="259045"/>
    <xdr:sp macro="" textlink="">
      <xdr:nvSpPr>
        <xdr:cNvPr id="398" name="テキスト ボックス 397"/>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142557</xdr:rowOff>
    </xdr:from>
    <xdr:to>
      <xdr:col>21</xdr:col>
      <xdr:colOff>50800</xdr:colOff>
      <xdr:row>41</xdr:row>
      <xdr:rowOff>72707</xdr:rowOff>
    </xdr:to>
    <xdr:sp macro="" textlink="">
      <xdr:nvSpPr>
        <xdr:cNvPr id="399" name="円/楕円 398"/>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400" name="テキスト ボックス 39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55563</xdr:rowOff>
    </xdr:from>
    <xdr:to>
      <xdr:col>19</xdr:col>
      <xdr:colOff>533400</xdr:colOff>
      <xdr:row>41</xdr:row>
      <xdr:rowOff>157163</xdr:rowOff>
    </xdr:to>
    <xdr:sp macro="" textlink="">
      <xdr:nvSpPr>
        <xdr:cNvPr id="401" name="円/楕円 400"/>
        <xdr:cNvSpPr/>
      </xdr:nvSpPr>
      <xdr:spPr>
        <a:xfrm>
          <a:off x="13462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141940</xdr:rowOff>
    </xdr:from>
    <xdr:ext cx="762000" cy="259045"/>
    <xdr:sp macro="" textlink="">
      <xdr:nvSpPr>
        <xdr:cNvPr id="402" name="テキスト ボックス 401"/>
        <xdr:cNvSpPr txBox="1"/>
      </xdr:nvSpPr>
      <xdr:spPr>
        <a:xfrm>
          <a:off x="13131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類似団体よりも上回っており、主な要因は過去の大規模な事業の実施により、</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地方債現在高が高いことがあげられる。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近年の補償金免除繰上償還や借入の抑制による将来負担額の減、財政調整基金や</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減債基金等の積み立て</a:t>
          </a:r>
          <a:r>
            <a:rPr lang="ja-JP" altLang="en-US" sz="1100" baseline="0">
              <a:solidFill>
                <a:schemeClr val="dk1"/>
              </a:solidFill>
              <a:latin typeface="+mn-lt"/>
              <a:ea typeface="+mn-ea"/>
              <a:cs typeface="+mn-cs"/>
            </a:rPr>
            <a:t>を</a:t>
          </a:r>
          <a:r>
            <a:rPr lang="ja-JP" altLang="ja-JP" sz="1100" baseline="0">
              <a:solidFill>
                <a:schemeClr val="dk1"/>
              </a:solidFill>
              <a:latin typeface="+mn-lt"/>
              <a:ea typeface="+mn-ea"/>
              <a:cs typeface="+mn-cs"/>
            </a:rPr>
            <a:t>行い充当可能財源の増を図り、平成</a:t>
          </a:r>
          <a:r>
            <a:rPr lang="en-US" altLang="ja-JP" sz="1100" baseline="0">
              <a:solidFill>
                <a:schemeClr val="dk1"/>
              </a:solidFill>
              <a:latin typeface="+mn-lt"/>
              <a:ea typeface="+mn-ea"/>
              <a:cs typeface="+mn-cs"/>
            </a:rPr>
            <a:t>23</a:t>
          </a:r>
          <a:r>
            <a:rPr lang="ja-JP" altLang="ja-JP" sz="1100" baseline="0">
              <a:solidFill>
                <a:schemeClr val="dk1"/>
              </a:solidFill>
              <a:latin typeface="+mn-lt"/>
              <a:ea typeface="+mn-ea"/>
              <a:cs typeface="+mn-cs"/>
            </a:rPr>
            <a:t>年度で</a:t>
          </a:r>
          <a:r>
            <a:rPr lang="en-US" altLang="ja-JP" sz="1100" baseline="0">
              <a:solidFill>
                <a:schemeClr val="dk1"/>
              </a:solidFill>
              <a:latin typeface="+mn-lt"/>
              <a:ea typeface="+mn-ea"/>
              <a:cs typeface="+mn-cs"/>
            </a:rPr>
            <a:t>100%</a:t>
          </a:r>
          <a:r>
            <a:rPr lang="ja-JP" altLang="ja-JP" sz="1100" baseline="0">
              <a:solidFill>
                <a:schemeClr val="dk1"/>
              </a:solidFill>
              <a:latin typeface="+mn-lt"/>
              <a:ea typeface="+mn-ea"/>
              <a:cs typeface="+mn-cs"/>
            </a:rPr>
            <a:t>を下回った。</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今後も自立推進計画に沿った事業の計画・実施し、地方債の新規発行の抑制及び</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基金の積立を行い財政の健全化に努める。</a:t>
          </a:r>
          <a:endParaRPr lang="ja-JP" altLang="ja-JP" sz="1100" b="0" i="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1" name="直線コネクタ 43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3" name="直線コネクタ 43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122661</xdr:rowOff>
    </xdr:from>
    <xdr:to>
      <xdr:col>24</xdr:col>
      <xdr:colOff>558800</xdr:colOff>
      <xdr:row>17</xdr:row>
      <xdr:rowOff>163830</xdr:rowOff>
    </xdr:to>
    <xdr:cxnSp macro="">
      <xdr:nvCxnSpPr>
        <xdr:cNvPr id="436" name="直線コネクタ 435"/>
        <xdr:cNvCxnSpPr/>
      </xdr:nvCxnSpPr>
      <xdr:spPr>
        <a:xfrm flipV="1">
          <a:off x="16179800" y="2694411"/>
          <a:ext cx="838200" cy="38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163830</xdr:rowOff>
    </xdr:from>
    <xdr:to>
      <xdr:col>23</xdr:col>
      <xdr:colOff>406400</xdr:colOff>
      <xdr:row>18</xdr:row>
      <xdr:rowOff>135149</xdr:rowOff>
    </xdr:to>
    <xdr:cxnSp macro="">
      <xdr:nvCxnSpPr>
        <xdr:cNvPr id="439" name="直線コネクタ 438"/>
        <xdr:cNvCxnSpPr/>
      </xdr:nvCxnSpPr>
      <xdr:spPr>
        <a:xfrm flipV="1">
          <a:off x="15290800" y="3078480"/>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135149</xdr:rowOff>
    </xdr:from>
    <xdr:to>
      <xdr:col>22</xdr:col>
      <xdr:colOff>203200</xdr:colOff>
      <xdr:row>20</xdr:row>
      <xdr:rowOff>79798</xdr:rowOff>
    </xdr:to>
    <xdr:cxnSp macro="">
      <xdr:nvCxnSpPr>
        <xdr:cNvPr id="442" name="直線コネクタ 441"/>
        <xdr:cNvCxnSpPr/>
      </xdr:nvCxnSpPr>
      <xdr:spPr>
        <a:xfrm flipV="1">
          <a:off x="14401800" y="3221249"/>
          <a:ext cx="889000" cy="28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79798</xdr:rowOff>
    </xdr:from>
    <xdr:to>
      <xdr:col>21</xdr:col>
      <xdr:colOff>0</xdr:colOff>
      <xdr:row>22</xdr:row>
      <xdr:rowOff>137054</xdr:rowOff>
    </xdr:to>
    <xdr:cxnSp macro="">
      <xdr:nvCxnSpPr>
        <xdr:cNvPr id="445" name="直線コネクタ 444"/>
        <xdr:cNvCxnSpPr/>
      </xdr:nvCxnSpPr>
      <xdr:spPr>
        <a:xfrm flipV="1">
          <a:off x="13512800" y="3508798"/>
          <a:ext cx="889000" cy="40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71861</xdr:rowOff>
    </xdr:from>
    <xdr:to>
      <xdr:col>24</xdr:col>
      <xdr:colOff>609600</xdr:colOff>
      <xdr:row>16</xdr:row>
      <xdr:rowOff>2011</xdr:rowOff>
    </xdr:to>
    <xdr:sp macro="" textlink="">
      <xdr:nvSpPr>
        <xdr:cNvPr id="455" name="円/楕円 454"/>
        <xdr:cNvSpPr/>
      </xdr:nvSpPr>
      <xdr:spPr>
        <a:xfrm>
          <a:off x="16967200" y="2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43938</xdr:rowOff>
    </xdr:from>
    <xdr:ext cx="762000" cy="259045"/>
    <xdr:sp macro="" textlink="">
      <xdr:nvSpPr>
        <xdr:cNvPr id="456" name="将来負担の状況該当値テキスト"/>
        <xdr:cNvSpPr txBox="1"/>
      </xdr:nvSpPr>
      <xdr:spPr>
        <a:xfrm>
          <a:off x="17106900" y="2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113030</xdr:rowOff>
    </xdr:from>
    <xdr:to>
      <xdr:col>23</xdr:col>
      <xdr:colOff>457200</xdr:colOff>
      <xdr:row>18</xdr:row>
      <xdr:rowOff>43180</xdr:rowOff>
    </xdr:to>
    <xdr:sp macro="" textlink="">
      <xdr:nvSpPr>
        <xdr:cNvPr id="457" name="円/楕円 456"/>
        <xdr:cNvSpPr/>
      </xdr:nvSpPr>
      <xdr:spPr>
        <a:xfrm>
          <a:off x="16129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27957</xdr:rowOff>
    </xdr:from>
    <xdr:ext cx="736600" cy="259045"/>
    <xdr:sp macro="" textlink="">
      <xdr:nvSpPr>
        <xdr:cNvPr id="458" name="テキスト ボックス 457"/>
        <xdr:cNvSpPr txBox="1"/>
      </xdr:nvSpPr>
      <xdr:spPr>
        <a:xfrm>
          <a:off x="15798800" y="311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84349</xdr:rowOff>
    </xdr:from>
    <xdr:to>
      <xdr:col>22</xdr:col>
      <xdr:colOff>254000</xdr:colOff>
      <xdr:row>19</xdr:row>
      <xdr:rowOff>14499</xdr:rowOff>
    </xdr:to>
    <xdr:sp macro="" textlink="">
      <xdr:nvSpPr>
        <xdr:cNvPr id="459" name="円/楕円 458"/>
        <xdr:cNvSpPr/>
      </xdr:nvSpPr>
      <xdr:spPr>
        <a:xfrm>
          <a:off x="15240000" y="31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170726</xdr:rowOff>
    </xdr:from>
    <xdr:ext cx="762000" cy="259045"/>
    <xdr:sp macro="" textlink="">
      <xdr:nvSpPr>
        <xdr:cNvPr id="460" name="テキスト ボックス 459"/>
        <xdr:cNvSpPr txBox="1"/>
      </xdr:nvSpPr>
      <xdr:spPr>
        <a:xfrm>
          <a:off x="14909800" y="325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28998</xdr:rowOff>
    </xdr:from>
    <xdr:to>
      <xdr:col>21</xdr:col>
      <xdr:colOff>50800</xdr:colOff>
      <xdr:row>20</xdr:row>
      <xdr:rowOff>130598</xdr:rowOff>
    </xdr:to>
    <xdr:sp macro="" textlink="">
      <xdr:nvSpPr>
        <xdr:cNvPr id="461" name="円/楕円 460"/>
        <xdr:cNvSpPr/>
      </xdr:nvSpPr>
      <xdr:spPr>
        <a:xfrm>
          <a:off x="14351000" y="34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115375</xdr:rowOff>
    </xdr:from>
    <xdr:ext cx="762000" cy="259045"/>
    <xdr:sp macro="" textlink="">
      <xdr:nvSpPr>
        <xdr:cNvPr id="462" name="テキスト ボックス 461"/>
        <xdr:cNvSpPr txBox="1"/>
      </xdr:nvSpPr>
      <xdr:spPr>
        <a:xfrm>
          <a:off x="14020800" y="3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86254</xdr:rowOff>
    </xdr:from>
    <xdr:to>
      <xdr:col>19</xdr:col>
      <xdr:colOff>533400</xdr:colOff>
      <xdr:row>23</xdr:row>
      <xdr:rowOff>16404</xdr:rowOff>
    </xdr:to>
    <xdr:sp macro="" textlink="">
      <xdr:nvSpPr>
        <xdr:cNvPr id="463" name="円/楕円 462"/>
        <xdr:cNvSpPr/>
      </xdr:nvSpPr>
      <xdr:spPr>
        <a:xfrm>
          <a:off x="13462000" y="38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1181</xdr:rowOff>
    </xdr:from>
    <xdr:ext cx="762000" cy="259045"/>
    <xdr:sp macro="" textlink="">
      <xdr:nvSpPr>
        <xdr:cNvPr id="464" name="テキスト ボックス 463"/>
        <xdr:cNvSpPr txBox="1"/>
      </xdr:nvSpPr>
      <xdr:spPr>
        <a:xfrm>
          <a:off x="13131800" y="394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4,410
4,384
215.93
4,048,326
3,880,542
123,143
2,544,342
3,690,858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類似団体平均と比較すると、人件費に係る経常収支比率は下回ってい</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るが、公営企業会計等の繰出金で人件費に準ずる費用を合計した場合の</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人口１人当りの歳入歳出決算額は類似団体平均を上回っており、今後も</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人件費関係経費全体について抑制する必要がある。</a:t>
          </a:r>
          <a:endParaRPr lang="ja-JP" altLang="ja-JP" sz="1100" b="0" i="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131572</xdr:rowOff>
    </xdr:from>
    <xdr:to>
      <xdr:col>7</xdr:col>
      <xdr:colOff>15875</xdr:colOff>
      <xdr:row>36</xdr:row>
      <xdr:rowOff>145288</xdr:rowOff>
    </xdr:to>
    <xdr:cxnSp macro="">
      <xdr:nvCxnSpPr>
        <xdr:cNvPr id="64" name="直線コネクタ 63"/>
        <xdr:cNvCxnSpPr/>
      </xdr:nvCxnSpPr>
      <xdr:spPr>
        <a:xfrm flipV="1">
          <a:off x="3987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145288</xdr:rowOff>
    </xdr:to>
    <xdr:cxnSp macro="">
      <xdr:nvCxnSpPr>
        <xdr:cNvPr id="67" name="直線コネクタ 66"/>
        <xdr:cNvCxnSpPr/>
      </xdr:nvCxnSpPr>
      <xdr:spPr>
        <a:xfrm>
          <a:off x="3098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127000</xdr:rowOff>
    </xdr:to>
    <xdr:cxnSp macro="">
      <xdr:nvCxnSpPr>
        <xdr:cNvPr id="70" name="直線コネクタ 69"/>
        <xdr:cNvCxnSpPr/>
      </xdr:nvCxnSpPr>
      <xdr:spPr>
        <a:xfrm flipV="1">
          <a:off x="2209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149860</xdr:rowOff>
    </xdr:to>
    <xdr:cxnSp macro="">
      <xdr:nvCxnSpPr>
        <xdr:cNvPr id="73" name="直線コネクタ 72"/>
        <xdr:cNvCxnSpPr/>
      </xdr:nvCxnSpPr>
      <xdr:spPr>
        <a:xfrm flipV="1">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5" name="テキスト ボックス 74"/>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77" name="テキスト ボックス 76"/>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83" name="円/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52849</xdr:rowOff>
    </xdr:from>
    <xdr:ext cx="762000" cy="259045"/>
    <xdr:sp macro="" textlink="">
      <xdr:nvSpPr>
        <xdr:cNvPr id="84" name="人件費該当値テキスト"/>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9" name="円/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町施設の一部を指定管理や委託をしているが、類似団体を下回ってい</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る状況である。これからも上回らないように努める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72136</xdr:rowOff>
    </xdr:from>
    <xdr:to>
      <xdr:col>24</xdr:col>
      <xdr:colOff>31750</xdr:colOff>
      <xdr:row>16</xdr:row>
      <xdr:rowOff>85852</xdr:rowOff>
    </xdr:to>
    <xdr:cxnSp macro="">
      <xdr:nvCxnSpPr>
        <xdr:cNvPr id="122" name="直線コネクタ 121"/>
        <xdr:cNvCxnSpPr/>
      </xdr:nvCxnSpPr>
      <xdr:spPr>
        <a:xfrm flipV="1">
          <a:off x="15671800" y="2815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85852</xdr:rowOff>
    </xdr:to>
    <xdr:cxnSp macro="">
      <xdr:nvCxnSpPr>
        <xdr:cNvPr id="125" name="直線コネクタ 124"/>
        <xdr:cNvCxnSpPr/>
      </xdr:nvCxnSpPr>
      <xdr:spPr>
        <a:xfrm>
          <a:off x="14782800" y="2815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27" name="テキスト ボックス 12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44704</xdr:rowOff>
    </xdr:from>
    <xdr:to>
      <xdr:col>21</xdr:col>
      <xdr:colOff>361950</xdr:colOff>
      <xdr:row>16</xdr:row>
      <xdr:rowOff>72136</xdr:rowOff>
    </xdr:to>
    <xdr:cxnSp macro="">
      <xdr:nvCxnSpPr>
        <xdr:cNvPr id="128" name="直線コネクタ 127"/>
        <xdr:cNvCxnSpPr/>
      </xdr:nvCxnSpPr>
      <xdr:spPr>
        <a:xfrm>
          <a:off x="13893800" y="2787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0" name="テキスト ボックス 129"/>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44704</xdr:rowOff>
    </xdr:to>
    <xdr:cxnSp macro="">
      <xdr:nvCxnSpPr>
        <xdr:cNvPr id="131" name="直線コネクタ 130"/>
        <xdr:cNvCxnSpPr/>
      </xdr:nvCxnSpPr>
      <xdr:spPr>
        <a:xfrm>
          <a:off x="13004800" y="27101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5" name="テキスト ボックス 134"/>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21336</xdr:rowOff>
    </xdr:from>
    <xdr:to>
      <xdr:col>24</xdr:col>
      <xdr:colOff>82550</xdr:colOff>
      <xdr:row>16</xdr:row>
      <xdr:rowOff>122936</xdr:rowOff>
    </xdr:to>
    <xdr:sp macro="" textlink="">
      <xdr:nvSpPr>
        <xdr:cNvPr id="141" name="円/楕円 140"/>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37863</xdr:rowOff>
    </xdr:from>
    <xdr:ext cx="762000" cy="259045"/>
    <xdr:sp macro="" textlink="">
      <xdr:nvSpPr>
        <xdr:cNvPr id="142"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35052</xdr:rowOff>
    </xdr:from>
    <xdr:to>
      <xdr:col>22</xdr:col>
      <xdr:colOff>615950</xdr:colOff>
      <xdr:row>16</xdr:row>
      <xdr:rowOff>136652</xdr:rowOff>
    </xdr:to>
    <xdr:sp macro="" textlink="">
      <xdr:nvSpPr>
        <xdr:cNvPr id="143" name="円/楕円 142"/>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146829</xdr:rowOff>
    </xdr:from>
    <xdr:ext cx="736600" cy="259045"/>
    <xdr:sp macro="" textlink="">
      <xdr:nvSpPr>
        <xdr:cNvPr id="144" name="テキスト ボックス 143"/>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21336</xdr:rowOff>
    </xdr:from>
    <xdr:to>
      <xdr:col>21</xdr:col>
      <xdr:colOff>412750</xdr:colOff>
      <xdr:row>16</xdr:row>
      <xdr:rowOff>122936</xdr:rowOff>
    </xdr:to>
    <xdr:sp macro="" textlink="">
      <xdr:nvSpPr>
        <xdr:cNvPr id="145" name="円/楕円 144"/>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46" name="テキスト ボックス 145"/>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165354</xdr:rowOff>
    </xdr:from>
    <xdr:to>
      <xdr:col>20</xdr:col>
      <xdr:colOff>209550</xdr:colOff>
      <xdr:row>16</xdr:row>
      <xdr:rowOff>95504</xdr:rowOff>
    </xdr:to>
    <xdr:sp macro="" textlink="">
      <xdr:nvSpPr>
        <xdr:cNvPr id="147" name="円/楕円 146"/>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48" name="テキスト ボックス 147"/>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49" name="円/楕円 148"/>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0" name="テキスト ボックス 149"/>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保育園経費や障害者等関係経費、児童手当などにより増加傾向となり、</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類似団体平均を上回っている。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高齢化により上昇傾向すると推測されるが、それをなるべく抑えるように</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努める。</a:t>
          </a:r>
          <a:endParaRPr lang="ja-JP" altLang="ja-JP" sz="1100" b="0" i="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161290</xdr:rowOff>
    </xdr:from>
    <xdr:to>
      <xdr:col>7</xdr:col>
      <xdr:colOff>15875</xdr:colOff>
      <xdr:row>58</xdr:row>
      <xdr:rowOff>58420</xdr:rowOff>
    </xdr:to>
    <xdr:cxnSp macro="">
      <xdr:nvCxnSpPr>
        <xdr:cNvPr id="180" name="直線コネクタ 179"/>
        <xdr:cNvCxnSpPr/>
      </xdr:nvCxnSpPr>
      <xdr:spPr>
        <a:xfrm flipV="1">
          <a:off x="3987800" y="9933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161290</xdr:rowOff>
    </xdr:from>
    <xdr:to>
      <xdr:col>5</xdr:col>
      <xdr:colOff>549275</xdr:colOff>
      <xdr:row>58</xdr:row>
      <xdr:rowOff>58420</xdr:rowOff>
    </xdr:to>
    <xdr:cxnSp macro="">
      <xdr:nvCxnSpPr>
        <xdr:cNvPr id="183" name="直線コネクタ 182"/>
        <xdr:cNvCxnSpPr/>
      </xdr:nvCxnSpPr>
      <xdr:spPr>
        <a:xfrm>
          <a:off x="3098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185" name="テキスト ボックス 184"/>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161290</xdr:rowOff>
    </xdr:from>
    <xdr:to>
      <xdr:col>4</xdr:col>
      <xdr:colOff>346075</xdr:colOff>
      <xdr:row>57</xdr:row>
      <xdr:rowOff>161290</xdr:rowOff>
    </xdr:to>
    <xdr:cxnSp macro="">
      <xdr:nvCxnSpPr>
        <xdr:cNvPr id="186" name="直線コネクタ 185"/>
        <xdr:cNvCxnSpPr/>
      </xdr:nvCxnSpPr>
      <xdr:spPr>
        <a:xfrm>
          <a:off x="2209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8" name="テキスト ボックス 187"/>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92710</xdr:rowOff>
    </xdr:from>
    <xdr:to>
      <xdr:col>3</xdr:col>
      <xdr:colOff>142875</xdr:colOff>
      <xdr:row>57</xdr:row>
      <xdr:rowOff>161290</xdr:rowOff>
    </xdr:to>
    <xdr:cxnSp macro="">
      <xdr:nvCxnSpPr>
        <xdr:cNvPr id="189" name="直線コネクタ 188"/>
        <xdr:cNvCxnSpPr/>
      </xdr:nvCxnSpPr>
      <xdr:spPr>
        <a:xfrm>
          <a:off x="1320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1" name="テキスト ボックス 19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3" name="テキスト ボックス 19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110490</xdr:rowOff>
    </xdr:from>
    <xdr:to>
      <xdr:col>7</xdr:col>
      <xdr:colOff>66675</xdr:colOff>
      <xdr:row>58</xdr:row>
      <xdr:rowOff>40640</xdr:rowOff>
    </xdr:to>
    <xdr:sp macro="" textlink="">
      <xdr:nvSpPr>
        <xdr:cNvPr id="199" name="円/楕円 198"/>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82567</xdr:rowOff>
    </xdr:from>
    <xdr:ext cx="762000" cy="259045"/>
    <xdr:sp macro="" textlink="">
      <xdr:nvSpPr>
        <xdr:cNvPr id="200" name="扶助費該当値テキスト"/>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xdr:rowOff>
    </xdr:from>
    <xdr:to>
      <xdr:col>5</xdr:col>
      <xdr:colOff>600075</xdr:colOff>
      <xdr:row>58</xdr:row>
      <xdr:rowOff>109220</xdr:rowOff>
    </xdr:to>
    <xdr:sp macro="" textlink="">
      <xdr:nvSpPr>
        <xdr:cNvPr id="201" name="円/楕円 200"/>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93997</xdr:rowOff>
    </xdr:from>
    <xdr:ext cx="736600" cy="259045"/>
    <xdr:sp macro="" textlink="">
      <xdr:nvSpPr>
        <xdr:cNvPr id="202" name="テキスト ボックス 201"/>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110490</xdr:rowOff>
    </xdr:from>
    <xdr:to>
      <xdr:col>4</xdr:col>
      <xdr:colOff>396875</xdr:colOff>
      <xdr:row>58</xdr:row>
      <xdr:rowOff>40640</xdr:rowOff>
    </xdr:to>
    <xdr:sp macro="" textlink="">
      <xdr:nvSpPr>
        <xdr:cNvPr id="203" name="円/楕円 202"/>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25417</xdr:rowOff>
    </xdr:from>
    <xdr:ext cx="762000" cy="259045"/>
    <xdr:sp macro="" textlink="">
      <xdr:nvSpPr>
        <xdr:cNvPr id="204" name="テキスト ボックス 203"/>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110490</xdr:rowOff>
    </xdr:from>
    <xdr:to>
      <xdr:col>3</xdr:col>
      <xdr:colOff>193675</xdr:colOff>
      <xdr:row>58</xdr:row>
      <xdr:rowOff>40640</xdr:rowOff>
    </xdr:to>
    <xdr:sp macro="" textlink="">
      <xdr:nvSpPr>
        <xdr:cNvPr id="205" name="円/楕円 204"/>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206" name="テキスト ボックス 205"/>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41910</xdr:rowOff>
    </xdr:from>
    <xdr:to>
      <xdr:col>1</xdr:col>
      <xdr:colOff>676275</xdr:colOff>
      <xdr:row>57</xdr:row>
      <xdr:rowOff>143510</xdr:rowOff>
    </xdr:to>
    <xdr:sp macro="" textlink="">
      <xdr:nvSpPr>
        <xdr:cNvPr id="207" name="円/楕円 206"/>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128287</xdr:rowOff>
    </xdr:from>
    <xdr:ext cx="762000" cy="259045"/>
    <xdr:sp macro="" textlink="">
      <xdr:nvSpPr>
        <xdr:cNvPr id="208" name="テキスト ボックス 207"/>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類似団体平均を上回っているのは、簡易水道及び下水道事業への繰出</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金で、平成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年度からの補償金免除繰上償還により公債費分は減少傾向</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であるが、人口の減や節水志向により料金収入が減少していることが要因</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である。料金収入の確保及び維持管理費の抑制に努める。</a:t>
          </a:r>
          <a:endParaRPr lang="ja-JP" altLang="ja-JP" sz="1100" b="0" i="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65278</xdr:rowOff>
    </xdr:to>
    <xdr:cxnSp macro="">
      <xdr:nvCxnSpPr>
        <xdr:cNvPr id="238" name="直線コネクタ 237"/>
        <xdr:cNvCxnSpPr/>
      </xdr:nvCxnSpPr>
      <xdr:spPr>
        <a:xfrm>
          <a:off x="15671800" y="983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124731</xdr:rowOff>
    </xdr:from>
    <xdr:ext cx="762000" cy="259045"/>
    <xdr:sp macro="" textlink="">
      <xdr:nvSpPr>
        <xdr:cNvPr id="239" name="その他平均値テキスト"/>
        <xdr:cNvSpPr txBox="1"/>
      </xdr:nvSpPr>
      <xdr:spPr>
        <a:xfrm>
          <a:off x="16598900" y="9554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56134</xdr:rowOff>
    </xdr:from>
    <xdr:to>
      <xdr:col>22</xdr:col>
      <xdr:colOff>565150</xdr:colOff>
      <xdr:row>57</xdr:row>
      <xdr:rowOff>65278</xdr:rowOff>
    </xdr:to>
    <xdr:cxnSp macro="">
      <xdr:nvCxnSpPr>
        <xdr:cNvPr id="241" name="直線コネクタ 240"/>
        <xdr:cNvCxnSpPr/>
      </xdr:nvCxnSpPr>
      <xdr:spPr>
        <a:xfrm>
          <a:off x="14782800" y="9828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3" name="テキスト ボックス 242"/>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56134</xdr:rowOff>
    </xdr:from>
    <xdr:to>
      <xdr:col>21</xdr:col>
      <xdr:colOff>361950</xdr:colOff>
      <xdr:row>57</xdr:row>
      <xdr:rowOff>110998</xdr:rowOff>
    </xdr:to>
    <xdr:cxnSp macro="">
      <xdr:nvCxnSpPr>
        <xdr:cNvPr id="244" name="直線コネクタ 243"/>
        <xdr:cNvCxnSpPr/>
      </xdr:nvCxnSpPr>
      <xdr:spPr>
        <a:xfrm flipV="1">
          <a:off x="13893800" y="9828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46" name="テキスト ボックス 245"/>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110998</xdr:rowOff>
    </xdr:from>
    <xdr:to>
      <xdr:col>20</xdr:col>
      <xdr:colOff>158750</xdr:colOff>
      <xdr:row>57</xdr:row>
      <xdr:rowOff>110998</xdr:rowOff>
    </xdr:to>
    <xdr:cxnSp macro="">
      <xdr:nvCxnSpPr>
        <xdr:cNvPr id="247" name="直線コネクタ 246"/>
        <xdr:cNvCxnSpPr/>
      </xdr:nvCxnSpPr>
      <xdr:spPr>
        <a:xfrm>
          <a:off x="13004800" y="9883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49" name="テキスト ボックス 248"/>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1" name="テキスト ボックス 250"/>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14478</xdr:rowOff>
    </xdr:from>
    <xdr:to>
      <xdr:col>24</xdr:col>
      <xdr:colOff>82550</xdr:colOff>
      <xdr:row>57</xdr:row>
      <xdr:rowOff>116078</xdr:rowOff>
    </xdr:to>
    <xdr:sp macro="" textlink="">
      <xdr:nvSpPr>
        <xdr:cNvPr id="257" name="円/楕円 256"/>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158005</xdr:rowOff>
    </xdr:from>
    <xdr:ext cx="762000" cy="259045"/>
    <xdr:sp macro="" textlink="">
      <xdr:nvSpPr>
        <xdr:cNvPr id="258" name="その他該当値テキスト"/>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59" name="円/楕円 258"/>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0" name="テキスト ボックス 259"/>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5334</xdr:rowOff>
    </xdr:from>
    <xdr:to>
      <xdr:col>21</xdr:col>
      <xdr:colOff>412750</xdr:colOff>
      <xdr:row>57</xdr:row>
      <xdr:rowOff>106934</xdr:rowOff>
    </xdr:to>
    <xdr:sp macro="" textlink="">
      <xdr:nvSpPr>
        <xdr:cNvPr id="261" name="円/楕円 260"/>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62" name="テキスト ボックス 261"/>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60198</xdr:rowOff>
    </xdr:from>
    <xdr:to>
      <xdr:col>20</xdr:col>
      <xdr:colOff>209550</xdr:colOff>
      <xdr:row>57</xdr:row>
      <xdr:rowOff>161798</xdr:rowOff>
    </xdr:to>
    <xdr:sp macro="" textlink="">
      <xdr:nvSpPr>
        <xdr:cNvPr id="263" name="円/楕円 262"/>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146575</xdr:rowOff>
    </xdr:from>
    <xdr:ext cx="762000" cy="259045"/>
    <xdr:sp macro="" textlink="">
      <xdr:nvSpPr>
        <xdr:cNvPr id="264" name="テキスト ボックス 263"/>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60198</xdr:rowOff>
    </xdr:from>
    <xdr:to>
      <xdr:col>19</xdr:col>
      <xdr:colOff>6350</xdr:colOff>
      <xdr:row>57</xdr:row>
      <xdr:rowOff>161798</xdr:rowOff>
    </xdr:to>
    <xdr:sp macro="" textlink="">
      <xdr:nvSpPr>
        <xdr:cNvPr id="265" name="円/楕円 264"/>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146575</xdr:rowOff>
    </xdr:from>
    <xdr:ext cx="762000" cy="259045"/>
    <xdr:sp macro="" textlink="">
      <xdr:nvSpPr>
        <xdr:cNvPr id="266" name="テキスト ボックス 265"/>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当町には土地開発公社や第３セクター等の大型外郭団体はないが、</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最も影響の大きい広域連合負担金が増加傾向とならないよう注意</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する必要がある。</a:t>
          </a:r>
          <a:endParaRPr lang="ja-JP" altLang="ja-JP" sz="1100" b="0" i="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95976</xdr:rowOff>
    </xdr:from>
    <xdr:to>
      <xdr:col>24</xdr:col>
      <xdr:colOff>31750</xdr:colOff>
      <xdr:row>37</xdr:row>
      <xdr:rowOff>95976</xdr:rowOff>
    </xdr:to>
    <xdr:cxnSp macro="">
      <xdr:nvCxnSpPr>
        <xdr:cNvPr id="300" name="直線コネクタ 299"/>
        <xdr:cNvCxnSpPr/>
      </xdr:nvCxnSpPr>
      <xdr:spPr>
        <a:xfrm>
          <a:off x="15671800" y="6439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17599</xdr:rowOff>
    </xdr:from>
    <xdr:to>
      <xdr:col>22</xdr:col>
      <xdr:colOff>565150</xdr:colOff>
      <xdr:row>37</xdr:row>
      <xdr:rowOff>95976</xdr:rowOff>
    </xdr:to>
    <xdr:cxnSp macro="">
      <xdr:nvCxnSpPr>
        <xdr:cNvPr id="303" name="直線コネクタ 302"/>
        <xdr:cNvCxnSpPr/>
      </xdr:nvCxnSpPr>
      <xdr:spPr>
        <a:xfrm>
          <a:off x="14782800" y="63612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17599</xdr:rowOff>
    </xdr:from>
    <xdr:to>
      <xdr:col>21</xdr:col>
      <xdr:colOff>361950</xdr:colOff>
      <xdr:row>37</xdr:row>
      <xdr:rowOff>89444</xdr:rowOff>
    </xdr:to>
    <xdr:cxnSp macro="">
      <xdr:nvCxnSpPr>
        <xdr:cNvPr id="306" name="直線コネクタ 305"/>
        <xdr:cNvCxnSpPr/>
      </xdr:nvCxnSpPr>
      <xdr:spPr>
        <a:xfrm flipV="1">
          <a:off x="13893800" y="63612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79301</xdr:rowOff>
    </xdr:from>
    <xdr:ext cx="762000" cy="259045"/>
    <xdr:sp macro="" textlink="">
      <xdr:nvSpPr>
        <xdr:cNvPr id="308" name="テキスト ボックス 307"/>
        <xdr:cNvSpPr txBox="1"/>
      </xdr:nvSpPr>
      <xdr:spPr>
        <a:xfrm>
          <a:off x="14401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76381</xdr:rowOff>
    </xdr:from>
    <xdr:to>
      <xdr:col>20</xdr:col>
      <xdr:colOff>158750</xdr:colOff>
      <xdr:row>37</xdr:row>
      <xdr:rowOff>89444</xdr:rowOff>
    </xdr:to>
    <xdr:cxnSp macro="">
      <xdr:nvCxnSpPr>
        <xdr:cNvPr id="309" name="直線コネクタ 308"/>
        <xdr:cNvCxnSpPr/>
      </xdr:nvCxnSpPr>
      <xdr:spPr>
        <a:xfrm>
          <a:off x="13004800" y="6420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11" name="テキスト ボックス 310"/>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45176</xdr:rowOff>
    </xdr:from>
    <xdr:to>
      <xdr:col>24</xdr:col>
      <xdr:colOff>82550</xdr:colOff>
      <xdr:row>37</xdr:row>
      <xdr:rowOff>146776</xdr:rowOff>
    </xdr:to>
    <xdr:sp macro="" textlink="">
      <xdr:nvSpPr>
        <xdr:cNvPr id="319" name="円/楕円 318"/>
        <xdr:cNvSpPr/>
      </xdr:nvSpPr>
      <xdr:spPr>
        <a:xfrm>
          <a:off x="16459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17253</xdr:rowOff>
    </xdr:from>
    <xdr:ext cx="762000" cy="259045"/>
    <xdr:sp macro="" textlink="">
      <xdr:nvSpPr>
        <xdr:cNvPr id="320" name="補助費等該当値テキスト"/>
        <xdr:cNvSpPr txBox="1"/>
      </xdr:nvSpPr>
      <xdr:spPr>
        <a:xfrm>
          <a:off x="16598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45176</xdr:rowOff>
    </xdr:from>
    <xdr:to>
      <xdr:col>22</xdr:col>
      <xdr:colOff>615950</xdr:colOff>
      <xdr:row>37</xdr:row>
      <xdr:rowOff>146776</xdr:rowOff>
    </xdr:to>
    <xdr:sp macro="" textlink="">
      <xdr:nvSpPr>
        <xdr:cNvPr id="321" name="円/楕円 320"/>
        <xdr:cNvSpPr/>
      </xdr:nvSpPr>
      <xdr:spPr>
        <a:xfrm>
          <a:off x="15621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131553</xdr:rowOff>
    </xdr:from>
    <xdr:ext cx="736600" cy="259045"/>
    <xdr:sp macro="" textlink="">
      <xdr:nvSpPr>
        <xdr:cNvPr id="322" name="テキスト ボックス 321"/>
        <xdr:cNvSpPr txBox="1"/>
      </xdr:nvSpPr>
      <xdr:spPr>
        <a:xfrm>
          <a:off x="15290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138249</xdr:rowOff>
    </xdr:from>
    <xdr:to>
      <xdr:col>21</xdr:col>
      <xdr:colOff>412750</xdr:colOff>
      <xdr:row>37</xdr:row>
      <xdr:rowOff>68399</xdr:rowOff>
    </xdr:to>
    <xdr:sp macro="" textlink="">
      <xdr:nvSpPr>
        <xdr:cNvPr id="323" name="円/楕円 322"/>
        <xdr:cNvSpPr/>
      </xdr:nvSpPr>
      <xdr:spPr>
        <a:xfrm>
          <a:off x="14732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78576</xdr:rowOff>
    </xdr:from>
    <xdr:ext cx="762000" cy="259045"/>
    <xdr:sp macro="" textlink="">
      <xdr:nvSpPr>
        <xdr:cNvPr id="324" name="テキスト ボックス 323"/>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38644</xdr:rowOff>
    </xdr:from>
    <xdr:to>
      <xdr:col>20</xdr:col>
      <xdr:colOff>209550</xdr:colOff>
      <xdr:row>37</xdr:row>
      <xdr:rowOff>140244</xdr:rowOff>
    </xdr:to>
    <xdr:sp macro="" textlink="">
      <xdr:nvSpPr>
        <xdr:cNvPr id="325" name="円/楕円 324"/>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26" name="テキスト ボックス 325"/>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25581</xdr:rowOff>
    </xdr:from>
    <xdr:to>
      <xdr:col>19</xdr:col>
      <xdr:colOff>6350</xdr:colOff>
      <xdr:row>37</xdr:row>
      <xdr:rowOff>127181</xdr:rowOff>
    </xdr:to>
    <xdr:sp macro="" textlink="">
      <xdr:nvSpPr>
        <xdr:cNvPr id="327" name="円/楕円 326"/>
        <xdr:cNvSpPr/>
      </xdr:nvSpPr>
      <xdr:spPr>
        <a:xfrm>
          <a:off x="12954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111958</xdr:rowOff>
    </xdr:from>
    <xdr:ext cx="762000" cy="259045"/>
    <xdr:sp macro="" textlink="">
      <xdr:nvSpPr>
        <xdr:cNvPr id="328" name="テキスト ボックス 327"/>
        <xdr:cNvSpPr txBox="1"/>
      </xdr:nvSpPr>
      <xdr:spPr>
        <a:xfrm>
          <a:off x="12623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補償金免除繰上償還を積極的に実施した結果減少傾向となっている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が、過去の大型事業の借入により類似団体を上回る</a:t>
          </a:r>
          <a:r>
            <a:rPr lang="en-US" altLang="ja-JP" sz="1100" baseline="0">
              <a:solidFill>
                <a:schemeClr val="dk1"/>
              </a:solidFill>
              <a:latin typeface="+mn-lt"/>
              <a:ea typeface="+mn-ea"/>
              <a:cs typeface="+mn-cs"/>
            </a:rPr>
            <a:t>17.7%</a:t>
          </a:r>
          <a:r>
            <a:rPr lang="ja-JP" altLang="ja-JP" sz="1100" baseline="0">
              <a:solidFill>
                <a:schemeClr val="dk1"/>
              </a:solidFill>
              <a:latin typeface="+mn-lt"/>
              <a:ea typeface="+mn-ea"/>
              <a:cs typeface="+mn-cs"/>
            </a:rPr>
            <a:t>となって</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いる。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自立推進計画に沿った事業を計画・実施し地方債の発行を抑制する。</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また、繰上償還を積極的に行い公債費の削減に努める。</a:t>
          </a:r>
          <a:endParaRPr lang="ja-JP" altLang="ja-JP" sz="1100" b="0" i="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30987</xdr:rowOff>
    </xdr:to>
    <xdr:cxnSp macro="">
      <xdr:nvCxnSpPr>
        <xdr:cNvPr id="358" name="直線コネクタ 357"/>
        <xdr:cNvCxnSpPr/>
      </xdr:nvCxnSpPr>
      <xdr:spPr>
        <a:xfrm flipV="1">
          <a:off x="3987800" y="133949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30987</xdr:rowOff>
    </xdr:from>
    <xdr:to>
      <xdr:col>5</xdr:col>
      <xdr:colOff>549275</xdr:colOff>
      <xdr:row>78</xdr:row>
      <xdr:rowOff>104139</xdr:rowOff>
    </xdr:to>
    <xdr:cxnSp macro="">
      <xdr:nvCxnSpPr>
        <xdr:cNvPr id="361" name="直線コネクタ 360"/>
        <xdr:cNvCxnSpPr/>
      </xdr:nvCxnSpPr>
      <xdr:spPr>
        <a:xfrm flipV="1">
          <a:off x="3098800" y="134040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63" name="テキスト ボックス 362"/>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163576</xdr:rowOff>
    </xdr:to>
    <xdr:cxnSp macro="">
      <xdr:nvCxnSpPr>
        <xdr:cNvPr id="364" name="直線コネクタ 363"/>
        <xdr:cNvCxnSpPr/>
      </xdr:nvCxnSpPr>
      <xdr:spPr>
        <a:xfrm flipV="1">
          <a:off x="2209800" y="134772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82821</xdr:rowOff>
    </xdr:from>
    <xdr:ext cx="762000" cy="259045"/>
    <xdr:sp macro="" textlink="">
      <xdr:nvSpPr>
        <xdr:cNvPr id="366" name="テキスト ボックス 365"/>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56135</xdr:rowOff>
    </xdr:to>
    <xdr:cxnSp macro="">
      <xdr:nvCxnSpPr>
        <xdr:cNvPr id="367" name="直線コネクタ 366"/>
        <xdr:cNvCxnSpPr/>
      </xdr:nvCxnSpPr>
      <xdr:spPr>
        <a:xfrm flipV="1">
          <a:off x="1320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114825</xdr:rowOff>
    </xdr:from>
    <xdr:ext cx="762000" cy="259045"/>
    <xdr:sp macro="" textlink="">
      <xdr:nvSpPr>
        <xdr:cNvPr id="369" name="テキスト ボックス 368"/>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1" name="テキスト ボックス 370"/>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77" name="円/楕円 376"/>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78"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151637</xdr:rowOff>
    </xdr:from>
    <xdr:to>
      <xdr:col>5</xdr:col>
      <xdr:colOff>600075</xdr:colOff>
      <xdr:row>78</xdr:row>
      <xdr:rowOff>81787</xdr:rowOff>
    </xdr:to>
    <xdr:sp macro="" textlink="">
      <xdr:nvSpPr>
        <xdr:cNvPr id="379" name="円/楕円 378"/>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80" name="テキスト ボックス 379"/>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81" name="円/楕円 380"/>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2" name="テキスト ボックス 381"/>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383" name="円/楕円 382"/>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27703</xdr:rowOff>
    </xdr:from>
    <xdr:ext cx="762000" cy="259045"/>
    <xdr:sp macro="" textlink="">
      <xdr:nvSpPr>
        <xdr:cNvPr id="384" name="テキスト ボックス 383"/>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85" name="円/楕円 384"/>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86" name="テキスト ボックス 385"/>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年々増加傾向で、類似団体平均と比較すると若干上回ることがある。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会計全体で経常経費の見直しを行い抑制を図る。</a:t>
          </a:r>
          <a:endParaRPr lang="ja-JP" altLang="ja-JP" sz="1100" b="0" i="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92711</xdr:rowOff>
    </xdr:from>
    <xdr:to>
      <xdr:col>24</xdr:col>
      <xdr:colOff>31750</xdr:colOff>
      <xdr:row>78</xdr:row>
      <xdr:rowOff>127000</xdr:rowOff>
    </xdr:to>
    <xdr:cxnSp macro="">
      <xdr:nvCxnSpPr>
        <xdr:cNvPr id="419" name="直線コネクタ 418"/>
        <xdr:cNvCxnSpPr/>
      </xdr:nvCxnSpPr>
      <xdr:spPr>
        <a:xfrm flipV="1">
          <a:off x="15671800" y="134658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127000</xdr:rowOff>
    </xdr:to>
    <xdr:cxnSp macro="">
      <xdr:nvCxnSpPr>
        <xdr:cNvPr id="422" name="直線コネクタ 421"/>
        <xdr:cNvCxnSpPr/>
      </xdr:nvCxnSpPr>
      <xdr:spPr>
        <a:xfrm>
          <a:off x="14782800" y="133705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24" name="テキスト ボックス 423"/>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168911</xdr:rowOff>
    </xdr:from>
    <xdr:to>
      <xdr:col>21</xdr:col>
      <xdr:colOff>361950</xdr:colOff>
      <xdr:row>78</xdr:row>
      <xdr:rowOff>100330</xdr:rowOff>
    </xdr:to>
    <xdr:cxnSp macro="">
      <xdr:nvCxnSpPr>
        <xdr:cNvPr id="425" name="直線コネクタ 424"/>
        <xdr:cNvCxnSpPr/>
      </xdr:nvCxnSpPr>
      <xdr:spPr>
        <a:xfrm flipV="1">
          <a:off x="13893800" y="133705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58438</xdr:rowOff>
    </xdr:from>
    <xdr:ext cx="762000" cy="259045"/>
    <xdr:sp macro="" textlink="">
      <xdr:nvSpPr>
        <xdr:cNvPr id="427" name="テキスト ボックス 426"/>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100330</xdr:rowOff>
    </xdr:to>
    <xdr:cxnSp macro="">
      <xdr:nvCxnSpPr>
        <xdr:cNvPr id="428" name="直線コネクタ 427"/>
        <xdr:cNvCxnSpPr/>
      </xdr:nvCxnSpPr>
      <xdr:spPr>
        <a:xfrm>
          <a:off x="13004800" y="13408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47007</xdr:rowOff>
    </xdr:from>
    <xdr:ext cx="762000" cy="259045"/>
    <xdr:sp macro="" textlink="">
      <xdr:nvSpPr>
        <xdr:cNvPr id="430" name="テキスト ボックス 429"/>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77488</xdr:rowOff>
    </xdr:from>
    <xdr:ext cx="762000" cy="259045"/>
    <xdr:sp macro="" textlink="">
      <xdr:nvSpPr>
        <xdr:cNvPr id="432" name="テキスト ボックス 431"/>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41911</xdr:rowOff>
    </xdr:from>
    <xdr:to>
      <xdr:col>24</xdr:col>
      <xdr:colOff>82550</xdr:colOff>
      <xdr:row>78</xdr:row>
      <xdr:rowOff>143511</xdr:rowOff>
    </xdr:to>
    <xdr:sp macro="" textlink="">
      <xdr:nvSpPr>
        <xdr:cNvPr id="438" name="円/楕円 437"/>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13988</xdr:rowOff>
    </xdr:from>
    <xdr:ext cx="762000" cy="259045"/>
    <xdr:sp macro="" textlink="">
      <xdr:nvSpPr>
        <xdr:cNvPr id="439"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0" name="円/楕円 439"/>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16527</xdr:rowOff>
    </xdr:from>
    <xdr:ext cx="736600" cy="259045"/>
    <xdr:sp macro="" textlink="">
      <xdr:nvSpPr>
        <xdr:cNvPr id="441" name="テキスト ボックス 440"/>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2" name="円/楕円 441"/>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3" name="テキスト ボックス 442"/>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49530</xdr:rowOff>
    </xdr:from>
    <xdr:to>
      <xdr:col>20</xdr:col>
      <xdr:colOff>209550</xdr:colOff>
      <xdr:row>78</xdr:row>
      <xdr:rowOff>151130</xdr:rowOff>
    </xdr:to>
    <xdr:sp macro="" textlink="">
      <xdr:nvSpPr>
        <xdr:cNvPr id="444" name="円/楕円 443"/>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135907</xdr:rowOff>
    </xdr:from>
    <xdr:ext cx="762000" cy="259045"/>
    <xdr:sp macro="" textlink="">
      <xdr:nvSpPr>
        <xdr:cNvPr id="445" name="テキスト ボックス 444"/>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46" name="円/楕円 445"/>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47" name="テキスト ボックス 446"/>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長野県南木曽町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54391</xdr:rowOff>
    </xdr:from>
    <xdr:to>
      <xdr:col>4</xdr:col>
      <xdr:colOff>1117600</xdr:colOff>
      <xdr:row>18</xdr:row>
      <xdr:rowOff>67393</xdr:rowOff>
    </xdr:to>
    <xdr:cxnSp macro="">
      <xdr:nvCxnSpPr>
        <xdr:cNvPr id="49" name="直線コネクタ 48"/>
        <xdr:cNvCxnSpPr/>
      </xdr:nvCxnSpPr>
      <xdr:spPr bwMode="auto">
        <a:xfrm flipV="1">
          <a:off x="5003800" y="3188116"/>
          <a:ext cx="647700" cy="1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39168</xdr:rowOff>
    </xdr:from>
    <xdr:ext cx="762000" cy="259045"/>
    <xdr:sp macro="" textlink="">
      <xdr:nvSpPr>
        <xdr:cNvPr id="50" name="人口1人当たり決算額の推移平均値テキスト130"/>
        <xdr:cNvSpPr txBox="1"/>
      </xdr:nvSpPr>
      <xdr:spPr>
        <a:xfrm>
          <a:off x="5740400" y="317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67393</xdr:rowOff>
    </xdr:from>
    <xdr:to>
      <xdr:col>4</xdr:col>
      <xdr:colOff>469900</xdr:colOff>
      <xdr:row>18</xdr:row>
      <xdr:rowOff>102467</xdr:rowOff>
    </xdr:to>
    <xdr:cxnSp macro="">
      <xdr:nvCxnSpPr>
        <xdr:cNvPr id="52" name="直線コネクタ 51"/>
        <xdr:cNvCxnSpPr/>
      </xdr:nvCxnSpPr>
      <xdr:spPr bwMode="auto">
        <a:xfrm flipV="1">
          <a:off x="4305300" y="3201118"/>
          <a:ext cx="698500" cy="3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89951</xdr:rowOff>
    </xdr:from>
    <xdr:to>
      <xdr:col>3</xdr:col>
      <xdr:colOff>904875</xdr:colOff>
      <xdr:row>18</xdr:row>
      <xdr:rowOff>102467</xdr:rowOff>
    </xdr:to>
    <xdr:cxnSp macro="">
      <xdr:nvCxnSpPr>
        <xdr:cNvPr id="55" name="直線コネクタ 54"/>
        <xdr:cNvCxnSpPr/>
      </xdr:nvCxnSpPr>
      <xdr:spPr bwMode="auto">
        <a:xfrm>
          <a:off x="3606800" y="3223676"/>
          <a:ext cx="6985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85783</xdr:rowOff>
    </xdr:from>
    <xdr:to>
      <xdr:col>3</xdr:col>
      <xdr:colOff>206375</xdr:colOff>
      <xdr:row>18</xdr:row>
      <xdr:rowOff>89951</xdr:rowOff>
    </xdr:to>
    <xdr:cxnSp macro="">
      <xdr:nvCxnSpPr>
        <xdr:cNvPr id="58" name="直線コネクタ 57"/>
        <xdr:cNvCxnSpPr/>
      </xdr:nvCxnSpPr>
      <xdr:spPr bwMode="auto">
        <a:xfrm>
          <a:off x="2908300" y="3219508"/>
          <a:ext cx="698500" cy="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3591</xdr:rowOff>
    </xdr:from>
    <xdr:to>
      <xdr:col>5</xdr:col>
      <xdr:colOff>34925</xdr:colOff>
      <xdr:row>18</xdr:row>
      <xdr:rowOff>105191</xdr:rowOff>
    </xdr:to>
    <xdr:sp macro="" textlink="">
      <xdr:nvSpPr>
        <xdr:cNvPr id="68" name="円/楕円 67"/>
        <xdr:cNvSpPr/>
      </xdr:nvSpPr>
      <xdr:spPr bwMode="auto">
        <a:xfrm>
          <a:off x="5600700" y="313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20118</xdr:rowOff>
    </xdr:from>
    <xdr:ext cx="762000" cy="259045"/>
    <xdr:sp macro="" textlink="">
      <xdr:nvSpPr>
        <xdr:cNvPr id="69" name="人口1人当たり決算額の推移該当値テキスト130"/>
        <xdr:cNvSpPr txBox="1"/>
      </xdr:nvSpPr>
      <xdr:spPr>
        <a:xfrm>
          <a:off x="5740400" y="298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193,115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16593</xdr:rowOff>
    </xdr:from>
    <xdr:to>
      <xdr:col>4</xdr:col>
      <xdr:colOff>520700</xdr:colOff>
      <xdr:row>18</xdr:row>
      <xdr:rowOff>118193</xdr:rowOff>
    </xdr:to>
    <xdr:sp macro="" textlink="">
      <xdr:nvSpPr>
        <xdr:cNvPr id="70" name="円/楕円 69"/>
        <xdr:cNvSpPr/>
      </xdr:nvSpPr>
      <xdr:spPr bwMode="auto">
        <a:xfrm>
          <a:off x="4953000" y="315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102969</xdr:rowOff>
    </xdr:from>
    <xdr:ext cx="736600" cy="259045"/>
    <xdr:sp macro="" textlink="">
      <xdr:nvSpPr>
        <xdr:cNvPr id="71" name="テキスト ボックス 70"/>
        <xdr:cNvSpPr txBox="1"/>
      </xdr:nvSpPr>
      <xdr:spPr>
        <a:xfrm>
          <a:off x="4622800" y="323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51667</xdr:rowOff>
    </xdr:from>
    <xdr:to>
      <xdr:col>3</xdr:col>
      <xdr:colOff>955675</xdr:colOff>
      <xdr:row>18</xdr:row>
      <xdr:rowOff>153267</xdr:rowOff>
    </xdr:to>
    <xdr:sp macro="" textlink="">
      <xdr:nvSpPr>
        <xdr:cNvPr id="72" name="円/楕円 71"/>
        <xdr:cNvSpPr/>
      </xdr:nvSpPr>
      <xdr:spPr bwMode="auto">
        <a:xfrm>
          <a:off x="4254500" y="318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138044</xdr:rowOff>
    </xdr:from>
    <xdr:ext cx="762000" cy="259045"/>
    <xdr:sp macro="" textlink="">
      <xdr:nvSpPr>
        <xdr:cNvPr id="73" name="テキスト ボックス 72"/>
        <xdr:cNvSpPr txBox="1"/>
      </xdr:nvSpPr>
      <xdr:spPr>
        <a:xfrm>
          <a:off x="3924300" y="327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167,878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39151</xdr:rowOff>
    </xdr:from>
    <xdr:to>
      <xdr:col>3</xdr:col>
      <xdr:colOff>257175</xdr:colOff>
      <xdr:row>18</xdr:row>
      <xdr:rowOff>140751</xdr:rowOff>
    </xdr:to>
    <xdr:sp macro="" textlink="">
      <xdr:nvSpPr>
        <xdr:cNvPr id="74" name="円/楕円 73"/>
        <xdr:cNvSpPr/>
      </xdr:nvSpPr>
      <xdr:spPr bwMode="auto">
        <a:xfrm>
          <a:off x="3556000" y="317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125528</xdr:rowOff>
    </xdr:from>
    <xdr:ext cx="762000" cy="259045"/>
    <xdr:sp macro="" textlink="">
      <xdr:nvSpPr>
        <xdr:cNvPr id="75" name="テキスト ボックス 74"/>
        <xdr:cNvSpPr txBox="1"/>
      </xdr:nvSpPr>
      <xdr:spPr>
        <a:xfrm>
          <a:off x="3225800" y="325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174,448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34983</xdr:rowOff>
    </xdr:from>
    <xdr:to>
      <xdr:col>2</xdr:col>
      <xdr:colOff>692150</xdr:colOff>
      <xdr:row>18</xdr:row>
      <xdr:rowOff>136583</xdr:rowOff>
    </xdr:to>
    <xdr:sp macro="" textlink="">
      <xdr:nvSpPr>
        <xdr:cNvPr id="76" name="円/楕円 75"/>
        <xdr:cNvSpPr/>
      </xdr:nvSpPr>
      <xdr:spPr bwMode="auto">
        <a:xfrm>
          <a:off x="2857500" y="316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121361</xdr:rowOff>
    </xdr:from>
    <xdr:ext cx="762000" cy="259045"/>
    <xdr:sp macro="" textlink="">
      <xdr:nvSpPr>
        <xdr:cNvPr id="77" name="テキスト ボックス 76"/>
        <xdr:cNvSpPr txBox="1"/>
      </xdr:nvSpPr>
      <xdr:spPr>
        <a:xfrm>
          <a:off x="2527300" y="325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286235</xdr:rowOff>
    </xdr:from>
    <xdr:to>
      <xdr:col>4</xdr:col>
      <xdr:colOff>1117600</xdr:colOff>
      <xdr:row>34</xdr:row>
      <xdr:rowOff>299776</xdr:rowOff>
    </xdr:to>
    <xdr:cxnSp macro="">
      <xdr:nvCxnSpPr>
        <xdr:cNvPr id="109" name="直線コネクタ 108"/>
        <xdr:cNvCxnSpPr/>
      </xdr:nvCxnSpPr>
      <xdr:spPr bwMode="auto">
        <a:xfrm flipV="1">
          <a:off x="5003800" y="6553685"/>
          <a:ext cx="647700" cy="1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264426</xdr:rowOff>
    </xdr:from>
    <xdr:to>
      <xdr:col>4</xdr:col>
      <xdr:colOff>469900</xdr:colOff>
      <xdr:row>34</xdr:row>
      <xdr:rowOff>299776</xdr:rowOff>
    </xdr:to>
    <xdr:cxnSp macro="">
      <xdr:nvCxnSpPr>
        <xdr:cNvPr id="112" name="直線コネクタ 111"/>
        <xdr:cNvCxnSpPr/>
      </xdr:nvCxnSpPr>
      <xdr:spPr bwMode="auto">
        <a:xfrm>
          <a:off x="4305300" y="6531876"/>
          <a:ext cx="698500" cy="35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286626</xdr:rowOff>
    </xdr:from>
    <xdr:ext cx="736600" cy="259045"/>
    <xdr:sp macro="" textlink="">
      <xdr:nvSpPr>
        <xdr:cNvPr id="114" name="テキスト ボックス 113"/>
        <xdr:cNvSpPr txBox="1"/>
      </xdr:nvSpPr>
      <xdr:spPr>
        <a:xfrm>
          <a:off x="4622800" y="621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207909</xdr:rowOff>
    </xdr:from>
    <xdr:to>
      <xdr:col>3</xdr:col>
      <xdr:colOff>904875</xdr:colOff>
      <xdr:row>34</xdr:row>
      <xdr:rowOff>264426</xdr:rowOff>
    </xdr:to>
    <xdr:cxnSp macro="">
      <xdr:nvCxnSpPr>
        <xdr:cNvPr id="115" name="直線コネクタ 114"/>
        <xdr:cNvCxnSpPr/>
      </xdr:nvCxnSpPr>
      <xdr:spPr bwMode="auto">
        <a:xfrm>
          <a:off x="3606800" y="6475359"/>
          <a:ext cx="698500" cy="5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246689</xdr:rowOff>
    </xdr:from>
    <xdr:ext cx="762000" cy="259045"/>
    <xdr:sp macro="" textlink="">
      <xdr:nvSpPr>
        <xdr:cNvPr id="117" name="テキスト ボックス 116"/>
        <xdr:cNvSpPr txBox="1"/>
      </xdr:nvSpPr>
      <xdr:spPr>
        <a:xfrm>
          <a:off x="3924300" y="61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167058</xdr:rowOff>
    </xdr:from>
    <xdr:to>
      <xdr:col>3</xdr:col>
      <xdr:colOff>206375</xdr:colOff>
      <xdr:row>34</xdr:row>
      <xdr:rowOff>207909</xdr:rowOff>
    </xdr:to>
    <xdr:cxnSp macro="">
      <xdr:nvCxnSpPr>
        <xdr:cNvPr id="118" name="直線コネクタ 117"/>
        <xdr:cNvCxnSpPr/>
      </xdr:nvCxnSpPr>
      <xdr:spPr bwMode="auto">
        <a:xfrm>
          <a:off x="2908300" y="6434508"/>
          <a:ext cx="698500" cy="4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208437</xdr:rowOff>
    </xdr:from>
    <xdr:ext cx="762000" cy="259045"/>
    <xdr:sp macro="" textlink="">
      <xdr:nvSpPr>
        <xdr:cNvPr id="120" name="テキスト ボックス 119"/>
        <xdr:cNvSpPr txBox="1"/>
      </xdr:nvSpPr>
      <xdr:spPr>
        <a:xfrm>
          <a:off x="3225800" y="61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176288</xdr:rowOff>
    </xdr:from>
    <xdr:ext cx="762000" cy="259045"/>
    <xdr:sp macro="" textlink="">
      <xdr:nvSpPr>
        <xdr:cNvPr id="122" name="テキスト ボックス 121"/>
        <xdr:cNvSpPr txBox="1"/>
      </xdr:nvSpPr>
      <xdr:spPr>
        <a:xfrm>
          <a:off x="2527300" y="61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235435</xdr:rowOff>
    </xdr:from>
    <xdr:to>
      <xdr:col>5</xdr:col>
      <xdr:colOff>34925</xdr:colOff>
      <xdr:row>34</xdr:row>
      <xdr:rowOff>337035</xdr:rowOff>
    </xdr:to>
    <xdr:sp macro="" textlink="">
      <xdr:nvSpPr>
        <xdr:cNvPr id="128" name="円/楕円 127"/>
        <xdr:cNvSpPr/>
      </xdr:nvSpPr>
      <xdr:spPr bwMode="auto">
        <a:xfrm>
          <a:off x="5600700" y="6502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207512</xdr:rowOff>
    </xdr:from>
    <xdr:ext cx="762000" cy="259045"/>
    <xdr:sp macro="" textlink="">
      <xdr:nvSpPr>
        <xdr:cNvPr id="129" name="人口1人当たり決算額の推移該当値テキスト445"/>
        <xdr:cNvSpPr txBox="1"/>
      </xdr:nvSpPr>
      <xdr:spPr>
        <a:xfrm>
          <a:off x="5740400" y="647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248976</xdr:rowOff>
    </xdr:from>
    <xdr:to>
      <xdr:col>4</xdr:col>
      <xdr:colOff>520700</xdr:colOff>
      <xdr:row>35</xdr:row>
      <xdr:rowOff>7676</xdr:rowOff>
    </xdr:to>
    <xdr:sp macro="" textlink="">
      <xdr:nvSpPr>
        <xdr:cNvPr id="130" name="円/楕円 129"/>
        <xdr:cNvSpPr/>
      </xdr:nvSpPr>
      <xdr:spPr bwMode="auto">
        <a:xfrm>
          <a:off x="4953000" y="6516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335353</xdr:rowOff>
    </xdr:from>
    <xdr:ext cx="736600" cy="259045"/>
    <xdr:sp macro="" textlink="">
      <xdr:nvSpPr>
        <xdr:cNvPr id="131" name="テキスト ボックス 130"/>
        <xdr:cNvSpPr txBox="1"/>
      </xdr:nvSpPr>
      <xdr:spPr>
        <a:xfrm>
          <a:off x="4622800" y="66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213627</xdr:rowOff>
    </xdr:from>
    <xdr:to>
      <xdr:col>3</xdr:col>
      <xdr:colOff>955675</xdr:colOff>
      <xdr:row>34</xdr:row>
      <xdr:rowOff>315227</xdr:rowOff>
    </xdr:to>
    <xdr:sp macro="" textlink="">
      <xdr:nvSpPr>
        <xdr:cNvPr id="132" name="円/楕円 131"/>
        <xdr:cNvSpPr/>
      </xdr:nvSpPr>
      <xdr:spPr bwMode="auto">
        <a:xfrm>
          <a:off x="4254500" y="648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300003</xdr:rowOff>
    </xdr:from>
    <xdr:ext cx="762000" cy="259045"/>
    <xdr:sp macro="" textlink="">
      <xdr:nvSpPr>
        <xdr:cNvPr id="133" name="テキスト ボックス 132"/>
        <xdr:cNvSpPr txBox="1"/>
      </xdr:nvSpPr>
      <xdr:spPr>
        <a:xfrm>
          <a:off x="3924300" y="656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157109</xdr:rowOff>
    </xdr:from>
    <xdr:to>
      <xdr:col>3</xdr:col>
      <xdr:colOff>257175</xdr:colOff>
      <xdr:row>34</xdr:row>
      <xdr:rowOff>258709</xdr:rowOff>
    </xdr:to>
    <xdr:sp macro="" textlink="">
      <xdr:nvSpPr>
        <xdr:cNvPr id="134" name="円/楕円 133"/>
        <xdr:cNvSpPr/>
      </xdr:nvSpPr>
      <xdr:spPr bwMode="auto">
        <a:xfrm>
          <a:off x="3556000" y="6424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243486</xdr:rowOff>
    </xdr:from>
    <xdr:ext cx="762000" cy="259045"/>
    <xdr:sp macro="" textlink="">
      <xdr:nvSpPr>
        <xdr:cNvPr id="135" name="テキスト ボックス 134"/>
        <xdr:cNvSpPr txBox="1"/>
      </xdr:nvSpPr>
      <xdr:spPr>
        <a:xfrm>
          <a:off x="3225800" y="65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116258</xdr:rowOff>
    </xdr:from>
    <xdr:to>
      <xdr:col>2</xdr:col>
      <xdr:colOff>692150</xdr:colOff>
      <xdr:row>34</xdr:row>
      <xdr:rowOff>217858</xdr:rowOff>
    </xdr:to>
    <xdr:sp macro="" textlink="">
      <xdr:nvSpPr>
        <xdr:cNvPr id="136" name="円/楕円 135"/>
        <xdr:cNvSpPr/>
      </xdr:nvSpPr>
      <xdr:spPr bwMode="auto">
        <a:xfrm>
          <a:off x="2857500" y="6383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202635</xdr:rowOff>
    </xdr:from>
    <xdr:ext cx="762000" cy="259045"/>
    <xdr:sp macro="" textlink="">
      <xdr:nvSpPr>
        <xdr:cNvPr id="137" name="テキスト ボックス 136"/>
        <xdr:cNvSpPr txBox="1"/>
      </xdr:nvSpPr>
      <xdr:spPr>
        <a:xfrm>
          <a:off x="2527300" y="647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4,410
4,384
215.93
4,048,326
3,880,542
123,143
2,544,342
3,690,858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105595</xdr:rowOff>
    </xdr:from>
    <xdr:to>
      <xdr:col>6</xdr:col>
      <xdr:colOff>511175</xdr:colOff>
      <xdr:row>37</xdr:row>
      <xdr:rowOff>111550</xdr:rowOff>
    </xdr:to>
    <xdr:cxnSp macro="">
      <xdr:nvCxnSpPr>
        <xdr:cNvPr id="60" name="直線コネクタ 59"/>
        <xdr:cNvCxnSpPr/>
      </xdr:nvCxnSpPr>
      <xdr:spPr>
        <a:xfrm flipV="1">
          <a:off x="3797300" y="6449245"/>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111550</xdr:rowOff>
    </xdr:from>
    <xdr:to>
      <xdr:col>5</xdr:col>
      <xdr:colOff>358775</xdr:colOff>
      <xdr:row>37</xdr:row>
      <xdr:rowOff>136319</xdr:rowOff>
    </xdr:to>
    <xdr:cxnSp macro="">
      <xdr:nvCxnSpPr>
        <xdr:cNvPr id="63" name="直線コネクタ 62"/>
        <xdr:cNvCxnSpPr/>
      </xdr:nvCxnSpPr>
      <xdr:spPr>
        <a:xfrm flipV="1">
          <a:off x="2908300" y="6455200"/>
          <a:ext cx="8890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129415</xdr:rowOff>
    </xdr:from>
    <xdr:to>
      <xdr:col>4</xdr:col>
      <xdr:colOff>155575</xdr:colOff>
      <xdr:row>37</xdr:row>
      <xdr:rowOff>136319</xdr:rowOff>
    </xdr:to>
    <xdr:cxnSp macro="">
      <xdr:nvCxnSpPr>
        <xdr:cNvPr id="66" name="直線コネクタ 65"/>
        <xdr:cNvCxnSpPr/>
      </xdr:nvCxnSpPr>
      <xdr:spPr>
        <a:xfrm>
          <a:off x="2019300" y="647306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127813</xdr:rowOff>
    </xdr:from>
    <xdr:to>
      <xdr:col>2</xdr:col>
      <xdr:colOff>638175</xdr:colOff>
      <xdr:row>37</xdr:row>
      <xdr:rowOff>129415</xdr:rowOff>
    </xdr:to>
    <xdr:cxnSp macro="">
      <xdr:nvCxnSpPr>
        <xdr:cNvPr id="69" name="直線コネクタ 68"/>
        <xdr:cNvCxnSpPr/>
      </xdr:nvCxnSpPr>
      <xdr:spPr>
        <a:xfrm>
          <a:off x="1130300" y="6471463"/>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54795</xdr:rowOff>
    </xdr:from>
    <xdr:to>
      <xdr:col>6</xdr:col>
      <xdr:colOff>561975</xdr:colOff>
      <xdr:row>37</xdr:row>
      <xdr:rowOff>156395</xdr:rowOff>
    </xdr:to>
    <xdr:sp macro="" textlink="">
      <xdr:nvSpPr>
        <xdr:cNvPr id="79" name="円/楕円 78"/>
        <xdr:cNvSpPr/>
      </xdr:nvSpPr>
      <xdr:spPr>
        <a:xfrm>
          <a:off x="4584700" y="63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33222</xdr:rowOff>
    </xdr:from>
    <xdr:ext cx="599010" cy="259045"/>
    <xdr:sp macro="" textlink="">
      <xdr:nvSpPr>
        <xdr:cNvPr id="80" name="人件費該当値テキスト"/>
        <xdr:cNvSpPr txBox="1"/>
      </xdr:nvSpPr>
      <xdr:spPr>
        <a:xfrm>
          <a:off x="4686300" y="637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60750</xdr:rowOff>
    </xdr:from>
    <xdr:to>
      <xdr:col>5</xdr:col>
      <xdr:colOff>409575</xdr:colOff>
      <xdr:row>37</xdr:row>
      <xdr:rowOff>162350</xdr:rowOff>
    </xdr:to>
    <xdr:sp macro="" textlink="">
      <xdr:nvSpPr>
        <xdr:cNvPr id="81" name="円/楕円 80"/>
        <xdr:cNvSpPr/>
      </xdr:nvSpPr>
      <xdr:spPr>
        <a:xfrm>
          <a:off x="3746500" y="64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153477</xdr:rowOff>
    </xdr:from>
    <xdr:ext cx="599010" cy="259045"/>
    <xdr:sp macro="" textlink="">
      <xdr:nvSpPr>
        <xdr:cNvPr id="82" name="テキスト ボックス 81"/>
        <xdr:cNvSpPr txBox="1"/>
      </xdr:nvSpPr>
      <xdr:spPr>
        <a:xfrm>
          <a:off x="3497794" y="64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85519</xdr:rowOff>
    </xdr:from>
    <xdr:to>
      <xdr:col>4</xdr:col>
      <xdr:colOff>206375</xdr:colOff>
      <xdr:row>38</xdr:row>
      <xdr:rowOff>15669</xdr:rowOff>
    </xdr:to>
    <xdr:sp macro="" textlink="">
      <xdr:nvSpPr>
        <xdr:cNvPr id="83" name="円/楕円 82"/>
        <xdr:cNvSpPr/>
      </xdr:nvSpPr>
      <xdr:spPr>
        <a:xfrm>
          <a:off x="2857500" y="642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6796</xdr:rowOff>
    </xdr:from>
    <xdr:ext cx="599010" cy="259045"/>
    <xdr:sp macro="" textlink="">
      <xdr:nvSpPr>
        <xdr:cNvPr id="84" name="テキスト ボックス 83"/>
        <xdr:cNvSpPr txBox="1"/>
      </xdr:nvSpPr>
      <xdr:spPr>
        <a:xfrm>
          <a:off x="2608794" y="65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131,775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78615</xdr:rowOff>
    </xdr:from>
    <xdr:to>
      <xdr:col>3</xdr:col>
      <xdr:colOff>3175</xdr:colOff>
      <xdr:row>38</xdr:row>
      <xdr:rowOff>8765</xdr:rowOff>
    </xdr:to>
    <xdr:sp macro="" textlink="">
      <xdr:nvSpPr>
        <xdr:cNvPr id="85" name="円/楕円 84"/>
        <xdr:cNvSpPr/>
      </xdr:nvSpPr>
      <xdr:spPr>
        <a:xfrm>
          <a:off x="1968500" y="642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171342</xdr:rowOff>
    </xdr:from>
    <xdr:ext cx="599010" cy="259045"/>
    <xdr:sp macro="" textlink="">
      <xdr:nvSpPr>
        <xdr:cNvPr id="86" name="テキスト ボックス 85"/>
        <xdr:cNvSpPr txBox="1"/>
      </xdr:nvSpPr>
      <xdr:spPr>
        <a:xfrm>
          <a:off x="1719794" y="651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77013</xdr:rowOff>
    </xdr:from>
    <xdr:to>
      <xdr:col>1</xdr:col>
      <xdr:colOff>485775</xdr:colOff>
      <xdr:row>38</xdr:row>
      <xdr:rowOff>7162</xdr:rowOff>
    </xdr:to>
    <xdr:sp macro="" textlink="">
      <xdr:nvSpPr>
        <xdr:cNvPr id="87" name="円/楕円 86"/>
        <xdr:cNvSpPr/>
      </xdr:nvSpPr>
      <xdr:spPr>
        <a:xfrm>
          <a:off x="1079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169740</xdr:rowOff>
    </xdr:from>
    <xdr:ext cx="599010" cy="259045"/>
    <xdr:sp macro="" textlink="">
      <xdr:nvSpPr>
        <xdr:cNvPr id="88" name="テキスト ボックス 87"/>
        <xdr:cNvSpPr txBox="1"/>
      </xdr:nvSpPr>
      <xdr:spPr>
        <a:xfrm>
          <a:off x="830794" y="651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133834</xdr:rowOff>
    </xdr:from>
    <xdr:to>
      <xdr:col>6</xdr:col>
      <xdr:colOff>511175</xdr:colOff>
      <xdr:row>57</xdr:row>
      <xdr:rowOff>136630</xdr:rowOff>
    </xdr:to>
    <xdr:cxnSp macro="">
      <xdr:nvCxnSpPr>
        <xdr:cNvPr id="113" name="直線コネクタ 112"/>
        <xdr:cNvCxnSpPr/>
      </xdr:nvCxnSpPr>
      <xdr:spPr>
        <a:xfrm>
          <a:off x="3797300" y="9906484"/>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133834</xdr:rowOff>
    </xdr:from>
    <xdr:to>
      <xdr:col>5</xdr:col>
      <xdr:colOff>358775</xdr:colOff>
      <xdr:row>57</xdr:row>
      <xdr:rowOff>145912</xdr:rowOff>
    </xdr:to>
    <xdr:cxnSp macro="">
      <xdr:nvCxnSpPr>
        <xdr:cNvPr id="116" name="直線コネクタ 115"/>
        <xdr:cNvCxnSpPr/>
      </xdr:nvCxnSpPr>
      <xdr:spPr>
        <a:xfrm flipV="1">
          <a:off x="2908300" y="9906484"/>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145910</xdr:rowOff>
    </xdr:from>
    <xdr:to>
      <xdr:col>4</xdr:col>
      <xdr:colOff>155575</xdr:colOff>
      <xdr:row>57</xdr:row>
      <xdr:rowOff>145912</xdr:rowOff>
    </xdr:to>
    <xdr:cxnSp macro="">
      <xdr:nvCxnSpPr>
        <xdr:cNvPr id="119" name="直線コネクタ 118"/>
        <xdr:cNvCxnSpPr/>
      </xdr:nvCxnSpPr>
      <xdr:spPr>
        <a:xfrm>
          <a:off x="2019300" y="9918560"/>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145910</xdr:rowOff>
    </xdr:from>
    <xdr:to>
      <xdr:col>2</xdr:col>
      <xdr:colOff>638175</xdr:colOff>
      <xdr:row>57</xdr:row>
      <xdr:rowOff>146854</xdr:rowOff>
    </xdr:to>
    <xdr:cxnSp macro="">
      <xdr:nvCxnSpPr>
        <xdr:cNvPr id="122" name="直線コネクタ 121"/>
        <xdr:cNvCxnSpPr/>
      </xdr:nvCxnSpPr>
      <xdr:spPr>
        <a:xfrm flipV="1">
          <a:off x="1130300" y="9918560"/>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85830</xdr:rowOff>
    </xdr:from>
    <xdr:to>
      <xdr:col>6</xdr:col>
      <xdr:colOff>561975</xdr:colOff>
      <xdr:row>58</xdr:row>
      <xdr:rowOff>15980</xdr:rowOff>
    </xdr:to>
    <xdr:sp macro="" textlink="">
      <xdr:nvSpPr>
        <xdr:cNvPr id="132" name="円/楕円 131"/>
        <xdr:cNvSpPr/>
      </xdr:nvSpPr>
      <xdr:spPr>
        <a:xfrm>
          <a:off x="4584700" y="985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83034</xdr:rowOff>
    </xdr:from>
    <xdr:to>
      <xdr:col>5</xdr:col>
      <xdr:colOff>409575</xdr:colOff>
      <xdr:row>58</xdr:row>
      <xdr:rowOff>13184</xdr:rowOff>
    </xdr:to>
    <xdr:sp macro="" textlink="">
      <xdr:nvSpPr>
        <xdr:cNvPr id="134" name="円/楕円 133"/>
        <xdr:cNvSpPr/>
      </xdr:nvSpPr>
      <xdr:spPr>
        <a:xfrm>
          <a:off x="3746500" y="98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4311</xdr:rowOff>
    </xdr:from>
    <xdr:ext cx="599010" cy="259045"/>
    <xdr:sp macro="" textlink="">
      <xdr:nvSpPr>
        <xdr:cNvPr id="135" name="テキスト ボックス 134"/>
        <xdr:cNvSpPr txBox="1"/>
      </xdr:nvSpPr>
      <xdr:spPr>
        <a:xfrm>
          <a:off x="3497794" y="994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95112</xdr:rowOff>
    </xdr:from>
    <xdr:to>
      <xdr:col>4</xdr:col>
      <xdr:colOff>206375</xdr:colOff>
      <xdr:row>58</xdr:row>
      <xdr:rowOff>25262</xdr:rowOff>
    </xdr:to>
    <xdr:sp macro="" textlink="">
      <xdr:nvSpPr>
        <xdr:cNvPr id="136" name="円/楕円 135"/>
        <xdr:cNvSpPr/>
      </xdr:nvSpPr>
      <xdr:spPr>
        <a:xfrm>
          <a:off x="2857500" y="986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16389</xdr:rowOff>
    </xdr:from>
    <xdr:ext cx="534377" cy="259045"/>
    <xdr:sp macro="" textlink="">
      <xdr:nvSpPr>
        <xdr:cNvPr id="137" name="テキスト ボックス 136"/>
        <xdr:cNvSpPr txBox="1"/>
      </xdr:nvSpPr>
      <xdr:spPr>
        <a:xfrm>
          <a:off x="2641111" y="99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95110</xdr:rowOff>
    </xdr:from>
    <xdr:to>
      <xdr:col>3</xdr:col>
      <xdr:colOff>3175</xdr:colOff>
      <xdr:row>58</xdr:row>
      <xdr:rowOff>25260</xdr:rowOff>
    </xdr:to>
    <xdr:sp macro="" textlink="">
      <xdr:nvSpPr>
        <xdr:cNvPr id="138" name="円/楕円 137"/>
        <xdr:cNvSpPr/>
      </xdr:nvSpPr>
      <xdr:spPr>
        <a:xfrm>
          <a:off x="19685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16387</xdr:rowOff>
    </xdr:from>
    <xdr:ext cx="534377" cy="259045"/>
    <xdr:sp macro="" textlink="">
      <xdr:nvSpPr>
        <xdr:cNvPr id="139" name="テキスト ボックス 138"/>
        <xdr:cNvSpPr txBox="1"/>
      </xdr:nvSpPr>
      <xdr:spPr>
        <a:xfrm>
          <a:off x="1752111" y="9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96054</xdr:rowOff>
    </xdr:from>
    <xdr:to>
      <xdr:col>1</xdr:col>
      <xdr:colOff>485775</xdr:colOff>
      <xdr:row>58</xdr:row>
      <xdr:rowOff>26204</xdr:rowOff>
    </xdr:to>
    <xdr:sp macro="" textlink="">
      <xdr:nvSpPr>
        <xdr:cNvPr id="140" name="円/楕円 139"/>
        <xdr:cNvSpPr/>
      </xdr:nvSpPr>
      <xdr:spPr>
        <a:xfrm>
          <a:off x="1079500" y="9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17331</xdr:rowOff>
    </xdr:from>
    <xdr:ext cx="534377" cy="259045"/>
    <xdr:sp macro="" textlink="">
      <xdr:nvSpPr>
        <xdr:cNvPr id="141" name="テキスト ボックス 140"/>
        <xdr:cNvSpPr txBox="1"/>
      </xdr:nvSpPr>
      <xdr:spPr>
        <a:xfrm>
          <a:off x="863111" y="996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24451</xdr:rowOff>
    </xdr:from>
    <xdr:to>
      <xdr:col>6</xdr:col>
      <xdr:colOff>511175</xdr:colOff>
      <xdr:row>79</xdr:row>
      <xdr:rowOff>27826</xdr:rowOff>
    </xdr:to>
    <xdr:cxnSp macro="">
      <xdr:nvCxnSpPr>
        <xdr:cNvPr id="170" name="直線コネクタ 169"/>
        <xdr:cNvCxnSpPr/>
      </xdr:nvCxnSpPr>
      <xdr:spPr>
        <a:xfrm flipV="1">
          <a:off x="3797300" y="13569001"/>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23160</xdr:rowOff>
    </xdr:from>
    <xdr:to>
      <xdr:col>5</xdr:col>
      <xdr:colOff>358775</xdr:colOff>
      <xdr:row>79</xdr:row>
      <xdr:rowOff>27826</xdr:rowOff>
    </xdr:to>
    <xdr:cxnSp macro="">
      <xdr:nvCxnSpPr>
        <xdr:cNvPr id="173" name="直線コネクタ 172"/>
        <xdr:cNvCxnSpPr/>
      </xdr:nvCxnSpPr>
      <xdr:spPr>
        <a:xfrm>
          <a:off x="2908300" y="13567710"/>
          <a:ext cx="8890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23160</xdr:rowOff>
    </xdr:from>
    <xdr:to>
      <xdr:col>4</xdr:col>
      <xdr:colOff>155575</xdr:colOff>
      <xdr:row>79</xdr:row>
      <xdr:rowOff>27366</xdr:rowOff>
    </xdr:to>
    <xdr:cxnSp macro="">
      <xdr:nvCxnSpPr>
        <xdr:cNvPr id="176" name="直線コネクタ 175"/>
        <xdr:cNvCxnSpPr/>
      </xdr:nvCxnSpPr>
      <xdr:spPr>
        <a:xfrm flipV="1">
          <a:off x="2019300" y="1356771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24985</xdr:rowOff>
    </xdr:from>
    <xdr:to>
      <xdr:col>2</xdr:col>
      <xdr:colOff>638175</xdr:colOff>
      <xdr:row>79</xdr:row>
      <xdr:rowOff>27366</xdr:rowOff>
    </xdr:to>
    <xdr:cxnSp macro="">
      <xdr:nvCxnSpPr>
        <xdr:cNvPr id="179" name="直線コネクタ 178"/>
        <xdr:cNvCxnSpPr/>
      </xdr:nvCxnSpPr>
      <xdr:spPr>
        <a:xfrm>
          <a:off x="1130300" y="13569535"/>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145101</xdr:rowOff>
    </xdr:from>
    <xdr:to>
      <xdr:col>6</xdr:col>
      <xdr:colOff>561975</xdr:colOff>
      <xdr:row>79</xdr:row>
      <xdr:rowOff>75251</xdr:rowOff>
    </xdr:to>
    <xdr:sp macro="" textlink="">
      <xdr:nvSpPr>
        <xdr:cNvPr id="189" name="円/楕円 188"/>
        <xdr:cNvSpPr/>
      </xdr:nvSpPr>
      <xdr:spPr>
        <a:xfrm>
          <a:off x="4584700" y="135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83801</xdr:rowOff>
    </xdr:from>
    <xdr:ext cx="469744" cy="259045"/>
    <xdr:sp macro="" textlink="">
      <xdr:nvSpPr>
        <xdr:cNvPr id="190" name="維持補修費該当値テキスト"/>
        <xdr:cNvSpPr txBox="1"/>
      </xdr:nvSpPr>
      <xdr:spPr>
        <a:xfrm>
          <a:off x="4686300" y="134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148476</xdr:rowOff>
    </xdr:from>
    <xdr:to>
      <xdr:col>5</xdr:col>
      <xdr:colOff>409575</xdr:colOff>
      <xdr:row>79</xdr:row>
      <xdr:rowOff>78626</xdr:rowOff>
    </xdr:to>
    <xdr:sp macro="" textlink="">
      <xdr:nvSpPr>
        <xdr:cNvPr id="191" name="円/楕円 190"/>
        <xdr:cNvSpPr/>
      </xdr:nvSpPr>
      <xdr:spPr>
        <a:xfrm>
          <a:off x="3746500" y="135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69753</xdr:rowOff>
    </xdr:from>
    <xdr:ext cx="469744" cy="259045"/>
    <xdr:sp macro="" textlink="">
      <xdr:nvSpPr>
        <xdr:cNvPr id="192" name="テキスト ボックス 191"/>
        <xdr:cNvSpPr txBox="1"/>
      </xdr:nvSpPr>
      <xdr:spPr>
        <a:xfrm>
          <a:off x="3562427" y="136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143810</xdr:rowOff>
    </xdr:from>
    <xdr:to>
      <xdr:col>4</xdr:col>
      <xdr:colOff>206375</xdr:colOff>
      <xdr:row>79</xdr:row>
      <xdr:rowOff>73960</xdr:rowOff>
    </xdr:to>
    <xdr:sp macro="" textlink="">
      <xdr:nvSpPr>
        <xdr:cNvPr id="193" name="円/楕円 192"/>
        <xdr:cNvSpPr/>
      </xdr:nvSpPr>
      <xdr:spPr>
        <a:xfrm>
          <a:off x="2857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65087</xdr:rowOff>
    </xdr:from>
    <xdr:ext cx="469744" cy="259045"/>
    <xdr:sp macro="" textlink="">
      <xdr:nvSpPr>
        <xdr:cNvPr id="194" name="テキスト ボックス 193"/>
        <xdr:cNvSpPr txBox="1"/>
      </xdr:nvSpPr>
      <xdr:spPr>
        <a:xfrm>
          <a:off x="2673427" y="1360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148016</xdr:rowOff>
    </xdr:from>
    <xdr:to>
      <xdr:col>3</xdr:col>
      <xdr:colOff>3175</xdr:colOff>
      <xdr:row>79</xdr:row>
      <xdr:rowOff>78166</xdr:rowOff>
    </xdr:to>
    <xdr:sp macro="" textlink="">
      <xdr:nvSpPr>
        <xdr:cNvPr id="195" name="円/楕円 194"/>
        <xdr:cNvSpPr/>
      </xdr:nvSpPr>
      <xdr:spPr>
        <a:xfrm>
          <a:off x="1968500" y="135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69293</xdr:rowOff>
    </xdr:from>
    <xdr:ext cx="469744" cy="259045"/>
    <xdr:sp macro="" textlink="">
      <xdr:nvSpPr>
        <xdr:cNvPr id="196" name="テキスト ボックス 195"/>
        <xdr:cNvSpPr txBox="1"/>
      </xdr:nvSpPr>
      <xdr:spPr>
        <a:xfrm>
          <a:off x="1784427" y="1361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145635</xdr:rowOff>
    </xdr:from>
    <xdr:to>
      <xdr:col>1</xdr:col>
      <xdr:colOff>485775</xdr:colOff>
      <xdr:row>79</xdr:row>
      <xdr:rowOff>75785</xdr:rowOff>
    </xdr:to>
    <xdr:sp macro="" textlink="">
      <xdr:nvSpPr>
        <xdr:cNvPr id="197" name="円/楕円 196"/>
        <xdr:cNvSpPr/>
      </xdr:nvSpPr>
      <xdr:spPr>
        <a:xfrm>
          <a:off x="1079500" y="135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66912</xdr:rowOff>
    </xdr:from>
    <xdr:ext cx="469744" cy="259045"/>
    <xdr:sp macro="" textlink="">
      <xdr:nvSpPr>
        <xdr:cNvPr id="198" name="テキスト ボックス 197"/>
        <xdr:cNvSpPr txBox="1"/>
      </xdr:nvSpPr>
      <xdr:spPr>
        <a:xfrm>
          <a:off x="895427" y="1361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116295</xdr:rowOff>
    </xdr:from>
    <xdr:to>
      <xdr:col>6</xdr:col>
      <xdr:colOff>511175</xdr:colOff>
      <xdr:row>95</xdr:row>
      <xdr:rowOff>124699</xdr:rowOff>
    </xdr:to>
    <xdr:cxnSp macro="">
      <xdr:nvCxnSpPr>
        <xdr:cNvPr id="229" name="直線コネクタ 228"/>
        <xdr:cNvCxnSpPr/>
      </xdr:nvCxnSpPr>
      <xdr:spPr>
        <a:xfrm flipV="1">
          <a:off x="3797300" y="16404045"/>
          <a:ext cx="8382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124699</xdr:rowOff>
    </xdr:from>
    <xdr:to>
      <xdr:col>5</xdr:col>
      <xdr:colOff>358775</xdr:colOff>
      <xdr:row>96</xdr:row>
      <xdr:rowOff>39605</xdr:rowOff>
    </xdr:to>
    <xdr:cxnSp macro="">
      <xdr:nvCxnSpPr>
        <xdr:cNvPr id="232" name="直線コネクタ 231"/>
        <xdr:cNvCxnSpPr/>
      </xdr:nvCxnSpPr>
      <xdr:spPr>
        <a:xfrm flipV="1">
          <a:off x="2908300" y="16412449"/>
          <a:ext cx="889000" cy="8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4" name="テキスト ボックス 233"/>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39605</xdr:rowOff>
    </xdr:from>
    <xdr:to>
      <xdr:col>4</xdr:col>
      <xdr:colOff>155575</xdr:colOff>
      <xdr:row>96</xdr:row>
      <xdr:rowOff>61748</xdr:rowOff>
    </xdr:to>
    <xdr:cxnSp macro="">
      <xdr:nvCxnSpPr>
        <xdr:cNvPr id="235" name="直線コネクタ 234"/>
        <xdr:cNvCxnSpPr/>
      </xdr:nvCxnSpPr>
      <xdr:spPr>
        <a:xfrm flipV="1">
          <a:off x="2019300" y="16498805"/>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61748</xdr:rowOff>
    </xdr:from>
    <xdr:to>
      <xdr:col>2</xdr:col>
      <xdr:colOff>638175</xdr:colOff>
      <xdr:row>96</xdr:row>
      <xdr:rowOff>95886</xdr:rowOff>
    </xdr:to>
    <xdr:cxnSp macro="">
      <xdr:nvCxnSpPr>
        <xdr:cNvPr id="238" name="直線コネクタ 237"/>
        <xdr:cNvCxnSpPr/>
      </xdr:nvCxnSpPr>
      <xdr:spPr>
        <a:xfrm flipV="1">
          <a:off x="1130300" y="16520948"/>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2" name="テキスト ボックス 241"/>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65495</xdr:rowOff>
    </xdr:from>
    <xdr:to>
      <xdr:col>6</xdr:col>
      <xdr:colOff>561975</xdr:colOff>
      <xdr:row>95</xdr:row>
      <xdr:rowOff>167095</xdr:rowOff>
    </xdr:to>
    <xdr:sp macro="" textlink="">
      <xdr:nvSpPr>
        <xdr:cNvPr id="248" name="円/楕円 247"/>
        <xdr:cNvSpPr/>
      </xdr:nvSpPr>
      <xdr:spPr>
        <a:xfrm>
          <a:off x="4584700" y="163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88372</xdr:rowOff>
    </xdr:from>
    <xdr:ext cx="534377" cy="259045"/>
    <xdr:sp macro="" textlink="">
      <xdr:nvSpPr>
        <xdr:cNvPr id="249" name="扶助費該当値テキスト"/>
        <xdr:cNvSpPr txBox="1"/>
      </xdr:nvSpPr>
      <xdr:spPr>
        <a:xfrm>
          <a:off x="4686300" y="1620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73899</xdr:rowOff>
    </xdr:from>
    <xdr:to>
      <xdr:col>5</xdr:col>
      <xdr:colOff>409575</xdr:colOff>
      <xdr:row>96</xdr:row>
      <xdr:rowOff>4049</xdr:rowOff>
    </xdr:to>
    <xdr:sp macro="" textlink="">
      <xdr:nvSpPr>
        <xdr:cNvPr id="250" name="円/楕円 249"/>
        <xdr:cNvSpPr/>
      </xdr:nvSpPr>
      <xdr:spPr>
        <a:xfrm>
          <a:off x="3746500" y="163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166626</xdr:rowOff>
    </xdr:from>
    <xdr:ext cx="534377" cy="259045"/>
    <xdr:sp macro="" textlink="">
      <xdr:nvSpPr>
        <xdr:cNvPr id="251" name="テキスト ボックス 250"/>
        <xdr:cNvSpPr txBox="1"/>
      </xdr:nvSpPr>
      <xdr:spPr>
        <a:xfrm>
          <a:off x="3530111" y="164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160255</xdr:rowOff>
    </xdr:from>
    <xdr:to>
      <xdr:col>4</xdr:col>
      <xdr:colOff>206375</xdr:colOff>
      <xdr:row>96</xdr:row>
      <xdr:rowOff>90405</xdr:rowOff>
    </xdr:to>
    <xdr:sp macro="" textlink="">
      <xdr:nvSpPr>
        <xdr:cNvPr id="252" name="円/楕円 251"/>
        <xdr:cNvSpPr/>
      </xdr:nvSpPr>
      <xdr:spPr>
        <a:xfrm>
          <a:off x="2857500" y="164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81532</xdr:rowOff>
    </xdr:from>
    <xdr:ext cx="534377" cy="259045"/>
    <xdr:sp macro="" textlink="">
      <xdr:nvSpPr>
        <xdr:cNvPr id="253" name="テキスト ボックス 252"/>
        <xdr:cNvSpPr txBox="1"/>
      </xdr:nvSpPr>
      <xdr:spPr>
        <a:xfrm>
          <a:off x="2641111" y="165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10948</xdr:rowOff>
    </xdr:from>
    <xdr:to>
      <xdr:col>3</xdr:col>
      <xdr:colOff>3175</xdr:colOff>
      <xdr:row>96</xdr:row>
      <xdr:rowOff>112548</xdr:rowOff>
    </xdr:to>
    <xdr:sp macro="" textlink="">
      <xdr:nvSpPr>
        <xdr:cNvPr id="254" name="円/楕円 253"/>
        <xdr:cNvSpPr/>
      </xdr:nvSpPr>
      <xdr:spPr>
        <a:xfrm>
          <a:off x="1968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103675</xdr:rowOff>
    </xdr:from>
    <xdr:ext cx="534377" cy="259045"/>
    <xdr:sp macro="" textlink="">
      <xdr:nvSpPr>
        <xdr:cNvPr id="255" name="テキスト ボックス 254"/>
        <xdr:cNvSpPr txBox="1"/>
      </xdr:nvSpPr>
      <xdr:spPr>
        <a:xfrm>
          <a:off x="1752111"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45086</xdr:rowOff>
    </xdr:from>
    <xdr:to>
      <xdr:col>1</xdr:col>
      <xdr:colOff>485775</xdr:colOff>
      <xdr:row>96</xdr:row>
      <xdr:rowOff>146686</xdr:rowOff>
    </xdr:to>
    <xdr:sp macro="" textlink="">
      <xdr:nvSpPr>
        <xdr:cNvPr id="256" name="円/楕円 255"/>
        <xdr:cNvSpPr/>
      </xdr:nvSpPr>
      <xdr:spPr>
        <a:xfrm>
          <a:off x="1079500" y="165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137813</xdr:rowOff>
    </xdr:from>
    <xdr:ext cx="534377" cy="259045"/>
    <xdr:sp macro="" textlink="">
      <xdr:nvSpPr>
        <xdr:cNvPr id="257" name="テキスト ボックス 256"/>
        <xdr:cNvSpPr txBox="1"/>
      </xdr:nvSpPr>
      <xdr:spPr>
        <a:xfrm>
          <a:off x="863111" y="165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88777</xdr:rowOff>
    </xdr:from>
    <xdr:to>
      <xdr:col>15</xdr:col>
      <xdr:colOff>180975</xdr:colOff>
      <xdr:row>37</xdr:row>
      <xdr:rowOff>110268</xdr:rowOff>
    </xdr:to>
    <xdr:cxnSp macro="">
      <xdr:nvCxnSpPr>
        <xdr:cNvPr id="284" name="直線コネクタ 283"/>
        <xdr:cNvCxnSpPr/>
      </xdr:nvCxnSpPr>
      <xdr:spPr>
        <a:xfrm flipV="1">
          <a:off x="9639300" y="6432427"/>
          <a:ext cx="838200" cy="2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110268</xdr:rowOff>
    </xdr:from>
    <xdr:to>
      <xdr:col>14</xdr:col>
      <xdr:colOff>28575</xdr:colOff>
      <xdr:row>37</xdr:row>
      <xdr:rowOff>126386</xdr:rowOff>
    </xdr:to>
    <xdr:cxnSp macro="">
      <xdr:nvCxnSpPr>
        <xdr:cNvPr id="287" name="直線コネクタ 286"/>
        <xdr:cNvCxnSpPr/>
      </xdr:nvCxnSpPr>
      <xdr:spPr>
        <a:xfrm flipV="1">
          <a:off x="8750300" y="6453918"/>
          <a:ext cx="88900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84349</xdr:rowOff>
    </xdr:from>
    <xdr:to>
      <xdr:col>12</xdr:col>
      <xdr:colOff>511175</xdr:colOff>
      <xdr:row>37</xdr:row>
      <xdr:rowOff>126386</xdr:rowOff>
    </xdr:to>
    <xdr:cxnSp macro="">
      <xdr:nvCxnSpPr>
        <xdr:cNvPr id="290" name="直線コネクタ 289"/>
        <xdr:cNvCxnSpPr/>
      </xdr:nvCxnSpPr>
      <xdr:spPr>
        <a:xfrm>
          <a:off x="7861300" y="6427999"/>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84349</xdr:rowOff>
    </xdr:from>
    <xdr:to>
      <xdr:col>11</xdr:col>
      <xdr:colOff>307975</xdr:colOff>
      <xdr:row>37</xdr:row>
      <xdr:rowOff>110524</xdr:rowOff>
    </xdr:to>
    <xdr:cxnSp macro="">
      <xdr:nvCxnSpPr>
        <xdr:cNvPr id="293" name="直線コネクタ 292"/>
        <xdr:cNvCxnSpPr/>
      </xdr:nvCxnSpPr>
      <xdr:spPr>
        <a:xfrm flipV="1">
          <a:off x="6972300" y="6427999"/>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71769</xdr:rowOff>
    </xdr:from>
    <xdr:ext cx="599010" cy="259045"/>
    <xdr:sp macro="" textlink="">
      <xdr:nvSpPr>
        <xdr:cNvPr id="297" name="テキスト ボックス 296"/>
        <xdr:cNvSpPr txBox="1"/>
      </xdr:nvSpPr>
      <xdr:spPr>
        <a:xfrm>
          <a:off x="6672794" y="60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37977</xdr:rowOff>
    </xdr:from>
    <xdr:to>
      <xdr:col>15</xdr:col>
      <xdr:colOff>231775</xdr:colOff>
      <xdr:row>37</xdr:row>
      <xdr:rowOff>139577</xdr:rowOff>
    </xdr:to>
    <xdr:sp macro="" textlink="">
      <xdr:nvSpPr>
        <xdr:cNvPr id="303" name="円/楕円 302"/>
        <xdr:cNvSpPr/>
      </xdr:nvSpPr>
      <xdr:spPr>
        <a:xfrm>
          <a:off x="10426700" y="6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124354</xdr:rowOff>
    </xdr:from>
    <xdr:ext cx="534377" cy="259045"/>
    <xdr:sp macro="" textlink="">
      <xdr:nvSpPr>
        <xdr:cNvPr id="304" name="補助費等該当値テキスト"/>
        <xdr:cNvSpPr txBox="1"/>
      </xdr:nvSpPr>
      <xdr:spPr>
        <a:xfrm>
          <a:off x="10528300" y="62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59468</xdr:rowOff>
    </xdr:from>
    <xdr:to>
      <xdr:col>14</xdr:col>
      <xdr:colOff>79375</xdr:colOff>
      <xdr:row>37</xdr:row>
      <xdr:rowOff>161068</xdr:rowOff>
    </xdr:to>
    <xdr:sp macro="" textlink="">
      <xdr:nvSpPr>
        <xdr:cNvPr id="305" name="円/楕円 304"/>
        <xdr:cNvSpPr/>
      </xdr:nvSpPr>
      <xdr:spPr>
        <a:xfrm>
          <a:off x="9588500" y="64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152195</xdr:rowOff>
    </xdr:from>
    <xdr:ext cx="534377" cy="259045"/>
    <xdr:sp macro="" textlink="">
      <xdr:nvSpPr>
        <xdr:cNvPr id="306" name="テキスト ボックス 305"/>
        <xdr:cNvSpPr txBox="1"/>
      </xdr:nvSpPr>
      <xdr:spPr>
        <a:xfrm>
          <a:off x="9372111" y="64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75586</xdr:rowOff>
    </xdr:from>
    <xdr:to>
      <xdr:col>12</xdr:col>
      <xdr:colOff>561975</xdr:colOff>
      <xdr:row>38</xdr:row>
      <xdr:rowOff>5736</xdr:rowOff>
    </xdr:to>
    <xdr:sp macro="" textlink="">
      <xdr:nvSpPr>
        <xdr:cNvPr id="307" name="円/楕円 306"/>
        <xdr:cNvSpPr/>
      </xdr:nvSpPr>
      <xdr:spPr>
        <a:xfrm>
          <a:off x="8699500" y="64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168313</xdr:rowOff>
    </xdr:from>
    <xdr:ext cx="534377" cy="259045"/>
    <xdr:sp macro="" textlink="">
      <xdr:nvSpPr>
        <xdr:cNvPr id="308" name="テキスト ボックス 307"/>
        <xdr:cNvSpPr txBox="1"/>
      </xdr:nvSpPr>
      <xdr:spPr>
        <a:xfrm>
          <a:off x="8483111" y="65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33549</xdr:rowOff>
    </xdr:from>
    <xdr:to>
      <xdr:col>11</xdr:col>
      <xdr:colOff>358775</xdr:colOff>
      <xdr:row>37</xdr:row>
      <xdr:rowOff>135149</xdr:rowOff>
    </xdr:to>
    <xdr:sp macro="" textlink="">
      <xdr:nvSpPr>
        <xdr:cNvPr id="309" name="円/楕円 308"/>
        <xdr:cNvSpPr/>
      </xdr:nvSpPr>
      <xdr:spPr>
        <a:xfrm>
          <a:off x="78105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126276</xdr:rowOff>
    </xdr:from>
    <xdr:ext cx="534377" cy="259045"/>
    <xdr:sp macro="" textlink="">
      <xdr:nvSpPr>
        <xdr:cNvPr id="310" name="テキスト ボックス 309"/>
        <xdr:cNvSpPr txBox="1"/>
      </xdr:nvSpPr>
      <xdr:spPr>
        <a:xfrm>
          <a:off x="7594111" y="64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59724</xdr:rowOff>
    </xdr:from>
    <xdr:to>
      <xdr:col>10</xdr:col>
      <xdr:colOff>155575</xdr:colOff>
      <xdr:row>37</xdr:row>
      <xdr:rowOff>161323</xdr:rowOff>
    </xdr:to>
    <xdr:sp macro="" textlink="">
      <xdr:nvSpPr>
        <xdr:cNvPr id="311" name="円/楕円 310"/>
        <xdr:cNvSpPr/>
      </xdr:nvSpPr>
      <xdr:spPr>
        <a:xfrm>
          <a:off x="6921500" y="6403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152450</xdr:rowOff>
    </xdr:from>
    <xdr:ext cx="534377" cy="259045"/>
    <xdr:sp macro="" textlink="">
      <xdr:nvSpPr>
        <xdr:cNvPr id="312" name="テキスト ボックス 311"/>
        <xdr:cNvSpPr txBox="1"/>
      </xdr:nvSpPr>
      <xdr:spPr>
        <a:xfrm>
          <a:off x="6705111" y="64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117535</xdr:rowOff>
    </xdr:from>
    <xdr:to>
      <xdr:col>15</xdr:col>
      <xdr:colOff>180975</xdr:colOff>
      <xdr:row>57</xdr:row>
      <xdr:rowOff>120743</xdr:rowOff>
    </xdr:to>
    <xdr:cxnSp macro="">
      <xdr:nvCxnSpPr>
        <xdr:cNvPr id="337" name="直線コネクタ 336"/>
        <xdr:cNvCxnSpPr/>
      </xdr:nvCxnSpPr>
      <xdr:spPr>
        <a:xfrm>
          <a:off x="9639300" y="9890185"/>
          <a:ext cx="8382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112775</xdr:rowOff>
    </xdr:from>
    <xdr:to>
      <xdr:col>14</xdr:col>
      <xdr:colOff>28575</xdr:colOff>
      <xdr:row>57</xdr:row>
      <xdr:rowOff>117535</xdr:rowOff>
    </xdr:to>
    <xdr:cxnSp macro="">
      <xdr:nvCxnSpPr>
        <xdr:cNvPr id="340" name="直線コネクタ 339"/>
        <xdr:cNvCxnSpPr/>
      </xdr:nvCxnSpPr>
      <xdr:spPr>
        <a:xfrm>
          <a:off x="8750300" y="9885425"/>
          <a:ext cx="8890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112775</xdr:rowOff>
    </xdr:from>
    <xdr:to>
      <xdr:col>12</xdr:col>
      <xdr:colOff>511175</xdr:colOff>
      <xdr:row>57</xdr:row>
      <xdr:rowOff>144452</xdr:rowOff>
    </xdr:to>
    <xdr:cxnSp macro="">
      <xdr:nvCxnSpPr>
        <xdr:cNvPr id="343" name="直線コネクタ 342"/>
        <xdr:cNvCxnSpPr/>
      </xdr:nvCxnSpPr>
      <xdr:spPr>
        <a:xfrm flipV="1">
          <a:off x="7861300" y="9885425"/>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45" name="テキスト ボックス 344"/>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114482</xdr:rowOff>
    </xdr:from>
    <xdr:to>
      <xdr:col>11</xdr:col>
      <xdr:colOff>307975</xdr:colOff>
      <xdr:row>57</xdr:row>
      <xdr:rowOff>144452</xdr:rowOff>
    </xdr:to>
    <xdr:cxnSp macro="">
      <xdr:nvCxnSpPr>
        <xdr:cNvPr id="346" name="直線コネクタ 345"/>
        <xdr:cNvCxnSpPr/>
      </xdr:nvCxnSpPr>
      <xdr:spPr>
        <a:xfrm>
          <a:off x="6972300" y="9887132"/>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48" name="テキスト ボックス 347"/>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69943</xdr:rowOff>
    </xdr:from>
    <xdr:to>
      <xdr:col>15</xdr:col>
      <xdr:colOff>231775</xdr:colOff>
      <xdr:row>58</xdr:row>
      <xdr:rowOff>93</xdr:rowOff>
    </xdr:to>
    <xdr:sp macro="" textlink="">
      <xdr:nvSpPr>
        <xdr:cNvPr id="356" name="円/楕円 355"/>
        <xdr:cNvSpPr/>
      </xdr:nvSpPr>
      <xdr:spPr>
        <a:xfrm>
          <a:off x="10426700" y="98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156320</xdr:rowOff>
    </xdr:from>
    <xdr:ext cx="599010" cy="259045"/>
    <xdr:sp macro="" textlink="">
      <xdr:nvSpPr>
        <xdr:cNvPr id="357" name="普通建設事業費該当値テキスト"/>
        <xdr:cNvSpPr txBox="1"/>
      </xdr:nvSpPr>
      <xdr:spPr>
        <a:xfrm>
          <a:off x="10528300" y="975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66735</xdr:rowOff>
    </xdr:from>
    <xdr:to>
      <xdr:col>14</xdr:col>
      <xdr:colOff>79375</xdr:colOff>
      <xdr:row>57</xdr:row>
      <xdr:rowOff>168335</xdr:rowOff>
    </xdr:to>
    <xdr:sp macro="" textlink="">
      <xdr:nvSpPr>
        <xdr:cNvPr id="358" name="円/楕円 357"/>
        <xdr:cNvSpPr/>
      </xdr:nvSpPr>
      <xdr:spPr>
        <a:xfrm>
          <a:off x="9588500" y="98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159462</xdr:rowOff>
    </xdr:from>
    <xdr:ext cx="599010" cy="259045"/>
    <xdr:sp macro="" textlink="">
      <xdr:nvSpPr>
        <xdr:cNvPr id="359" name="テキスト ボックス 358"/>
        <xdr:cNvSpPr txBox="1"/>
      </xdr:nvSpPr>
      <xdr:spPr>
        <a:xfrm>
          <a:off x="9339794" y="993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61975</xdr:rowOff>
    </xdr:from>
    <xdr:to>
      <xdr:col>12</xdr:col>
      <xdr:colOff>561975</xdr:colOff>
      <xdr:row>57</xdr:row>
      <xdr:rowOff>163575</xdr:rowOff>
    </xdr:to>
    <xdr:sp macro="" textlink="">
      <xdr:nvSpPr>
        <xdr:cNvPr id="360" name="円/楕円 359"/>
        <xdr:cNvSpPr/>
      </xdr:nvSpPr>
      <xdr:spPr>
        <a:xfrm>
          <a:off x="8699500" y="98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154702</xdr:rowOff>
    </xdr:from>
    <xdr:ext cx="599010" cy="259045"/>
    <xdr:sp macro="" textlink="">
      <xdr:nvSpPr>
        <xdr:cNvPr id="361" name="テキスト ボックス 360"/>
        <xdr:cNvSpPr txBox="1"/>
      </xdr:nvSpPr>
      <xdr:spPr>
        <a:xfrm>
          <a:off x="8450794" y="992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93652</xdr:rowOff>
    </xdr:from>
    <xdr:to>
      <xdr:col>11</xdr:col>
      <xdr:colOff>358775</xdr:colOff>
      <xdr:row>58</xdr:row>
      <xdr:rowOff>23802</xdr:rowOff>
    </xdr:to>
    <xdr:sp macro="" textlink="">
      <xdr:nvSpPr>
        <xdr:cNvPr id="362" name="円/楕円 361"/>
        <xdr:cNvSpPr/>
      </xdr:nvSpPr>
      <xdr:spPr>
        <a:xfrm>
          <a:off x="7810500" y="98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14929</xdr:rowOff>
    </xdr:from>
    <xdr:ext cx="534377" cy="259045"/>
    <xdr:sp macro="" textlink="">
      <xdr:nvSpPr>
        <xdr:cNvPr id="363" name="テキスト ボックス 362"/>
        <xdr:cNvSpPr txBox="1"/>
      </xdr:nvSpPr>
      <xdr:spPr>
        <a:xfrm>
          <a:off x="7594111" y="99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63682</xdr:rowOff>
    </xdr:from>
    <xdr:to>
      <xdr:col>10</xdr:col>
      <xdr:colOff>155575</xdr:colOff>
      <xdr:row>57</xdr:row>
      <xdr:rowOff>165282</xdr:rowOff>
    </xdr:to>
    <xdr:sp macro="" textlink="">
      <xdr:nvSpPr>
        <xdr:cNvPr id="364" name="円/楕円 363"/>
        <xdr:cNvSpPr/>
      </xdr:nvSpPr>
      <xdr:spPr>
        <a:xfrm>
          <a:off x="6921500" y="98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156409</xdr:rowOff>
    </xdr:from>
    <xdr:ext cx="599010" cy="259045"/>
    <xdr:sp macro="" textlink="">
      <xdr:nvSpPr>
        <xdr:cNvPr id="365" name="テキスト ボックス 364"/>
        <xdr:cNvSpPr txBox="1"/>
      </xdr:nvSpPr>
      <xdr:spPr>
        <a:xfrm>
          <a:off x="6672794" y="992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108868</xdr:rowOff>
    </xdr:from>
    <xdr:to>
      <xdr:col>15</xdr:col>
      <xdr:colOff>180975</xdr:colOff>
      <xdr:row>79</xdr:row>
      <xdr:rowOff>14298</xdr:rowOff>
    </xdr:to>
    <xdr:cxnSp macro="">
      <xdr:nvCxnSpPr>
        <xdr:cNvPr id="394" name="直線コネクタ 393"/>
        <xdr:cNvCxnSpPr/>
      </xdr:nvCxnSpPr>
      <xdr:spPr>
        <a:xfrm>
          <a:off x="9639300" y="13481968"/>
          <a:ext cx="838200" cy="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134948</xdr:rowOff>
    </xdr:from>
    <xdr:to>
      <xdr:col>15</xdr:col>
      <xdr:colOff>231775</xdr:colOff>
      <xdr:row>79</xdr:row>
      <xdr:rowOff>65098</xdr:rowOff>
    </xdr:to>
    <xdr:sp macro="" textlink="">
      <xdr:nvSpPr>
        <xdr:cNvPr id="404" name="円/楕円 403"/>
        <xdr:cNvSpPr/>
      </xdr:nvSpPr>
      <xdr:spPr>
        <a:xfrm>
          <a:off x="10426700" y="135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49875</xdr:rowOff>
    </xdr:from>
    <xdr:ext cx="534377" cy="259045"/>
    <xdr:sp macro="" textlink="">
      <xdr:nvSpPr>
        <xdr:cNvPr id="405" name="普通建設事業費 （ うち新規整備　）該当値テキスト"/>
        <xdr:cNvSpPr txBox="1"/>
      </xdr:nvSpPr>
      <xdr:spPr>
        <a:xfrm>
          <a:off x="10528300" y="1342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58068</xdr:rowOff>
    </xdr:from>
    <xdr:to>
      <xdr:col>14</xdr:col>
      <xdr:colOff>79375</xdr:colOff>
      <xdr:row>78</xdr:row>
      <xdr:rowOff>159668</xdr:rowOff>
    </xdr:to>
    <xdr:sp macro="" textlink="">
      <xdr:nvSpPr>
        <xdr:cNvPr id="406" name="円/楕円 405"/>
        <xdr:cNvSpPr/>
      </xdr:nvSpPr>
      <xdr:spPr>
        <a:xfrm>
          <a:off x="9588500" y="134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150795</xdr:rowOff>
    </xdr:from>
    <xdr:ext cx="534377" cy="259045"/>
    <xdr:sp macro="" textlink="">
      <xdr:nvSpPr>
        <xdr:cNvPr id="407" name="テキスト ボックス 406"/>
        <xdr:cNvSpPr txBox="1"/>
      </xdr:nvSpPr>
      <xdr:spPr>
        <a:xfrm>
          <a:off x="9372111" y="135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141274</xdr:rowOff>
    </xdr:from>
    <xdr:to>
      <xdr:col>15</xdr:col>
      <xdr:colOff>180975</xdr:colOff>
      <xdr:row>99</xdr:row>
      <xdr:rowOff>16190</xdr:rowOff>
    </xdr:to>
    <xdr:cxnSp macro="">
      <xdr:nvCxnSpPr>
        <xdr:cNvPr id="436" name="直線コネクタ 435"/>
        <xdr:cNvCxnSpPr/>
      </xdr:nvCxnSpPr>
      <xdr:spPr>
        <a:xfrm flipV="1">
          <a:off x="9639300" y="16943374"/>
          <a:ext cx="838200" cy="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10949</xdr:rowOff>
    </xdr:from>
    <xdr:ext cx="599010" cy="259045"/>
    <xdr:sp macro="" textlink="">
      <xdr:nvSpPr>
        <xdr:cNvPr id="440" name="テキスト ボックス 439"/>
        <xdr:cNvSpPr txBox="1"/>
      </xdr:nvSpPr>
      <xdr:spPr>
        <a:xfrm>
          <a:off x="9339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90474</xdr:rowOff>
    </xdr:from>
    <xdr:to>
      <xdr:col>15</xdr:col>
      <xdr:colOff>231775</xdr:colOff>
      <xdr:row>99</xdr:row>
      <xdr:rowOff>20624</xdr:rowOff>
    </xdr:to>
    <xdr:sp macro="" textlink="">
      <xdr:nvSpPr>
        <xdr:cNvPr id="446" name="円/楕円 445"/>
        <xdr:cNvSpPr/>
      </xdr:nvSpPr>
      <xdr:spPr>
        <a:xfrm>
          <a:off x="10426700" y="168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64299</xdr:rowOff>
    </xdr:from>
    <xdr:ext cx="534377" cy="259045"/>
    <xdr:sp macro="" textlink="">
      <xdr:nvSpPr>
        <xdr:cNvPr id="447" name="普通建設事業費 （ うち更新整備　）該当値テキスト"/>
        <xdr:cNvSpPr txBox="1"/>
      </xdr:nvSpPr>
      <xdr:spPr>
        <a:xfrm>
          <a:off x="10528300" y="168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136840</xdr:rowOff>
    </xdr:from>
    <xdr:to>
      <xdr:col>14</xdr:col>
      <xdr:colOff>79375</xdr:colOff>
      <xdr:row>99</xdr:row>
      <xdr:rowOff>66990</xdr:rowOff>
    </xdr:to>
    <xdr:sp macro="" textlink="">
      <xdr:nvSpPr>
        <xdr:cNvPr id="448" name="円/楕円 447"/>
        <xdr:cNvSpPr/>
      </xdr:nvSpPr>
      <xdr:spPr>
        <a:xfrm>
          <a:off x="9588500" y="169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58117</xdr:rowOff>
    </xdr:from>
    <xdr:ext cx="534377" cy="259045"/>
    <xdr:sp macro="" textlink="">
      <xdr:nvSpPr>
        <xdr:cNvPr id="449" name="テキスト ボックス 448"/>
        <xdr:cNvSpPr txBox="1"/>
      </xdr:nvSpPr>
      <xdr:spPr>
        <a:xfrm>
          <a:off x="9372111" y="170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144649</xdr:rowOff>
    </xdr:from>
    <xdr:to>
      <xdr:col>23</xdr:col>
      <xdr:colOff>517525</xdr:colOff>
      <xdr:row>38</xdr:row>
      <xdr:rowOff>39794</xdr:rowOff>
    </xdr:to>
    <xdr:cxnSp macro="">
      <xdr:nvCxnSpPr>
        <xdr:cNvPr id="478" name="直線コネクタ 477"/>
        <xdr:cNvCxnSpPr/>
      </xdr:nvCxnSpPr>
      <xdr:spPr>
        <a:xfrm flipV="1">
          <a:off x="15481300" y="6488299"/>
          <a:ext cx="838200" cy="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97449</xdr:rowOff>
    </xdr:from>
    <xdr:ext cx="534377" cy="259045"/>
    <xdr:sp macro="" textlink="">
      <xdr:nvSpPr>
        <xdr:cNvPr id="479" name="災害復旧事業費平均値テキスト"/>
        <xdr:cNvSpPr txBox="1"/>
      </xdr:nvSpPr>
      <xdr:spPr>
        <a:xfrm>
          <a:off x="16370300" y="661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39794</xdr:rowOff>
    </xdr:from>
    <xdr:to>
      <xdr:col>22</xdr:col>
      <xdr:colOff>365125</xdr:colOff>
      <xdr:row>39</xdr:row>
      <xdr:rowOff>41597</xdr:rowOff>
    </xdr:to>
    <xdr:cxnSp macro="">
      <xdr:nvCxnSpPr>
        <xdr:cNvPr id="481" name="直線コネクタ 480"/>
        <xdr:cNvCxnSpPr/>
      </xdr:nvCxnSpPr>
      <xdr:spPr>
        <a:xfrm flipV="1">
          <a:off x="14592300" y="6554894"/>
          <a:ext cx="889000" cy="1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32134</xdr:rowOff>
    </xdr:from>
    <xdr:ext cx="534377" cy="259045"/>
    <xdr:sp macro="" textlink="">
      <xdr:nvSpPr>
        <xdr:cNvPr id="483" name="テキスト ボックス 482"/>
        <xdr:cNvSpPr txBox="1"/>
      </xdr:nvSpPr>
      <xdr:spPr>
        <a:xfrm>
          <a:off x="15214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40229</xdr:rowOff>
    </xdr:from>
    <xdr:to>
      <xdr:col>21</xdr:col>
      <xdr:colOff>161925</xdr:colOff>
      <xdr:row>39</xdr:row>
      <xdr:rowOff>41597</xdr:rowOff>
    </xdr:to>
    <xdr:cxnSp macro="">
      <xdr:nvCxnSpPr>
        <xdr:cNvPr id="484" name="直線コネクタ 483"/>
        <xdr:cNvCxnSpPr/>
      </xdr:nvCxnSpPr>
      <xdr:spPr>
        <a:xfrm>
          <a:off x="13703300" y="6726779"/>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34712</xdr:rowOff>
    </xdr:from>
    <xdr:to>
      <xdr:col>19</xdr:col>
      <xdr:colOff>644525</xdr:colOff>
      <xdr:row>39</xdr:row>
      <xdr:rowOff>40229</xdr:rowOff>
    </xdr:to>
    <xdr:cxnSp macro="">
      <xdr:nvCxnSpPr>
        <xdr:cNvPr id="487" name="直線コネクタ 486"/>
        <xdr:cNvCxnSpPr/>
      </xdr:nvCxnSpPr>
      <xdr:spPr>
        <a:xfrm>
          <a:off x="12814300" y="6721262"/>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16394</xdr:rowOff>
    </xdr:from>
    <xdr:ext cx="534377" cy="259045"/>
    <xdr:sp macro="" textlink="">
      <xdr:nvSpPr>
        <xdr:cNvPr id="489" name="テキスト ボックス 488"/>
        <xdr:cNvSpPr txBox="1"/>
      </xdr:nvSpPr>
      <xdr:spPr>
        <a:xfrm>
          <a:off x="13436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51873</xdr:rowOff>
    </xdr:from>
    <xdr:ext cx="534377" cy="259045"/>
    <xdr:sp macro="" textlink="">
      <xdr:nvSpPr>
        <xdr:cNvPr id="491" name="テキスト ボックス 490"/>
        <xdr:cNvSpPr txBox="1"/>
      </xdr:nvSpPr>
      <xdr:spPr>
        <a:xfrm>
          <a:off x="12547111" y="63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93849</xdr:rowOff>
    </xdr:from>
    <xdr:to>
      <xdr:col>23</xdr:col>
      <xdr:colOff>568325</xdr:colOff>
      <xdr:row>38</xdr:row>
      <xdr:rowOff>23999</xdr:rowOff>
    </xdr:to>
    <xdr:sp macro="" textlink="">
      <xdr:nvSpPr>
        <xdr:cNvPr id="497" name="円/楕円 496"/>
        <xdr:cNvSpPr/>
      </xdr:nvSpPr>
      <xdr:spPr>
        <a:xfrm>
          <a:off x="16268700" y="64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116726</xdr:rowOff>
    </xdr:from>
    <xdr:ext cx="534377" cy="259045"/>
    <xdr:sp macro="" textlink="">
      <xdr:nvSpPr>
        <xdr:cNvPr id="498" name="災害復旧事業費該当値テキスト"/>
        <xdr:cNvSpPr txBox="1"/>
      </xdr:nvSpPr>
      <xdr:spPr>
        <a:xfrm>
          <a:off x="16370300" y="62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160444</xdr:rowOff>
    </xdr:from>
    <xdr:to>
      <xdr:col>22</xdr:col>
      <xdr:colOff>415925</xdr:colOff>
      <xdr:row>38</xdr:row>
      <xdr:rowOff>90594</xdr:rowOff>
    </xdr:to>
    <xdr:sp macro="" textlink="">
      <xdr:nvSpPr>
        <xdr:cNvPr id="499" name="円/楕円 498"/>
        <xdr:cNvSpPr/>
      </xdr:nvSpPr>
      <xdr:spPr>
        <a:xfrm>
          <a:off x="15430500" y="65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107121</xdr:rowOff>
    </xdr:from>
    <xdr:ext cx="534377" cy="259045"/>
    <xdr:sp macro="" textlink="">
      <xdr:nvSpPr>
        <xdr:cNvPr id="500" name="テキスト ボックス 499"/>
        <xdr:cNvSpPr txBox="1"/>
      </xdr:nvSpPr>
      <xdr:spPr>
        <a:xfrm>
          <a:off x="15214111" y="62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162247</xdr:rowOff>
    </xdr:from>
    <xdr:to>
      <xdr:col>21</xdr:col>
      <xdr:colOff>212725</xdr:colOff>
      <xdr:row>39</xdr:row>
      <xdr:rowOff>92397</xdr:rowOff>
    </xdr:to>
    <xdr:sp macro="" textlink="">
      <xdr:nvSpPr>
        <xdr:cNvPr id="501" name="円/楕円 500"/>
        <xdr:cNvSpPr/>
      </xdr:nvSpPr>
      <xdr:spPr>
        <a:xfrm>
          <a:off x="14541500" y="66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83524</xdr:rowOff>
    </xdr:from>
    <xdr:ext cx="378565" cy="259045"/>
    <xdr:sp macro="" textlink="">
      <xdr:nvSpPr>
        <xdr:cNvPr id="502" name="テキスト ボックス 501"/>
        <xdr:cNvSpPr txBox="1"/>
      </xdr:nvSpPr>
      <xdr:spPr>
        <a:xfrm>
          <a:off x="14403017" y="6770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160879</xdr:rowOff>
    </xdr:from>
    <xdr:to>
      <xdr:col>20</xdr:col>
      <xdr:colOff>9525</xdr:colOff>
      <xdr:row>39</xdr:row>
      <xdr:rowOff>91029</xdr:rowOff>
    </xdr:to>
    <xdr:sp macro="" textlink="">
      <xdr:nvSpPr>
        <xdr:cNvPr id="503" name="円/楕円 502"/>
        <xdr:cNvSpPr/>
      </xdr:nvSpPr>
      <xdr:spPr>
        <a:xfrm>
          <a:off x="13652500" y="66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82156</xdr:rowOff>
    </xdr:from>
    <xdr:ext cx="469744" cy="259045"/>
    <xdr:sp macro="" textlink="">
      <xdr:nvSpPr>
        <xdr:cNvPr id="504" name="テキスト ボックス 503"/>
        <xdr:cNvSpPr txBox="1"/>
      </xdr:nvSpPr>
      <xdr:spPr>
        <a:xfrm>
          <a:off x="13468427" y="676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155362</xdr:rowOff>
    </xdr:from>
    <xdr:to>
      <xdr:col>18</xdr:col>
      <xdr:colOff>492125</xdr:colOff>
      <xdr:row>39</xdr:row>
      <xdr:rowOff>85512</xdr:rowOff>
    </xdr:to>
    <xdr:sp macro="" textlink="">
      <xdr:nvSpPr>
        <xdr:cNvPr id="505" name="円/楕円 504"/>
        <xdr:cNvSpPr/>
      </xdr:nvSpPr>
      <xdr:spPr>
        <a:xfrm>
          <a:off x="12763500" y="66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76639</xdr:rowOff>
    </xdr:from>
    <xdr:ext cx="469744" cy="259045"/>
    <xdr:sp macro="" textlink="">
      <xdr:nvSpPr>
        <xdr:cNvPr id="506" name="テキスト ボックス 505"/>
        <xdr:cNvSpPr txBox="1"/>
      </xdr:nvSpPr>
      <xdr:spPr>
        <a:xfrm>
          <a:off x="12579427" y="676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65444</xdr:rowOff>
    </xdr:from>
    <xdr:to>
      <xdr:col>23</xdr:col>
      <xdr:colOff>517525</xdr:colOff>
      <xdr:row>77</xdr:row>
      <xdr:rowOff>66563</xdr:rowOff>
    </xdr:to>
    <xdr:cxnSp macro="">
      <xdr:nvCxnSpPr>
        <xdr:cNvPr id="590" name="直線コネクタ 589"/>
        <xdr:cNvCxnSpPr/>
      </xdr:nvCxnSpPr>
      <xdr:spPr>
        <a:xfrm flipV="1">
          <a:off x="15481300" y="13267094"/>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26850</xdr:rowOff>
    </xdr:from>
    <xdr:to>
      <xdr:col>22</xdr:col>
      <xdr:colOff>365125</xdr:colOff>
      <xdr:row>77</xdr:row>
      <xdr:rowOff>66563</xdr:rowOff>
    </xdr:to>
    <xdr:cxnSp macro="">
      <xdr:nvCxnSpPr>
        <xdr:cNvPr id="593" name="直線コネクタ 592"/>
        <xdr:cNvCxnSpPr/>
      </xdr:nvCxnSpPr>
      <xdr:spPr>
        <a:xfrm>
          <a:off x="14592300" y="13228500"/>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60501</xdr:rowOff>
    </xdr:from>
    <xdr:ext cx="599010" cy="259045"/>
    <xdr:sp macro="" textlink="">
      <xdr:nvSpPr>
        <xdr:cNvPr id="595" name="テキスト ボックス 594"/>
        <xdr:cNvSpPr txBox="1"/>
      </xdr:nvSpPr>
      <xdr:spPr>
        <a:xfrm>
          <a:off x="15181794" y="1291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26850</xdr:rowOff>
    </xdr:from>
    <xdr:to>
      <xdr:col>21</xdr:col>
      <xdr:colOff>161925</xdr:colOff>
      <xdr:row>77</xdr:row>
      <xdr:rowOff>41870</xdr:rowOff>
    </xdr:to>
    <xdr:cxnSp macro="">
      <xdr:nvCxnSpPr>
        <xdr:cNvPr id="596" name="直線コネクタ 595"/>
        <xdr:cNvCxnSpPr/>
      </xdr:nvCxnSpPr>
      <xdr:spPr>
        <a:xfrm flipV="1">
          <a:off x="13703300" y="13228500"/>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57386</xdr:rowOff>
    </xdr:from>
    <xdr:ext cx="599010" cy="259045"/>
    <xdr:sp macro="" textlink="">
      <xdr:nvSpPr>
        <xdr:cNvPr id="598" name="テキスト ボックス 597"/>
        <xdr:cNvSpPr txBox="1"/>
      </xdr:nvSpPr>
      <xdr:spPr>
        <a:xfrm>
          <a:off x="14292794" y="1291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26817</xdr:rowOff>
    </xdr:from>
    <xdr:to>
      <xdr:col>19</xdr:col>
      <xdr:colOff>644525</xdr:colOff>
      <xdr:row>77</xdr:row>
      <xdr:rowOff>41870</xdr:rowOff>
    </xdr:to>
    <xdr:cxnSp macro="">
      <xdr:nvCxnSpPr>
        <xdr:cNvPr id="599" name="直線コネクタ 598"/>
        <xdr:cNvCxnSpPr/>
      </xdr:nvCxnSpPr>
      <xdr:spPr>
        <a:xfrm>
          <a:off x="12814300" y="13228467"/>
          <a:ext cx="8890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41367</xdr:rowOff>
    </xdr:from>
    <xdr:ext cx="599010" cy="259045"/>
    <xdr:sp macro="" textlink="">
      <xdr:nvSpPr>
        <xdr:cNvPr id="601" name="テキスト ボックス 600"/>
        <xdr:cNvSpPr txBox="1"/>
      </xdr:nvSpPr>
      <xdr:spPr>
        <a:xfrm>
          <a:off x="13403794" y="1290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32315</xdr:rowOff>
    </xdr:from>
    <xdr:ext cx="599010" cy="259045"/>
    <xdr:sp macro="" textlink="">
      <xdr:nvSpPr>
        <xdr:cNvPr id="603" name="テキスト ボックス 602"/>
        <xdr:cNvSpPr txBox="1"/>
      </xdr:nvSpPr>
      <xdr:spPr>
        <a:xfrm>
          <a:off x="12514794" y="12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14644</xdr:rowOff>
    </xdr:from>
    <xdr:to>
      <xdr:col>23</xdr:col>
      <xdr:colOff>568325</xdr:colOff>
      <xdr:row>77</xdr:row>
      <xdr:rowOff>116244</xdr:rowOff>
    </xdr:to>
    <xdr:sp macro="" textlink="">
      <xdr:nvSpPr>
        <xdr:cNvPr id="609" name="円/楕円 608"/>
        <xdr:cNvSpPr/>
      </xdr:nvSpPr>
      <xdr:spPr>
        <a:xfrm>
          <a:off x="16268700" y="13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164521</xdr:rowOff>
    </xdr:from>
    <xdr:ext cx="599010" cy="259045"/>
    <xdr:sp macro="" textlink="">
      <xdr:nvSpPr>
        <xdr:cNvPr id="610" name="公債費該当値テキスト"/>
        <xdr:cNvSpPr txBox="1"/>
      </xdr:nvSpPr>
      <xdr:spPr>
        <a:xfrm>
          <a:off x="16370300" y="1319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15763</xdr:rowOff>
    </xdr:from>
    <xdr:to>
      <xdr:col>22</xdr:col>
      <xdr:colOff>415925</xdr:colOff>
      <xdr:row>77</xdr:row>
      <xdr:rowOff>117363</xdr:rowOff>
    </xdr:to>
    <xdr:sp macro="" textlink="">
      <xdr:nvSpPr>
        <xdr:cNvPr id="611" name="円/楕円 610"/>
        <xdr:cNvSpPr/>
      </xdr:nvSpPr>
      <xdr:spPr>
        <a:xfrm>
          <a:off x="15430500" y="132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108490</xdr:rowOff>
    </xdr:from>
    <xdr:ext cx="599010" cy="259045"/>
    <xdr:sp macro="" textlink="">
      <xdr:nvSpPr>
        <xdr:cNvPr id="612" name="テキスト ボックス 611"/>
        <xdr:cNvSpPr txBox="1"/>
      </xdr:nvSpPr>
      <xdr:spPr>
        <a:xfrm>
          <a:off x="15181794" y="1331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147500</xdr:rowOff>
    </xdr:from>
    <xdr:to>
      <xdr:col>21</xdr:col>
      <xdr:colOff>212725</xdr:colOff>
      <xdr:row>77</xdr:row>
      <xdr:rowOff>77650</xdr:rowOff>
    </xdr:to>
    <xdr:sp macro="" textlink="">
      <xdr:nvSpPr>
        <xdr:cNvPr id="613" name="円/楕円 612"/>
        <xdr:cNvSpPr/>
      </xdr:nvSpPr>
      <xdr:spPr>
        <a:xfrm>
          <a:off x="14541500" y="131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68777</xdr:rowOff>
    </xdr:from>
    <xdr:ext cx="599010" cy="259045"/>
    <xdr:sp macro="" textlink="">
      <xdr:nvSpPr>
        <xdr:cNvPr id="614" name="テキスト ボックス 613"/>
        <xdr:cNvSpPr txBox="1"/>
      </xdr:nvSpPr>
      <xdr:spPr>
        <a:xfrm>
          <a:off x="14292794" y="1327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162520</xdr:rowOff>
    </xdr:from>
    <xdr:to>
      <xdr:col>20</xdr:col>
      <xdr:colOff>9525</xdr:colOff>
      <xdr:row>77</xdr:row>
      <xdr:rowOff>92670</xdr:rowOff>
    </xdr:to>
    <xdr:sp macro="" textlink="">
      <xdr:nvSpPr>
        <xdr:cNvPr id="615" name="円/楕円 614"/>
        <xdr:cNvSpPr/>
      </xdr:nvSpPr>
      <xdr:spPr>
        <a:xfrm>
          <a:off x="13652500" y="131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83797</xdr:rowOff>
    </xdr:from>
    <xdr:ext cx="599010" cy="259045"/>
    <xdr:sp macro="" textlink="">
      <xdr:nvSpPr>
        <xdr:cNvPr id="616" name="テキスト ボックス 615"/>
        <xdr:cNvSpPr txBox="1"/>
      </xdr:nvSpPr>
      <xdr:spPr>
        <a:xfrm>
          <a:off x="13403794" y="132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117,795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147467</xdr:rowOff>
    </xdr:from>
    <xdr:to>
      <xdr:col>18</xdr:col>
      <xdr:colOff>492125</xdr:colOff>
      <xdr:row>77</xdr:row>
      <xdr:rowOff>77617</xdr:rowOff>
    </xdr:to>
    <xdr:sp macro="" textlink="">
      <xdr:nvSpPr>
        <xdr:cNvPr id="617" name="円/楕円 616"/>
        <xdr:cNvSpPr/>
      </xdr:nvSpPr>
      <xdr:spPr>
        <a:xfrm>
          <a:off x="12763500" y="131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68744</xdr:rowOff>
    </xdr:from>
    <xdr:ext cx="599010" cy="259045"/>
    <xdr:sp macro="" textlink="">
      <xdr:nvSpPr>
        <xdr:cNvPr id="618" name="テキスト ボックス 617"/>
        <xdr:cNvSpPr txBox="1"/>
      </xdr:nvSpPr>
      <xdr:spPr>
        <a:xfrm>
          <a:off x="12514794" y="1327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32274</xdr:rowOff>
    </xdr:from>
    <xdr:to>
      <xdr:col>23</xdr:col>
      <xdr:colOff>517525</xdr:colOff>
      <xdr:row>98</xdr:row>
      <xdr:rowOff>112888</xdr:rowOff>
    </xdr:to>
    <xdr:cxnSp macro="">
      <xdr:nvCxnSpPr>
        <xdr:cNvPr id="645" name="直線コネクタ 644"/>
        <xdr:cNvCxnSpPr/>
      </xdr:nvCxnSpPr>
      <xdr:spPr>
        <a:xfrm flipV="1">
          <a:off x="15481300" y="16834374"/>
          <a:ext cx="838200" cy="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57584</xdr:rowOff>
    </xdr:from>
    <xdr:to>
      <xdr:col>22</xdr:col>
      <xdr:colOff>365125</xdr:colOff>
      <xdr:row>98</xdr:row>
      <xdr:rowOff>112888</xdr:rowOff>
    </xdr:to>
    <xdr:cxnSp macro="">
      <xdr:nvCxnSpPr>
        <xdr:cNvPr id="648" name="直線コネクタ 647"/>
        <xdr:cNvCxnSpPr/>
      </xdr:nvCxnSpPr>
      <xdr:spPr>
        <a:xfrm>
          <a:off x="14592300" y="16859684"/>
          <a:ext cx="889000" cy="5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73539</xdr:rowOff>
    </xdr:from>
    <xdr:ext cx="534377" cy="259045"/>
    <xdr:sp macro="" textlink="">
      <xdr:nvSpPr>
        <xdr:cNvPr id="650" name="テキスト ボックス 649"/>
        <xdr:cNvSpPr txBox="1"/>
      </xdr:nvSpPr>
      <xdr:spPr>
        <a:xfrm>
          <a:off x="15214111" y="165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37047</xdr:rowOff>
    </xdr:from>
    <xdr:to>
      <xdr:col>21</xdr:col>
      <xdr:colOff>161925</xdr:colOff>
      <xdr:row>98</xdr:row>
      <xdr:rowOff>57584</xdr:rowOff>
    </xdr:to>
    <xdr:cxnSp macro="">
      <xdr:nvCxnSpPr>
        <xdr:cNvPr id="651" name="直線コネクタ 650"/>
        <xdr:cNvCxnSpPr/>
      </xdr:nvCxnSpPr>
      <xdr:spPr>
        <a:xfrm>
          <a:off x="13703300" y="16839147"/>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151658</xdr:rowOff>
    </xdr:from>
    <xdr:ext cx="534377" cy="259045"/>
    <xdr:sp macro="" textlink="">
      <xdr:nvSpPr>
        <xdr:cNvPr id="653" name="テキスト ボックス 652"/>
        <xdr:cNvSpPr txBox="1"/>
      </xdr:nvSpPr>
      <xdr:spPr>
        <a:xfrm>
          <a:off x="14325111" y="164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37047</xdr:rowOff>
    </xdr:from>
    <xdr:to>
      <xdr:col>19</xdr:col>
      <xdr:colOff>644525</xdr:colOff>
      <xdr:row>98</xdr:row>
      <xdr:rowOff>67081</xdr:rowOff>
    </xdr:to>
    <xdr:cxnSp macro="">
      <xdr:nvCxnSpPr>
        <xdr:cNvPr id="654" name="直線コネクタ 653"/>
        <xdr:cNvCxnSpPr/>
      </xdr:nvCxnSpPr>
      <xdr:spPr>
        <a:xfrm flipV="1">
          <a:off x="12814300" y="16839147"/>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120561</xdr:rowOff>
    </xdr:from>
    <xdr:ext cx="599010" cy="259045"/>
    <xdr:sp macro="" textlink="">
      <xdr:nvSpPr>
        <xdr:cNvPr id="656" name="テキスト ボックス 655"/>
        <xdr:cNvSpPr txBox="1"/>
      </xdr:nvSpPr>
      <xdr:spPr>
        <a:xfrm>
          <a:off x="13403794" y="164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160503</xdr:rowOff>
    </xdr:from>
    <xdr:ext cx="534377" cy="259045"/>
    <xdr:sp macro="" textlink="">
      <xdr:nvSpPr>
        <xdr:cNvPr id="658" name="テキスト ボックス 657"/>
        <xdr:cNvSpPr txBox="1"/>
      </xdr:nvSpPr>
      <xdr:spPr>
        <a:xfrm>
          <a:off x="12547111" y="164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152924</xdr:rowOff>
    </xdr:from>
    <xdr:to>
      <xdr:col>23</xdr:col>
      <xdr:colOff>568325</xdr:colOff>
      <xdr:row>98</xdr:row>
      <xdr:rowOff>83074</xdr:rowOff>
    </xdr:to>
    <xdr:sp macro="" textlink="">
      <xdr:nvSpPr>
        <xdr:cNvPr id="664" name="円/楕円 663"/>
        <xdr:cNvSpPr/>
      </xdr:nvSpPr>
      <xdr:spPr>
        <a:xfrm>
          <a:off x="16268700" y="167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67851</xdr:rowOff>
    </xdr:from>
    <xdr:ext cx="534377" cy="259045"/>
    <xdr:sp macro="" textlink="">
      <xdr:nvSpPr>
        <xdr:cNvPr id="665" name="積立金該当値テキスト"/>
        <xdr:cNvSpPr txBox="1"/>
      </xdr:nvSpPr>
      <xdr:spPr>
        <a:xfrm>
          <a:off x="16370300" y="1669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62088</xdr:rowOff>
    </xdr:from>
    <xdr:to>
      <xdr:col>22</xdr:col>
      <xdr:colOff>415925</xdr:colOff>
      <xdr:row>98</xdr:row>
      <xdr:rowOff>163688</xdr:rowOff>
    </xdr:to>
    <xdr:sp macro="" textlink="">
      <xdr:nvSpPr>
        <xdr:cNvPr id="666" name="円/楕円 665"/>
        <xdr:cNvSpPr/>
      </xdr:nvSpPr>
      <xdr:spPr>
        <a:xfrm>
          <a:off x="15430500" y="168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154815</xdr:rowOff>
    </xdr:from>
    <xdr:ext cx="534377" cy="259045"/>
    <xdr:sp macro="" textlink="">
      <xdr:nvSpPr>
        <xdr:cNvPr id="667" name="テキスト ボックス 666"/>
        <xdr:cNvSpPr txBox="1"/>
      </xdr:nvSpPr>
      <xdr:spPr>
        <a:xfrm>
          <a:off x="15214111" y="1695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6784</xdr:rowOff>
    </xdr:from>
    <xdr:to>
      <xdr:col>21</xdr:col>
      <xdr:colOff>212725</xdr:colOff>
      <xdr:row>98</xdr:row>
      <xdr:rowOff>108384</xdr:rowOff>
    </xdr:to>
    <xdr:sp macro="" textlink="">
      <xdr:nvSpPr>
        <xdr:cNvPr id="668" name="円/楕円 667"/>
        <xdr:cNvSpPr/>
      </xdr:nvSpPr>
      <xdr:spPr>
        <a:xfrm>
          <a:off x="14541500" y="168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99511</xdr:rowOff>
    </xdr:from>
    <xdr:ext cx="534377" cy="259045"/>
    <xdr:sp macro="" textlink="">
      <xdr:nvSpPr>
        <xdr:cNvPr id="669" name="テキスト ボックス 668"/>
        <xdr:cNvSpPr txBox="1"/>
      </xdr:nvSpPr>
      <xdr:spPr>
        <a:xfrm>
          <a:off x="14325111" y="169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157697</xdr:rowOff>
    </xdr:from>
    <xdr:to>
      <xdr:col>20</xdr:col>
      <xdr:colOff>9525</xdr:colOff>
      <xdr:row>98</xdr:row>
      <xdr:rowOff>87847</xdr:rowOff>
    </xdr:to>
    <xdr:sp macro="" textlink="">
      <xdr:nvSpPr>
        <xdr:cNvPr id="670" name="円/楕円 669"/>
        <xdr:cNvSpPr/>
      </xdr:nvSpPr>
      <xdr:spPr>
        <a:xfrm>
          <a:off x="13652500" y="167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78974</xdr:rowOff>
    </xdr:from>
    <xdr:ext cx="534377" cy="259045"/>
    <xdr:sp macro="" textlink="">
      <xdr:nvSpPr>
        <xdr:cNvPr id="671" name="テキスト ボックス 670"/>
        <xdr:cNvSpPr txBox="1"/>
      </xdr:nvSpPr>
      <xdr:spPr>
        <a:xfrm>
          <a:off x="13436111" y="168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16281</xdr:rowOff>
    </xdr:from>
    <xdr:to>
      <xdr:col>18</xdr:col>
      <xdr:colOff>492125</xdr:colOff>
      <xdr:row>98</xdr:row>
      <xdr:rowOff>117881</xdr:rowOff>
    </xdr:to>
    <xdr:sp macro="" textlink="">
      <xdr:nvSpPr>
        <xdr:cNvPr id="672" name="円/楕円 671"/>
        <xdr:cNvSpPr/>
      </xdr:nvSpPr>
      <xdr:spPr>
        <a:xfrm>
          <a:off x="12763500" y="168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109008</xdr:rowOff>
    </xdr:from>
    <xdr:ext cx="534377" cy="259045"/>
    <xdr:sp macro="" textlink="">
      <xdr:nvSpPr>
        <xdr:cNvPr id="673" name="テキスト ボックス 672"/>
        <xdr:cNvSpPr txBox="1"/>
      </xdr:nvSpPr>
      <xdr:spPr>
        <a:xfrm>
          <a:off x="12547111" y="169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1969</xdr:rowOff>
    </xdr:from>
    <xdr:to>
      <xdr:col>32</xdr:col>
      <xdr:colOff>187325</xdr:colOff>
      <xdr:row>39</xdr:row>
      <xdr:rowOff>44450</xdr:rowOff>
    </xdr:to>
    <xdr:cxnSp macro="">
      <xdr:nvCxnSpPr>
        <xdr:cNvPr id="702" name="直線コネクタ 701"/>
        <xdr:cNvCxnSpPr/>
      </xdr:nvCxnSpPr>
      <xdr:spPr>
        <a:xfrm flipV="1">
          <a:off x="21323300" y="6688519"/>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108513</xdr:rowOff>
    </xdr:from>
    <xdr:ext cx="378565" cy="259045"/>
    <xdr:sp macro="" textlink="">
      <xdr:nvSpPr>
        <xdr:cNvPr id="703" name="投資及び出資金平均値テキスト"/>
        <xdr:cNvSpPr txBox="1"/>
      </xdr:nvSpPr>
      <xdr:spPr>
        <a:xfrm>
          <a:off x="22212300" y="6623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122619</xdr:rowOff>
    </xdr:from>
    <xdr:to>
      <xdr:col>32</xdr:col>
      <xdr:colOff>238125</xdr:colOff>
      <xdr:row>39</xdr:row>
      <xdr:rowOff>52769</xdr:rowOff>
    </xdr:to>
    <xdr:sp macro="" textlink="">
      <xdr:nvSpPr>
        <xdr:cNvPr id="721" name="円/楕円 720"/>
        <xdr:cNvSpPr/>
      </xdr:nvSpPr>
      <xdr:spPr>
        <a:xfrm>
          <a:off x="221107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81995</xdr:rowOff>
    </xdr:from>
    <xdr:ext cx="469744" cy="259045"/>
    <xdr:sp macro="" textlink="">
      <xdr:nvSpPr>
        <xdr:cNvPr id="722" name="投資及び出資金該当値テキスト"/>
        <xdr:cNvSpPr txBox="1"/>
      </xdr:nvSpPr>
      <xdr:spPr>
        <a:xfrm>
          <a:off x="22212300" y="6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152746</xdr:rowOff>
    </xdr:from>
    <xdr:to>
      <xdr:col>32</xdr:col>
      <xdr:colOff>187325</xdr:colOff>
      <xdr:row>58</xdr:row>
      <xdr:rowOff>154597</xdr:rowOff>
    </xdr:to>
    <xdr:cxnSp macro="">
      <xdr:nvCxnSpPr>
        <xdr:cNvPr id="759" name="直線コネクタ 758"/>
        <xdr:cNvCxnSpPr/>
      </xdr:nvCxnSpPr>
      <xdr:spPr>
        <a:xfrm flipV="1">
          <a:off x="21323300" y="10096846"/>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81935</xdr:rowOff>
    </xdr:from>
    <xdr:ext cx="469744" cy="259045"/>
    <xdr:sp macro="" textlink="">
      <xdr:nvSpPr>
        <xdr:cNvPr id="760" name="貸付金平均値テキスト"/>
        <xdr:cNvSpPr txBox="1"/>
      </xdr:nvSpPr>
      <xdr:spPr>
        <a:xfrm>
          <a:off x="22212300" y="10026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154597</xdr:rowOff>
    </xdr:from>
    <xdr:to>
      <xdr:col>31</xdr:col>
      <xdr:colOff>34925</xdr:colOff>
      <xdr:row>58</xdr:row>
      <xdr:rowOff>155595</xdr:rowOff>
    </xdr:to>
    <xdr:cxnSp macro="">
      <xdr:nvCxnSpPr>
        <xdr:cNvPr id="762" name="直線コネクタ 761"/>
        <xdr:cNvCxnSpPr/>
      </xdr:nvCxnSpPr>
      <xdr:spPr>
        <a:xfrm flipV="1">
          <a:off x="20434300" y="10098697"/>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155352</xdr:rowOff>
    </xdr:from>
    <xdr:to>
      <xdr:col>29</xdr:col>
      <xdr:colOff>517525</xdr:colOff>
      <xdr:row>58</xdr:row>
      <xdr:rowOff>155595</xdr:rowOff>
    </xdr:to>
    <xdr:cxnSp macro="">
      <xdr:nvCxnSpPr>
        <xdr:cNvPr id="765" name="直線コネクタ 764"/>
        <xdr:cNvCxnSpPr/>
      </xdr:nvCxnSpPr>
      <xdr:spPr>
        <a:xfrm>
          <a:off x="19545300" y="10099452"/>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154025</xdr:rowOff>
    </xdr:from>
    <xdr:to>
      <xdr:col>28</xdr:col>
      <xdr:colOff>314325</xdr:colOff>
      <xdr:row>58</xdr:row>
      <xdr:rowOff>155352</xdr:rowOff>
    </xdr:to>
    <xdr:cxnSp macro="">
      <xdr:nvCxnSpPr>
        <xdr:cNvPr id="768" name="直線コネクタ 767"/>
        <xdr:cNvCxnSpPr/>
      </xdr:nvCxnSpPr>
      <xdr:spPr>
        <a:xfrm>
          <a:off x="18656300" y="10098125"/>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32824</xdr:rowOff>
    </xdr:from>
    <xdr:ext cx="469744" cy="259045"/>
    <xdr:sp macro="" textlink="">
      <xdr:nvSpPr>
        <xdr:cNvPr id="770" name="テキスト ボックス 769"/>
        <xdr:cNvSpPr txBox="1"/>
      </xdr:nvSpPr>
      <xdr:spPr>
        <a:xfrm>
          <a:off x="19310427" y="1014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34660</xdr:rowOff>
    </xdr:from>
    <xdr:ext cx="469744" cy="259045"/>
    <xdr:sp macro="" textlink="">
      <xdr:nvSpPr>
        <xdr:cNvPr id="772" name="テキスト ボックス 771"/>
        <xdr:cNvSpPr txBox="1"/>
      </xdr:nvSpPr>
      <xdr:spPr>
        <a:xfrm>
          <a:off x="18421427" y="1015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101946</xdr:rowOff>
    </xdr:from>
    <xdr:to>
      <xdr:col>32</xdr:col>
      <xdr:colOff>238125</xdr:colOff>
      <xdr:row>59</xdr:row>
      <xdr:rowOff>32096</xdr:rowOff>
    </xdr:to>
    <xdr:sp macro="" textlink="">
      <xdr:nvSpPr>
        <xdr:cNvPr id="778" name="円/楕円 777"/>
        <xdr:cNvSpPr/>
      </xdr:nvSpPr>
      <xdr:spPr>
        <a:xfrm>
          <a:off x="22110700" y="100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61323</xdr:rowOff>
    </xdr:from>
    <xdr:ext cx="469744" cy="259045"/>
    <xdr:sp macro="" textlink="">
      <xdr:nvSpPr>
        <xdr:cNvPr id="779" name="貸付金該当値テキスト"/>
        <xdr:cNvSpPr txBox="1"/>
      </xdr:nvSpPr>
      <xdr:spPr>
        <a:xfrm>
          <a:off x="22212300" y="98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103797</xdr:rowOff>
    </xdr:from>
    <xdr:to>
      <xdr:col>31</xdr:col>
      <xdr:colOff>85725</xdr:colOff>
      <xdr:row>59</xdr:row>
      <xdr:rowOff>33947</xdr:rowOff>
    </xdr:to>
    <xdr:sp macro="" textlink="">
      <xdr:nvSpPr>
        <xdr:cNvPr id="780" name="円/楕円 779"/>
        <xdr:cNvSpPr/>
      </xdr:nvSpPr>
      <xdr:spPr>
        <a:xfrm>
          <a:off x="21272500" y="100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25074</xdr:rowOff>
    </xdr:from>
    <xdr:ext cx="469744" cy="259045"/>
    <xdr:sp macro="" textlink="">
      <xdr:nvSpPr>
        <xdr:cNvPr id="781" name="テキスト ボックス 780"/>
        <xdr:cNvSpPr txBox="1"/>
      </xdr:nvSpPr>
      <xdr:spPr>
        <a:xfrm>
          <a:off x="21088427" y="101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104795</xdr:rowOff>
    </xdr:from>
    <xdr:to>
      <xdr:col>29</xdr:col>
      <xdr:colOff>568325</xdr:colOff>
      <xdr:row>59</xdr:row>
      <xdr:rowOff>34945</xdr:rowOff>
    </xdr:to>
    <xdr:sp macro="" textlink="">
      <xdr:nvSpPr>
        <xdr:cNvPr id="782" name="円/楕円 781"/>
        <xdr:cNvSpPr/>
      </xdr:nvSpPr>
      <xdr:spPr>
        <a:xfrm>
          <a:off x="20383500" y="100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26072</xdr:rowOff>
    </xdr:from>
    <xdr:ext cx="469744" cy="259045"/>
    <xdr:sp macro="" textlink="">
      <xdr:nvSpPr>
        <xdr:cNvPr id="783" name="テキスト ボックス 782"/>
        <xdr:cNvSpPr txBox="1"/>
      </xdr:nvSpPr>
      <xdr:spPr>
        <a:xfrm>
          <a:off x="20199427" y="101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104552</xdr:rowOff>
    </xdr:from>
    <xdr:to>
      <xdr:col>28</xdr:col>
      <xdr:colOff>365125</xdr:colOff>
      <xdr:row>59</xdr:row>
      <xdr:rowOff>34702</xdr:rowOff>
    </xdr:to>
    <xdr:sp macro="" textlink="">
      <xdr:nvSpPr>
        <xdr:cNvPr id="784" name="円/楕円 783"/>
        <xdr:cNvSpPr/>
      </xdr:nvSpPr>
      <xdr:spPr>
        <a:xfrm>
          <a:off x="19494500" y="100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51229</xdr:rowOff>
    </xdr:from>
    <xdr:ext cx="469744" cy="259045"/>
    <xdr:sp macro="" textlink="">
      <xdr:nvSpPr>
        <xdr:cNvPr id="785" name="テキスト ボックス 784"/>
        <xdr:cNvSpPr txBox="1"/>
      </xdr:nvSpPr>
      <xdr:spPr>
        <a:xfrm>
          <a:off x="19310427" y="98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103225</xdr:rowOff>
    </xdr:from>
    <xdr:to>
      <xdr:col>27</xdr:col>
      <xdr:colOff>161925</xdr:colOff>
      <xdr:row>59</xdr:row>
      <xdr:rowOff>33375</xdr:rowOff>
    </xdr:to>
    <xdr:sp macro="" textlink="">
      <xdr:nvSpPr>
        <xdr:cNvPr id="786" name="円/楕円 785"/>
        <xdr:cNvSpPr/>
      </xdr:nvSpPr>
      <xdr:spPr>
        <a:xfrm>
          <a:off x="18605500" y="100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49902</xdr:rowOff>
    </xdr:from>
    <xdr:ext cx="469744" cy="259045"/>
    <xdr:sp macro="" textlink="">
      <xdr:nvSpPr>
        <xdr:cNvPr id="787" name="テキスト ボックス 786"/>
        <xdr:cNvSpPr txBox="1"/>
      </xdr:nvSpPr>
      <xdr:spPr>
        <a:xfrm>
          <a:off x="18421427" y="98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170214</xdr:rowOff>
    </xdr:from>
    <xdr:to>
      <xdr:col>32</xdr:col>
      <xdr:colOff>187325</xdr:colOff>
      <xdr:row>77</xdr:row>
      <xdr:rowOff>13083</xdr:rowOff>
    </xdr:to>
    <xdr:cxnSp macro="">
      <xdr:nvCxnSpPr>
        <xdr:cNvPr id="816" name="直線コネクタ 815"/>
        <xdr:cNvCxnSpPr/>
      </xdr:nvCxnSpPr>
      <xdr:spPr>
        <a:xfrm flipV="1">
          <a:off x="21323300" y="13200414"/>
          <a:ext cx="838200" cy="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13083</xdr:rowOff>
    </xdr:from>
    <xdr:to>
      <xdr:col>31</xdr:col>
      <xdr:colOff>34925</xdr:colOff>
      <xdr:row>77</xdr:row>
      <xdr:rowOff>31545</xdr:rowOff>
    </xdr:to>
    <xdr:cxnSp macro="">
      <xdr:nvCxnSpPr>
        <xdr:cNvPr id="819" name="直線コネクタ 818"/>
        <xdr:cNvCxnSpPr/>
      </xdr:nvCxnSpPr>
      <xdr:spPr>
        <a:xfrm flipV="1">
          <a:off x="20434300" y="13214733"/>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22180</xdr:rowOff>
    </xdr:from>
    <xdr:to>
      <xdr:col>29</xdr:col>
      <xdr:colOff>517525</xdr:colOff>
      <xdr:row>77</xdr:row>
      <xdr:rowOff>31545</xdr:rowOff>
    </xdr:to>
    <xdr:cxnSp macro="">
      <xdr:nvCxnSpPr>
        <xdr:cNvPr id="822" name="直線コネクタ 821"/>
        <xdr:cNvCxnSpPr/>
      </xdr:nvCxnSpPr>
      <xdr:spPr>
        <a:xfrm>
          <a:off x="19545300" y="13223830"/>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22180</xdr:rowOff>
    </xdr:from>
    <xdr:to>
      <xdr:col>28</xdr:col>
      <xdr:colOff>314325</xdr:colOff>
      <xdr:row>77</xdr:row>
      <xdr:rowOff>27933</xdr:rowOff>
    </xdr:to>
    <xdr:cxnSp macro="">
      <xdr:nvCxnSpPr>
        <xdr:cNvPr id="825" name="直線コネクタ 824"/>
        <xdr:cNvCxnSpPr/>
      </xdr:nvCxnSpPr>
      <xdr:spPr>
        <a:xfrm flipV="1">
          <a:off x="18656300" y="13223830"/>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29" name="テキスト ボックス 828"/>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119414</xdr:rowOff>
    </xdr:from>
    <xdr:to>
      <xdr:col>32</xdr:col>
      <xdr:colOff>238125</xdr:colOff>
      <xdr:row>77</xdr:row>
      <xdr:rowOff>49564</xdr:rowOff>
    </xdr:to>
    <xdr:sp macro="" textlink="">
      <xdr:nvSpPr>
        <xdr:cNvPr id="835" name="円/楕円 834"/>
        <xdr:cNvSpPr/>
      </xdr:nvSpPr>
      <xdr:spPr>
        <a:xfrm>
          <a:off x="22110700" y="131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97841</xdr:rowOff>
    </xdr:from>
    <xdr:ext cx="599010" cy="259045"/>
    <xdr:sp macro="" textlink="">
      <xdr:nvSpPr>
        <xdr:cNvPr id="836" name="繰出金該当値テキスト"/>
        <xdr:cNvSpPr txBox="1"/>
      </xdr:nvSpPr>
      <xdr:spPr>
        <a:xfrm>
          <a:off x="22212300" y="1312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101,991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133733</xdr:rowOff>
    </xdr:from>
    <xdr:to>
      <xdr:col>31</xdr:col>
      <xdr:colOff>85725</xdr:colOff>
      <xdr:row>77</xdr:row>
      <xdr:rowOff>63883</xdr:rowOff>
    </xdr:to>
    <xdr:sp macro="" textlink="">
      <xdr:nvSpPr>
        <xdr:cNvPr id="837" name="円/楕円 836"/>
        <xdr:cNvSpPr/>
      </xdr:nvSpPr>
      <xdr:spPr>
        <a:xfrm>
          <a:off x="21272500" y="131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55010</xdr:rowOff>
    </xdr:from>
    <xdr:ext cx="534377" cy="259045"/>
    <xdr:sp macro="" textlink="">
      <xdr:nvSpPr>
        <xdr:cNvPr id="838" name="テキスト ボックス 837"/>
        <xdr:cNvSpPr txBox="1"/>
      </xdr:nvSpPr>
      <xdr:spPr>
        <a:xfrm>
          <a:off x="21056111" y="132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152195</xdr:rowOff>
    </xdr:from>
    <xdr:to>
      <xdr:col>29</xdr:col>
      <xdr:colOff>568325</xdr:colOff>
      <xdr:row>77</xdr:row>
      <xdr:rowOff>82345</xdr:rowOff>
    </xdr:to>
    <xdr:sp macro="" textlink="">
      <xdr:nvSpPr>
        <xdr:cNvPr id="839" name="円/楕円 838"/>
        <xdr:cNvSpPr/>
      </xdr:nvSpPr>
      <xdr:spPr>
        <a:xfrm>
          <a:off x="20383500" y="131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73472</xdr:rowOff>
    </xdr:from>
    <xdr:ext cx="534377" cy="259045"/>
    <xdr:sp macro="" textlink="">
      <xdr:nvSpPr>
        <xdr:cNvPr id="840" name="テキスト ボックス 839"/>
        <xdr:cNvSpPr txBox="1"/>
      </xdr:nvSpPr>
      <xdr:spPr>
        <a:xfrm>
          <a:off x="20167111" y="132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142830</xdr:rowOff>
    </xdr:from>
    <xdr:to>
      <xdr:col>28</xdr:col>
      <xdr:colOff>365125</xdr:colOff>
      <xdr:row>77</xdr:row>
      <xdr:rowOff>72980</xdr:rowOff>
    </xdr:to>
    <xdr:sp macro="" textlink="">
      <xdr:nvSpPr>
        <xdr:cNvPr id="841" name="円/楕円 840"/>
        <xdr:cNvSpPr/>
      </xdr:nvSpPr>
      <xdr:spPr>
        <a:xfrm>
          <a:off x="19494500" y="131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64107</xdr:rowOff>
    </xdr:from>
    <xdr:ext cx="534377" cy="259045"/>
    <xdr:sp macro="" textlink="">
      <xdr:nvSpPr>
        <xdr:cNvPr id="842" name="テキスト ボックス 841"/>
        <xdr:cNvSpPr txBox="1"/>
      </xdr:nvSpPr>
      <xdr:spPr>
        <a:xfrm>
          <a:off x="19278111" y="132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148583</xdr:rowOff>
    </xdr:from>
    <xdr:to>
      <xdr:col>27</xdr:col>
      <xdr:colOff>161925</xdr:colOff>
      <xdr:row>77</xdr:row>
      <xdr:rowOff>78733</xdr:rowOff>
    </xdr:to>
    <xdr:sp macro="" textlink="">
      <xdr:nvSpPr>
        <xdr:cNvPr id="843" name="円/楕円 842"/>
        <xdr:cNvSpPr/>
      </xdr:nvSpPr>
      <xdr:spPr>
        <a:xfrm>
          <a:off x="18605500" y="131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69860</xdr:rowOff>
    </xdr:from>
    <xdr:ext cx="534377" cy="259045"/>
    <xdr:sp macro="" textlink="">
      <xdr:nvSpPr>
        <xdr:cNvPr id="844" name="テキスト ボックス 843"/>
        <xdr:cNvSpPr txBox="1"/>
      </xdr:nvSpPr>
      <xdr:spPr>
        <a:xfrm>
          <a:off x="18389111" y="132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smtClean="0">
              <a:solidFill>
                <a:schemeClr val="dk1"/>
              </a:solidFill>
              <a:latin typeface="+mn-lt"/>
              <a:ea typeface="+mn-ea"/>
              <a:cs typeface="+mn-cs"/>
            </a:rPr>
            <a:t>・歳出決算総額は、住民一人当たり</a:t>
          </a:r>
          <a:r>
            <a:rPr lang="en-US" altLang="ja-JP" sz="1100" baseline="0" smtClean="0">
              <a:solidFill>
                <a:schemeClr val="dk1"/>
              </a:solidFill>
              <a:latin typeface="+mn-lt"/>
              <a:ea typeface="+mn-ea"/>
              <a:cs typeface="+mn-cs"/>
            </a:rPr>
            <a:t>880</a:t>
          </a:r>
          <a:r>
            <a:rPr lang="ja-JP" altLang="en-US" sz="1100" baseline="0" smtClean="0">
              <a:solidFill>
                <a:schemeClr val="dk1"/>
              </a:solidFill>
              <a:latin typeface="+mn-lt"/>
              <a:ea typeface="+mn-ea"/>
              <a:cs typeface="+mn-cs"/>
            </a:rPr>
            <a:t>千円となっている。主な構成項目である人件費は、住民一人当たり</a:t>
          </a:r>
          <a:r>
            <a:rPr lang="en-US" altLang="ja-JP" sz="1100" baseline="0" smtClean="0">
              <a:solidFill>
                <a:schemeClr val="dk1"/>
              </a:solidFill>
              <a:latin typeface="+mn-lt"/>
              <a:ea typeface="+mn-ea"/>
              <a:cs typeface="+mn-cs"/>
            </a:rPr>
            <a:t>148</a:t>
          </a:r>
          <a:r>
            <a:rPr lang="ja-JP" altLang="en-US" sz="1100" baseline="0" smtClean="0">
              <a:solidFill>
                <a:schemeClr val="dk1"/>
              </a:solidFill>
              <a:latin typeface="+mn-lt"/>
              <a:ea typeface="+mn-ea"/>
              <a:cs typeface="+mn-cs"/>
            </a:rPr>
            <a:t>千円となっており、平成</a:t>
          </a:r>
          <a:r>
            <a:rPr lang="en-US" altLang="ja-JP" sz="1100" baseline="0" smtClean="0">
              <a:solidFill>
                <a:schemeClr val="dk1"/>
              </a:solidFill>
              <a:latin typeface="+mn-lt"/>
              <a:ea typeface="+mn-ea"/>
              <a:cs typeface="+mn-cs"/>
            </a:rPr>
            <a:t>23</a:t>
          </a:r>
          <a:r>
            <a:rPr lang="ja-JP" altLang="en-US" sz="1100" baseline="0" smtClean="0">
              <a:solidFill>
                <a:schemeClr val="dk1"/>
              </a:solidFill>
              <a:latin typeface="+mn-lt"/>
              <a:ea typeface="+mn-ea"/>
              <a:cs typeface="+mn-cs"/>
            </a:rPr>
            <a:t>年度から</a:t>
          </a:r>
          <a:r>
            <a:rPr lang="en-US" altLang="ja-JP" sz="1100" baseline="0" smtClean="0">
              <a:solidFill>
                <a:schemeClr val="dk1"/>
              </a:solidFill>
              <a:latin typeface="+mn-lt"/>
              <a:ea typeface="+mn-ea"/>
              <a:cs typeface="+mn-cs"/>
            </a:rPr>
            <a:t>140</a:t>
          </a:r>
          <a:r>
            <a:rPr lang="ja-JP" altLang="en-US" sz="1100" baseline="0" smtClean="0">
              <a:solidFill>
                <a:schemeClr val="dk1"/>
              </a:solidFill>
              <a:latin typeface="+mn-lt"/>
              <a:ea typeface="+mn-ea"/>
              <a:cs typeface="+mn-cs"/>
            </a:rPr>
            <a:t>千円程度で推移してきており、高止まりの傾向にある。</a:t>
          </a:r>
          <a:endParaRPr lang="en-US" altLang="ja-JP"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・災害復旧事業費は平成</a:t>
          </a:r>
          <a:r>
            <a:rPr lang="en-US" altLang="ja-JP" sz="1100" baseline="0" smtClean="0">
              <a:solidFill>
                <a:schemeClr val="dk1"/>
              </a:solidFill>
              <a:latin typeface="+mn-lt"/>
              <a:ea typeface="+mn-ea"/>
              <a:cs typeface="+mn-cs"/>
            </a:rPr>
            <a:t>26</a:t>
          </a:r>
          <a:r>
            <a:rPr lang="ja-JP" altLang="en-US" sz="1100" baseline="0" smtClean="0">
              <a:solidFill>
                <a:schemeClr val="dk1"/>
              </a:solidFill>
              <a:latin typeface="+mn-lt"/>
              <a:ea typeface="+mn-ea"/>
              <a:cs typeface="+mn-cs"/>
            </a:rPr>
            <a:t>年</a:t>
          </a:r>
          <a:r>
            <a:rPr lang="en-US" altLang="ja-JP" sz="1100" baseline="0" smtClean="0">
              <a:solidFill>
                <a:schemeClr val="dk1"/>
              </a:solidFill>
              <a:latin typeface="+mn-lt"/>
              <a:ea typeface="+mn-ea"/>
              <a:cs typeface="+mn-cs"/>
            </a:rPr>
            <a:t>7.9</a:t>
          </a:r>
          <a:r>
            <a:rPr lang="ja-JP" altLang="en-US" sz="1100" baseline="0" smtClean="0">
              <a:solidFill>
                <a:schemeClr val="dk1"/>
              </a:solidFill>
              <a:latin typeface="+mn-lt"/>
              <a:ea typeface="+mn-ea"/>
              <a:cs typeface="+mn-cs"/>
            </a:rPr>
            <a:t>南木曽町豪雨災害により</a:t>
          </a:r>
          <a:r>
            <a:rPr lang="ja-JP" altLang="ja-JP" sz="1100" baseline="0">
              <a:solidFill>
                <a:schemeClr val="dk1"/>
              </a:solidFill>
              <a:latin typeface="+mn-lt"/>
              <a:ea typeface="+mn-ea"/>
              <a:cs typeface="+mn-cs"/>
            </a:rPr>
            <a:t>住民一人当たり</a:t>
          </a:r>
          <a:r>
            <a:rPr lang="en-US" altLang="ja-JP" sz="1100" baseline="0">
              <a:solidFill>
                <a:schemeClr val="dk1"/>
              </a:solidFill>
              <a:latin typeface="+mn-lt"/>
              <a:ea typeface="+mn-ea"/>
              <a:cs typeface="+mn-cs"/>
            </a:rPr>
            <a:t>148</a:t>
          </a:r>
          <a:r>
            <a:rPr lang="ja-JP" altLang="ja-JP" sz="1100" baseline="0">
              <a:solidFill>
                <a:schemeClr val="dk1"/>
              </a:solidFill>
              <a:latin typeface="+mn-lt"/>
              <a:ea typeface="+mn-ea"/>
              <a:cs typeface="+mn-cs"/>
            </a:rPr>
            <a:t>千円となっており、</a:t>
          </a:r>
          <a:r>
            <a:rPr lang="ja-JP" altLang="en-US" sz="1100" baseline="0">
              <a:solidFill>
                <a:schemeClr val="dk1"/>
              </a:solidFill>
              <a:latin typeface="+mn-lt"/>
              <a:ea typeface="+mn-ea"/>
              <a:cs typeface="+mn-cs"/>
            </a:rPr>
            <a:t>平成</a:t>
          </a:r>
          <a:r>
            <a:rPr lang="en-US" altLang="ja-JP" sz="1100" baseline="0">
              <a:solidFill>
                <a:schemeClr val="dk1"/>
              </a:solidFill>
              <a:latin typeface="+mn-lt"/>
              <a:ea typeface="+mn-ea"/>
              <a:cs typeface="+mn-cs"/>
            </a:rPr>
            <a:t>26</a:t>
          </a:r>
          <a:r>
            <a:rPr lang="ja-JP" altLang="en-US" sz="1100" baseline="0">
              <a:solidFill>
                <a:schemeClr val="dk1"/>
              </a:solidFill>
              <a:latin typeface="+mn-lt"/>
              <a:ea typeface="+mn-ea"/>
              <a:cs typeface="+mn-cs"/>
            </a:rPr>
            <a:t>年度から類似団体より高い水準にある。</a:t>
          </a:r>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・普通建設事業費は住民一人当たり</a:t>
          </a:r>
          <a:r>
            <a:rPr lang="en-US" altLang="ja-JP" sz="1100" baseline="0" smtClean="0">
              <a:solidFill>
                <a:schemeClr val="dk1"/>
              </a:solidFill>
              <a:latin typeface="+mn-lt"/>
              <a:ea typeface="+mn-ea"/>
              <a:cs typeface="+mn-cs"/>
            </a:rPr>
            <a:t>133</a:t>
          </a:r>
          <a:r>
            <a:rPr lang="ja-JP" altLang="en-US" sz="1100" baseline="0" smtClean="0">
              <a:solidFill>
                <a:schemeClr val="dk1"/>
              </a:solidFill>
              <a:latin typeface="+mn-lt"/>
              <a:ea typeface="+mn-ea"/>
              <a:cs typeface="+mn-cs"/>
            </a:rPr>
            <a:t>千円となっており、類似団体と比較して一人当たりコストは低い水準にある。これは、必要最低限の普通建設事業を計画的に実施しているためである。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4,410
4,384
215.93
4,048,326
3,880,542
123,143
2,544,342
3,690,858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67691</xdr:rowOff>
    </xdr:from>
    <xdr:to>
      <xdr:col>6</xdr:col>
      <xdr:colOff>511175</xdr:colOff>
      <xdr:row>38</xdr:row>
      <xdr:rowOff>116693</xdr:rowOff>
    </xdr:to>
    <xdr:cxnSp macro="">
      <xdr:nvCxnSpPr>
        <xdr:cNvPr id="62" name="直線コネクタ 61"/>
        <xdr:cNvCxnSpPr/>
      </xdr:nvCxnSpPr>
      <xdr:spPr>
        <a:xfrm flipV="1">
          <a:off x="3797300" y="6582791"/>
          <a:ext cx="8382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150623</xdr:rowOff>
    </xdr:from>
    <xdr:ext cx="534377" cy="259045"/>
    <xdr:sp macro="" textlink="">
      <xdr:nvSpPr>
        <xdr:cNvPr id="63" name="議会費平均値テキスト"/>
        <xdr:cNvSpPr txBox="1"/>
      </xdr:nvSpPr>
      <xdr:spPr>
        <a:xfrm>
          <a:off x="4686300" y="6322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116693</xdr:rowOff>
    </xdr:from>
    <xdr:to>
      <xdr:col>5</xdr:col>
      <xdr:colOff>358775</xdr:colOff>
      <xdr:row>38</xdr:row>
      <xdr:rowOff>123012</xdr:rowOff>
    </xdr:to>
    <xdr:cxnSp macro="">
      <xdr:nvCxnSpPr>
        <xdr:cNvPr id="65" name="直線コネクタ 64"/>
        <xdr:cNvCxnSpPr/>
      </xdr:nvCxnSpPr>
      <xdr:spPr>
        <a:xfrm flipV="1">
          <a:off x="2908300" y="6631793"/>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119780</xdr:rowOff>
    </xdr:from>
    <xdr:to>
      <xdr:col>4</xdr:col>
      <xdr:colOff>155575</xdr:colOff>
      <xdr:row>38</xdr:row>
      <xdr:rowOff>123012</xdr:rowOff>
    </xdr:to>
    <xdr:cxnSp macro="">
      <xdr:nvCxnSpPr>
        <xdr:cNvPr id="68" name="直線コネクタ 67"/>
        <xdr:cNvCxnSpPr/>
      </xdr:nvCxnSpPr>
      <xdr:spPr>
        <a:xfrm>
          <a:off x="2019300" y="6634880"/>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91090</xdr:rowOff>
    </xdr:from>
    <xdr:to>
      <xdr:col>2</xdr:col>
      <xdr:colOff>638175</xdr:colOff>
      <xdr:row>38</xdr:row>
      <xdr:rowOff>119780</xdr:rowOff>
    </xdr:to>
    <xdr:cxnSp macro="">
      <xdr:nvCxnSpPr>
        <xdr:cNvPr id="71" name="直線コネクタ 70"/>
        <xdr:cNvCxnSpPr/>
      </xdr:nvCxnSpPr>
      <xdr:spPr>
        <a:xfrm>
          <a:off x="1130300" y="6606190"/>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16891</xdr:rowOff>
    </xdr:from>
    <xdr:to>
      <xdr:col>6</xdr:col>
      <xdr:colOff>561975</xdr:colOff>
      <xdr:row>38</xdr:row>
      <xdr:rowOff>118491</xdr:rowOff>
    </xdr:to>
    <xdr:sp macro="" textlink="">
      <xdr:nvSpPr>
        <xdr:cNvPr id="81" name="円/楕円 80"/>
        <xdr:cNvSpPr/>
      </xdr:nvSpPr>
      <xdr:spPr>
        <a:xfrm>
          <a:off x="45847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106173</xdr:rowOff>
    </xdr:from>
    <xdr:ext cx="534377" cy="259045"/>
    <xdr:sp macro="" textlink="">
      <xdr:nvSpPr>
        <xdr:cNvPr id="82" name="議会費該当値テキスト"/>
        <xdr:cNvSpPr txBox="1"/>
      </xdr:nvSpPr>
      <xdr:spPr>
        <a:xfrm>
          <a:off x="4686300" y="64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65893</xdr:rowOff>
    </xdr:from>
    <xdr:to>
      <xdr:col>5</xdr:col>
      <xdr:colOff>409575</xdr:colOff>
      <xdr:row>38</xdr:row>
      <xdr:rowOff>167493</xdr:rowOff>
    </xdr:to>
    <xdr:sp macro="" textlink="">
      <xdr:nvSpPr>
        <xdr:cNvPr id="83" name="円/楕円 82"/>
        <xdr:cNvSpPr/>
      </xdr:nvSpPr>
      <xdr:spPr>
        <a:xfrm>
          <a:off x="3746500" y="65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158620</xdr:rowOff>
    </xdr:from>
    <xdr:ext cx="469744" cy="259045"/>
    <xdr:sp macro="" textlink="">
      <xdr:nvSpPr>
        <xdr:cNvPr id="84" name="テキスト ボックス 83"/>
        <xdr:cNvSpPr txBox="1"/>
      </xdr:nvSpPr>
      <xdr:spPr>
        <a:xfrm>
          <a:off x="3562427" y="66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72212</xdr:rowOff>
    </xdr:from>
    <xdr:to>
      <xdr:col>4</xdr:col>
      <xdr:colOff>206375</xdr:colOff>
      <xdr:row>39</xdr:row>
      <xdr:rowOff>2362</xdr:rowOff>
    </xdr:to>
    <xdr:sp macro="" textlink="">
      <xdr:nvSpPr>
        <xdr:cNvPr id="85" name="円/楕円 84"/>
        <xdr:cNvSpPr/>
      </xdr:nvSpPr>
      <xdr:spPr>
        <a:xfrm>
          <a:off x="2857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164939</xdr:rowOff>
    </xdr:from>
    <xdr:ext cx="469744" cy="259045"/>
    <xdr:sp macro="" textlink="">
      <xdr:nvSpPr>
        <xdr:cNvPr id="86" name="テキスト ボックス 85"/>
        <xdr:cNvSpPr txBox="1"/>
      </xdr:nvSpPr>
      <xdr:spPr>
        <a:xfrm>
          <a:off x="2673427" y="668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68980</xdr:rowOff>
    </xdr:from>
    <xdr:to>
      <xdr:col>3</xdr:col>
      <xdr:colOff>3175</xdr:colOff>
      <xdr:row>38</xdr:row>
      <xdr:rowOff>170580</xdr:rowOff>
    </xdr:to>
    <xdr:sp macro="" textlink="">
      <xdr:nvSpPr>
        <xdr:cNvPr id="87" name="円/楕円 86"/>
        <xdr:cNvSpPr/>
      </xdr:nvSpPr>
      <xdr:spPr>
        <a:xfrm>
          <a:off x="1968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161707</xdr:rowOff>
    </xdr:from>
    <xdr:ext cx="469744" cy="259045"/>
    <xdr:sp macro="" textlink="">
      <xdr:nvSpPr>
        <xdr:cNvPr id="88" name="テキスト ボックス 87"/>
        <xdr:cNvSpPr txBox="1"/>
      </xdr:nvSpPr>
      <xdr:spPr>
        <a:xfrm>
          <a:off x="1784427" y="667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40290</xdr:rowOff>
    </xdr:from>
    <xdr:to>
      <xdr:col>1</xdr:col>
      <xdr:colOff>485775</xdr:colOff>
      <xdr:row>38</xdr:row>
      <xdr:rowOff>141890</xdr:rowOff>
    </xdr:to>
    <xdr:sp macro="" textlink="">
      <xdr:nvSpPr>
        <xdr:cNvPr id="89" name="円/楕円 88"/>
        <xdr:cNvSpPr/>
      </xdr:nvSpPr>
      <xdr:spPr>
        <a:xfrm>
          <a:off x="1079500" y="6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133017</xdr:rowOff>
    </xdr:from>
    <xdr:ext cx="534377" cy="259045"/>
    <xdr:sp macro="" textlink="">
      <xdr:nvSpPr>
        <xdr:cNvPr id="90" name="テキスト ボックス 89"/>
        <xdr:cNvSpPr txBox="1"/>
      </xdr:nvSpPr>
      <xdr:spPr>
        <a:xfrm>
          <a:off x="863111" y="6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158131</xdr:rowOff>
    </xdr:from>
    <xdr:to>
      <xdr:col>6</xdr:col>
      <xdr:colOff>511175</xdr:colOff>
      <xdr:row>59</xdr:row>
      <xdr:rowOff>171</xdr:rowOff>
    </xdr:to>
    <xdr:cxnSp macro="">
      <xdr:nvCxnSpPr>
        <xdr:cNvPr id="119" name="直線コネクタ 118"/>
        <xdr:cNvCxnSpPr/>
      </xdr:nvCxnSpPr>
      <xdr:spPr>
        <a:xfrm flipV="1">
          <a:off x="3797300" y="10102231"/>
          <a:ext cx="8382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171</xdr:rowOff>
    </xdr:from>
    <xdr:to>
      <xdr:col>5</xdr:col>
      <xdr:colOff>358775</xdr:colOff>
      <xdr:row>59</xdr:row>
      <xdr:rowOff>3650</xdr:rowOff>
    </xdr:to>
    <xdr:cxnSp macro="">
      <xdr:nvCxnSpPr>
        <xdr:cNvPr id="122" name="直線コネクタ 121"/>
        <xdr:cNvCxnSpPr/>
      </xdr:nvCxnSpPr>
      <xdr:spPr>
        <a:xfrm flipV="1">
          <a:off x="2908300" y="10115721"/>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2656</xdr:rowOff>
    </xdr:from>
    <xdr:to>
      <xdr:col>4</xdr:col>
      <xdr:colOff>155575</xdr:colOff>
      <xdr:row>59</xdr:row>
      <xdr:rowOff>3650</xdr:rowOff>
    </xdr:to>
    <xdr:cxnSp macro="">
      <xdr:nvCxnSpPr>
        <xdr:cNvPr id="125" name="直線コネクタ 124"/>
        <xdr:cNvCxnSpPr/>
      </xdr:nvCxnSpPr>
      <xdr:spPr>
        <a:xfrm>
          <a:off x="2019300" y="10118206"/>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4864</xdr:rowOff>
    </xdr:from>
    <xdr:ext cx="599010" cy="259045"/>
    <xdr:sp macro="" textlink="">
      <xdr:nvSpPr>
        <xdr:cNvPr id="127" name="テキスト ボックス 126"/>
        <xdr:cNvSpPr txBox="1"/>
      </xdr:nvSpPr>
      <xdr:spPr>
        <a:xfrm>
          <a:off x="2608794"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2098</xdr:rowOff>
    </xdr:from>
    <xdr:to>
      <xdr:col>2</xdr:col>
      <xdr:colOff>638175</xdr:colOff>
      <xdr:row>59</xdr:row>
      <xdr:rowOff>2656</xdr:rowOff>
    </xdr:to>
    <xdr:cxnSp macro="">
      <xdr:nvCxnSpPr>
        <xdr:cNvPr id="128" name="直線コネクタ 127"/>
        <xdr:cNvCxnSpPr/>
      </xdr:nvCxnSpPr>
      <xdr:spPr>
        <a:xfrm>
          <a:off x="1130300" y="1011764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9768</xdr:rowOff>
    </xdr:from>
    <xdr:ext cx="599010" cy="259045"/>
    <xdr:sp macro="" textlink="">
      <xdr:nvSpPr>
        <xdr:cNvPr id="130" name="テキスト ボックス 129"/>
        <xdr:cNvSpPr txBox="1"/>
      </xdr:nvSpPr>
      <xdr:spPr>
        <a:xfrm>
          <a:off x="1719794" y="978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9522</xdr:rowOff>
    </xdr:from>
    <xdr:ext cx="599010" cy="259045"/>
    <xdr:sp macro="" textlink="">
      <xdr:nvSpPr>
        <xdr:cNvPr id="132" name="テキスト ボックス 131"/>
        <xdr:cNvSpPr txBox="1"/>
      </xdr:nvSpPr>
      <xdr:spPr>
        <a:xfrm>
          <a:off x="830794" y="978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107331</xdr:rowOff>
    </xdr:from>
    <xdr:to>
      <xdr:col>6</xdr:col>
      <xdr:colOff>561975</xdr:colOff>
      <xdr:row>59</xdr:row>
      <xdr:rowOff>37481</xdr:rowOff>
    </xdr:to>
    <xdr:sp macro="" textlink="">
      <xdr:nvSpPr>
        <xdr:cNvPr id="138" name="円/楕円 137"/>
        <xdr:cNvSpPr/>
      </xdr:nvSpPr>
      <xdr:spPr>
        <a:xfrm>
          <a:off x="4584700" y="100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56709</xdr:rowOff>
    </xdr:from>
    <xdr:ext cx="599010" cy="259045"/>
    <xdr:sp macro="" textlink="">
      <xdr:nvSpPr>
        <xdr:cNvPr id="139" name="総務費該当値テキスト"/>
        <xdr:cNvSpPr txBox="1"/>
      </xdr:nvSpPr>
      <xdr:spPr>
        <a:xfrm>
          <a:off x="4686300" y="100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120821</xdr:rowOff>
    </xdr:from>
    <xdr:to>
      <xdr:col>5</xdr:col>
      <xdr:colOff>409575</xdr:colOff>
      <xdr:row>59</xdr:row>
      <xdr:rowOff>50971</xdr:rowOff>
    </xdr:to>
    <xdr:sp macro="" textlink="">
      <xdr:nvSpPr>
        <xdr:cNvPr id="140" name="円/楕円 139"/>
        <xdr:cNvSpPr/>
      </xdr:nvSpPr>
      <xdr:spPr>
        <a:xfrm>
          <a:off x="3746500" y="100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42098</xdr:rowOff>
    </xdr:from>
    <xdr:ext cx="599010" cy="259045"/>
    <xdr:sp macro="" textlink="">
      <xdr:nvSpPr>
        <xdr:cNvPr id="141" name="テキスト ボックス 140"/>
        <xdr:cNvSpPr txBox="1"/>
      </xdr:nvSpPr>
      <xdr:spPr>
        <a:xfrm>
          <a:off x="3497794" y="1015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124300</xdr:rowOff>
    </xdr:from>
    <xdr:to>
      <xdr:col>4</xdr:col>
      <xdr:colOff>206375</xdr:colOff>
      <xdr:row>59</xdr:row>
      <xdr:rowOff>54450</xdr:rowOff>
    </xdr:to>
    <xdr:sp macro="" textlink="">
      <xdr:nvSpPr>
        <xdr:cNvPr id="142" name="円/楕円 141"/>
        <xdr:cNvSpPr/>
      </xdr:nvSpPr>
      <xdr:spPr>
        <a:xfrm>
          <a:off x="2857500" y="100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45577</xdr:rowOff>
    </xdr:from>
    <xdr:ext cx="599010" cy="259045"/>
    <xdr:sp macro="" textlink="">
      <xdr:nvSpPr>
        <xdr:cNvPr id="143" name="テキスト ボックス 142"/>
        <xdr:cNvSpPr txBox="1"/>
      </xdr:nvSpPr>
      <xdr:spPr>
        <a:xfrm>
          <a:off x="2608794" y="1016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123306</xdr:rowOff>
    </xdr:from>
    <xdr:to>
      <xdr:col>3</xdr:col>
      <xdr:colOff>3175</xdr:colOff>
      <xdr:row>59</xdr:row>
      <xdr:rowOff>53456</xdr:rowOff>
    </xdr:to>
    <xdr:sp macro="" textlink="">
      <xdr:nvSpPr>
        <xdr:cNvPr id="144" name="円/楕円 143"/>
        <xdr:cNvSpPr/>
      </xdr:nvSpPr>
      <xdr:spPr>
        <a:xfrm>
          <a:off x="1968500" y="100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44583</xdr:rowOff>
    </xdr:from>
    <xdr:ext cx="599010" cy="259045"/>
    <xdr:sp macro="" textlink="">
      <xdr:nvSpPr>
        <xdr:cNvPr id="145" name="テキスト ボックス 144"/>
        <xdr:cNvSpPr txBox="1"/>
      </xdr:nvSpPr>
      <xdr:spPr>
        <a:xfrm>
          <a:off x="1719794" y="1016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122748</xdr:rowOff>
    </xdr:from>
    <xdr:to>
      <xdr:col>1</xdr:col>
      <xdr:colOff>485775</xdr:colOff>
      <xdr:row>59</xdr:row>
      <xdr:rowOff>52898</xdr:rowOff>
    </xdr:to>
    <xdr:sp macro="" textlink="">
      <xdr:nvSpPr>
        <xdr:cNvPr id="146" name="円/楕円 145"/>
        <xdr:cNvSpPr/>
      </xdr:nvSpPr>
      <xdr:spPr>
        <a:xfrm>
          <a:off x="1079500" y="100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44025</xdr:rowOff>
    </xdr:from>
    <xdr:ext cx="599010" cy="259045"/>
    <xdr:sp macro="" textlink="">
      <xdr:nvSpPr>
        <xdr:cNvPr id="147" name="テキスト ボックス 146"/>
        <xdr:cNvSpPr txBox="1"/>
      </xdr:nvSpPr>
      <xdr:spPr>
        <a:xfrm>
          <a:off x="830794" y="1015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79084</xdr:rowOff>
    </xdr:from>
    <xdr:to>
      <xdr:col>6</xdr:col>
      <xdr:colOff>511175</xdr:colOff>
      <xdr:row>77</xdr:row>
      <xdr:rowOff>121996</xdr:rowOff>
    </xdr:to>
    <xdr:cxnSp macro="">
      <xdr:nvCxnSpPr>
        <xdr:cNvPr id="177" name="直線コネクタ 176"/>
        <xdr:cNvCxnSpPr/>
      </xdr:nvCxnSpPr>
      <xdr:spPr>
        <a:xfrm>
          <a:off x="3797300" y="13280734"/>
          <a:ext cx="8382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7165</xdr:rowOff>
    </xdr:from>
    <xdr:to>
      <xdr:col>5</xdr:col>
      <xdr:colOff>358775</xdr:colOff>
      <xdr:row>77</xdr:row>
      <xdr:rowOff>79084</xdr:rowOff>
    </xdr:to>
    <xdr:cxnSp macro="">
      <xdr:nvCxnSpPr>
        <xdr:cNvPr id="180" name="直線コネクタ 179"/>
        <xdr:cNvCxnSpPr/>
      </xdr:nvCxnSpPr>
      <xdr:spPr>
        <a:xfrm>
          <a:off x="2908300" y="13208815"/>
          <a:ext cx="889000" cy="7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87618</xdr:rowOff>
    </xdr:from>
    <xdr:ext cx="599010" cy="259045"/>
    <xdr:sp macro="" textlink="">
      <xdr:nvSpPr>
        <xdr:cNvPr id="182" name="テキスト ボックス 181"/>
        <xdr:cNvSpPr txBox="1"/>
      </xdr:nvSpPr>
      <xdr:spPr>
        <a:xfrm>
          <a:off x="3497794" y="129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7165</xdr:rowOff>
    </xdr:from>
    <xdr:to>
      <xdr:col>4</xdr:col>
      <xdr:colOff>155575</xdr:colOff>
      <xdr:row>77</xdr:row>
      <xdr:rowOff>103806</xdr:rowOff>
    </xdr:to>
    <xdr:cxnSp macro="">
      <xdr:nvCxnSpPr>
        <xdr:cNvPr id="183" name="直線コネクタ 182"/>
        <xdr:cNvCxnSpPr/>
      </xdr:nvCxnSpPr>
      <xdr:spPr>
        <a:xfrm flipV="1">
          <a:off x="2019300" y="13208815"/>
          <a:ext cx="889000" cy="9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92436</xdr:rowOff>
    </xdr:from>
    <xdr:ext cx="599010" cy="259045"/>
    <xdr:sp macro="" textlink="">
      <xdr:nvSpPr>
        <xdr:cNvPr id="185" name="テキスト ボックス 184"/>
        <xdr:cNvSpPr txBox="1"/>
      </xdr:nvSpPr>
      <xdr:spPr>
        <a:xfrm>
          <a:off x="2608794" y="132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103806</xdr:rowOff>
    </xdr:from>
    <xdr:to>
      <xdr:col>2</xdr:col>
      <xdr:colOff>638175</xdr:colOff>
      <xdr:row>78</xdr:row>
      <xdr:rowOff>11364</xdr:rowOff>
    </xdr:to>
    <xdr:cxnSp macro="">
      <xdr:nvCxnSpPr>
        <xdr:cNvPr id="186" name="直線コネクタ 185"/>
        <xdr:cNvCxnSpPr/>
      </xdr:nvCxnSpPr>
      <xdr:spPr>
        <a:xfrm flipV="1">
          <a:off x="1130300" y="13305456"/>
          <a:ext cx="889000" cy="7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71196</xdr:rowOff>
    </xdr:from>
    <xdr:to>
      <xdr:col>6</xdr:col>
      <xdr:colOff>561975</xdr:colOff>
      <xdr:row>78</xdr:row>
      <xdr:rowOff>1346</xdr:rowOff>
    </xdr:to>
    <xdr:sp macro="" textlink="">
      <xdr:nvSpPr>
        <xdr:cNvPr id="196" name="円/楕円 195"/>
        <xdr:cNvSpPr/>
      </xdr:nvSpPr>
      <xdr:spPr>
        <a:xfrm>
          <a:off x="4584700" y="132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49623</xdr:rowOff>
    </xdr:from>
    <xdr:ext cx="599010" cy="259045"/>
    <xdr:sp macro="" textlink="">
      <xdr:nvSpPr>
        <xdr:cNvPr id="197" name="民生費該当値テキスト"/>
        <xdr:cNvSpPr txBox="1"/>
      </xdr:nvSpPr>
      <xdr:spPr>
        <a:xfrm>
          <a:off x="4686300" y="132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28284</xdr:rowOff>
    </xdr:from>
    <xdr:to>
      <xdr:col>5</xdr:col>
      <xdr:colOff>409575</xdr:colOff>
      <xdr:row>77</xdr:row>
      <xdr:rowOff>129884</xdr:rowOff>
    </xdr:to>
    <xdr:sp macro="" textlink="">
      <xdr:nvSpPr>
        <xdr:cNvPr id="198" name="円/楕円 197"/>
        <xdr:cNvSpPr/>
      </xdr:nvSpPr>
      <xdr:spPr>
        <a:xfrm>
          <a:off x="3746500" y="13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121011</xdr:rowOff>
    </xdr:from>
    <xdr:ext cx="599010" cy="259045"/>
    <xdr:sp macro="" textlink="">
      <xdr:nvSpPr>
        <xdr:cNvPr id="199" name="テキスト ボックス 198"/>
        <xdr:cNvSpPr txBox="1"/>
      </xdr:nvSpPr>
      <xdr:spPr>
        <a:xfrm>
          <a:off x="3497794" y="1332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180,910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127815</xdr:rowOff>
    </xdr:from>
    <xdr:to>
      <xdr:col>4</xdr:col>
      <xdr:colOff>206375</xdr:colOff>
      <xdr:row>77</xdr:row>
      <xdr:rowOff>57965</xdr:rowOff>
    </xdr:to>
    <xdr:sp macro="" textlink="">
      <xdr:nvSpPr>
        <xdr:cNvPr id="200" name="円/楕円 199"/>
        <xdr:cNvSpPr/>
      </xdr:nvSpPr>
      <xdr:spPr>
        <a:xfrm>
          <a:off x="2857500" y="131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74492</xdr:rowOff>
    </xdr:from>
    <xdr:ext cx="599010" cy="259045"/>
    <xdr:sp macro="" textlink="">
      <xdr:nvSpPr>
        <xdr:cNvPr id="201" name="テキスト ボックス 200"/>
        <xdr:cNvSpPr txBox="1"/>
      </xdr:nvSpPr>
      <xdr:spPr>
        <a:xfrm>
          <a:off x="2608794" y="1293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53006</xdr:rowOff>
    </xdr:from>
    <xdr:to>
      <xdr:col>3</xdr:col>
      <xdr:colOff>3175</xdr:colOff>
      <xdr:row>77</xdr:row>
      <xdr:rowOff>154606</xdr:rowOff>
    </xdr:to>
    <xdr:sp macro="" textlink="">
      <xdr:nvSpPr>
        <xdr:cNvPr id="202" name="円/楕円 201"/>
        <xdr:cNvSpPr/>
      </xdr:nvSpPr>
      <xdr:spPr>
        <a:xfrm>
          <a:off x="1968500" y="132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145733</xdr:rowOff>
    </xdr:from>
    <xdr:ext cx="599010" cy="259045"/>
    <xdr:sp macro="" textlink="">
      <xdr:nvSpPr>
        <xdr:cNvPr id="203" name="テキスト ボックス 202"/>
        <xdr:cNvSpPr txBox="1"/>
      </xdr:nvSpPr>
      <xdr:spPr>
        <a:xfrm>
          <a:off x="1719794" y="133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132014</xdr:rowOff>
    </xdr:from>
    <xdr:to>
      <xdr:col>1</xdr:col>
      <xdr:colOff>485775</xdr:colOff>
      <xdr:row>78</xdr:row>
      <xdr:rowOff>62164</xdr:rowOff>
    </xdr:to>
    <xdr:sp macro="" textlink="">
      <xdr:nvSpPr>
        <xdr:cNvPr id="204" name="円/楕円 203"/>
        <xdr:cNvSpPr/>
      </xdr:nvSpPr>
      <xdr:spPr>
        <a:xfrm>
          <a:off x="10795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53291</xdr:rowOff>
    </xdr:from>
    <xdr:ext cx="599010" cy="259045"/>
    <xdr:sp macro="" textlink="">
      <xdr:nvSpPr>
        <xdr:cNvPr id="205" name="テキスト ボックス 204"/>
        <xdr:cNvSpPr txBox="1"/>
      </xdr:nvSpPr>
      <xdr:spPr>
        <a:xfrm>
          <a:off x="830794" y="1342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71749</xdr:rowOff>
    </xdr:from>
    <xdr:to>
      <xdr:col>6</xdr:col>
      <xdr:colOff>511175</xdr:colOff>
      <xdr:row>98</xdr:row>
      <xdr:rowOff>76682</xdr:rowOff>
    </xdr:to>
    <xdr:cxnSp macro="">
      <xdr:nvCxnSpPr>
        <xdr:cNvPr id="234" name="直線コネクタ 233"/>
        <xdr:cNvCxnSpPr/>
      </xdr:nvCxnSpPr>
      <xdr:spPr>
        <a:xfrm>
          <a:off x="3797300" y="16873849"/>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71749</xdr:rowOff>
    </xdr:from>
    <xdr:to>
      <xdr:col>5</xdr:col>
      <xdr:colOff>358775</xdr:colOff>
      <xdr:row>98</xdr:row>
      <xdr:rowOff>89964</xdr:rowOff>
    </xdr:to>
    <xdr:cxnSp macro="">
      <xdr:nvCxnSpPr>
        <xdr:cNvPr id="237" name="直線コネクタ 236"/>
        <xdr:cNvCxnSpPr/>
      </xdr:nvCxnSpPr>
      <xdr:spPr>
        <a:xfrm flipV="1">
          <a:off x="2908300" y="16873849"/>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89964</xdr:rowOff>
    </xdr:from>
    <xdr:to>
      <xdr:col>4</xdr:col>
      <xdr:colOff>155575</xdr:colOff>
      <xdr:row>98</xdr:row>
      <xdr:rowOff>94590</xdr:rowOff>
    </xdr:to>
    <xdr:cxnSp macro="">
      <xdr:nvCxnSpPr>
        <xdr:cNvPr id="240" name="直線コネクタ 239"/>
        <xdr:cNvCxnSpPr/>
      </xdr:nvCxnSpPr>
      <xdr:spPr>
        <a:xfrm flipV="1">
          <a:off x="2019300" y="16892064"/>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92680</xdr:rowOff>
    </xdr:from>
    <xdr:to>
      <xdr:col>2</xdr:col>
      <xdr:colOff>638175</xdr:colOff>
      <xdr:row>98</xdr:row>
      <xdr:rowOff>94590</xdr:rowOff>
    </xdr:to>
    <xdr:cxnSp macro="">
      <xdr:nvCxnSpPr>
        <xdr:cNvPr id="243" name="直線コネクタ 242"/>
        <xdr:cNvCxnSpPr/>
      </xdr:nvCxnSpPr>
      <xdr:spPr>
        <a:xfrm>
          <a:off x="1130300" y="16894780"/>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25882</xdr:rowOff>
    </xdr:from>
    <xdr:to>
      <xdr:col>6</xdr:col>
      <xdr:colOff>561975</xdr:colOff>
      <xdr:row>98</xdr:row>
      <xdr:rowOff>127482</xdr:rowOff>
    </xdr:to>
    <xdr:sp macro="" textlink="">
      <xdr:nvSpPr>
        <xdr:cNvPr id="253" name="円/楕円 252"/>
        <xdr:cNvSpPr/>
      </xdr:nvSpPr>
      <xdr:spPr>
        <a:xfrm>
          <a:off x="4584700" y="168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155347</xdr:rowOff>
    </xdr:from>
    <xdr:ext cx="534377" cy="259045"/>
    <xdr:sp macro="" textlink="">
      <xdr:nvSpPr>
        <xdr:cNvPr id="254" name="衛生費該当値テキスト"/>
        <xdr:cNvSpPr txBox="1"/>
      </xdr:nvSpPr>
      <xdr:spPr>
        <a:xfrm>
          <a:off x="4686300" y="167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73,080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20949</xdr:rowOff>
    </xdr:from>
    <xdr:to>
      <xdr:col>5</xdr:col>
      <xdr:colOff>409575</xdr:colOff>
      <xdr:row>98</xdr:row>
      <xdr:rowOff>122549</xdr:rowOff>
    </xdr:to>
    <xdr:sp macro="" textlink="">
      <xdr:nvSpPr>
        <xdr:cNvPr id="255" name="円/楕円 254"/>
        <xdr:cNvSpPr/>
      </xdr:nvSpPr>
      <xdr:spPr>
        <a:xfrm>
          <a:off x="3746500" y="1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113676</xdr:rowOff>
    </xdr:from>
    <xdr:ext cx="534377" cy="259045"/>
    <xdr:sp macro="" textlink="">
      <xdr:nvSpPr>
        <xdr:cNvPr id="256" name="テキスト ボックス 255"/>
        <xdr:cNvSpPr txBox="1"/>
      </xdr:nvSpPr>
      <xdr:spPr>
        <a:xfrm>
          <a:off x="3530111" y="169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39164</xdr:rowOff>
    </xdr:from>
    <xdr:to>
      <xdr:col>4</xdr:col>
      <xdr:colOff>206375</xdr:colOff>
      <xdr:row>98</xdr:row>
      <xdr:rowOff>140764</xdr:rowOff>
    </xdr:to>
    <xdr:sp macro="" textlink="">
      <xdr:nvSpPr>
        <xdr:cNvPr id="257" name="円/楕円 256"/>
        <xdr:cNvSpPr/>
      </xdr:nvSpPr>
      <xdr:spPr>
        <a:xfrm>
          <a:off x="2857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131891</xdr:rowOff>
    </xdr:from>
    <xdr:ext cx="534377" cy="259045"/>
    <xdr:sp macro="" textlink="">
      <xdr:nvSpPr>
        <xdr:cNvPr id="258" name="テキスト ボックス 257"/>
        <xdr:cNvSpPr txBox="1"/>
      </xdr:nvSpPr>
      <xdr:spPr>
        <a:xfrm>
          <a:off x="2641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43790</xdr:rowOff>
    </xdr:from>
    <xdr:to>
      <xdr:col>3</xdr:col>
      <xdr:colOff>3175</xdr:colOff>
      <xdr:row>98</xdr:row>
      <xdr:rowOff>145390</xdr:rowOff>
    </xdr:to>
    <xdr:sp macro="" textlink="">
      <xdr:nvSpPr>
        <xdr:cNvPr id="259" name="円/楕円 258"/>
        <xdr:cNvSpPr/>
      </xdr:nvSpPr>
      <xdr:spPr>
        <a:xfrm>
          <a:off x="1968500" y="168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136517</xdr:rowOff>
    </xdr:from>
    <xdr:ext cx="534377" cy="259045"/>
    <xdr:sp macro="" textlink="">
      <xdr:nvSpPr>
        <xdr:cNvPr id="260" name="テキスト ボックス 259"/>
        <xdr:cNvSpPr txBox="1"/>
      </xdr:nvSpPr>
      <xdr:spPr>
        <a:xfrm>
          <a:off x="1752111" y="1693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41880</xdr:rowOff>
    </xdr:from>
    <xdr:to>
      <xdr:col>1</xdr:col>
      <xdr:colOff>485775</xdr:colOff>
      <xdr:row>98</xdr:row>
      <xdr:rowOff>143480</xdr:rowOff>
    </xdr:to>
    <xdr:sp macro="" textlink="">
      <xdr:nvSpPr>
        <xdr:cNvPr id="261" name="円/楕円 260"/>
        <xdr:cNvSpPr/>
      </xdr:nvSpPr>
      <xdr:spPr>
        <a:xfrm>
          <a:off x="1079500" y="168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134607</xdr:rowOff>
    </xdr:from>
    <xdr:ext cx="534377" cy="259045"/>
    <xdr:sp macro="" textlink="">
      <xdr:nvSpPr>
        <xdr:cNvPr id="262" name="テキスト ボックス 261"/>
        <xdr:cNvSpPr txBox="1"/>
      </xdr:nvSpPr>
      <xdr:spPr>
        <a:xfrm>
          <a:off x="863111" y="169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87840</xdr:rowOff>
    </xdr:from>
    <xdr:to>
      <xdr:col>15</xdr:col>
      <xdr:colOff>180975</xdr:colOff>
      <xdr:row>39</xdr:row>
      <xdr:rowOff>88200</xdr:rowOff>
    </xdr:to>
    <xdr:cxnSp macro="">
      <xdr:nvCxnSpPr>
        <xdr:cNvPr id="293" name="直線コネクタ 292"/>
        <xdr:cNvCxnSpPr/>
      </xdr:nvCxnSpPr>
      <xdr:spPr>
        <a:xfrm flipV="1">
          <a:off x="9639300" y="6774390"/>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88200</xdr:rowOff>
    </xdr:from>
    <xdr:to>
      <xdr:col>14</xdr:col>
      <xdr:colOff>28575</xdr:colOff>
      <xdr:row>39</xdr:row>
      <xdr:rowOff>88445</xdr:rowOff>
    </xdr:to>
    <xdr:cxnSp macro="">
      <xdr:nvCxnSpPr>
        <xdr:cNvPr id="296" name="直線コネクタ 295"/>
        <xdr:cNvCxnSpPr/>
      </xdr:nvCxnSpPr>
      <xdr:spPr>
        <a:xfrm flipV="1">
          <a:off x="8750300" y="677475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48946</xdr:rowOff>
    </xdr:from>
    <xdr:to>
      <xdr:col>12</xdr:col>
      <xdr:colOff>511175</xdr:colOff>
      <xdr:row>39</xdr:row>
      <xdr:rowOff>88445</xdr:rowOff>
    </xdr:to>
    <xdr:cxnSp macro="">
      <xdr:nvCxnSpPr>
        <xdr:cNvPr id="299" name="直線コネクタ 298"/>
        <xdr:cNvCxnSpPr/>
      </xdr:nvCxnSpPr>
      <xdr:spPr>
        <a:xfrm>
          <a:off x="7861300" y="6735496"/>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123763</xdr:rowOff>
    </xdr:from>
    <xdr:to>
      <xdr:col>11</xdr:col>
      <xdr:colOff>307975</xdr:colOff>
      <xdr:row>39</xdr:row>
      <xdr:rowOff>48946</xdr:rowOff>
    </xdr:to>
    <xdr:cxnSp macro="">
      <xdr:nvCxnSpPr>
        <xdr:cNvPr id="302" name="直線コネクタ 301"/>
        <xdr:cNvCxnSpPr/>
      </xdr:nvCxnSpPr>
      <xdr:spPr>
        <a:xfrm>
          <a:off x="6972300" y="6638863"/>
          <a:ext cx="889000" cy="9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90751</xdr:rowOff>
    </xdr:from>
    <xdr:ext cx="469744" cy="259045"/>
    <xdr:sp macro="" textlink="">
      <xdr:nvSpPr>
        <xdr:cNvPr id="304" name="テキスト ボックス 303"/>
        <xdr:cNvSpPr txBox="1"/>
      </xdr:nvSpPr>
      <xdr:spPr>
        <a:xfrm>
          <a:off x="7626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20970</xdr:rowOff>
    </xdr:from>
    <xdr:ext cx="469744" cy="259045"/>
    <xdr:sp macro="" textlink="">
      <xdr:nvSpPr>
        <xdr:cNvPr id="306" name="テキスト ボックス 305"/>
        <xdr:cNvSpPr txBox="1"/>
      </xdr:nvSpPr>
      <xdr:spPr>
        <a:xfrm>
          <a:off x="6737427" y="670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37040</xdr:rowOff>
    </xdr:from>
    <xdr:to>
      <xdr:col>15</xdr:col>
      <xdr:colOff>231775</xdr:colOff>
      <xdr:row>39</xdr:row>
      <xdr:rowOff>138640</xdr:rowOff>
    </xdr:to>
    <xdr:sp macro="" textlink="">
      <xdr:nvSpPr>
        <xdr:cNvPr id="312" name="円/楕円 311"/>
        <xdr:cNvSpPr/>
      </xdr:nvSpPr>
      <xdr:spPr>
        <a:xfrm>
          <a:off x="10426700" y="67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155191</xdr:rowOff>
    </xdr:from>
    <xdr:ext cx="378565" cy="259045"/>
    <xdr:sp macro="" textlink="">
      <xdr:nvSpPr>
        <xdr:cNvPr id="313" name="労働費該当値テキスト"/>
        <xdr:cNvSpPr txBox="1"/>
      </xdr:nvSpPr>
      <xdr:spPr>
        <a:xfrm>
          <a:off x="10528300" y="6670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37400</xdr:rowOff>
    </xdr:from>
    <xdr:to>
      <xdr:col>14</xdr:col>
      <xdr:colOff>79375</xdr:colOff>
      <xdr:row>39</xdr:row>
      <xdr:rowOff>139000</xdr:rowOff>
    </xdr:to>
    <xdr:sp macro="" textlink="">
      <xdr:nvSpPr>
        <xdr:cNvPr id="314" name="円/楕円 313"/>
        <xdr:cNvSpPr/>
      </xdr:nvSpPr>
      <xdr:spPr>
        <a:xfrm>
          <a:off x="9588500" y="67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130127</xdr:rowOff>
    </xdr:from>
    <xdr:ext cx="378565" cy="259045"/>
    <xdr:sp macro="" textlink="">
      <xdr:nvSpPr>
        <xdr:cNvPr id="315" name="テキスト ボックス 314"/>
        <xdr:cNvSpPr txBox="1"/>
      </xdr:nvSpPr>
      <xdr:spPr>
        <a:xfrm>
          <a:off x="9450017" y="681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37645</xdr:rowOff>
    </xdr:from>
    <xdr:to>
      <xdr:col>12</xdr:col>
      <xdr:colOff>561975</xdr:colOff>
      <xdr:row>39</xdr:row>
      <xdr:rowOff>139245</xdr:rowOff>
    </xdr:to>
    <xdr:sp macro="" textlink="">
      <xdr:nvSpPr>
        <xdr:cNvPr id="316" name="円/楕円 315"/>
        <xdr:cNvSpPr/>
      </xdr:nvSpPr>
      <xdr:spPr>
        <a:xfrm>
          <a:off x="8699500" y="67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130372</xdr:rowOff>
    </xdr:from>
    <xdr:ext cx="378565" cy="259045"/>
    <xdr:sp macro="" textlink="">
      <xdr:nvSpPr>
        <xdr:cNvPr id="317" name="テキスト ボックス 316"/>
        <xdr:cNvSpPr txBox="1"/>
      </xdr:nvSpPr>
      <xdr:spPr>
        <a:xfrm>
          <a:off x="8561017" y="6816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169596</xdr:rowOff>
    </xdr:from>
    <xdr:to>
      <xdr:col>11</xdr:col>
      <xdr:colOff>358775</xdr:colOff>
      <xdr:row>39</xdr:row>
      <xdr:rowOff>99746</xdr:rowOff>
    </xdr:to>
    <xdr:sp macro="" textlink="">
      <xdr:nvSpPr>
        <xdr:cNvPr id="318" name="円/楕円 317"/>
        <xdr:cNvSpPr/>
      </xdr:nvSpPr>
      <xdr:spPr>
        <a:xfrm>
          <a:off x="7810500" y="66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90873</xdr:rowOff>
    </xdr:from>
    <xdr:ext cx="469744" cy="259045"/>
    <xdr:sp macro="" textlink="">
      <xdr:nvSpPr>
        <xdr:cNvPr id="319" name="テキスト ボックス 318"/>
        <xdr:cNvSpPr txBox="1"/>
      </xdr:nvSpPr>
      <xdr:spPr>
        <a:xfrm>
          <a:off x="7626427" y="67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72963</xdr:rowOff>
    </xdr:from>
    <xdr:to>
      <xdr:col>10</xdr:col>
      <xdr:colOff>155575</xdr:colOff>
      <xdr:row>39</xdr:row>
      <xdr:rowOff>3113</xdr:rowOff>
    </xdr:to>
    <xdr:sp macro="" textlink="">
      <xdr:nvSpPr>
        <xdr:cNvPr id="320" name="円/楕円 319"/>
        <xdr:cNvSpPr/>
      </xdr:nvSpPr>
      <xdr:spPr>
        <a:xfrm>
          <a:off x="6921500" y="65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19640</xdr:rowOff>
    </xdr:from>
    <xdr:ext cx="469744" cy="259045"/>
    <xdr:sp macro="" textlink="">
      <xdr:nvSpPr>
        <xdr:cNvPr id="321" name="テキスト ボックス 320"/>
        <xdr:cNvSpPr txBox="1"/>
      </xdr:nvSpPr>
      <xdr:spPr>
        <a:xfrm>
          <a:off x="6737427" y="63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45837</xdr:rowOff>
    </xdr:from>
    <xdr:to>
      <xdr:col>15</xdr:col>
      <xdr:colOff>180975</xdr:colOff>
      <xdr:row>59</xdr:row>
      <xdr:rowOff>47722</xdr:rowOff>
    </xdr:to>
    <xdr:cxnSp macro="">
      <xdr:nvCxnSpPr>
        <xdr:cNvPr id="352" name="直線コネクタ 351"/>
        <xdr:cNvCxnSpPr/>
      </xdr:nvCxnSpPr>
      <xdr:spPr>
        <a:xfrm flipV="1">
          <a:off x="9639300" y="10161387"/>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47722</xdr:rowOff>
    </xdr:from>
    <xdr:to>
      <xdr:col>14</xdr:col>
      <xdr:colOff>28575</xdr:colOff>
      <xdr:row>59</xdr:row>
      <xdr:rowOff>53111</xdr:rowOff>
    </xdr:to>
    <xdr:cxnSp macro="">
      <xdr:nvCxnSpPr>
        <xdr:cNvPr id="355" name="直線コネクタ 354"/>
        <xdr:cNvCxnSpPr/>
      </xdr:nvCxnSpPr>
      <xdr:spPr>
        <a:xfrm flipV="1">
          <a:off x="8750300" y="1016327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56258</xdr:rowOff>
    </xdr:from>
    <xdr:ext cx="599010" cy="259045"/>
    <xdr:sp macro="" textlink="">
      <xdr:nvSpPr>
        <xdr:cNvPr id="357" name="テキスト ボックス 356"/>
        <xdr:cNvSpPr txBox="1"/>
      </xdr:nvSpPr>
      <xdr:spPr>
        <a:xfrm>
          <a:off x="9339794"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53111</xdr:rowOff>
    </xdr:from>
    <xdr:to>
      <xdr:col>12</xdr:col>
      <xdr:colOff>511175</xdr:colOff>
      <xdr:row>59</xdr:row>
      <xdr:rowOff>60344</xdr:rowOff>
    </xdr:to>
    <xdr:cxnSp macro="">
      <xdr:nvCxnSpPr>
        <xdr:cNvPr id="358" name="直線コネクタ 357"/>
        <xdr:cNvCxnSpPr/>
      </xdr:nvCxnSpPr>
      <xdr:spPr>
        <a:xfrm flipV="1">
          <a:off x="7861300" y="10168661"/>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58022</xdr:rowOff>
    </xdr:from>
    <xdr:to>
      <xdr:col>11</xdr:col>
      <xdr:colOff>307975</xdr:colOff>
      <xdr:row>59</xdr:row>
      <xdr:rowOff>60344</xdr:rowOff>
    </xdr:to>
    <xdr:cxnSp macro="">
      <xdr:nvCxnSpPr>
        <xdr:cNvPr id="361" name="直線コネクタ 360"/>
        <xdr:cNvCxnSpPr/>
      </xdr:nvCxnSpPr>
      <xdr:spPr>
        <a:xfrm>
          <a:off x="6972300" y="10173572"/>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76313</xdr:rowOff>
    </xdr:from>
    <xdr:ext cx="534377" cy="259045"/>
    <xdr:sp macro="" textlink="">
      <xdr:nvSpPr>
        <xdr:cNvPr id="363" name="テキスト ボックス 362"/>
        <xdr:cNvSpPr txBox="1"/>
      </xdr:nvSpPr>
      <xdr:spPr>
        <a:xfrm>
          <a:off x="7594111" y="9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79215</xdr:rowOff>
    </xdr:from>
    <xdr:ext cx="534377" cy="259045"/>
    <xdr:sp macro="" textlink="">
      <xdr:nvSpPr>
        <xdr:cNvPr id="365" name="テキスト ボックス 364"/>
        <xdr:cNvSpPr txBox="1"/>
      </xdr:nvSpPr>
      <xdr:spPr>
        <a:xfrm>
          <a:off x="6705111" y="98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166487</xdr:rowOff>
    </xdr:from>
    <xdr:to>
      <xdr:col>15</xdr:col>
      <xdr:colOff>231775</xdr:colOff>
      <xdr:row>59</xdr:row>
      <xdr:rowOff>96637</xdr:rowOff>
    </xdr:to>
    <xdr:sp macro="" textlink="">
      <xdr:nvSpPr>
        <xdr:cNvPr id="371" name="円/楕円 370"/>
        <xdr:cNvSpPr/>
      </xdr:nvSpPr>
      <xdr:spPr>
        <a:xfrm>
          <a:off x="10426700" y="101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87624</xdr:rowOff>
    </xdr:from>
    <xdr:ext cx="534377" cy="259045"/>
    <xdr:sp macro="" textlink="">
      <xdr:nvSpPr>
        <xdr:cNvPr id="372" name="農林水産業費該当値テキスト"/>
        <xdr:cNvSpPr txBox="1"/>
      </xdr:nvSpPr>
      <xdr:spPr>
        <a:xfrm>
          <a:off x="10528300" y="100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168372</xdr:rowOff>
    </xdr:from>
    <xdr:to>
      <xdr:col>14</xdr:col>
      <xdr:colOff>79375</xdr:colOff>
      <xdr:row>59</xdr:row>
      <xdr:rowOff>98522</xdr:rowOff>
    </xdr:to>
    <xdr:sp macro="" textlink="">
      <xdr:nvSpPr>
        <xdr:cNvPr id="373" name="円/楕円 372"/>
        <xdr:cNvSpPr/>
      </xdr:nvSpPr>
      <xdr:spPr>
        <a:xfrm>
          <a:off x="9588500" y="101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89649</xdr:rowOff>
    </xdr:from>
    <xdr:ext cx="534377" cy="259045"/>
    <xdr:sp macro="" textlink="">
      <xdr:nvSpPr>
        <xdr:cNvPr id="374" name="テキスト ボックス 373"/>
        <xdr:cNvSpPr txBox="1"/>
      </xdr:nvSpPr>
      <xdr:spPr>
        <a:xfrm>
          <a:off x="9372111" y="102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2311</xdr:rowOff>
    </xdr:from>
    <xdr:to>
      <xdr:col>12</xdr:col>
      <xdr:colOff>561975</xdr:colOff>
      <xdr:row>59</xdr:row>
      <xdr:rowOff>103911</xdr:rowOff>
    </xdr:to>
    <xdr:sp macro="" textlink="">
      <xdr:nvSpPr>
        <xdr:cNvPr id="375" name="円/楕円 374"/>
        <xdr:cNvSpPr/>
      </xdr:nvSpPr>
      <xdr:spPr>
        <a:xfrm>
          <a:off x="8699500" y="101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95038</xdr:rowOff>
    </xdr:from>
    <xdr:ext cx="534377" cy="259045"/>
    <xdr:sp macro="" textlink="">
      <xdr:nvSpPr>
        <xdr:cNvPr id="376" name="テキスト ボックス 375"/>
        <xdr:cNvSpPr txBox="1"/>
      </xdr:nvSpPr>
      <xdr:spPr>
        <a:xfrm>
          <a:off x="8483111" y="1021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9544</xdr:rowOff>
    </xdr:from>
    <xdr:to>
      <xdr:col>11</xdr:col>
      <xdr:colOff>358775</xdr:colOff>
      <xdr:row>59</xdr:row>
      <xdr:rowOff>111144</xdr:rowOff>
    </xdr:to>
    <xdr:sp macro="" textlink="">
      <xdr:nvSpPr>
        <xdr:cNvPr id="377" name="円/楕円 376"/>
        <xdr:cNvSpPr/>
      </xdr:nvSpPr>
      <xdr:spPr>
        <a:xfrm>
          <a:off x="7810500" y="101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102271</xdr:rowOff>
    </xdr:from>
    <xdr:ext cx="534377" cy="259045"/>
    <xdr:sp macro="" textlink="">
      <xdr:nvSpPr>
        <xdr:cNvPr id="378" name="テキスト ボックス 377"/>
        <xdr:cNvSpPr txBox="1"/>
      </xdr:nvSpPr>
      <xdr:spPr>
        <a:xfrm>
          <a:off x="7594111" y="102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7222</xdr:rowOff>
    </xdr:from>
    <xdr:to>
      <xdr:col>10</xdr:col>
      <xdr:colOff>155575</xdr:colOff>
      <xdr:row>59</xdr:row>
      <xdr:rowOff>108822</xdr:rowOff>
    </xdr:to>
    <xdr:sp macro="" textlink="">
      <xdr:nvSpPr>
        <xdr:cNvPr id="379" name="円/楕円 378"/>
        <xdr:cNvSpPr/>
      </xdr:nvSpPr>
      <xdr:spPr>
        <a:xfrm>
          <a:off x="6921500" y="101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99949</xdr:rowOff>
    </xdr:from>
    <xdr:ext cx="534377" cy="259045"/>
    <xdr:sp macro="" textlink="">
      <xdr:nvSpPr>
        <xdr:cNvPr id="380" name="テキスト ボックス 379"/>
        <xdr:cNvSpPr txBox="1"/>
      </xdr:nvSpPr>
      <xdr:spPr>
        <a:xfrm>
          <a:off x="6705111" y="102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89587</xdr:rowOff>
    </xdr:from>
    <xdr:to>
      <xdr:col>15</xdr:col>
      <xdr:colOff>180975</xdr:colOff>
      <xdr:row>78</xdr:row>
      <xdr:rowOff>113326</xdr:rowOff>
    </xdr:to>
    <xdr:cxnSp macro="">
      <xdr:nvCxnSpPr>
        <xdr:cNvPr id="409" name="直線コネクタ 408"/>
        <xdr:cNvCxnSpPr/>
      </xdr:nvCxnSpPr>
      <xdr:spPr>
        <a:xfrm>
          <a:off x="9639300" y="13462687"/>
          <a:ext cx="838200" cy="2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89587</xdr:rowOff>
    </xdr:from>
    <xdr:to>
      <xdr:col>14</xdr:col>
      <xdr:colOff>28575</xdr:colOff>
      <xdr:row>78</xdr:row>
      <xdr:rowOff>113088</xdr:rowOff>
    </xdr:to>
    <xdr:cxnSp macro="">
      <xdr:nvCxnSpPr>
        <xdr:cNvPr id="412" name="直線コネクタ 411"/>
        <xdr:cNvCxnSpPr/>
      </xdr:nvCxnSpPr>
      <xdr:spPr>
        <a:xfrm flipV="1">
          <a:off x="8750300" y="13462687"/>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110116</xdr:rowOff>
    </xdr:from>
    <xdr:to>
      <xdr:col>12</xdr:col>
      <xdr:colOff>511175</xdr:colOff>
      <xdr:row>78</xdr:row>
      <xdr:rowOff>113088</xdr:rowOff>
    </xdr:to>
    <xdr:cxnSp macro="">
      <xdr:nvCxnSpPr>
        <xdr:cNvPr id="415" name="直線コネクタ 414"/>
        <xdr:cNvCxnSpPr/>
      </xdr:nvCxnSpPr>
      <xdr:spPr>
        <a:xfrm>
          <a:off x="7861300" y="1348321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110116</xdr:rowOff>
    </xdr:from>
    <xdr:to>
      <xdr:col>11</xdr:col>
      <xdr:colOff>307975</xdr:colOff>
      <xdr:row>78</xdr:row>
      <xdr:rowOff>123709</xdr:rowOff>
    </xdr:to>
    <xdr:cxnSp macro="">
      <xdr:nvCxnSpPr>
        <xdr:cNvPr id="418" name="直線コネクタ 417"/>
        <xdr:cNvCxnSpPr/>
      </xdr:nvCxnSpPr>
      <xdr:spPr>
        <a:xfrm flipV="1">
          <a:off x="6972300" y="13483216"/>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62526</xdr:rowOff>
    </xdr:from>
    <xdr:to>
      <xdr:col>15</xdr:col>
      <xdr:colOff>231775</xdr:colOff>
      <xdr:row>78</xdr:row>
      <xdr:rowOff>164126</xdr:rowOff>
    </xdr:to>
    <xdr:sp macro="" textlink="">
      <xdr:nvSpPr>
        <xdr:cNvPr id="428" name="円/楕円 427"/>
        <xdr:cNvSpPr/>
      </xdr:nvSpPr>
      <xdr:spPr>
        <a:xfrm>
          <a:off x="10426700" y="134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156114</xdr:rowOff>
    </xdr:from>
    <xdr:ext cx="534377" cy="259045"/>
    <xdr:sp macro="" textlink="">
      <xdr:nvSpPr>
        <xdr:cNvPr id="429" name="商工費該当値テキスト"/>
        <xdr:cNvSpPr txBox="1"/>
      </xdr:nvSpPr>
      <xdr:spPr>
        <a:xfrm>
          <a:off x="10528300" y="13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38787</xdr:rowOff>
    </xdr:from>
    <xdr:to>
      <xdr:col>14</xdr:col>
      <xdr:colOff>79375</xdr:colOff>
      <xdr:row>78</xdr:row>
      <xdr:rowOff>140387</xdr:rowOff>
    </xdr:to>
    <xdr:sp macro="" textlink="">
      <xdr:nvSpPr>
        <xdr:cNvPr id="430" name="円/楕円 429"/>
        <xdr:cNvSpPr/>
      </xdr:nvSpPr>
      <xdr:spPr>
        <a:xfrm>
          <a:off x="9588500" y="134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131514</xdr:rowOff>
    </xdr:from>
    <xdr:ext cx="534377" cy="259045"/>
    <xdr:sp macro="" textlink="">
      <xdr:nvSpPr>
        <xdr:cNvPr id="431" name="テキスト ボックス 430"/>
        <xdr:cNvSpPr txBox="1"/>
      </xdr:nvSpPr>
      <xdr:spPr>
        <a:xfrm>
          <a:off x="9372111" y="135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62288</xdr:rowOff>
    </xdr:from>
    <xdr:to>
      <xdr:col>12</xdr:col>
      <xdr:colOff>561975</xdr:colOff>
      <xdr:row>78</xdr:row>
      <xdr:rowOff>163888</xdr:rowOff>
    </xdr:to>
    <xdr:sp macro="" textlink="">
      <xdr:nvSpPr>
        <xdr:cNvPr id="432" name="円/楕円 431"/>
        <xdr:cNvSpPr/>
      </xdr:nvSpPr>
      <xdr:spPr>
        <a:xfrm>
          <a:off x="8699500" y="134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155015</xdr:rowOff>
    </xdr:from>
    <xdr:ext cx="534377" cy="259045"/>
    <xdr:sp macro="" textlink="">
      <xdr:nvSpPr>
        <xdr:cNvPr id="433" name="テキスト ボックス 432"/>
        <xdr:cNvSpPr txBox="1"/>
      </xdr:nvSpPr>
      <xdr:spPr>
        <a:xfrm>
          <a:off x="8483111" y="135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59316</xdr:rowOff>
    </xdr:from>
    <xdr:to>
      <xdr:col>11</xdr:col>
      <xdr:colOff>358775</xdr:colOff>
      <xdr:row>78</xdr:row>
      <xdr:rowOff>160916</xdr:rowOff>
    </xdr:to>
    <xdr:sp macro="" textlink="">
      <xdr:nvSpPr>
        <xdr:cNvPr id="434" name="円/楕円 433"/>
        <xdr:cNvSpPr/>
      </xdr:nvSpPr>
      <xdr:spPr>
        <a:xfrm>
          <a:off x="7810500" y="134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152043</xdr:rowOff>
    </xdr:from>
    <xdr:ext cx="534377" cy="259045"/>
    <xdr:sp macro="" textlink="">
      <xdr:nvSpPr>
        <xdr:cNvPr id="435" name="テキスト ボックス 434"/>
        <xdr:cNvSpPr txBox="1"/>
      </xdr:nvSpPr>
      <xdr:spPr>
        <a:xfrm>
          <a:off x="7594111" y="135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72909</xdr:rowOff>
    </xdr:from>
    <xdr:to>
      <xdr:col>10</xdr:col>
      <xdr:colOff>155575</xdr:colOff>
      <xdr:row>79</xdr:row>
      <xdr:rowOff>3059</xdr:rowOff>
    </xdr:to>
    <xdr:sp macro="" textlink="">
      <xdr:nvSpPr>
        <xdr:cNvPr id="436" name="円/楕円 435"/>
        <xdr:cNvSpPr/>
      </xdr:nvSpPr>
      <xdr:spPr>
        <a:xfrm>
          <a:off x="6921500" y="134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165636</xdr:rowOff>
    </xdr:from>
    <xdr:ext cx="534377" cy="259045"/>
    <xdr:sp macro="" textlink="">
      <xdr:nvSpPr>
        <xdr:cNvPr id="437" name="テキスト ボックス 436"/>
        <xdr:cNvSpPr txBox="1"/>
      </xdr:nvSpPr>
      <xdr:spPr>
        <a:xfrm>
          <a:off x="6705111" y="135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2169</xdr:rowOff>
    </xdr:from>
    <xdr:to>
      <xdr:col>15</xdr:col>
      <xdr:colOff>180975</xdr:colOff>
      <xdr:row>98</xdr:row>
      <xdr:rowOff>57319</xdr:rowOff>
    </xdr:to>
    <xdr:cxnSp macro="">
      <xdr:nvCxnSpPr>
        <xdr:cNvPr id="466" name="直線コネクタ 465"/>
        <xdr:cNvCxnSpPr/>
      </xdr:nvCxnSpPr>
      <xdr:spPr>
        <a:xfrm flipV="1">
          <a:off x="9639300" y="16804269"/>
          <a:ext cx="8382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25949</xdr:rowOff>
    </xdr:from>
    <xdr:to>
      <xdr:col>14</xdr:col>
      <xdr:colOff>28575</xdr:colOff>
      <xdr:row>98</xdr:row>
      <xdr:rowOff>57319</xdr:rowOff>
    </xdr:to>
    <xdr:cxnSp macro="">
      <xdr:nvCxnSpPr>
        <xdr:cNvPr id="469" name="直線コネクタ 468"/>
        <xdr:cNvCxnSpPr/>
      </xdr:nvCxnSpPr>
      <xdr:spPr>
        <a:xfrm>
          <a:off x="8750300" y="16828049"/>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25949</xdr:rowOff>
    </xdr:from>
    <xdr:to>
      <xdr:col>12</xdr:col>
      <xdr:colOff>511175</xdr:colOff>
      <xdr:row>98</xdr:row>
      <xdr:rowOff>45199</xdr:rowOff>
    </xdr:to>
    <xdr:cxnSp macro="">
      <xdr:nvCxnSpPr>
        <xdr:cNvPr id="472" name="直線コネクタ 471"/>
        <xdr:cNvCxnSpPr/>
      </xdr:nvCxnSpPr>
      <xdr:spPr>
        <a:xfrm flipV="1">
          <a:off x="7861300" y="16828049"/>
          <a:ext cx="889000" cy="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29988</xdr:rowOff>
    </xdr:from>
    <xdr:ext cx="599010" cy="259045"/>
    <xdr:sp macro="" textlink="">
      <xdr:nvSpPr>
        <xdr:cNvPr id="474" name="テキスト ボックス 473"/>
        <xdr:cNvSpPr txBox="1"/>
      </xdr:nvSpPr>
      <xdr:spPr>
        <a:xfrm>
          <a:off x="8450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45199</xdr:rowOff>
    </xdr:from>
    <xdr:to>
      <xdr:col>11</xdr:col>
      <xdr:colOff>307975</xdr:colOff>
      <xdr:row>98</xdr:row>
      <xdr:rowOff>81643</xdr:rowOff>
    </xdr:to>
    <xdr:cxnSp macro="">
      <xdr:nvCxnSpPr>
        <xdr:cNvPr id="475" name="直線コネクタ 474"/>
        <xdr:cNvCxnSpPr/>
      </xdr:nvCxnSpPr>
      <xdr:spPr>
        <a:xfrm flipV="1">
          <a:off x="6972300" y="16847299"/>
          <a:ext cx="889000" cy="3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67482</xdr:rowOff>
    </xdr:from>
    <xdr:ext cx="599010" cy="259045"/>
    <xdr:sp macro="" textlink="">
      <xdr:nvSpPr>
        <xdr:cNvPr id="477" name="テキスト ボックス 476"/>
        <xdr:cNvSpPr txBox="1"/>
      </xdr:nvSpPr>
      <xdr:spPr>
        <a:xfrm>
          <a:off x="7561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122819</xdr:rowOff>
    </xdr:from>
    <xdr:to>
      <xdr:col>15</xdr:col>
      <xdr:colOff>231775</xdr:colOff>
      <xdr:row>98</xdr:row>
      <xdr:rowOff>52969</xdr:rowOff>
    </xdr:to>
    <xdr:sp macro="" textlink="">
      <xdr:nvSpPr>
        <xdr:cNvPr id="485" name="円/楕円 484"/>
        <xdr:cNvSpPr/>
      </xdr:nvSpPr>
      <xdr:spPr>
        <a:xfrm>
          <a:off x="10426700" y="1675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101246</xdr:rowOff>
    </xdr:from>
    <xdr:ext cx="599010" cy="259045"/>
    <xdr:sp macro="" textlink="">
      <xdr:nvSpPr>
        <xdr:cNvPr id="486" name="土木費該当値テキスト"/>
        <xdr:cNvSpPr txBox="1"/>
      </xdr:nvSpPr>
      <xdr:spPr>
        <a:xfrm>
          <a:off x="10528300" y="167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6519</xdr:rowOff>
    </xdr:from>
    <xdr:to>
      <xdr:col>14</xdr:col>
      <xdr:colOff>79375</xdr:colOff>
      <xdr:row>98</xdr:row>
      <xdr:rowOff>108119</xdr:rowOff>
    </xdr:to>
    <xdr:sp macro="" textlink="">
      <xdr:nvSpPr>
        <xdr:cNvPr id="487" name="円/楕円 486"/>
        <xdr:cNvSpPr/>
      </xdr:nvSpPr>
      <xdr:spPr>
        <a:xfrm>
          <a:off x="9588500" y="1680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99246</xdr:rowOff>
    </xdr:from>
    <xdr:ext cx="534377" cy="259045"/>
    <xdr:sp macro="" textlink="">
      <xdr:nvSpPr>
        <xdr:cNvPr id="488" name="テキスト ボックス 487"/>
        <xdr:cNvSpPr txBox="1"/>
      </xdr:nvSpPr>
      <xdr:spPr>
        <a:xfrm>
          <a:off x="9372111" y="169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146599</xdr:rowOff>
    </xdr:from>
    <xdr:to>
      <xdr:col>12</xdr:col>
      <xdr:colOff>561975</xdr:colOff>
      <xdr:row>98</xdr:row>
      <xdr:rowOff>76749</xdr:rowOff>
    </xdr:to>
    <xdr:sp macro="" textlink="">
      <xdr:nvSpPr>
        <xdr:cNvPr id="489" name="円/楕円 488"/>
        <xdr:cNvSpPr/>
      </xdr:nvSpPr>
      <xdr:spPr>
        <a:xfrm>
          <a:off x="8699500" y="167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67876</xdr:rowOff>
    </xdr:from>
    <xdr:ext cx="534377" cy="259045"/>
    <xdr:sp macro="" textlink="">
      <xdr:nvSpPr>
        <xdr:cNvPr id="490" name="テキスト ボックス 489"/>
        <xdr:cNvSpPr txBox="1"/>
      </xdr:nvSpPr>
      <xdr:spPr>
        <a:xfrm>
          <a:off x="8483111" y="1686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165849</xdr:rowOff>
    </xdr:from>
    <xdr:to>
      <xdr:col>11</xdr:col>
      <xdr:colOff>358775</xdr:colOff>
      <xdr:row>98</xdr:row>
      <xdr:rowOff>95999</xdr:rowOff>
    </xdr:to>
    <xdr:sp macro="" textlink="">
      <xdr:nvSpPr>
        <xdr:cNvPr id="491" name="円/楕円 490"/>
        <xdr:cNvSpPr/>
      </xdr:nvSpPr>
      <xdr:spPr>
        <a:xfrm>
          <a:off x="7810500" y="167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87126</xdr:rowOff>
    </xdr:from>
    <xdr:ext cx="534377" cy="259045"/>
    <xdr:sp macro="" textlink="">
      <xdr:nvSpPr>
        <xdr:cNvPr id="492" name="テキスト ボックス 491"/>
        <xdr:cNvSpPr txBox="1"/>
      </xdr:nvSpPr>
      <xdr:spPr>
        <a:xfrm>
          <a:off x="7594111" y="168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30843</xdr:rowOff>
    </xdr:from>
    <xdr:to>
      <xdr:col>10</xdr:col>
      <xdr:colOff>155575</xdr:colOff>
      <xdr:row>98</xdr:row>
      <xdr:rowOff>132443</xdr:rowOff>
    </xdr:to>
    <xdr:sp macro="" textlink="">
      <xdr:nvSpPr>
        <xdr:cNvPr id="493" name="円/楕円 492"/>
        <xdr:cNvSpPr/>
      </xdr:nvSpPr>
      <xdr:spPr>
        <a:xfrm>
          <a:off x="6921500" y="168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123570</xdr:rowOff>
    </xdr:from>
    <xdr:ext cx="534377" cy="259045"/>
    <xdr:sp macro="" textlink="">
      <xdr:nvSpPr>
        <xdr:cNvPr id="494" name="テキスト ボックス 493"/>
        <xdr:cNvSpPr txBox="1"/>
      </xdr:nvSpPr>
      <xdr:spPr>
        <a:xfrm>
          <a:off x="6705111" y="169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37565</xdr:rowOff>
    </xdr:from>
    <xdr:to>
      <xdr:col>23</xdr:col>
      <xdr:colOff>517525</xdr:colOff>
      <xdr:row>38</xdr:row>
      <xdr:rowOff>83758</xdr:rowOff>
    </xdr:to>
    <xdr:cxnSp macro="">
      <xdr:nvCxnSpPr>
        <xdr:cNvPr id="523" name="直線コネクタ 522"/>
        <xdr:cNvCxnSpPr/>
      </xdr:nvCxnSpPr>
      <xdr:spPr>
        <a:xfrm flipV="1">
          <a:off x="15481300" y="6552665"/>
          <a:ext cx="838200" cy="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83758</xdr:rowOff>
    </xdr:from>
    <xdr:to>
      <xdr:col>22</xdr:col>
      <xdr:colOff>365125</xdr:colOff>
      <xdr:row>38</xdr:row>
      <xdr:rowOff>114379</xdr:rowOff>
    </xdr:to>
    <xdr:cxnSp macro="">
      <xdr:nvCxnSpPr>
        <xdr:cNvPr id="526" name="直線コネクタ 525"/>
        <xdr:cNvCxnSpPr/>
      </xdr:nvCxnSpPr>
      <xdr:spPr>
        <a:xfrm flipV="1">
          <a:off x="14592300" y="6598858"/>
          <a:ext cx="8890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41852</xdr:rowOff>
    </xdr:from>
    <xdr:ext cx="534377" cy="259045"/>
    <xdr:sp macro="" textlink="">
      <xdr:nvSpPr>
        <xdr:cNvPr id="528" name="テキスト ボックス 527"/>
        <xdr:cNvSpPr txBox="1"/>
      </xdr:nvSpPr>
      <xdr:spPr>
        <a:xfrm>
          <a:off x="15214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76614</xdr:rowOff>
    </xdr:from>
    <xdr:to>
      <xdr:col>21</xdr:col>
      <xdr:colOff>161925</xdr:colOff>
      <xdr:row>38</xdr:row>
      <xdr:rowOff>114379</xdr:rowOff>
    </xdr:to>
    <xdr:cxnSp macro="">
      <xdr:nvCxnSpPr>
        <xdr:cNvPr id="529" name="直線コネクタ 528"/>
        <xdr:cNvCxnSpPr/>
      </xdr:nvCxnSpPr>
      <xdr:spPr>
        <a:xfrm>
          <a:off x="13703300" y="6591714"/>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44488</xdr:rowOff>
    </xdr:from>
    <xdr:ext cx="534377" cy="259045"/>
    <xdr:sp macro="" textlink="">
      <xdr:nvSpPr>
        <xdr:cNvPr id="531" name="テキスト ボックス 530"/>
        <xdr:cNvSpPr txBox="1"/>
      </xdr:nvSpPr>
      <xdr:spPr>
        <a:xfrm>
          <a:off x="14325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76614</xdr:rowOff>
    </xdr:from>
    <xdr:to>
      <xdr:col>19</xdr:col>
      <xdr:colOff>644525</xdr:colOff>
      <xdr:row>38</xdr:row>
      <xdr:rowOff>100259</xdr:rowOff>
    </xdr:to>
    <xdr:cxnSp macro="">
      <xdr:nvCxnSpPr>
        <xdr:cNvPr id="532" name="直線コネクタ 531"/>
        <xdr:cNvCxnSpPr/>
      </xdr:nvCxnSpPr>
      <xdr:spPr>
        <a:xfrm flipV="1">
          <a:off x="12814300" y="6591714"/>
          <a:ext cx="8890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72206</xdr:rowOff>
    </xdr:from>
    <xdr:ext cx="534377" cy="259045"/>
    <xdr:sp macro="" textlink="">
      <xdr:nvSpPr>
        <xdr:cNvPr id="534" name="テキスト ボックス 533"/>
        <xdr:cNvSpPr txBox="1"/>
      </xdr:nvSpPr>
      <xdr:spPr>
        <a:xfrm>
          <a:off x="13436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102408</xdr:rowOff>
    </xdr:from>
    <xdr:ext cx="534377" cy="259045"/>
    <xdr:sp macro="" textlink="">
      <xdr:nvSpPr>
        <xdr:cNvPr id="536" name="テキスト ボックス 535"/>
        <xdr:cNvSpPr txBox="1"/>
      </xdr:nvSpPr>
      <xdr:spPr>
        <a:xfrm>
          <a:off x="12547111" y="62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158215</xdr:rowOff>
    </xdr:from>
    <xdr:to>
      <xdr:col>23</xdr:col>
      <xdr:colOff>568325</xdr:colOff>
      <xdr:row>38</xdr:row>
      <xdr:rowOff>88365</xdr:rowOff>
    </xdr:to>
    <xdr:sp macro="" textlink="">
      <xdr:nvSpPr>
        <xdr:cNvPr id="542" name="円/楕円 541"/>
        <xdr:cNvSpPr/>
      </xdr:nvSpPr>
      <xdr:spPr>
        <a:xfrm>
          <a:off x="16268700" y="65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78193</xdr:rowOff>
    </xdr:from>
    <xdr:ext cx="534377" cy="259045"/>
    <xdr:sp macro="" textlink="">
      <xdr:nvSpPr>
        <xdr:cNvPr id="543" name="消防費該当値テキスト"/>
        <xdr:cNvSpPr txBox="1"/>
      </xdr:nvSpPr>
      <xdr:spPr>
        <a:xfrm>
          <a:off x="16370300" y="64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32958</xdr:rowOff>
    </xdr:from>
    <xdr:to>
      <xdr:col>22</xdr:col>
      <xdr:colOff>415925</xdr:colOff>
      <xdr:row>38</xdr:row>
      <xdr:rowOff>134558</xdr:rowOff>
    </xdr:to>
    <xdr:sp macro="" textlink="">
      <xdr:nvSpPr>
        <xdr:cNvPr id="544" name="円/楕円 543"/>
        <xdr:cNvSpPr/>
      </xdr:nvSpPr>
      <xdr:spPr>
        <a:xfrm>
          <a:off x="15430500" y="65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125685</xdr:rowOff>
    </xdr:from>
    <xdr:ext cx="534377" cy="259045"/>
    <xdr:sp macro="" textlink="">
      <xdr:nvSpPr>
        <xdr:cNvPr id="545" name="テキスト ボックス 544"/>
        <xdr:cNvSpPr txBox="1"/>
      </xdr:nvSpPr>
      <xdr:spPr>
        <a:xfrm>
          <a:off x="15214111" y="66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63579</xdr:rowOff>
    </xdr:from>
    <xdr:to>
      <xdr:col>21</xdr:col>
      <xdr:colOff>212725</xdr:colOff>
      <xdr:row>38</xdr:row>
      <xdr:rowOff>165179</xdr:rowOff>
    </xdr:to>
    <xdr:sp macro="" textlink="">
      <xdr:nvSpPr>
        <xdr:cNvPr id="546" name="円/楕円 545"/>
        <xdr:cNvSpPr/>
      </xdr:nvSpPr>
      <xdr:spPr>
        <a:xfrm>
          <a:off x="14541500" y="65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156306</xdr:rowOff>
    </xdr:from>
    <xdr:ext cx="534377" cy="259045"/>
    <xdr:sp macro="" textlink="">
      <xdr:nvSpPr>
        <xdr:cNvPr id="547" name="テキスト ボックス 546"/>
        <xdr:cNvSpPr txBox="1"/>
      </xdr:nvSpPr>
      <xdr:spPr>
        <a:xfrm>
          <a:off x="14325111" y="66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25814</xdr:rowOff>
    </xdr:from>
    <xdr:to>
      <xdr:col>20</xdr:col>
      <xdr:colOff>9525</xdr:colOff>
      <xdr:row>38</xdr:row>
      <xdr:rowOff>127414</xdr:rowOff>
    </xdr:to>
    <xdr:sp macro="" textlink="">
      <xdr:nvSpPr>
        <xdr:cNvPr id="548" name="円/楕円 547"/>
        <xdr:cNvSpPr/>
      </xdr:nvSpPr>
      <xdr:spPr>
        <a:xfrm>
          <a:off x="13652500" y="65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118541</xdr:rowOff>
    </xdr:from>
    <xdr:ext cx="534377" cy="259045"/>
    <xdr:sp macro="" textlink="">
      <xdr:nvSpPr>
        <xdr:cNvPr id="549" name="テキスト ボックス 548"/>
        <xdr:cNvSpPr txBox="1"/>
      </xdr:nvSpPr>
      <xdr:spPr>
        <a:xfrm>
          <a:off x="13436111" y="66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49459</xdr:rowOff>
    </xdr:from>
    <xdr:to>
      <xdr:col>18</xdr:col>
      <xdr:colOff>492125</xdr:colOff>
      <xdr:row>38</xdr:row>
      <xdr:rowOff>151059</xdr:rowOff>
    </xdr:to>
    <xdr:sp macro="" textlink="">
      <xdr:nvSpPr>
        <xdr:cNvPr id="550" name="円/楕円 549"/>
        <xdr:cNvSpPr/>
      </xdr:nvSpPr>
      <xdr:spPr>
        <a:xfrm>
          <a:off x="12763500" y="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142186</xdr:rowOff>
    </xdr:from>
    <xdr:ext cx="534377" cy="259045"/>
    <xdr:sp macro="" textlink="">
      <xdr:nvSpPr>
        <xdr:cNvPr id="551" name="テキスト ボックス 550"/>
        <xdr:cNvSpPr txBox="1"/>
      </xdr:nvSpPr>
      <xdr:spPr>
        <a:xfrm>
          <a:off x="12547111" y="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119670</xdr:rowOff>
    </xdr:from>
    <xdr:to>
      <xdr:col>23</xdr:col>
      <xdr:colOff>517525</xdr:colOff>
      <xdr:row>57</xdr:row>
      <xdr:rowOff>158745</xdr:rowOff>
    </xdr:to>
    <xdr:cxnSp macro="">
      <xdr:nvCxnSpPr>
        <xdr:cNvPr id="578" name="直線コネクタ 577"/>
        <xdr:cNvCxnSpPr/>
      </xdr:nvCxnSpPr>
      <xdr:spPr>
        <a:xfrm>
          <a:off x="15481300" y="9892320"/>
          <a:ext cx="8382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119670</xdr:rowOff>
    </xdr:from>
    <xdr:to>
      <xdr:col>22</xdr:col>
      <xdr:colOff>365125</xdr:colOff>
      <xdr:row>57</xdr:row>
      <xdr:rowOff>159545</xdr:rowOff>
    </xdr:to>
    <xdr:cxnSp macro="">
      <xdr:nvCxnSpPr>
        <xdr:cNvPr id="581" name="直線コネクタ 580"/>
        <xdr:cNvCxnSpPr/>
      </xdr:nvCxnSpPr>
      <xdr:spPr>
        <a:xfrm flipV="1">
          <a:off x="14592300" y="9892320"/>
          <a:ext cx="8890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151436</xdr:rowOff>
    </xdr:from>
    <xdr:to>
      <xdr:col>21</xdr:col>
      <xdr:colOff>161925</xdr:colOff>
      <xdr:row>57</xdr:row>
      <xdr:rowOff>159545</xdr:rowOff>
    </xdr:to>
    <xdr:cxnSp macro="">
      <xdr:nvCxnSpPr>
        <xdr:cNvPr id="584" name="直線コネクタ 583"/>
        <xdr:cNvCxnSpPr/>
      </xdr:nvCxnSpPr>
      <xdr:spPr>
        <a:xfrm>
          <a:off x="13703300" y="9924086"/>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12982</xdr:rowOff>
    </xdr:from>
    <xdr:to>
      <xdr:col>19</xdr:col>
      <xdr:colOff>644525</xdr:colOff>
      <xdr:row>57</xdr:row>
      <xdr:rowOff>151436</xdr:rowOff>
    </xdr:to>
    <xdr:cxnSp macro="">
      <xdr:nvCxnSpPr>
        <xdr:cNvPr id="587" name="直線コネクタ 586"/>
        <xdr:cNvCxnSpPr/>
      </xdr:nvCxnSpPr>
      <xdr:spPr>
        <a:xfrm>
          <a:off x="12814300" y="9785632"/>
          <a:ext cx="889000" cy="1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91805</xdr:rowOff>
    </xdr:from>
    <xdr:ext cx="599010" cy="259045"/>
    <xdr:sp macro="" textlink="">
      <xdr:nvSpPr>
        <xdr:cNvPr id="591" name="テキスト ボックス 590"/>
        <xdr:cNvSpPr txBox="1"/>
      </xdr:nvSpPr>
      <xdr:spPr>
        <a:xfrm>
          <a:off x="12514794" y="986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107945</xdr:rowOff>
    </xdr:from>
    <xdr:to>
      <xdr:col>23</xdr:col>
      <xdr:colOff>568325</xdr:colOff>
      <xdr:row>58</xdr:row>
      <xdr:rowOff>38095</xdr:rowOff>
    </xdr:to>
    <xdr:sp macro="" textlink="">
      <xdr:nvSpPr>
        <xdr:cNvPr id="597" name="円/楕円 596"/>
        <xdr:cNvSpPr/>
      </xdr:nvSpPr>
      <xdr:spPr>
        <a:xfrm>
          <a:off x="16268700" y="98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22872</xdr:rowOff>
    </xdr:from>
    <xdr:ext cx="534377" cy="259045"/>
    <xdr:sp macro="" textlink="">
      <xdr:nvSpPr>
        <xdr:cNvPr id="598" name="教育費該当値テキスト"/>
        <xdr:cNvSpPr txBox="1"/>
      </xdr:nvSpPr>
      <xdr:spPr>
        <a:xfrm>
          <a:off x="16370300" y="97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68870</xdr:rowOff>
    </xdr:from>
    <xdr:to>
      <xdr:col>22</xdr:col>
      <xdr:colOff>415925</xdr:colOff>
      <xdr:row>57</xdr:row>
      <xdr:rowOff>170470</xdr:rowOff>
    </xdr:to>
    <xdr:sp macro="" textlink="">
      <xdr:nvSpPr>
        <xdr:cNvPr id="599" name="円/楕円 598"/>
        <xdr:cNvSpPr/>
      </xdr:nvSpPr>
      <xdr:spPr>
        <a:xfrm>
          <a:off x="15430500" y="98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161597</xdr:rowOff>
    </xdr:from>
    <xdr:ext cx="534377" cy="259045"/>
    <xdr:sp macro="" textlink="">
      <xdr:nvSpPr>
        <xdr:cNvPr id="600" name="テキスト ボックス 599"/>
        <xdr:cNvSpPr txBox="1"/>
      </xdr:nvSpPr>
      <xdr:spPr>
        <a:xfrm>
          <a:off x="15214111" y="993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108745</xdr:rowOff>
    </xdr:from>
    <xdr:to>
      <xdr:col>21</xdr:col>
      <xdr:colOff>212725</xdr:colOff>
      <xdr:row>58</xdr:row>
      <xdr:rowOff>38895</xdr:rowOff>
    </xdr:to>
    <xdr:sp macro="" textlink="">
      <xdr:nvSpPr>
        <xdr:cNvPr id="601" name="円/楕円 600"/>
        <xdr:cNvSpPr/>
      </xdr:nvSpPr>
      <xdr:spPr>
        <a:xfrm>
          <a:off x="14541500" y="98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30022</xdr:rowOff>
    </xdr:from>
    <xdr:ext cx="534377" cy="259045"/>
    <xdr:sp macro="" textlink="">
      <xdr:nvSpPr>
        <xdr:cNvPr id="602" name="テキスト ボックス 601"/>
        <xdr:cNvSpPr txBox="1"/>
      </xdr:nvSpPr>
      <xdr:spPr>
        <a:xfrm>
          <a:off x="14325111" y="99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100636</xdr:rowOff>
    </xdr:from>
    <xdr:to>
      <xdr:col>20</xdr:col>
      <xdr:colOff>9525</xdr:colOff>
      <xdr:row>58</xdr:row>
      <xdr:rowOff>30786</xdr:rowOff>
    </xdr:to>
    <xdr:sp macro="" textlink="">
      <xdr:nvSpPr>
        <xdr:cNvPr id="603" name="円/楕円 602"/>
        <xdr:cNvSpPr/>
      </xdr:nvSpPr>
      <xdr:spPr>
        <a:xfrm>
          <a:off x="13652500" y="98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21913</xdr:rowOff>
    </xdr:from>
    <xdr:ext cx="534377" cy="259045"/>
    <xdr:sp macro="" textlink="">
      <xdr:nvSpPr>
        <xdr:cNvPr id="604" name="テキスト ボックス 603"/>
        <xdr:cNvSpPr txBox="1"/>
      </xdr:nvSpPr>
      <xdr:spPr>
        <a:xfrm>
          <a:off x="13436111" y="99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133632</xdr:rowOff>
    </xdr:from>
    <xdr:to>
      <xdr:col>18</xdr:col>
      <xdr:colOff>492125</xdr:colOff>
      <xdr:row>57</xdr:row>
      <xdr:rowOff>63782</xdr:rowOff>
    </xdr:to>
    <xdr:sp macro="" textlink="">
      <xdr:nvSpPr>
        <xdr:cNvPr id="605" name="円/楕円 604"/>
        <xdr:cNvSpPr/>
      </xdr:nvSpPr>
      <xdr:spPr>
        <a:xfrm>
          <a:off x="12763500" y="97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80309</xdr:rowOff>
    </xdr:from>
    <xdr:ext cx="599010" cy="259045"/>
    <xdr:sp macro="" textlink="">
      <xdr:nvSpPr>
        <xdr:cNvPr id="606" name="テキスト ボックス 605"/>
        <xdr:cNvSpPr txBox="1"/>
      </xdr:nvSpPr>
      <xdr:spPr>
        <a:xfrm>
          <a:off x="12514794" y="951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144649</xdr:rowOff>
    </xdr:from>
    <xdr:to>
      <xdr:col>23</xdr:col>
      <xdr:colOff>517525</xdr:colOff>
      <xdr:row>78</xdr:row>
      <xdr:rowOff>39794</xdr:rowOff>
    </xdr:to>
    <xdr:cxnSp macro="">
      <xdr:nvCxnSpPr>
        <xdr:cNvPr id="635" name="直線コネクタ 634"/>
        <xdr:cNvCxnSpPr/>
      </xdr:nvCxnSpPr>
      <xdr:spPr>
        <a:xfrm flipV="1">
          <a:off x="15481300" y="13346299"/>
          <a:ext cx="838200" cy="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97449</xdr:rowOff>
    </xdr:from>
    <xdr:ext cx="534377" cy="259045"/>
    <xdr:sp macro="" textlink="">
      <xdr:nvSpPr>
        <xdr:cNvPr id="636" name="災害復旧費平均値テキスト"/>
        <xdr:cNvSpPr txBox="1"/>
      </xdr:nvSpPr>
      <xdr:spPr>
        <a:xfrm>
          <a:off x="16370300" y="1347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39794</xdr:rowOff>
    </xdr:from>
    <xdr:to>
      <xdr:col>22</xdr:col>
      <xdr:colOff>365125</xdr:colOff>
      <xdr:row>79</xdr:row>
      <xdr:rowOff>41596</xdr:rowOff>
    </xdr:to>
    <xdr:cxnSp macro="">
      <xdr:nvCxnSpPr>
        <xdr:cNvPr id="638" name="直線コネクタ 637"/>
        <xdr:cNvCxnSpPr/>
      </xdr:nvCxnSpPr>
      <xdr:spPr>
        <a:xfrm flipV="1">
          <a:off x="14592300" y="13412894"/>
          <a:ext cx="889000" cy="1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32134</xdr:rowOff>
    </xdr:from>
    <xdr:ext cx="534377" cy="259045"/>
    <xdr:sp macro="" textlink="">
      <xdr:nvSpPr>
        <xdr:cNvPr id="640" name="テキスト ボックス 639"/>
        <xdr:cNvSpPr txBox="1"/>
      </xdr:nvSpPr>
      <xdr:spPr>
        <a:xfrm>
          <a:off x="15214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40229</xdr:rowOff>
    </xdr:from>
    <xdr:to>
      <xdr:col>21</xdr:col>
      <xdr:colOff>161925</xdr:colOff>
      <xdr:row>79</xdr:row>
      <xdr:rowOff>41596</xdr:rowOff>
    </xdr:to>
    <xdr:cxnSp macro="">
      <xdr:nvCxnSpPr>
        <xdr:cNvPr id="641" name="直線コネクタ 640"/>
        <xdr:cNvCxnSpPr/>
      </xdr:nvCxnSpPr>
      <xdr:spPr>
        <a:xfrm>
          <a:off x="13703300" y="13584779"/>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34711</xdr:rowOff>
    </xdr:from>
    <xdr:to>
      <xdr:col>19</xdr:col>
      <xdr:colOff>644525</xdr:colOff>
      <xdr:row>79</xdr:row>
      <xdr:rowOff>40229</xdr:rowOff>
    </xdr:to>
    <xdr:cxnSp macro="">
      <xdr:nvCxnSpPr>
        <xdr:cNvPr id="644" name="直線コネクタ 643"/>
        <xdr:cNvCxnSpPr/>
      </xdr:nvCxnSpPr>
      <xdr:spPr>
        <a:xfrm>
          <a:off x="12814300" y="13579261"/>
          <a:ext cx="889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16391</xdr:rowOff>
    </xdr:from>
    <xdr:ext cx="534377" cy="259045"/>
    <xdr:sp macro="" textlink="">
      <xdr:nvSpPr>
        <xdr:cNvPr id="646" name="テキスト ボックス 645"/>
        <xdr:cNvSpPr txBox="1"/>
      </xdr:nvSpPr>
      <xdr:spPr>
        <a:xfrm>
          <a:off x="13436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51872</xdr:rowOff>
    </xdr:from>
    <xdr:ext cx="534377" cy="259045"/>
    <xdr:sp macro="" textlink="">
      <xdr:nvSpPr>
        <xdr:cNvPr id="648" name="テキスト ボックス 647"/>
        <xdr:cNvSpPr txBox="1"/>
      </xdr:nvSpPr>
      <xdr:spPr>
        <a:xfrm>
          <a:off x="12547111" y="13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93849</xdr:rowOff>
    </xdr:from>
    <xdr:to>
      <xdr:col>23</xdr:col>
      <xdr:colOff>568325</xdr:colOff>
      <xdr:row>78</xdr:row>
      <xdr:rowOff>23999</xdr:rowOff>
    </xdr:to>
    <xdr:sp macro="" textlink="">
      <xdr:nvSpPr>
        <xdr:cNvPr id="654" name="円/楕円 653"/>
        <xdr:cNvSpPr/>
      </xdr:nvSpPr>
      <xdr:spPr>
        <a:xfrm>
          <a:off x="16268700" y="132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116726</xdr:rowOff>
    </xdr:from>
    <xdr:ext cx="534377" cy="259045"/>
    <xdr:sp macro="" textlink="">
      <xdr:nvSpPr>
        <xdr:cNvPr id="655" name="災害復旧費該当値テキスト"/>
        <xdr:cNvSpPr txBox="1"/>
      </xdr:nvSpPr>
      <xdr:spPr>
        <a:xfrm>
          <a:off x="16370300" y="131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160444</xdr:rowOff>
    </xdr:from>
    <xdr:to>
      <xdr:col>22</xdr:col>
      <xdr:colOff>415925</xdr:colOff>
      <xdr:row>78</xdr:row>
      <xdr:rowOff>90594</xdr:rowOff>
    </xdr:to>
    <xdr:sp macro="" textlink="">
      <xdr:nvSpPr>
        <xdr:cNvPr id="656" name="円/楕円 655"/>
        <xdr:cNvSpPr/>
      </xdr:nvSpPr>
      <xdr:spPr>
        <a:xfrm>
          <a:off x="15430500" y="133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107121</xdr:rowOff>
    </xdr:from>
    <xdr:ext cx="534377" cy="259045"/>
    <xdr:sp macro="" textlink="">
      <xdr:nvSpPr>
        <xdr:cNvPr id="657" name="テキスト ボックス 656"/>
        <xdr:cNvSpPr txBox="1"/>
      </xdr:nvSpPr>
      <xdr:spPr>
        <a:xfrm>
          <a:off x="15214111" y="131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162246</xdr:rowOff>
    </xdr:from>
    <xdr:to>
      <xdr:col>21</xdr:col>
      <xdr:colOff>212725</xdr:colOff>
      <xdr:row>79</xdr:row>
      <xdr:rowOff>92396</xdr:rowOff>
    </xdr:to>
    <xdr:sp macro="" textlink="">
      <xdr:nvSpPr>
        <xdr:cNvPr id="658" name="円/楕円 657"/>
        <xdr:cNvSpPr/>
      </xdr:nvSpPr>
      <xdr:spPr>
        <a:xfrm>
          <a:off x="14541500" y="135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83523</xdr:rowOff>
    </xdr:from>
    <xdr:ext cx="378565" cy="259045"/>
    <xdr:sp macro="" textlink="">
      <xdr:nvSpPr>
        <xdr:cNvPr id="659" name="テキスト ボックス 658"/>
        <xdr:cNvSpPr txBox="1"/>
      </xdr:nvSpPr>
      <xdr:spPr>
        <a:xfrm>
          <a:off x="14403017" y="1362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160879</xdr:rowOff>
    </xdr:from>
    <xdr:to>
      <xdr:col>20</xdr:col>
      <xdr:colOff>9525</xdr:colOff>
      <xdr:row>79</xdr:row>
      <xdr:rowOff>91029</xdr:rowOff>
    </xdr:to>
    <xdr:sp macro="" textlink="">
      <xdr:nvSpPr>
        <xdr:cNvPr id="660" name="円/楕円 659"/>
        <xdr:cNvSpPr/>
      </xdr:nvSpPr>
      <xdr:spPr>
        <a:xfrm>
          <a:off x="13652500" y="135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82156</xdr:rowOff>
    </xdr:from>
    <xdr:ext cx="469744" cy="259045"/>
    <xdr:sp macro="" textlink="">
      <xdr:nvSpPr>
        <xdr:cNvPr id="661" name="テキスト ボックス 660"/>
        <xdr:cNvSpPr txBox="1"/>
      </xdr:nvSpPr>
      <xdr:spPr>
        <a:xfrm>
          <a:off x="13468427" y="136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155361</xdr:rowOff>
    </xdr:from>
    <xdr:to>
      <xdr:col>18</xdr:col>
      <xdr:colOff>492125</xdr:colOff>
      <xdr:row>79</xdr:row>
      <xdr:rowOff>85511</xdr:rowOff>
    </xdr:to>
    <xdr:sp macro="" textlink="">
      <xdr:nvSpPr>
        <xdr:cNvPr id="662" name="円/楕円 661"/>
        <xdr:cNvSpPr/>
      </xdr:nvSpPr>
      <xdr:spPr>
        <a:xfrm>
          <a:off x="12763500" y="135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76638</xdr:rowOff>
    </xdr:from>
    <xdr:ext cx="469744" cy="259045"/>
    <xdr:sp macro="" textlink="">
      <xdr:nvSpPr>
        <xdr:cNvPr id="663" name="テキスト ボックス 662"/>
        <xdr:cNvSpPr txBox="1"/>
      </xdr:nvSpPr>
      <xdr:spPr>
        <a:xfrm>
          <a:off x="12579427" y="136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65444</xdr:rowOff>
    </xdr:from>
    <xdr:to>
      <xdr:col>23</xdr:col>
      <xdr:colOff>517525</xdr:colOff>
      <xdr:row>97</xdr:row>
      <xdr:rowOff>66563</xdr:rowOff>
    </xdr:to>
    <xdr:cxnSp macro="">
      <xdr:nvCxnSpPr>
        <xdr:cNvPr id="690" name="直線コネクタ 689"/>
        <xdr:cNvCxnSpPr/>
      </xdr:nvCxnSpPr>
      <xdr:spPr>
        <a:xfrm flipV="1">
          <a:off x="15481300" y="16696094"/>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26850</xdr:rowOff>
    </xdr:from>
    <xdr:to>
      <xdr:col>22</xdr:col>
      <xdr:colOff>365125</xdr:colOff>
      <xdr:row>97</xdr:row>
      <xdr:rowOff>66563</xdr:rowOff>
    </xdr:to>
    <xdr:cxnSp macro="">
      <xdr:nvCxnSpPr>
        <xdr:cNvPr id="693" name="直線コネクタ 692"/>
        <xdr:cNvCxnSpPr/>
      </xdr:nvCxnSpPr>
      <xdr:spPr>
        <a:xfrm>
          <a:off x="14592300" y="16657500"/>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60422</xdr:rowOff>
    </xdr:from>
    <xdr:ext cx="599010" cy="259045"/>
    <xdr:sp macro="" textlink="">
      <xdr:nvSpPr>
        <xdr:cNvPr id="695" name="テキスト ボックス 694"/>
        <xdr:cNvSpPr txBox="1"/>
      </xdr:nvSpPr>
      <xdr:spPr>
        <a:xfrm>
          <a:off x="15181794" y="163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26850</xdr:rowOff>
    </xdr:from>
    <xdr:to>
      <xdr:col>21</xdr:col>
      <xdr:colOff>161925</xdr:colOff>
      <xdr:row>97</xdr:row>
      <xdr:rowOff>41870</xdr:rowOff>
    </xdr:to>
    <xdr:cxnSp macro="">
      <xdr:nvCxnSpPr>
        <xdr:cNvPr id="696" name="直線コネクタ 695"/>
        <xdr:cNvCxnSpPr/>
      </xdr:nvCxnSpPr>
      <xdr:spPr>
        <a:xfrm flipV="1">
          <a:off x="13703300" y="16657500"/>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57249</xdr:rowOff>
    </xdr:from>
    <xdr:ext cx="599010" cy="259045"/>
    <xdr:sp macro="" textlink="">
      <xdr:nvSpPr>
        <xdr:cNvPr id="698" name="テキスト ボックス 697"/>
        <xdr:cNvSpPr txBox="1"/>
      </xdr:nvSpPr>
      <xdr:spPr>
        <a:xfrm>
          <a:off x="14292794" y="163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26817</xdr:rowOff>
    </xdr:from>
    <xdr:to>
      <xdr:col>19</xdr:col>
      <xdr:colOff>644525</xdr:colOff>
      <xdr:row>97</xdr:row>
      <xdr:rowOff>41870</xdr:rowOff>
    </xdr:to>
    <xdr:cxnSp macro="">
      <xdr:nvCxnSpPr>
        <xdr:cNvPr id="699" name="直線コネクタ 698"/>
        <xdr:cNvCxnSpPr/>
      </xdr:nvCxnSpPr>
      <xdr:spPr>
        <a:xfrm>
          <a:off x="12814300" y="16657467"/>
          <a:ext cx="8890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41203</xdr:rowOff>
    </xdr:from>
    <xdr:ext cx="599010" cy="259045"/>
    <xdr:sp macro="" textlink="">
      <xdr:nvSpPr>
        <xdr:cNvPr id="701" name="テキスト ボックス 700"/>
        <xdr:cNvSpPr txBox="1"/>
      </xdr:nvSpPr>
      <xdr:spPr>
        <a:xfrm>
          <a:off x="13403794" y="163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32307</xdr:rowOff>
    </xdr:from>
    <xdr:ext cx="599010" cy="259045"/>
    <xdr:sp macro="" textlink="">
      <xdr:nvSpPr>
        <xdr:cNvPr id="703" name="テキスト ボックス 702"/>
        <xdr:cNvSpPr txBox="1"/>
      </xdr:nvSpPr>
      <xdr:spPr>
        <a:xfrm>
          <a:off x="12514794" y="163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14644</xdr:rowOff>
    </xdr:from>
    <xdr:to>
      <xdr:col>23</xdr:col>
      <xdr:colOff>568325</xdr:colOff>
      <xdr:row>97</xdr:row>
      <xdr:rowOff>116244</xdr:rowOff>
    </xdr:to>
    <xdr:sp macro="" textlink="">
      <xdr:nvSpPr>
        <xdr:cNvPr id="709" name="円/楕円 708"/>
        <xdr:cNvSpPr/>
      </xdr:nvSpPr>
      <xdr:spPr>
        <a:xfrm>
          <a:off x="16268700" y="166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164521</xdr:rowOff>
    </xdr:from>
    <xdr:ext cx="599010" cy="259045"/>
    <xdr:sp macro="" textlink="">
      <xdr:nvSpPr>
        <xdr:cNvPr id="710" name="公債費該当値テキスト"/>
        <xdr:cNvSpPr txBox="1"/>
      </xdr:nvSpPr>
      <xdr:spPr>
        <a:xfrm>
          <a:off x="16370300" y="1662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15763</xdr:rowOff>
    </xdr:from>
    <xdr:to>
      <xdr:col>22</xdr:col>
      <xdr:colOff>415925</xdr:colOff>
      <xdr:row>97</xdr:row>
      <xdr:rowOff>117363</xdr:rowOff>
    </xdr:to>
    <xdr:sp macro="" textlink="">
      <xdr:nvSpPr>
        <xdr:cNvPr id="711" name="円/楕円 710"/>
        <xdr:cNvSpPr/>
      </xdr:nvSpPr>
      <xdr:spPr>
        <a:xfrm>
          <a:off x="15430500" y="166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108490</xdr:rowOff>
    </xdr:from>
    <xdr:ext cx="599010" cy="259045"/>
    <xdr:sp macro="" textlink="">
      <xdr:nvSpPr>
        <xdr:cNvPr id="712" name="テキスト ボックス 711"/>
        <xdr:cNvSpPr txBox="1"/>
      </xdr:nvSpPr>
      <xdr:spPr>
        <a:xfrm>
          <a:off x="15181794" y="1673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147500</xdr:rowOff>
    </xdr:from>
    <xdr:to>
      <xdr:col>21</xdr:col>
      <xdr:colOff>212725</xdr:colOff>
      <xdr:row>97</xdr:row>
      <xdr:rowOff>77650</xdr:rowOff>
    </xdr:to>
    <xdr:sp macro="" textlink="">
      <xdr:nvSpPr>
        <xdr:cNvPr id="713" name="円/楕円 712"/>
        <xdr:cNvSpPr/>
      </xdr:nvSpPr>
      <xdr:spPr>
        <a:xfrm>
          <a:off x="14541500" y="166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68777</xdr:rowOff>
    </xdr:from>
    <xdr:ext cx="599010" cy="259045"/>
    <xdr:sp macro="" textlink="">
      <xdr:nvSpPr>
        <xdr:cNvPr id="714" name="テキスト ボックス 713"/>
        <xdr:cNvSpPr txBox="1"/>
      </xdr:nvSpPr>
      <xdr:spPr>
        <a:xfrm>
          <a:off x="14292794" y="1669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162520</xdr:rowOff>
    </xdr:from>
    <xdr:to>
      <xdr:col>20</xdr:col>
      <xdr:colOff>9525</xdr:colOff>
      <xdr:row>97</xdr:row>
      <xdr:rowOff>92670</xdr:rowOff>
    </xdr:to>
    <xdr:sp macro="" textlink="">
      <xdr:nvSpPr>
        <xdr:cNvPr id="715" name="円/楕円 714"/>
        <xdr:cNvSpPr/>
      </xdr:nvSpPr>
      <xdr:spPr>
        <a:xfrm>
          <a:off x="13652500" y="166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83797</xdr:rowOff>
    </xdr:from>
    <xdr:ext cx="599010" cy="259045"/>
    <xdr:sp macro="" textlink="">
      <xdr:nvSpPr>
        <xdr:cNvPr id="716" name="テキスト ボックス 715"/>
        <xdr:cNvSpPr txBox="1"/>
      </xdr:nvSpPr>
      <xdr:spPr>
        <a:xfrm>
          <a:off x="13403794" y="1671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147467</xdr:rowOff>
    </xdr:from>
    <xdr:to>
      <xdr:col>18</xdr:col>
      <xdr:colOff>492125</xdr:colOff>
      <xdr:row>97</xdr:row>
      <xdr:rowOff>77617</xdr:rowOff>
    </xdr:to>
    <xdr:sp macro="" textlink="">
      <xdr:nvSpPr>
        <xdr:cNvPr id="717" name="円/楕円 716"/>
        <xdr:cNvSpPr/>
      </xdr:nvSpPr>
      <xdr:spPr>
        <a:xfrm>
          <a:off x="12763500" y="1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68744</xdr:rowOff>
    </xdr:from>
    <xdr:ext cx="599010" cy="259045"/>
    <xdr:sp macro="" textlink="">
      <xdr:nvSpPr>
        <xdr:cNvPr id="718" name="テキスト ボックス 717"/>
        <xdr:cNvSpPr txBox="1"/>
      </xdr:nvSpPr>
      <xdr:spPr>
        <a:xfrm>
          <a:off x="12514794" y="1669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smtClean="0">
              <a:solidFill>
                <a:schemeClr val="dk1"/>
              </a:solidFill>
              <a:latin typeface="+mn-lt"/>
              <a:ea typeface="+mn-ea"/>
              <a:cs typeface="+mn-cs"/>
            </a:rPr>
            <a:t>・民生費は、住民一人当たり</a:t>
          </a:r>
          <a:r>
            <a:rPr lang="en-US" altLang="ja-JP" sz="1100" baseline="0" smtClean="0">
              <a:solidFill>
                <a:schemeClr val="dk1"/>
              </a:solidFill>
              <a:latin typeface="+mn-lt"/>
              <a:ea typeface="+mn-ea"/>
              <a:cs typeface="+mn-cs"/>
            </a:rPr>
            <a:t>170</a:t>
          </a:r>
          <a:r>
            <a:rPr lang="ja-JP" altLang="en-US" sz="1100" baseline="0" smtClean="0">
              <a:solidFill>
                <a:schemeClr val="dk1"/>
              </a:solidFill>
              <a:latin typeface="+mn-lt"/>
              <a:ea typeface="+mn-ea"/>
              <a:cs typeface="+mn-cs"/>
            </a:rPr>
            <a:t>千円となっている。決算額全体でみると、民生費のうち児童福祉行政に要する経費である児童福祉費が平成</a:t>
          </a:r>
          <a:r>
            <a:rPr lang="en-US" altLang="ja-JP" sz="1100" baseline="0" smtClean="0">
              <a:solidFill>
                <a:schemeClr val="dk1"/>
              </a:solidFill>
              <a:latin typeface="+mn-lt"/>
              <a:ea typeface="+mn-ea"/>
              <a:cs typeface="+mn-cs"/>
            </a:rPr>
            <a:t>25</a:t>
          </a:r>
          <a:r>
            <a:rPr lang="ja-JP" altLang="en-US" sz="1100" baseline="0" smtClean="0">
              <a:solidFill>
                <a:schemeClr val="dk1"/>
              </a:solidFill>
              <a:latin typeface="+mn-lt"/>
              <a:ea typeface="+mn-ea"/>
              <a:cs typeface="+mn-cs"/>
            </a:rPr>
            <a:t>年度から増嵩していることが要因となっている。これは保育園耐震改修事業に取り組んできたことによるものである。 </a:t>
          </a: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・災害復旧事業費は平成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a:t>
          </a:r>
          <a:r>
            <a:rPr lang="en-US" altLang="ja-JP" sz="1100" baseline="0">
              <a:solidFill>
                <a:schemeClr val="dk1"/>
              </a:solidFill>
              <a:latin typeface="+mn-lt"/>
              <a:ea typeface="+mn-ea"/>
              <a:cs typeface="+mn-cs"/>
            </a:rPr>
            <a:t>7.9</a:t>
          </a:r>
          <a:r>
            <a:rPr lang="ja-JP" altLang="ja-JP" sz="1100" baseline="0">
              <a:solidFill>
                <a:schemeClr val="dk1"/>
              </a:solidFill>
              <a:latin typeface="+mn-lt"/>
              <a:ea typeface="+mn-ea"/>
              <a:cs typeface="+mn-cs"/>
            </a:rPr>
            <a:t>南木曽町豪雨災害により住民一人当たり</a:t>
          </a:r>
          <a:r>
            <a:rPr lang="en-US" altLang="ja-JP" sz="1100" baseline="0">
              <a:solidFill>
                <a:schemeClr val="dk1"/>
              </a:solidFill>
              <a:latin typeface="+mn-lt"/>
              <a:ea typeface="+mn-ea"/>
              <a:cs typeface="+mn-cs"/>
            </a:rPr>
            <a:t>148</a:t>
          </a:r>
          <a:r>
            <a:rPr lang="ja-JP" altLang="ja-JP" sz="1100" baseline="0">
              <a:solidFill>
                <a:schemeClr val="dk1"/>
              </a:solidFill>
              <a:latin typeface="+mn-lt"/>
              <a:ea typeface="+mn-ea"/>
              <a:cs typeface="+mn-cs"/>
            </a:rPr>
            <a:t>千円となっており、平成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年度から類似団体より高い水準にある。</a:t>
          </a: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a:t>
          </a: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a:t>
          </a: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 ％程度で増加しつづけたことが主な要因である。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aseline="0">
              <a:solidFill>
                <a:schemeClr val="dk1"/>
              </a:solidFill>
              <a:latin typeface="+mn-lt"/>
              <a:ea typeface="+mn-ea"/>
              <a:cs typeface="+mn-cs"/>
            </a:rPr>
            <a:t>実質収支額はほぼ毎年同率で推移をしているが、財政調整基金残高は</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積み立てにより増加させることができた。</a:t>
          </a:r>
          <a:endParaRPr lang="ja-JP" altLang="ja-JP" sz="1100" b="0" i="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aseline="0">
              <a:solidFill>
                <a:schemeClr val="dk1"/>
              </a:solidFill>
              <a:latin typeface="+mn-lt"/>
              <a:ea typeface="+mn-ea"/>
              <a:cs typeface="+mn-cs"/>
            </a:rPr>
            <a:t>特別会計を含めすべての会計において実質赤字はなし</a:t>
          </a:r>
          <a:endParaRPr lang="ja-JP"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latin typeface="+mn-lt"/>
              <a:ea typeface="+mn-ea"/>
              <a:cs typeface="+mn-cs"/>
            </a:rPr>
            <a:t>元利償還金は、自立推進計画に沿った事業の実施で借入</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を抑制したことにより減少となっており、公営企業債の元</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利償還金に対する繰入金は平成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年度まで</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の繰上償還により減少となった。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算入公債費等は、定期償還により減少傾向ではあるもの</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の交付税措置のある過疎対策事業債の借入を行っているた</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め減少幅は少ないと推測される。</a:t>
          </a:r>
          <a:endParaRPr lang="ja-JP" altLang="ja-JP" sz="1100" b="0" i="0" baseline="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latin typeface="+mn-lt"/>
              <a:ea typeface="+mn-ea"/>
              <a:cs typeface="+mn-cs"/>
            </a:rPr>
            <a:t>将来負担額の地方債現在高及び公営企業債等繰入見込み額</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は、平成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年度までの繰上償還及び自立推進</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計画に沿った事業の実施で借入を抑制したことにより大幅に</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減少となった。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充当可能財源等は、充当可能基金の積み立てにより大幅な</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増額となった。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それらにより将来負担比率の分子は減少している。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4,410
4,384
215.93
4,048,326
3,880,542
123,143
2,544,342
3,690,858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0" y="365125"/>
          <a:ext cx="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0" y="7553325"/>
          <a:ext cx="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0" y="7680325"/>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4,410
4,384
215.93
4,048,326
3,880,542
123,143
2,544,342
3,690,858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4,410
4,384
215.93
4,048,326
3,880,542
123,143
2,544,342
3,690,858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4048326</v>
      </c>
      <c r="BO4" s="409"/>
      <c r="BP4" s="409"/>
      <c r="BQ4" s="409"/>
      <c r="BR4" s="409"/>
      <c r="BS4" s="409"/>
      <c r="BT4" s="409"/>
      <c r="BU4" s="410"/>
      <c r="BV4" s="408">
        <v>3892127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4.8</v>
      </c>
      <c r="CU4" s="586"/>
      <c r="CV4" s="586"/>
      <c r="CW4" s="586"/>
      <c r="CX4" s="586"/>
      <c r="CY4" s="586"/>
      <c r="CZ4" s="586"/>
      <c r="DA4" s="587"/>
      <c r="DB4" s="585">
        <v>3.2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3880542</v>
      </c>
      <c r="BO5" s="414"/>
      <c r="BP5" s="414"/>
      <c r="BQ5" s="414"/>
      <c r="BR5" s="414"/>
      <c r="BS5" s="414"/>
      <c r="BT5" s="414"/>
      <c r="BU5" s="415"/>
      <c r="BV5" s="413">
        <v>3723962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82.8</v>
      </c>
      <c r="CU5" s="384"/>
      <c r="CV5" s="384"/>
      <c r="CW5" s="384"/>
      <c r="CX5" s="384"/>
      <c r="CY5" s="384"/>
      <c r="CZ5" s="384"/>
      <c r="DA5" s="385"/>
      <c r="DB5" s="383">
        <v>83.9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167784</v>
      </c>
      <c r="BO6" s="414"/>
      <c r="BP6" s="414"/>
      <c r="BQ6" s="414"/>
      <c r="BR6" s="414"/>
      <c r="BS6" s="414"/>
      <c r="BT6" s="414"/>
      <c r="BU6" s="415"/>
      <c r="BV6" s="413">
        <v>168165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82.8</v>
      </c>
      <c r="CU6" s="560"/>
      <c r="CV6" s="560"/>
      <c r="CW6" s="560"/>
      <c r="CX6" s="560"/>
      <c r="CY6" s="560"/>
      <c r="CZ6" s="560"/>
      <c r="DA6" s="561"/>
      <c r="DB6" s="559">
        <v>83.9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44641</v>
      </c>
      <c r="BO7" s="414"/>
      <c r="BP7" s="414"/>
      <c r="BQ7" s="414"/>
      <c r="BR7" s="414"/>
      <c r="BS7" s="414"/>
      <c r="BT7" s="414"/>
      <c r="BU7" s="415"/>
      <c r="BV7" s="413">
        <v>87733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2544342</v>
      </c>
      <c r="CU7" s="414"/>
      <c r="CV7" s="414"/>
      <c r="CW7" s="414"/>
      <c r="CX7" s="414"/>
      <c r="CY7" s="414"/>
      <c r="CZ7" s="414"/>
      <c r="DA7" s="415"/>
      <c r="DB7" s="413">
        <v>2475997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123143</v>
      </c>
      <c r="BO8" s="414"/>
      <c r="BP8" s="414"/>
      <c r="BQ8" s="414"/>
      <c r="BR8" s="414"/>
      <c r="BS8" s="414"/>
      <c r="BT8" s="414"/>
      <c r="BU8" s="415"/>
      <c r="BV8" s="413">
        <v>80432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0.23</v>
      </c>
      <c r="CU8" s="523"/>
      <c r="CV8" s="523"/>
      <c r="CW8" s="523"/>
      <c r="CX8" s="523"/>
      <c r="CY8" s="523"/>
      <c r="CZ8" s="523"/>
      <c r="DA8" s="524"/>
      <c r="DB8" s="522">
        <v>0.23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4313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42711</v>
      </c>
      <c r="BO9" s="414"/>
      <c r="BP9" s="414"/>
      <c r="BQ9" s="414"/>
      <c r="BR9" s="414"/>
      <c r="BS9" s="414"/>
      <c r="BT9" s="414"/>
      <c r="BU9" s="415"/>
      <c r="BV9" s="413">
        <v>7354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15.8</v>
      </c>
      <c r="CU9" s="384"/>
      <c r="CV9" s="384"/>
      <c r="CW9" s="384"/>
      <c r="CX9" s="384"/>
      <c r="CY9" s="384"/>
      <c r="CZ9" s="384"/>
      <c r="DA9" s="385"/>
      <c r="DB9" s="383">
        <v>15.7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4810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105</v>
      </c>
      <c r="BO10" s="414"/>
      <c r="BP10" s="414"/>
      <c r="BQ10" s="414"/>
      <c r="BR10" s="414"/>
      <c r="BS10" s="414"/>
      <c r="BT10" s="414"/>
      <c r="BU10" s="415"/>
      <c r="BV10" s="413">
        <v>95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v>21400</v>
      </c>
      <c r="BO11" s="414"/>
      <c r="BP11" s="414"/>
      <c r="BQ11" s="414"/>
      <c r="BR11" s="414"/>
      <c r="BS11" s="414"/>
      <c r="BT11" s="414"/>
      <c r="BU11" s="415"/>
      <c r="BV11" s="413">
        <v>22030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4410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t="s">
        <v>109</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4384</v>
      </c>
      <c r="S13" s="515"/>
      <c r="T13" s="515"/>
      <c r="U13" s="515"/>
      <c r="V13" s="516"/>
      <c r="W13" s="502" t="s">
        <v>118</v>
      </c>
      <c r="X13" s="426"/>
      <c r="Y13" s="426"/>
      <c r="Z13" s="426"/>
      <c r="AA13" s="426"/>
      <c r="AB13" s="427"/>
      <c r="AC13" s="389">
        <v>145</v>
      </c>
      <c r="AD13" s="390"/>
      <c r="AE13" s="390"/>
      <c r="AF13" s="390"/>
      <c r="AG13" s="391"/>
      <c r="AH13" s="389">
        <v>310</v>
      </c>
      <c r="AI13" s="390"/>
      <c r="AJ13" s="390"/>
      <c r="AK13" s="390"/>
      <c r="AL13" s="392"/>
      <c r="AM13" s="482" t="s">
        <v>119</v>
      </c>
      <c r="AN13" s="387"/>
      <c r="AO13" s="387"/>
      <c r="AP13" s="387"/>
      <c r="AQ13" s="387"/>
      <c r="AR13" s="387"/>
      <c r="AS13" s="387"/>
      <c r="AT13" s="388"/>
      <c r="AU13" s="470" t="s">
        <v>97</v>
      </c>
      <c r="AV13" s="471"/>
      <c r="AW13" s="471"/>
      <c r="AX13" s="471"/>
      <c r="AY13" s="393" t="s">
        <v>120</v>
      </c>
      <c r="AZ13" s="394"/>
      <c r="BA13" s="394"/>
      <c r="BB13" s="394"/>
      <c r="BC13" s="394"/>
      <c r="BD13" s="394"/>
      <c r="BE13" s="394"/>
      <c r="BF13" s="394"/>
      <c r="BG13" s="394"/>
      <c r="BH13" s="394"/>
      <c r="BI13" s="394"/>
      <c r="BJ13" s="394"/>
      <c r="BK13" s="394"/>
      <c r="BL13" s="394"/>
      <c r="BM13" s="395"/>
      <c r="BN13" s="413">
        <v>64216</v>
      </c>
      <c r="BO13" s="414"/>
      <c r="BP13" s="414"/>
      <c r="BQ13" s="414"/>
      <c r="BR13" s="414"/>
      <c r="BS13" s="414"/>
      <c r="BT13" s="414"/>
      <c r="BU13" s="415"/>
      <c r="BV13" s="413">
        <v>29479</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7.1</v>
      </c>
      <c r="CU13" s="384"/>
      <c r="CV13" s="384"/>
      <c r="CW13" s="384"/>
      <c r="CX13" s="384"/>
      <c r="CY13" s="384"/>
      <c r="CZ13" s="384"/>
      <c r="DA13" s="385"/>
      <c r="DB13" s="383">
        <v>8.1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122</v>
      </c>
      <c r="M14" s="543"/>
      <c r="N14" s="543"/>
      <c r="O14" s="543"/>
      <c r="P14" s="543"/>
      <c r="Q14" s="544"/>
      <c r="R14" s="514">
        <v>4553</v>
      </c>
      <c r="S14" s="515"/>
      <c r="T14" s="515"/>
      <c r="U14" s="515"/>
      <c r="V14" s="516"/>
      <c r="W14" s="517"/>
      <c r="X14" s="429"/>
      <c r="Y14" s="429"/>
      <c r="Z14" s="429"/>
      <c r="AA14" s="429"/>
      <c r="AB14" s="430"/>
      <c r="AC14" s="507">
        <v>6.3</v>
      </c>
      <c r="AD14" s="508"/>
      <c r="AE14" s="508"/>
      <c r="AF14" s="508"/>
      <c r="AG14" s="509"/>
      <c r="AH14" s="507">
        <v>11.5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16.100000000000001</v>
      </c>
      <c r="CU14" s="486"/>
      <c r="CV14" s="486"/>
      <c r="CW14" s="486"/>
      <c r="CX14" s="486"/>
      <c r="CY14" s="486"/>
      <c r="CZ14" s="486"/>
      <c r="DA14" s="487"/>
      <c r="DB14" s="518">
        <v>35.200000000000003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4524</v>
      </c>
      <c r="S15" s="515"/>
      <c r="T15" s="515"/>
      <c r="U15" s="515"/>
      <c r="V15" s="516"/>
      <c r="W15" s="502" t="s">
        <v>124</v>
      </c>
      <c r="X15" s="426"/>
      <c r="Y15" s="426"/>
      <c r="Z15" s="426"/>
      <c r="AA15" s="426"/>
      <c r="AB15" s="427"/>
      <c r="AC15" s="389">
        <v>856</v>
      </c>
      <c r="AD15" s="390"/>
      <c r="AE15" s="390"/>
      <c r="AF15" s="390"/>
      <c r="AG15" s="391"/>
      <c r="AH15" s="389">
        <v>1008</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546185</v>
      </c>
      <c r="BO15" s="409"/>
      <c r="BP15" s="409"/>
      <c r="BQ15" s="409"/>
      <c r="BR15" s="409"/>
      <c r="BS15" s="409"/>
      <c r="BT15" s="409"/>
      <c r="BU15" s="410"/>
      <c r="BV15" s="408">
        <v>514105</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37</v>
      </c>
      <c r="AD16" s="508"/>
      <c r="AE16" s="508"/>
      <c r="AF16" s="508"/>
      <c r="AG16" s="509"/>
      <c r="AH16" s="507">
        <v>37.299999999999997</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2274880</v>
      </c>
      <c r="BO16" s="414"/>
      <c r="BP16" s="414"/>
      <c r="BQ16" s="414"/>
      <c r="BR16" s="414"/>
      <c r="BS16" s="414"/>
      <c r="BT16" s="414"/>
      <c r="BU16" s="415"/>
      <c r="BV16" s="413">
        <v>2201300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130</v>
      </c>
      <c r="N17" s="497"/>
      <c r="O17" s="497"/>
      <c r="P17" s="497"/>
      <c r="Q17" s="498"/>
      <c r="R17" s="499" t="s">
        <v>128</v>
      </c>
      <c r="S17" s="500"/>
      <c r="T17" s="500"/>
      <c r="U17" s="500"/>
      <c r="V17" s="501"/>
      <c r="W17" s="502" t="s">
        <v>131</v>
      </c>
      <c r="X17" s="426"/>
      <c r="Y17" s="426"/>
      <c r="Z17" s="426"/>
      <c r="AA17" s="426"/>
      <c r="AB17" s="427"/>
      <c r="AC17" s="389">
        <v>1314</v>
      </c>
      <c r="AD17" s="390"/>
      <c r="AE17" s="390"/>
      <c r="AF17" s="390"/>
      <c r="AG17" s="391"/>
      <c r="AH17" s="389">
        <v>1383</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686673</v>
      </c>
      <c r="BO17" s="414"/>
      <c r="BP17" s="414"/>
      <c r="BQ17" s="414"/>
      <c r="BR17" s="414"/>
      <c r="BS17" s="414"/>
      <c r="BT17" s="414"/>
      <c r="BU17" s="415"/>
      <c r="BV17" s="413">
        <v>652324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133</v>
      </c>
      <c r="C18" s="476"/>
      <c r="D18" s="476"/>
      <c r="E18" s="477"/>
      <c r="F18" s="477"/>
      <c r="G18" s="477"/>
      <c r="H18" s="477"/>
      <c r="I18" s="477"/>
      <c r="J18" s="477"/>
      <c r="K18" s="477"/>
      <c r="L18" s="478">
        <v>215.93</v>
      </c>
      <c r="M18" s="478"/>
      <c r="N18" s="478"/>
      <c r="O18" s="478"/>
      <c r="P18" s="478"/>
      <c r="Q18" s="478"/>
      <c r="R18" s="479"/>
      <c r="S18" s="479"/>
      <c r="T18" s="479"/>
      <c r="U18" s="479"/>
      <c r="V18" s="480"/>
      <c r="W18" s="494"/>
      <c r="X18" s="495"/>
      <c r="Y18" s="495"/>
      <c r="Z18" s="495"/>
      <c r="AA18" s="495"/>
      <c r="AB18" s="503"/>
      <c r="AC18" s="377">
        <v>56.8</v>
      </c>
      <c r="AD18" s="378"/>
      <c r="AE18" s="378"/>
      <c r="AF18" s="378"/>
      <c r="AG18" s="481"/>
      <c r="AH18" s="377">
        <v>51.2</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2061046</v>
      </c>
      <c r="BO18" s="414"/>
      <c r="BP18" s="414"/>
      <c r="BQ18" s="414"/>
      <c r="BR18" s="414"/>
      <c r="BS18" s="414"/>
      <c r="BT18" s="414"/>
      <c r="BU18" s="415"/>
      <c r="BV18" s="413">
        <v>2029694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135</v>
      </c>
      <c r="C19" s="476"/>
      <c r="D19" s="476"/>
      <c r="E19" s="477"/>
      <c r="F19" s="477"/>
      <c r="G19" s="477"/>
      <c r="H19" s="477"/>
      <c r="I19" s="477"/>
      <c r="J19" s="477"/>
      <c r="K19" s="477"/>
      <c r="L19" s="483">
        <v>20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2936925</v>
      </c>
      <c r="BO19" s="414"/>
      <c r="BP19" s="414"/>
      <c r="BQ19" s="414"/>
      <c r="BR19" s="414"/>
      <c r="BS19" s="414"/>
      <c r="BT19" s="414"/>
      <c r="BU19" s="415"/>
      <c r="BV19" s="413">
        <v>2885812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137</v>
      </c>
      <c r="C20" s="476"/>
      <c r="D20" s="476"/>
      <c r="E20" s="477"/>
      <c r="F20" s="477"/>
      <c r="G20" s="477"/>
      <c r="H20" s="477"/>
      <c r="I20" s="477"/>
      <c r="J20" s="477"/>
      <c r="K20" s="477"/>
      <c r="L20" s="483">
        <v>1713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3690858</v>
      </c>
      <c r="BO23" s="414"/>
      <c r="BP23" s="414"/>
      <c r="BQ23" s="414"/>
      <c r="BR23" s="414"/>
      <c r="BS23" s="414"/>
      <c r="BT23" s="414"/>
      <c r="BU23" s="415"/>
      <c r="BV23" s="413">
        <v>3836915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146</v>
      </c>
      <c r="F24" s="387"/>
      <c r="G24" s="387"/>
      <c r="H24" s="387"/>
      <c r="I24" s="387"/>
      <c r="J24" s="387"/>
      <c r="K24" s="388"/>
      <c r="L24" s="389">
        <v>1</v>
      </c>
      <c r="M24" s="390"/>
      <c r="N24" s="390"/>
      <c r="O24" s="390"/>
      <c r="P24" s="391"/>
      <c r="Q24" s="389">
        <v>6190</v>
      </c>
      <c r="R24" s="390"/>
      <c r="S24" s="390"/>
      <c r="T24" s="390"/>
      <c r="U24" s="390"/>
      <c r="V24" s="391"/>
      <c r="W24" s="455"/>
      <c r="X24" s="446"/>
      <c r="Y24" s="447"/>
      <c r="Z24" s="386" t="s">
        <v>147</v>
      </c>
      <c r="AA24" s="387"/>
      <c r="AB24" s="387"/>
      <c r="AC24" s="387"/>
      <c r="AD24" s="387"/>
      <c r="AE24" s="387"/>
      <c r="AF24" s="387"/>
      <c r="AG24" s="388"/>
      <c r="AH24" s="389">
        <v>76</v>
      </c>
      <c r="AI24" s="390"/>
      <c r="AJ24" s="390"/>
      <c r="AK24" s="390"/>
      <c r="AL24" s="391"/>
      <c r="AM24" s="389">
        <v>227544</v>
      </c>
      <c r="AN24" s="390"/>
      <c r="AO24" s="390"/>
      <c r="AP24" s="390"/>
      <c r="AQ24" s="390"/>
      <c r="AR24" s="391"/>
      <c r="AS24" s="389">
        <v>2994</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3635690</v>
      </c>
      <c r="BO24" s="414"/>
      <c r="BP24" s="414"/>
      <c r="BQ24" s="414"/>
      <c r="BR24" s="414"/>
      <c r="BS24" s="414"/>
      <c r="BT24" s="414"/>
      <c r="BU24" s="415"/>
      <c r="BV24" s="413">
        <v>3753538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149</v>
      </c>
      <c r="F25" s="387"/>
      <c r="G25" s="387"/>
      <c r="H25" s="387"/>
      <c r="I25" s="387"/>
      <c r="J25" s="387"/>
      <c r="K25" s="388"/>
      <c r="L25" s="389">
        <v>1</v>
      </c>
      <c r="M25" s="390"/>
      <c r="N25" s="390"/>
      <c r="O25" s="390"/>
      <c r="P25" s="391"/>
      <c r="Q25" s="389">
        <v>5450</v>
      </c>
      <c r="R25" s="390"/>
      <c r="S25" s="390"/>
      <c r="T25" s="390"/>
      <c r="U25" s="390"/>
      <c r="V25" s="391"/>
      <c r="W25" s="455"/>
      <c r="X25" s="446"/>
      <c r="Y25" s="447"/>
      <c r="Z25" s="386" t="s">
        <v>150</v>
      </c>
      <c r="AA25" s="387"/>
      <c r="AB25" s="387"/>
      <c r="AC25" s="387"/>
      <c r="AD25" s="387"/>
      <c r="AE25" s="387"/>
      <c r="AF25" s="387"/>
      <c r="AG25" s="388"/>
      <c r="AH25" s="389" t="s">
        <v>151</v>
      </c>
      <c r="AI25" s="390"/>
      <c r="AJ25" s="390"/>
      <c r="AK25" s="390"/>
      <c r="AL25" s="391"/>
      <c r="AM25" s="389" t="s">
        <v>151</v>
      </c>
      <c r="AN25" s="390"/>
      <c r="AO25" s="390"/>
      <c r="AP25" s="390"/>
      <c r="AQ25" s="390"/>
      <c r="AR25" s="391"/>
      <c r="AS25" s="389" t="s">
        <v>151</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110000</v>
      </c>
      <c r="BO25" s="409"/>
      <c r="BP25" s="409"/>
      <c r="BQ25" s="409"/>
      <c r="BR25" s="409"/>
      <c r="BS25" s="409"/>
      <c r="BT25" s="409"/>
      <c r="BU25" s="410"/>
      <c r="BV25" s="408">
        <v>2828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153</v>
      </c>
      <c r="F26" s="387"/>
      <c r="G26" s="387"/>
      <c r="H26" s="387"/>
      <c r="I26" s="387"/>
      <c r="J26" s="387"/>
      <c r="K26" s="388"/>
      <c r="L26" s="389">
        <v>1</v>
      </c>
      <c r="M26" s="390"/>
      <c r="N26" s="390"/>
      <c r="O26" s="390"/>
      <c r="P26" s="391"/>
      <c r="Q26" s="389">
        <v>4920</v>
      </c>
      <c r="R26" s="390"/>
      <c r="S26" s="390"/>
      <c r="T26" s="390"/>
      <c r="U26" s="390"/>
      <c r="V26" s="391"/>
      <c r="W26" s="455"/>
      <c r="X26" s="446"/>
      <c r="Y26" s="447"/>
      <c r="Z26" s="386" t="s">
        <v>154</v>
      </c>
      <c r="AA26" s="468"/>
      <c r="AB26" s="468"/>
      <c r="AC26" s="468"/>
      <c r="AD26" s="468"/>
      <c r="AE26" s="468"/>
      <c r="AF26" s="468"/>
      <c r="AG26" s="469"/>
      <c r="AH26" s="389">
        <v>3</v>
      </c>
      <c r="AI26" s="390"/>
      <c r="AJ26" s="390"/>
      <c r="AK26" s="390"/>
      <c r="AL26" s="391"/>
      <c r="AM26" s="389">
        <v>7944</v>
      </c>
      <c r="AN26" s="390"/>
      <c r="AO26" s="390"/>
      <c r="AP26" s="390"/>
      <c r="AQ26" s="390"/>
      <c r="AR26" s="391"/>
      <c r="AS26" s="389">
        <v>2648</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151</v>
      </c>
      <c r="BO26" s="414"/>
      <c r="BP26" s="414"/>
      <c r="BQ26" s="414"/>
      <c r="BR26" s="414"/>
      <c r="BS26" s="414"/>
      <c r="BT26" s="414"/>
      <c r="BU26" s="415"/>
      <c r="BV26" s="413" t="s">
        <v>151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156</v>
      </c>
      <c r="F27" s="387"/>
      <c r="G27" s="387"/>
      <c r="H27" s="387"/>
      <c r="I27" s="387"/>
      <c r="J27" s="387"/>
      <c r="K27" s="388"/>
      <c r="L27" s="389">
        <v>1</v>
      </c>
      <c r="M27" s="390"/>
      <c r="N27" s="390"/>
      <c r="O27" s="390"/>
      <c r="P27" s="391"/>
      <c r="Q27" s="389">
        <v>2420</v>
      </c>
      <c r="R27" s="390"/>
      <c r="S27" s="390"/>
      <c r="T27" s="390"/>
      <c r="U27" s="390"/>
      <c r="V27" s="391"/>
      <c r="W27" s="455"/>
      <c r="X27" s="446"/>
      <c r="Y27" s="447"/>
      <c r="Z27" s="386" t="s">
        <v>157</v>
      </c>
      <c r="AA27" s="387"/>
      <c r="AB27" s="387"/>
      <c r="AC27" s="387"/>
      <c r="AD27" s="387"/>
      <c r="AE27" s="387"/>
      <c r="AF27" s="387"/>
      <c r="AG27" s="388"/>
      <c r="AH27" s="389" t="s">
        <v>151</v>
      </c>
      <c r="AI27" s="390"/>
      <c r="AJ27" s="390"/>
      <c r="AK27" s="390"/>
      <c r="AL27" s="391"/>
      <c r="AM27" s="389" t="s">
        <v>151</v>
      </c>
      <c r="AN27" s="390"/>
      <c r="AO27" s="390"/>
      <c r="AP27" s="390"/>
      <c r="AQ27" s="390"/>
      <c r="AR27" s="391"/>
      <c r="AS27" s="389" t="s">
        <v>151</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89000</v>
      </c>
      <c r="BO27" s="417"/>
      <c r="BP27" s="417"/>
      <c r="BQ27" s="417"/>
      <c r="BR27" s="417"/>
      <c r="BS27" s="417"/>
      <c r="BT27" s="417"/>
      <c r="BU27" s="418"/>
      <c r="BV27" s="416">
        <v>89000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159</v>
      </c>
      <c r="F28" s="387"/>
      <c r="G28" s="387"/>
      <c r="H28" s="387"/>
      <c r="I28" s="387"/>
      <c r="J28" s="387"/>
      <c r="K28" s="388"/>
      <c r="L28" s="389">
        <v>1</v>
      </c>
      <c r="M28" s="390"/>
      <c r="N28" s="390"/>
      <c r="O28" s="390"/>
      <c r="P28" s="391"/>
      <c r="Q28" s="389">
        <v>1700</v>
      </c>
      <c r="R28" s="390"/>
      <c r="S28" s="390"/>
      <c r="T28" s="390"/>
      <c r="U28" s="390"/>
      <c r="V28" s="391"/>
      <c r="W28" s="455"/>
      <c r="X28" s="446"/>
      <c r="Y28" s="447"/>
      <c r="Z28" s="386" t="s">
        <v>160</v>
      </c>
      <c r="AA28" s="387"/>
      <c r="AB28" s="387"/>
      <c r="AC28" s="387"/>
      <c r="AD28" s="387"/>
      <c r="AE28" s="387"/>
      <c r="AF28" s="387"/>
      <c r="AG28" s="388"/>
      <c r="AH28" s="389" t="s">
        <v>151</v>
      </c>
      <c r="AI28" s="390"/>
      <c r="AJ28" s="390"/>
      <c r="AK28" s="390"/>
      <c r="AL28" s="391"/>
      <c r="AM28" s="389" t="s">
        <v>151</v>
      </c>
      <c r="AN28" s="390"/>
      <c r="AO28" s="390"/>
      <c r="AP28" s="390"/>
      <c r="AQ28" s="390"/>
      <c r="AR28" s="391"/>
      <c r="AS28" s="389" t="s">
        <v>151</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718691</v>
      </c>
      <c r="BO28" s="409"/>
      <c r="BP28" s="409"/>
      <c r="BQ28" s="409"/>
      <c r="BR28" s="409"/>
      <c r="BS28" s="409"/>
      <c r="BT28" s="409"/>
      <c r="BU28" s="410"/>
      <c r="BV28" s="408">
        <v>677586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163</v>
      </c>
      <c r="F29" s="387"/>
      <c r="G29" s="387"/>
      <c r="H29" s="387"/>
      <c r="I29" s="387"/>
      <c r="J29" s="387"/>
      <c r="K29" s="388"/>
      <c r="L29" s="389">
        <v>8</v>
      </c>
      <c r="M29" s="390"/>
      <c r="N29" s="390"/>
      <c r="O29" s="390"/>
      <c r="P29" s="391"/>
      <c r="Q29" s="389">
        <v>1500</v>
      </c>
      <c r="R29" s="390"/>
      <c r="S29" s="390"/>
      <c r="T29" s="390"/>
      <c r="U29" s="390"/>
      <c r="V29" s="391"/>
      <c r="W29" s="456"/>
      <c r="X29" s="457"/>
      <c r="Y29" s="458"/>
      <c r="Z29" s="386" t="s">
        <v>164</v>
      </c>
      <c r="AA29" s="387"/>
      <c r="AB29" s="387"/>
      <c r="AC29" s="387"/>
      <c r="AD29" s="387"/>
      <c r="AE29" s="387"/>
      <c r="AF29" s="387"/>
      <c r="AG29" s="388"/>
      <c r="AH29" s="389">
        <v>76</v>
      </c>
      <c r="AI29" s="390"/>
      <c r="AJ29" s="390"/>
      <c r="AK29" s="390"/>
      <c r="AL29" s="391"/>
      <c r="AM29" s="389">
        <v>227544</v>
      </c>
      <c r="AN29" s="390"/>
      <c r="AO29" s="390"/>
      <c r="AP29" s="390"/>
      <c r="AQ29" s="390"/>
      <c r="AR29" s="391"/>
      <c r="AS29" s="389">
        <v>2994</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320417</v>
      </c>
      <c r="BO29" s="414"/>
      <c r="BP29" s="414"/>
      <c r="BQ29" s="414"/>
      <c r="BR29" s="414"/>
      <c r="BS29" s="414"/>
      <c r="BT29" s="414"/>
      <c r="BU29" s="415"/>
      <c r="BV29" s="413">
        <v>291768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96.9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663801</v>
      </c>
      <c r="BO30" s="417"/>
      <c r="BP30" s="417"/>
      <c r="BQ30" s="417"/>
      <c r="BR30" s="417"/>
      <c r="BS30" s="417"/>
      <c r="BT30" s="417"/>
      <c r="BU30" s="418"/>
      <c r="BV30" s="416">
        <v>521519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南木曽町国民健康保険特別会計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木曽広域連合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南木曽町後期高齢者医療特別会計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南木曽町下水道事業特別会計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　　（一般会計）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南木曽町営妻籠宿有料駐車場特別会計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7</v>
      </c>
      <c r="BF36" s="373"/>
      <c r="BG36" s="372" t="str">
        <f>IF('各会計、関係団体の財政状況及び健全化判断比率'!B33="","",'各会計、関係団体の財政状況及び健全化判断比率'!B33)</f>
        <v>南木曽町農業集落排水事業特別会計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　　（一般会計（下水道））</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8</v>
      </c>
      <c r="BF37" s="373"/>
      <c r="BG37" s="372" t="str">
        <f>IF('各会計、関係団体の財政状況及び健全化判断比率'!B34="","",'各会計、関係団体の財政状況及び健全化判断比率'!B34)</f>
        <v>南木曽町浄化槽市町村整備推進事業特別会計</v>
      </c>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　　（介護保険特別会計）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長野県市町村自治振興組合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長野県後期高齢者医療広域連合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　　（一般会計）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　　（後期高齢者医療事業会計）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長野県市町村総合事務組合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　　（一般会計）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202</v>
      </c>
      <c r="C5" s="706"/>
      <c r="D5" s="706"/>
      <c r="E5" s="706"/>
      <c r="F5" s="706"/>
      <c r="G5" s="706"/>
      <c r="H5" s="706"/>
      <c r="I5" s="706"/>
      <c r="J5" s="706"/>
      <c r="K5" s="706"/>
      <c r="L5" s="706"/>
      <c r="M5" s="706"/>
      <c r="N5" s="706"/>
      <c r="O5" s="706"/>
      <c r="P5" s="706"/>
      <c r="Q5" s="707"/>
      <c r="R5" s="668">
        <v>593545</v>
      </c>
      <c r="S5" s="669"/>
      <c r="T5" s="669"/>
      <c r="U5" s="669"/>
      <c r="V5" s="669"/>
      <c r="W5" s="669"/>
      <c r="X5" s="669"/>
      <c r="Y5" s="716"/>
      <c r="Z5" s="729">
        <v>14.7</v>
      </c>
      <c r="AA5" s="729"/>
      <c r="AB5" s="729"/>
      <c r="AC5" s="729"/>
      <c r="AD5" s="730">
        <v>593545</v>
      </c>
      <c r="AE5" s="730"/>
      <c r="AF5" s="730"/>
      <c r="AG5" s="730"/>
      <c r="AH5" s="730"/>
      <c r="AI5" s="730"/>
      <c r="AJ5" s="730"/>
      <c r="AK5" s="730"/>
      <c r="AL5" s="717">
        <v>23.8</v>
      </c>
      <c r="AM5" s="686"/>
      <c r="AN5" s="686"/>
      <c r="AO5" s="718"/>
      <c r="AP5" s="705" t="s">
        <v>203</v>
      </c>
      <c r="AQ5" s="706"/>
      <c r="AR5" s="706"/>
      <c r="AS5" s="706"/>
      <c r="AT5" s="706"/>
      <c r="AU5" s="706"/>
      <c r="AV5" s="706"/>
      <c r="AW5" s="706"/>
      <c r="AX5" s="706"/>
      <c r="AY5" s="706"/>
      <c r="AZ5" s="706"/>
      <c r="BA5" s="706"/>
      <c r="BB5" s="706"/>
      <c r="BC5" s="706"/>
      <c r="BD5" s="706"/>
      <c r="BE5" s="706"/>
      <c r="BF5" s="707"/>
      <c r="BG5" s="618">
        <v>588817</v>
      </c>
      <c r="BH5" s="619"/>
      <c r="BI5" s="619"/>
      <c r="BJ5" s="619"/>
      <c r="BK5" s="619"/>
      <c r="BL5" s="619"/>
      <c r="BM5" s="619"/>
      <c r="BN5" s="620"/>
      <c r="BO5" s="671">
        <v>99.2</v>
      </c>
      <c r="BP5" s="671"/>
      <c r="BQ5" s="671"/>
      <c r="BR5" s="671"/>
      <c r="BS5" s="672">
        <v>46914</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204</v>
      </c>
      <c r="CS5" s="724"/>
      <c r="CT5" s="724"/>
      <c r="CU5" s="724"/>
      <c r="CV5" s="724"/>
      <c r="CW5" s="724"/>
      <c r="CX5" s="724"/>
      <c r="CY5" s="725"/>
      <c r="CZ5" s="723" t="s">
        <v>196</v>
      </c>
      <c r="DA5" s="724"/>
      <c r="DB5" s="724"/>
      <c r="DC5" s="725"/>
      <c r="DD5" s="723" t="s">
        <v>205</v>
      </c>
      <c r="DE5" s="724"/>
      <c r="DF5" s="724"/>
      <c r="DG5" s="724"/>
      <c r="DH5" s="724"/>
      <c r="DI5" s="724"/>
      <c r="DJ5" s="724"/>
      <c r="DK5" s="724"/>
      <c r="DL5" s="724"/>
      <c r="DM5" s="724"/>
      <c r="DN5" s="724"/>
      <c r="DO5" s="724"/>
      <c r="DP5" s="725"/>
      <c r="DQ5" s="723" t="s">
        <v>206</v>
      </c>
      <c r="DR5" s="724"/>
      <c r="DS5" s="724"/>
      <c r="DT5" s="724"/>
      <c r="DU5" s="724"/>
      <c r="DV5" s="724"/>
      <c r="DW5" s="724"/>
      <c r="DX5" s="724"/>
      <c r="DY5" s="724"/>
      <c r="DZ5" s="724"/>
      <c r="EA5" s="724"/>
      <c r="EB5" s="724"/>
      <c r="EC5" s="725"/>
    </row>
    <row r="6" spans="2:143" ht="11.25" customHeight="1" x14ac:dyDescent="0.15">
      <c r="B6" s="615" t="s">
        <v>207</v>
      </c>
      <c r="C6" s="616"/>
      <c r="D6" s="616"/>
      <c r="E6" s="616"/>
      <c r="F6" s="616"/>
      <c r="G6" s="616"/>
      <c r="H6" s="616"/>
      <c r="I6" s="616"/>
      <c r="J6" s="616"/>
      <c r="K6" s="616"/>
      <c r="L6" s="616"/>
      <c r="M6" s="616"/>
      <c r="N6" s="616"/>
      <c r="O6" s="616"/>
      <c r="P6" s="616"/>
      <c r="Q6" s="617"/>
      <c r="R6" s="618">
        <v>40930</v>
      </c>
      <c r="S6" s="619"/>
      <c r="T6" s="619"/>
      <c r="U6" s="619"/>
      <c r="V6" s="619"/>
      <c r="W6" s="619"/>
      <c r="X6" s="619"/>
      <c r="Y6" s="620"/>
      <c r="Z6" s="671">
        <v>1</v>
      </c>
      <c r="AA6" s="671"/>
      <c r="AB6" s="671"/>
      <c r="AC6" s="671"/>
      <c r="AD6" s="672">
        <v>40930</v>
      </c>
      <c r="AE6" s="672"/>
      <c r="AF6" s="672"/>
      <c r="AG6" s="672"/>
      <c r="AH6" s="672"/>
      <c r="AI6" s="672"/>
      <c r="AJ6" s="672"/>
      <c r="AK6" s="672"/>
      <c r="AL6" s="641">
        <v>1.6</v>
      </c>
      <c r="AM6" s="673"/>
      <c r="AN6" s="673"/>
      <c r="AO6" s="674"/>
      <c r="AP6" s="615" t="s">
        <v>208</v>
      </c>
      <c r="AQ6" s="616"/>
      <c r="AR6" s="616"/>
      <c r="AS6" s="616"/>
      <c r="AT6" s="616"/>
      <c r="AU6" s="616"/>
      <c r="AV6" s="616"/>
      <c r="AW6" s="616"/>
      <c r="AX6" s="616"/>
      <c r="AY6" s="616"/>
      <c r="AZ6" s="616"/>
      <c r="BA6" s="616"/>
      <c r="BB6" s="616"/>
      <c r="BC6" s="616"/>
      <c r="BD6" s="616"/>
      <c r="BE6" s="616"/>
      <c r="BF6" s="617"/>
      <c r="BG6" s="618">
        <v>588817</v>
      </c>
      <c r="BH6" s="619"/>
      <c r="BI6" s="619"/>
      <c r="BJ6" s="619"/>
      <c r="BK6" s="619"/>
      <c r="BL6" s="619"/>
      <c r="BM6" s="619"/>
      <c r="BN6" s="620"/>
      <c r="BO6" s="671">
        <v>99.2</v>
      </c>
      <c r="BP6" s="671"/>
      <c r="BQ6" s="671"/>
      <c r="BR6" s="671"/>
      <c r="BS6" s="672">
        <v>46914</v>
      </c>
      <c r="BT6" s="672"/>
      <c r="BU6" s="672"/>
      <c r="BV6" s="672"/>
      <c r="BW6" s="672"/>
      <c r="BX6" s="672"/>
      <c r="BY6" s="672"/>
      <c r="BZ6" s="672"/>
      <c r="CA6" s="672"/>
      <c r="CB6" s="708"/>
      <c r="CD6" s="675" t="s">
        <v>209</v>
      </c>
      <c r="CE6" s="676"/>
      <c r="CF6" s="676"/>
      <c r="CG6" s="676"/>
      <c r="CH6" s="676"/>
      <c r="CI6" s="676"/>
      <c r="CJ6" s="676"/>
      <c r="CK6" s="676"/>
      <c r="CL6" s="676"/>
      <c r="CM6" s="676"/>
      <c r="CN6" s="676"/>
      <c r="CO6" s="676"/>
      <c r="CP6" s="676"/>
      <c r="CQ6" s="677"/>
      <c r="CR6" s="618">
        <v>54727</v>
      </c>
      <c r="CS6" s="619"/>
      <c r="CT6" s="619"/>
      <c r="CU6" s="619"/>
      <c r="CV6" s="619"/>
      <c r="CW6" s="619"/>
      <c r="CX6" s="619"/>
      <c r="CY6" s="620"/>
      <c r="CZ6" s="671">
        <v>1.4</v>
      </c>
      <c r="DA6" s="671"/>
      <c r="DB6" s="671"/>
      <c r="DC6" s="671"/>
      <c r="DD6" s="624" t="s">
        <v>210</v>
      </c>
      <c r="DE6" s="619"/>
      <c r="DF6" s="619"/>
      <c r="DG6" s="619"/>
      <c r="DH6" s="619"/>
      <c r="DI6" s="619"/>
      <c r="DJ6" s="619"/>
      <c r="DK6" s="619"/>
      <c r="DL6" s="619"/>
      <c r="DM6" s="619"/>
      <c r="DN6" s="619"/>
      <c r="DO6" s="619"/>
      <c r="DP6" s="620"/>
      <c r="DQ6" s="624">
        <v>54727</v>
      </c>
      <c r="DR6" s="619"/>
      <c r="DS6" s="619"/>
      <c r="DT6" s="619"/>
      <c r="DU6" s="619"/>
      <c r="DV6" s="619"/>
      <c r="DW6" s="619"/>
      <c r="DX6" s="619"/>
      <c r="DY6" s="619"/>
      <c r="DZ6" s="619"/>
      <c r="EA6" s="619"/>
      <c r="EB6" s="619"/>
      <c r="EC6" s="654"/>
    </row>
    <row r="7" spans="2:143" ht="11.25" customHeight="1" x14ac:dyDescent="0.15">
      <c r="B7" s="615" t="s">
        <v>211</v>
      </c>
      <c r="C7" s="616"/>
      <c r="D7" s="616"/>
      <c r="E7" s="616"/>
      <c r="F7" s="616"/>
      <c r="G7" s="616"/>
      <c r="H7" s="616"/>
      <c r="I7" s="616"/>
      <c r="J7" s="616"/>
      <c r="K7" s="616"/>
      <c r="L7" s="616"/>
      <c r="M7" s="616"/>
      <c r="N7" s="616"/>
      <c r="O7" s="616"/>
      <c r="P7" s="616"/>
      <c r="Q7" s="617"/>
      <c r="R7" s="618">
        <v>698</v>
      </c>
      <c r="S7" s="619"/>
      <c r="T7" s="619"/>
      <c r="U7" s="619"/>
      <c r="V7" s="619"/>
      <c r="W7" s="619"/>
      <c r="X7" s="619"/>
      <c r="Y7" s="620"/>
      <c r="Z7" s="671">
        <v>0</v>
      </c>
      <c r="AA7" s="671"/>
      <c r="AB7" s="671"/>
      <c r="AC7" s="671"/>
      <c r="AD7" s="672">
        <v>698</v>
      </c>
      <c r="AE7" s="672"/>
      <c r="AF7" s="672"/>
      <c r="AG7" s="672"/>
      <c r="AH7" s="672"/>
      <c r="AI7" s="672"/>
      <c r="AJ7" s="672"/>
      <c r="AK7" s="672"/>
      <c r="AL7" s="641">
        <v>0</v>
      </c>
      <c r="AM7" s="673"/>
      <c r="AN7" s="673"/>
      <c r="AO7" s="674"/>
      <c r="AP7" s="615" t="s">
        <v>212</v>
      </c>
      <c r="AQ7" s="616"/>
      <c r="AR7" s="616"/>
      <c r="AS7" s="616"/>
      <c r="AT7" s="616"/>
      <c r="AU7" s="616"/>
      <c r="AV7" s="616"/>
      <c r="AW7" s="616"/>
      <c r="AX7" s="616"/>
      <c r="AY7" s="616"/>
      <c r="AZ7" s="616"/>
      <c r="BA7" s="616"/>
      <c r="BB7" s="616"/>
      <c r="BC7" s="616"/>
      <c r="BD7" s="616"/>
      <c r="BE7" s="616"/>
      <c r="BF7" s="617"/>
      <c r="BG7" s="618">
        <v>179814</v>
      </c>
      <c r="BH7" s="619"/>
      <c r="BI7" s="619"/>
      <c r="BJ7" s="619"/>
      <c r="BK7" s="619"/>
      <c r="BL7" s="619"/>
      <c r="BM7" s="619"/>
      <c r="BN7" s="620"/>
      <c r="BO7" s="671">
        <v>30.3</v>
      </c>
      <c r="BP7" s="671"/>
      <c r="BQ7" s="671"/>
      <c r="BR7" s="671"/>
      <c r="BS7" s="672">
        <v>2625</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668668</v>
      </c>
      <c r="CS7" s="619"/>
      <c r="CT7" s="619"/>
      <c r="CU7" s="619"/>
      <c r="CV7" s="619"/>
      <c r="CW7" s="619"/>
      <c r="CX7" s="619"/>
      <c r="CY7" s="620"/>
      <c r="CZ7" s="671">
        <v>17.2</v>
      </c>
      <c r="DA7" s="671"/>
      <c r="DB7" s="671"/>
      <c r="DC7" s="671"/>
      <c r="DD7" s="624">
        <v>51655</v>
      </c>
      <c r="DE7" s="619"/>
      <c r="DF7" s="619"/>
      <c r="DG7" s="619"/>
      <c r="DH7" s="619"/>
      <c r="DI7" s="619"/>
      <c r="DJ7" s="619"/>
      <c r="DK7" s="619"/>
      <c r="DL7" s="619"/>
      <c r="DM7" s="619"/>
      <c r="DN7" s="619"/>
      <c r="DO7" s="619"/>
      <c r="DP7" s="620"/>
      <c r="DQ7" s="624">
        <v>563064</v>
      </c>
      <c r="DR7" s="619"/>
      <c r="DS7" s="619"/>
      <c r="DT7" s="619"/>
      <c r="DU7" s="619"/>
      <c r="DV7" s="619"/>
      <c r="DW7" s="619"/>
      <c r="DX7" s="619"/>
      <c r="DY7" s="619"/>
      <c r="DZ7" s="619"/>
      <c r="EA7" s="619"/>
      <c r="EB7" s="619"/>
      <c r="EC7" s="654"/>
    </row>
    <row r="8" spans="2:143" ht="11.25" customHeight="1" x14ac:dyDescent="0.15">
      <c r="B8" s="615" t="s">
        <v>214</v>
      </c>
      <c r="C8" s="616"/>
      <c r="D8" s="616"/>
      <c r="E8" s="616"/>
      <c r="F8" s="616"/>
      <c r="G8" s="616"/>
      <c r="H8" s="616"/>
      <c r="I8" s="616"/>
      <c r="J8" s="616"/>
      <c r="K8" s="616"/>
      <c r="L8" s="616"/>
      <c r="M8" s="616"/>
      <c r="N8" s="616"/>
      <c r="O8" s="616"/>
      <c r="P8" s="616"/>
      <c r="Q8" s="617"/>
      <c r="R8" s="618">
        <v>1941</v>
      </c>
      <c r="S8" s="619"/>
      <c r="T8" s="619"/>
      <c r="U8" s="619"/>
      <c r="V8" s="619"/>
      <c r="W8" s="619"/>
      <c r="X8" s="619"/>
      <c r="Y8" s="620"/>
      <c r="Z8" s="671">
        <v>0</v>
      </c>
      <c r="AA8" s="671"/>
      <c r="AB8" s="671"/>
      <c r="AC8" s="671"/>
      <c r="AD8" s="672">
        <v>1941</v>
      </c>
      <c r="AE8" s="672"/>
      <c r="AF8" s="672"/>
      <c r="AG8" s="672"/>
      <c r="AH8" s="672"/>
      <c r="AI8" s="672"/>
      <c r="AJ8" s="672"/>
      <c r="AK8" s="672"/>
      <c r="AL8" s="641">
        <v>0.1</v>
      </c>
      <c r="AM8" s="673"/>
      <c r="AN8" s="673"/>
      <c r="AO8" s="674"/>
      <c r="AP8" s="615" t="s">
        <v>215</v>
      </c>
      <c r="AQ8" s="616"/>
      <c r="AR8" s="616"/>
      <c r="AS8" s="616"/>
      <c r="AT8" s="616"/>
      <c r="AU8" s="616"/>
      <c r="AV8" s="616"/>
      <c r="AW8" s="616"/>
      <c r="AX8" s="616"/>
      <c r="AY8" s="616"/>
      <c r="AZ8" s="616"/>
      <c r="BA8" s="616"/>
      <c r="BB8" s="616"/>
      <c r="BC8" s="616"/>
      <c r="BD8" s="616"/>
      <c r="BE8" s="616"/>
      <c r="BF8" s="617"/>
      <c r="BG8" s="618">
        <v>7321</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748143</v>
      </c>
      <c r="CS8" s="619"/>
      <c r="CT8" s="619"/>
      <c r="CU8" s="619"/>
      <c r="CV8" s="619"/>
      <c r="CW8" s="619"/>
      <c r="CX8" s="619"/>
      <c r="CY8" s="620"/>
      <c r="CZ8" s="671">
        <v>19.3</v>
      </c>
      <c r="DA8" s="671"/>
      <c r="DB8" s="671"/>
      <c r="DC8" s="671"/>
      <c r="DD8" s="624">
        <v>12249</v>
      </c>
      <c r="DE8" s="619"/>
      <c r="DF8" s="619"/>
      <c r="DG8" s="619"/>
      <c r="DH8" s="619"/>
      <c r="DI8" s="619"/>
      <c r="DJ8" s="619"/>
      <c r="DK8" s="619"/>
      <c r="DL8" s="619"/>
      <c r="DM8" s="619"/>
      <c r="DN8" s="619"/>
      <c r="DO8" s="619"/>
      <c r="DP8" s="620"/>
      <c r="DQ8" s="624">
        <v>486181</v>
      </c>
      <c r="DR8" s="619"/>
      <c r="DS8" s="619"/>
      <c r="DT8" s="619"/>
      <c r="DU8" s="619"/>
      <c r="DV8" s="619"/>
      <c r="DW8" s="619"/>
      <c r="DX8" s="619"/>
      <c r="DY8" s="619"/>
      <c r="DZ8" s="619"/>
      <c r="EA8" s="619"/>
      <c r="EB8" s="619"/>
      <c r="EC8" s="654"/>
    </row>
    <row r="9" spans="2:143" ht="11.25" customHeight="1" x14ac:dyDescent="0.15">
      <c r="B9" s="615" t="s">
        <v>217</v>
      </c>
      <c r="C9" s="616"/>
      <c r="D9" s="616"/>
      <c r="E9" s="616"/>
      <c r="F9" s="616"/>
      <c r="G9" s="616"/>
      <c r="H9" s="616"/>
      <c r="I9" s="616"/>
      <c r="J9" s="616"/>
      <c r="K9" s="616"/>
      <c r="L9" s="616"/>
      <c r="M9" s="616"/>
      <c r="N9" s="616"/>
      <c r="O9" s="616"/>
      <c r="P9" s="616"/>
      <c r="Q9" s="617"/>
      <c r="R9" s="618">
        <v>1986</v>
      </c>
      <c r="S9" s="619"/>
      <c r="T9" s="619"/>
      <c r="U9" s="619"/>
      <c r="V9" s="619"/>
      <c r="W9" s="619"/>
      <c r="X9" s="619"/>
      <c r="Y9" s="620"/>
      <c r="Z9" s="671">
        <v>0</v>
      </c>
      <c r="AA9" s="671"/>
      <c r="AB9" s="671"/>
      <c r="AC9" s="671"/>
      <c r="AD9" s="672">
        <v>1986</v>
      </c>
      <c r="AE9" s="672"/>
      <c r="AF9" s="672"/>
      <c r="AG9" s="672"/>
      <c r="AH9" s="672"/>
      <c r="AI9" s="672"/>
      <c r="AJ9" s="672"/>
      <c r="AK9" s="672"/>
      <c r="AL9" s="641">
        <v>0.1</v>
      </c>
      <c r="AM9" s="673"/>
      <c r="AN9" s="673"/>
      <c r="AO9" s="674"/>
      <c r="AP9" s="615" t="s">
        <v>218</v>
      </c>
      <c r="AQ9" s="616"/>
      <c r="AR9" s="616"/>
      <c r="AS9" s="616"/>
      <c r="AT9" s="616"/>
      <c r="AU9" s="616"/>
      <c r="AV9" s="616"/>
      <c r="AW9" s="616"/>
      <c r="AX9" s="616"/>
      <c r="AY9" s="616"/>
      <c r="AZ9" s="616"/>
      <c r="BA9" s="616"/>
      <c r="BB9" s="616"/>
      <c r="BC9" s="616"/>
      <c r="BD9" s="616"/>
      <c r="BE9" s="616"/>
      <c r="BF9" s="617"/>
      <c r="BG9" s="618">
        <v>148887</v>
      </c>
      <c r="BH9" s="619"/>
      <c r="BI9" s="619"/>
      <c r="BJ9" s="619"/>
      <c r="BK9" s="619"/>
      <c r="BL9" s="619"/>
      <c r="BM9" s="619"/>
      <c r="BN9" s="620"/>
      <c r="BO9" s="671">
        <v>25.1</v>
      </c>
      <c r="BP9" s="671"/>
      <c r="BQ9" s="671"/>
      <c r="BR9" s="671"/>
      <c r="BS9" s="624" t="s">
        <v>109</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322285</v>
      </c>
      <c r="CS9" s="619"/>
      <c r="CT9" s="619"/>
      <c r="CU9" s="619"/>
      <c r="CV9" s="619"/>
      <c r="CW9" s="619"/>
      <c r="CX9" s="619"/>
      <c r="CY9" s="620"/>
      <c r="CZ9" s="671">
        <v>8.3000000000000007</v>
      </c>
      <c r="DA9" s="671"/>
      <c r="DB9" s="671"/>
      <c r="DC9" s="671"/>
      <c r="DD9" s="624">
        <v>38417</v>
      </c>
      <c r="DE9" s="619"/>
      <c r="DF9" s="619"/>
      <c r="DG9" s="619"/>
      <c r="DH9" s="619"/>
      <c r="DI9" s="619"/>
      <c r="DJ9" s="619"/>
      <c r="DK9" s="619"/>
      <c r="DL9" s="619"/>
      <c r="DM9" s="619"/>
      <c r="DN9" s="619"/>
      <c r="DO9" s="619"/>
      <c r="DP9" s="620"/>
      <c r="DQ9" s="624">
        <v>282225</v>
      </c>
      <c r="DR9" s="619"/>
      <c r="DS9" s="619"/>
      <c r="DT9" s="619"/>
      <c r="DU9" s="619"/>
      <c r="DV9" s="619"/>
      <c r="DW9" s="619"/>
      <c r="DX9" s="619"/>
      <c r="DY9" s="619"/>
      <c r="DZ9" s="619"/>
      <c r="EA9" s="619"/>
      <c r="EB9" s="619"/>
      <c r="EC9" s="654"/>
    </row>
    <row r="10" spans="2:143" ht="11.25" customHeight="1" x14ac:dyDescent="0.15">
      <c r="B10" s="615" t="s">
        <v>220</v>
      </c>
      <c r="C10" s="616"/>
      <c r="D10" s="616"/>
      <c r="E10" s="616"/>
      <c r="F10" s="616"/>
      <c r="G10" s="616"/>
      <c r="H10" s="616"/>
      <c r="I10" s="616"/>
      <c r="J10" s="616"/>
      <c r="K10" s="616"/>
      <c r="L10" s="616"/>
      <c r="M10" s="616"/>
      <c r="N10" s="616"/>
      <c r="O10" s="616"/>
      <c r="P10" s="616"/>
      <c r="Q10" s="617"/>
      <c r="R10" s="618">
        <v>95271</v>
      </c>
      <c r="S10" s="619"/>
      <c r="T10" s="619"/>
      <c r="U10" s="619"/>
      <c r="V10" s="619"/>
      <c r="W10" s="619"/>
      <c r="X10" s="619"/>
      <c r="Y10" s="620"/>
      <c r="Z10" s="671">
        <v>2.4</v>
      </c>
      <c r="AA10" s="671"/>
      <c r="AB10" s="671"/>
      <c r="AC10" s="671"/>
      <c r="AD10" s="672">
        <v>95271</v>
      </c>
      <c r="AE10" s="672"/>
      <c r="AF10" s="672"/>
      <c r="AG10" s="672"/>
      <c r="AH10" s="672"/>
      <c r="AI10" s="672"/>
      <c r="AJ10" s="672"/>
      <c r="AK10" s="672"/>
      <c r="AL10" s="641">
        <v>3.8</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13525</v>
      </c>
      <c r="BH10" s="619"/>
      <c r="BI10" s="619"/>
      <c r="BJ10" s="619"/>
      <c r="BK10" s="619"/>
      <c r="BL10" s="619"/>
      <c r="BM10" s="619"/>
      <c r="BN10" s="620"/>
      <c r="BO10" s="671">
        <v>2.2999999999999998</v>
      </c>
      <c r="BP10" s="671"/>
      <c r="BQ10" s="671"/>
      <c r="BR10" s="671"/>
      <c r="BS10" s="624">
        <v>1140</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2979</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979</v>
      </c>
      <c r="DR10" s="619"/>
      <c r="DS10" s="619"/>
      <c r="DT10" s="619"/>
      <c r="DU10" s="619"/>
      <c r="DV10" s="619"/>
      <c r="DW10" s="619"/>
      <c r="DX10" s="619"/>
      <c r="DY10" s="619"/>
      <c r="DZ10" s="619"/>
      <c r="EA10" s="619"/>
      <c r="EB10" s="619"/>
      <c r="EC10" s="654"/>
    </row>
    <row r="11" spans="2:143" ht="11.25" customHeight="1" x14ac:dyDescent="0.15">
      <c r="B11" s="615" t="s">
        <v>223</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10081</v>
      </c>
      <c r="BH11" s="619"/>
      <c r="BI11" s="619"/>
      <c r="BJ11" s="619"/>
      <c r="BK11" s="619"/>
      <c r="BL11" s="619"/>
      <c r="BM11" s="619"/>
      <c r="BN11" s="620"/>
      <c r="BO11" s="671">
        <v>1.7</v>
      </c>
      <c r="BP11" s="671"/>
      <c r="BQ11" s="671"/>
      <c r="BR11" s="671"/>
      <c r="BS11" s="624">
        <v>1485</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214883</v>
      </c>
      <c r="CS11" s="619"/>
      <c r="CT11" s="619"/>
      <c r="CU11" s="619"/>
      <c r="CV11" s="619"/>
      <c r="CW11" s="619"/>
      <c r="CX11" s="619"/>
      <c r="CY11" s="620"/>
      <c r="CZ11" s="671">
        <v>5.5</v>
      </c>
      <c r="DA11" s="671"/>
      <c r="DB11" s="671"/>
      <c r="DC11" s="671"/>
      <c r="DD11" s="624">
        <v>68486</v>
      </c>
      <c r="DE11" s="619"/>
      <c r="DF11" s="619"/>
      <c r="DG11" s="619"/>
      <c r="DH11" s="619"/>
      <c r="DI11" s="619"/>
      <c r="DJ11" s="619"/>
      <c r="DK11" s="619"/>
      <c r="DL11" s="619"/>
      <c r="DM11" s="619"/>
      <c r="DN11" s="619"/>
      <c r="DO11" s="619"/>
      <c r="DP11" s="620"/>
      <c r="DQ11" s="624">
        <v>132880</v>
      </c>
      <c r="DR11" s="619"/>
      <c r="DS11" s="619"/>
      <c r="DT11" s="619"/>
      <c r="DU11" s="619"/>
      <c r="DV11" s="619"/>
      <c r="DW11" s="619"/>
      <c r="DX11" s="619"/>
      <c r="DY11" s="619"/>
      <c r="DZ11" s="619"/>
      <c r="EA11" s="619"/>
      <c r="EB11" s="619"/>
      <c r="EC11" s="654"/>
    </row>
    <row r="12" spans="2:143" ht="11.25" customHeight="1" x14ac:dyDescent="0.15">
      <c r="B12" s="615" t="s">
        <v>226</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379260</v>
      </c>
      <c r="BH12" s="619"/>
      <c r="BI12" s="619"/>
      <c r="BJ12" s="619"/>
      <c r="BK12" s="619"/>
      <c r="BL12" s="619"/>
      <c r="BM12" s="619"/>
      <c r="BN12" s="620"/>
      <c r="BO12" s="671">
        <v>63.9</v>
      </c>
      <c r="BP12" s="671"/>
      <c r="BQ12" s="671"/>
      <c r="BR12" s="671"/>
      <c r="BS12" s="624">
        <v>44289</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118726</v>
      </c>
      <c r="CS12" s="619"/>
      <c r="CT12" s="619"/>
      <c r="CU12" s="619"/>
      <c r="CV12" s="619"/>
      <c r="CW12" s="619"/>
      <c r="CX12" s="619"/>
      <c r="CY12" s="620"/>
      <c r="CZ12" s="671">
        <v>3.1</v>
      </c>
      <c r="DA12" s="671"/>
      <c r="DB12" s="671"/>
      <c r="DC12" s="671"/>
      <c r="DD12" s="624">
        <v>11597</v>
      </c>
      <c r="DE12" s="619"/>
      <c r="DF12" s="619"/>
      <c r="DG12" s="619"/>
      <c r="DH12" s="619"/>
      <c r="DI12" s="619"/>
      <c r="DJ12" s="619"/>
      <c r="DK12" s="619"/>
      <c r="DL12" s="619"/>
      <c r="DM12" s="619"/>
      <c r="DN12" s="619"/>
      <c r="DO12" s="619"/>
      <c r="DP12" s="620"/>
      <c r="DQ12" s="624">
        <v>89015</v>
      </c>
      <c r="DR12" s="619"/>
      <c r="DS12" s="619"/>
      <c r="DT12" s="619"/>
      <c r="DU12" s="619"/>
      <c r="DV12" s="619"/>
      <c r="DW12" s="619"/>
      <c r="DX12" s="619"/>
      <c r="DY12" s="619"/>
      <c r="DZ12" s="619"/>
      <c r="EA12" s="619"/>
      <c r="EB12" s="619"/>
      <c r="EC12" s="654"/>
    </row>
    <row r="13" spans="2:143" ht="11.25" customHeight="1" x14ac:dyDescent="0.15">
      <c r="B13" s="615" t="s">
        <v>229</v>
      </c>
      <c r="C13" s="616"/>
      <c r="D13" s="616"/>
      <c r="E13" s="616"/>
      <c r="F13" s="616"/>
      <c r="G13" s="616"/>
      <c r="H13" s="616"/>
      <c r="I13" s="616"/>
      <c r="J13" s="616"/>
      <c r="K13" s="616"/>
      <c r="L13" s="616"/>
      <c r="M13" s="616"/>
      <c r="N13" s="616"/>
      <c r="O13" s="616"/>
      <c r="P13" s="616"/>
      <c r="Q13" s="617"/>
      <c r="R13" s="618">
        <v>7567</v>
      </c>
      <c r="S13" s="619"/>
      <c r="T13" s="619"/>
      <c r="U13" s="619"/>
      <c r="V13" s="619"/>
      <c r="W13" s="619"/>
      <c r="X13" s="619"/>
      <c r="Y13" s="620"/>
      <c r="Z13" s="671">
        <v>0.2</v>
      </c>
      <c r="AA13" s="671"/>
      <c r="AB13" s="671"/>
      <c r="AC13" s="671"/>
      <c r="AD13" s="672">
        <v>7567</v>
      </c>
      <c r="AE13" s="672"/>
      <c r="AF13" s="672"/>
      <c r="AG13" s="672"/>
      <c r="AH13" s="672"/>
      <c r="AI13" s="672"/>
      <c r="AJ13" s="672"/>
      <c r="AK13" s="672"/>
      <c r="AL13" s="641">
        <v>0.3</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355110</v>
      </c>
      <c r="BH13" s="619"/>
      <c r="BI13" s="619"/>
      <c r="BJ13" s="619"/>
      <c r="BK13" s="619"/>
      <c r="BL13" s="619"/>
      <c r="BM13" s="619"/>
      <c r="BN13" s="620"/>
      <c r="BO13" s="671">
        <v>59.8</v>
      </c>
      <c r="BP13" s="671"/>
      <c r="BQ13" s="671"/>
      <c r="BR13" s="671"/>
      <c r="BS13" s="624">
        <v>44289</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494779</v>
      </c>
      <c r="CS13" s="619"/>
      <c r="CT13" s="619"/>
      <c r="CU13" s="619"/>
      <c r="CV13" s="619"/>
      <c r="CW13" s="619"/>
      <c r="CX13" s="619"/>
      <c r="CY13" s="620"/>
      <c r="CZ13" s="671">
        <v>12.8</v>
      </c>
      <c r="DA13" s="671"/>
      <c r="DB13" s="671"/>
      <c r="DC13" s="671"/>
      <c r="DD13" s="624">
        <v>320602</v>
      </c>
      <c r="DE13" s="619"/>
      <c r="DF13" s="619"/>
      <c r="DG13" s="619"/>
      <c r="DH13" s="619"/>
      <c r="DI13" s="619"/>
      <c r="DJ13" s="619"/>
      <c r="DK13" s="619"/>
      <c r="DL13" s="619"/>
      <c r="DM13" s="619"/>
      <c r="DN13" s="619"/>
      <c r="DO13" s="619"/>
      <c r="DP13" s="620"/>
      <c r="DQ13" s="624">
        <v>256433</v>
      </c>
      <c r="DR13" s="619"/>
      <c r="DS13" s="619"/>
      <c r="DT13" s="619"/>
      <c r="DU13" s="619"/>
      <c r="DV13" s="619"/>
      <c r="DW13" s="619"/>
      <c r="DX13" s="619"/>
      <c r="DY13" s="619"/>
      <c r="DZ13" s="619"/>
      <c r="EA13" s="619"/>
      <c r="EB13" s="619"/>
      <c r="EC13" s="654"/>
    </row>
    <row r="14" spans="2:143" ht="11.25" customHeight="1" x14ac:dyDescent="0.15">
      <c r="B14" s="615" t="s">
        <v>232</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10857</v>
      </c>
      <c r="BH14" s="619"/>
      <c r="BI14" s="619"/>
      <c r="BJ14" s="619"/>
      <c r="BK14" s="619"/>
      <c r="BL14" s="619"/>
      <c r="BM14" s="619"/>
      <c r="BN14" s="620"/>
      <c r="BO14" s="671">
        <v>1.8</v>
      </c>
      <c r="BP14" s="671"/>
      <c r="BQ14" s="671"/>
      <c r="BR14" s="671"/>
      <c r="BS14" s="624" t="s">
        <v>109</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206418</v>
      </c>
      <c r="CS14" s="619"/>
      <c r="CT14" s="619"/>
      <c r="CU14" s="619"/>
      <c r="CV14" s="619"/>
      <c r="CW14" s="619"/>
      <c r="CX14" s="619"/>
      <c r="CY14" s="620"/>
      <c r="CZ14" s="671">
        <v>5.3</v>
      </c>
      <c r="DA14" s="671"/>
      <c r="DB14" s="671"/>
      <c r="DC14" s="671"/>
      <c r="DD14" s="624">
        <v>69275</v>
      </c>
      <c r="DE14" s="619"/>
      <c r="DF14" s="619"/>
      <c r="DG14" s="619"/>
      <c r="DH14" s="619"/>
      <c r="DI14" s="619"/>
      <c r="DJ14" s="619"/>
      <c r="DK14" s="619"/>
      <c r="DL14" s="619"/>
      <c r="DM14" s="619"/>
      <c r="DN14" s="619"/>
      <c r="DO14" s="619"/>
      <c r="DP14" s="620"/>
      <c r="DQ14" s="624">
        <v>150676</v>
      </c>
      <c r="DR14" s="619"/>
      <c r="DS14" s="619"/>
      <c r="DT14" s="619"/>
      <c r="DU14" s="619"/>
      <c r="DV14" s="619"/>
      <c r="DW14" s="619"/>
      <c r="DX14" s="619"/>
      <c r="DY14" s="619"/>
      <c r="DZ14" s="619"/>
      <c r="EA14" s="619"/>
      <c r="EB14" s="619"/>
      <c r="EC14" s="654"/>
    </row>
    <row r="15" spans="2:143" ht="11.25" customHeight="1" x14ac:dyDescent="0.15">
      <c r="B15" s="615" t="s">
        <v>235</v>
      </c>
      <c r="C15" s="616"/>
      <c r="D15" s="616"/>
      <c r="E15" s="616"/>
      <c r="F15" s="616"/>
      <c r="G15" s="616"/>
      <c r="H15" s="616"/>
      <c r="I15" s="616"/>
      <c r="J15" s="616"/>
      <c r="K15" s="616"/>
      <c r="L15" s="616"/>
      <c r="M15" s="616"/>
      <c r="N15" s="616"/>
      <c r="O15" s="616"/>
      <c r="P15" s="616"/>
      <c r="Q15" s="617"/>
      <c r="R15" s="618">
        <v>1212</v>
      </c>
      <c r="S15" s="619"/>
      <c r="T15" s="619"/>
      <c r="U15" s="619"/>
      <c r="V15" s="619"/>
      <c r="W15" s="619"/>
      <c r="X15" s="619"/>
      <c r="Y15" s="620"/>
      <c r="Z15" s="671">
        <v>0</v>
      </c>
      <c r="AA15" s="671"/>
      <c r="AB15" s="671"/>
      <c r="AC15" s="671"/>
      <c r="AD15" s="672">
        <v>1212</v>
      </c>
      <c r="AE15" s="672"/>
      <c r="AF15" s="672"/>
      <c r="AG15" s="672"/>
      <c r="AH15" s="672"/>
      <c r="AI15" s="672"/>
      <c r="AJ15" s="672"/>
      <c r="AK15" s="672"/>
      <c r="AL15" s="641">
        <v>0</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18886</v>
      </c>
      <c r="BH15" s="619"/>
      <c r="BI15" s="619"/>
      <c r="BJ15" s="619"/>
      <c r="BK15" s="619"/>
      <c r="BL15" s="619"/>
      <c r="BM15" s="619"/>
      <c r="BN15" s="620"/>
      <c r="BO15" s="671">
        <v>3.2</v>
      </c>
      <c r="BP15" s="671"/>
      <c r="BQ15" s="671"/>
      <c r="BR15" s="671"/>
      <c r="BS15" s="624" t="s">
        <v>109</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294009</v>
      </c>
      <c r="CS15" s="619"/>
      <c r="CT15" s="619"/>
      <c r="CU15" s="619"/>
      <c r="CV15" s="619"/>
      <c r="CW15" s="619"/>
      <c r="CX15" s="619"/>
      <c r="CY15" s="620"/>
      <c r="CZ15" s="671">
        <v>7.6</v>
      </c>
      <c r="DA15" s="671"/>
      <c r="DB15" s="671"/>
      <c r="DC15" s="671"/>
      <c r="DD15" s="624">
        <v>15004</v>
      </c>
      <c r="DE15" s="619"/>
      <c r="DF15" s="619"/>
      <c r="DG15" s="619"/>
      <c r="DH15" s="619"/>
      <c r="DI15" s="619"/>
      <c r="DJ15" s="619"/>
      <c r="DK15" s="619"/>
      <c r="DL15" s="619"/>
      <c r="DM15" s="619"/>
      <c r="DN15" s="619"/>
      <c r="DO15" s="619"/>
      <c r="DP15" s="620"/>
      <c r="DQ15" s="624">
        <v>246660</v>
      </c>
      <c r="DR15" s="619"/>
      <c r="DS15" s="619"/>
      <c r="DT15" s="619"/>
      <c r="DU15" s="619"/>
      <c r="DV15" s="619"/>
      <c r="DW15" s="619"/>
      <c r="DX15" s="619"/>
      <c r="DY15" s="619"/>
      <c r="DZ15" s="619"/>
      <c r="EA15" s="619"/>
      <c r="EB15" s="619"/>
      <c r="EC15" s="654"/>
    </row>
    <row r="16" spans="2:143" ht="11.25" customHeight="1" x14ac:dyDescent="0.15">
      <c r="B16" s="615" t="s">
        <v>238</v>
      </c>
      <c r="C16" s="616"/>
      <c r="D16" s="616"/>
      <c r="E16" s="616"/>
      <c r="F16" s="616"/>
      <c r="G16" s="616"/>
      <c r="H16" s="616"/>
      <c r="I16" s="616"/>
      <c r="J16" s="616"/>
      <c r="K16" s="616"/>
      <c r="L16" s="616"/>
      <c r="M16" s="616"/>
      <c r="N16" s="616"/>
      <c r="O16" s="616"/>
      <c r="P16" s="616"/>
      <c r="Q16" s="617"/>
      <c r="R16" s="618">
        <v>1945572</v>
      </c>
      <c r="S16" s="619"/>
      <c r="T16" s="619"/>
      <c r="U16" s="619"/>
      <c r="V16" s="619"/>
      <c r="W16" s="619"/>
      <c r="X16" s="619"/>
      <c r="Y16" s="620"/>
      <c r="Z16" s="671">
        <v>48.1</v>
      </c>
      <c r="AA16" s="671"/>
      <c r="AB16" s="671"/>
      <c r="AC16" s="671"/>
      <c r="AD16" s="672">
        <v>1728695</v>
      </c>
      <c r="AE16" s="672"/>
      <c r="AF16" s="672"/>
      <c r="AG16" s="672"/>
      <c r="AH16" s="672"/>
      <c r="AI16" s="672"/>
      <c r="AJ16" s="672"/>
      <c r="AK16" s="672"/>
      <c r="AL16" s="641">
        <v>69.5</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280923</v>
      </c>
      <c r="CS16" s="619"/>
      <c r="CT16" s="619"/>
      <c r="CU16" s="619"/>
      <c r="CV16" s="619"/>
      <c r="CW16" s="619"/>
      <c r="CX16" s="619"/>
      <c r="CY16" s="620"/>
      <c r="CZ16" s="671">
        <v>7.2</v>
      </c>
      <c r="DA16" s="671"/>
      <c r="DB16" s="671"/>
      <c r="DC16" s="671"/>
      <c r="DD16" s="624" t="s">
        <v>109</v>
      </c>
      <c r="DE16" s="619"/>
      <c r="DF16" s="619"/>
      <c r="DG16" s="619"/>
      <c r="DH16" s="619"/>
      <c r="DI16" s="619"/>
      <c r="DJ16" s="619"/>
      <c r="DK16" s="619"/>
      <c r="DL16" s="619"/>
      <c r="DM16" s="619"/>
      <c r="DN16" s="619"/>
      <c r="DO16" s="619"/>
      <c r="DP16" s="620"/>
      <c r="DQ16" s="624">
        <v>43465</v>
      </c>
      <c r="DR16" s="619"/>
      <c r="DS16" s="619"/>
      <c r="DT16" s="619"/>
      <c r="DU16" s="619"/>
      <c r="DV16" s="619"/>
      <c r="DW16" s="619"/>
      <c r="DX16" s="619"/>
      <c r="DY16" s="619"/>
      <c r="DZ16" s="619"/>
      <c r="EA16" s="619"/>
      <c r="EB16" s="619"/>
      <c r="EC16" s="654"/>
    </row>
    <row r="17" spans="2:133" ht="11.25" customHeight="1" x14ac:dyDescent="0.15">
      <c r="B17" s="615" t="s">
        <v>241</v>
      </c>
      <c r="C17" s="616"/>
      <c r="D17" s="616"/>
      <c r="E17" s="616"/>
      <c r="F17" s="616"/>
      <c r="G17" s="616"/>
      <c r="H17" s="616"/>
      <c r="I17" s="616"/>
      <c r="J17" s="616"/>
      <c r="K17" s="616"/>
      <c r="L17" s="616"/>
      <c r="M17" s="616"/>
      <c r="N17" s="616"/>
      <c r="O17" s="616"/>
      <c r="P17" s="616"/>
      <c r="Q17" s="617"/>
      <c r="R17" s="618">
        <v>1728695</v>
      </c>
      <c r="S17" s="619"/>
      <c r="T17" s="619"/>
      <c r="U17" s="619"/>
      <c r="V17" s="619"/>
      <c r="W17" s="619"/>
      <c r="X17" s="619"/>
      <c r="Y17" s="620"/>
      <c r="Z17" s="671">
        <v>42.7</v>
      </c>
      <c r="AA17" s="671"/>
      <c r="AB17" s="671"/>
      <c r="AC17" s="671"/>
      <c r="AD17" s="672">
        <v>1728695</v>
      </c>
      <c r="AE17" s="672"/>
      <c r="AF17" s="672"/>
      <c r="AG17" s="672"/>
      <c r="AH17" s="672"/>
      <c r="AI17" s="672"/>
      <c r="AJ17" s="672"/>
      <c r="AK17" s="672"/>
      <c r="AL17" s="641">
        <v>69.5</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474002</v>
      </c>
      <c r="CS17" s="619"/>
      <c r="CT17" s="619"/>
      <c r="CU17" s="619"/>
      <c r="CV17" s="619"/>
      <c r="CW17" s="619"/>
      <c r="CX17" s="619"/>
      <c r="CY17" s="620"/>
      <c r="CZ17" s="671">
        <v>12.2</v>
      </c>
      <c r="DA17" s="671"/>
      <c r="DB17" s="671"/>
      <c r="DC17" s="671"/>
      <c r="DD17" s="624" t="s">
        <v>109</v>
      </c>
      <c r="DE17" s="619"/>
      <c r="DF17" s="619"/>
      <c r="DG17" s="619"/>
      <c r="DH17" s="619"/>
      <c r="DI17" s="619"/>
      <c r="DJ17" s="619"/>
      <c r="DK17" s="619"/>
      <c r="DL17" s="619"/>
      <c r="DM17" s="619"/>
      <c r="DN17" s="619"/>
      <c r="DO17" s="619"/>
      <c r="DP17" s="620"/>
      <c r="DQ17" s="624">
        <v>462836</v>
      </c>
      <c r="DR17" s="619"/>
      <c r="DS17" s="619"/>
      <c r="DT17" s="619"/>
      <c r="DU17" s="619"/>
      <c r="DV17" s="619"/>
      <c r="DW17" s="619"/>
      <c r="DX17" s="619"/>
      <c r="DY17" s="619"/>
      <c r="DZ17" s="619"/>
      <c r="EA17" s="619"/>
      <c r="EB17" s="619"/>
      <c r="EC17" s="654"/>
    </row>
    <row r="18" spans="2:133" ht="11.25" customHeight="1" x14ac:dyDescent="0.15">
      <c r="B18" s="615" t="s">
        <v>244</v>
      </c>
      <c r="C18" s="616"/>
      <c r="D18" s="616"/>
      <c r="E18" s="616"/>
      <c r="F18" s="616"/>
      <c r="G18" s="616"/>
      <c r="H18" s="616"/>
      <c r="I18" s="616"/>
      <c r="J18" s="616"/>
      <c r="K18" s="616"/>
      <c r="L18" s="616"/>
      <c r="M18" s="616"/>
      <c r="N18" s="616"/>
      <c r="O18" s="616"/>
      <c r="P18" s="616"/>
      <c r="Q18" s="617"/>
      <c r="R18" s="618">
        <v>216877</v>
      </c>
      <c r="S18" s="619"/>
      <c r="T18" s="619"/>
      <c r="U18" s="619"/>
      <c r="V18" s="619"/>
      <c r="W18" s="619"/>
      <c r="X18" s="619"/>
      <c r="Y18" s="620"/>
      <c r="Z18" s="671">
        <v>5.4</v>
      </c>
      <c r="AA18" s="671"/>
      <c r="AB18" s="671"/>
      <c r="AC18" s="671"/>
      <c r="AD18" s="672" t="s">
        <v>109</v>
      </c>
      <c r="AE18" s="672"/>
      <c r="AF18" s="672"/>
      <c r="AG18" s="672"/>
      <c r="AH18" s="672"/>
      <c r="AI18" s="672"/>
      <c r="AJ18" s="672"/>
      <c r="AK18" s="672"/>
      <c r="AL18" s="641" t="s">
        <v>109</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247</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4728</v>
      </c>
      <c r="BH19" s="619"/>
      <c r="BI19" s="619"/>
      <c r="BJ19" s="619"/>
      <c r="BK19" s="619"/>
      <c r="BL19" s="619"/>
      <c r="BM19" s="619"/>
      <c r="BN19" s="620"/>
      <c r="BO19" s="671">
        <v>0.8</v>
      </c>
      <c r="BP19" s="671"/>
      <c r="BQ19" s="671"/>
      <c r="BR19" s="671"/>
      <c r="BS19" s="624" t="s">
        <v>109</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250</v>
      </c>
      <c r="C20" s="616"/>
      <c r="D20" s="616"/>
      <c r="E20" s="616"/>
      <c r="F20" s="616"/>
      <c r="G20" s="616"/>
      <c r="H20" s="616"/>
      <c r="I20" s="616"/>
      <c r="J20" s="616"/>
      <c r="K20" s="616"/>
      <c r="L20" s="616"/>
      <c r="M20" s="616"/>
      <c r="N20" s="616"/>
      <c r="O20" s="616"/>
      <c r="P20" s="616"/>
      <c r="Q20" s="617"/>
      <c r="R20" s="618">
        <v>2688722</v>
      </c>
      <c r="S20" s="619"/>
      <c r="T20" s="619"/>
      <c r="U20" s="619"/>
      <c r="V20" s="619"/>
      <c r="W20" s="619"/>
      <c r="X20" s="619"/>
      <c r="Y20" s="620"/>
      <c r="Z20" s="671">
        <v>66.400000000000006</v>
      </c>
      <c r="AA20" s="671"/>
      <c r="AB20" s="671"/>
      <c r="AC20" s="671"/>
      <c r="AD20" s="672">
        <v>2471845</v>
      </c>
      <c r="AE20" s="672"/>
      <c r="AF20" s="672"/>
      <c r="AG20" s="672"/>
      <c r="AH20" s="672"/>
      <c r="AI20" s="672"/>
      <c r="AJ20" s="672"/>
      <c r="AK20" s="672"/>
      <c r="AL20" s="641">
        <v>99.3</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4728</v>
      </c>
      <c r="BH20" s="619"/>
      <c r="BI20" s="619"/>
      <c r="BJ20" s="619"/>
      <c r="BK20" s="619"/>
      <c r="BL20" s="619"/>
      <c r="BM20" s="619"/>
      <c r="BN20" s="620"/>
      <c r="BO20" s="671">
        <v>0.8</v>
      </c>
      <c r="BP20" s="671"/>
      <c r="BQ20" s="671"/>
      <c r="BR20" s="671"/>
      <c r="BS20" s="624" t="s">
        <v>109</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3880542</v>
      </c>
      <c r="CS20" s="619"/>
      <c r="CT20" s="619"/>
      <c r="CU20" s="619"/>
      <c r="CV20" s="619"/>
      <c r="CW20" s="619"/>
      <c r="CX20" s="619"/>
      <c r="CY20" s="620"/>
      <c r="CZ20" s="671">
        <v>100</v>
      </c>
      <c r="DA20" s="671"/>
      <c r="DB20" s="671"/>
      <c r="DC20" s="671"/>
      <c r="DD20" s="624">
        <v>587285</v>
      </c>
      <c r="DE20" s="619"/>
      <c r="DF20" s="619"/>
      <c r="DG20" s="619"/>
      <c r="DH20" s="619"/>
      <c r="DI20" s="619"/>
      <c r="DJ20" s="619"/>
      <c r="DK20" s="619"/>
      <c r="DL20" s="619"/>
      <c r="DM20" s="619"/>
      <c r="DN20" s="619"/>
      <c r="DO20" s="619"/>
      <c r="DP20" s="620"/>
      <c r="DQ20" s="624">
        <v>2769141</v>
      </c>
      <c r="DR20" s="619"/>
      <c r="DS20" s="619"/>
      <c r="DT20" s="619"/>
      <c r="DU20" s="619"/>
      <c r="DV20" s="619"/>
      <c r="DW20" s="619"/>
      <c r="DX20" s="619"/>
      <c r="DY20" s="619"/>
      <c r="DZ20" s="619"/>
      <c r="EA20" s="619"/>
      <c r="EB20" s="619"/>
      <c r="EC20" s="654"/>
    </row>
    <row r="21" spans="2:133" ht="11.25" customHeight="1" x14ac:dyDescent="0.15">
      <c r="B21" s="615" t="s">
        <v>253</v>
      </c>
      <c r="C21" s="616"/>
      <c r="D21" s="616"/>
      <c r="E21" s="616"/>
      <c r="F21" s="616"/>
      <c r="G21" s="616"/>
      <c r="H21" s="616"/>
      <c r="I21" s="616"/>
      <c r="J21" s="616"/>
      <c r="K21" s="616"/>
      <c r="L21" s="616"/>
      <c r="M21" s="616"/>
      <c r="N21" s="616"/>
      <c r="O21" s="616"/>
      <c r="P21" s="616"/>
      <c r="Q21" s="617"/>
      <c r="R21" s="618">
        <v>673</v>
      </c>
      <c r="S21" s="619"/>
      <c r="T21" s="619"/>
      <c r="U21" s="619"/>
      <c r="V21" s="619"/>
      <c r="W21" s="619"/>
      <c r="X21" s="619"/>
      <c r="Y21" s="620"/>
      <c r="Z21" s="671">
        <v>0</v>
      </c>
      <c r="AA21" s="671"/>
      <c r="AB21" s="671"/>
      <c r="AC21" s="671"/>
      <c r="AD21" s="672">
        <v>673</v>
      </c>
      <c r="AE21" s="672"/>
      <c r="AF21" s="672"/>
      <c r="AG21" s="672"/>
      <c r="AH21" s="672"/>
      <c r="AI21" s="672"/>
      <c r="AJ21" s="672"/>
      <c r="AK21" s="672"/>
      <c r="AL21" s="641">
        <v>0</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v>4728</v>
      </c>
      <c r="BH21" s="619"/>
      <c r="BI21" s="619"/>
      <c r="BJ21" s="619"/>
      <c r="BK21" s="619"/>
      <c r="BL21" s="619"/>
      <c r="BM21" s="619"/>
      <c r="BN21" s="620"/>
      <c r="BO21" s="671">
        <v>0.8</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255</v>
      </c>
      <c r="C22" s="616"/>
      <c r="D22" s="616"/>
      <c r="E22" s="616"/>
      <c r="F22" s="616"/>
      <c r="G22" s="616"/>
      <c r="H22" s="616"/>
      <c r="I22" s="616"/>
      <c r="J22" s="616"/>
      <c r="K22" s="616"/>
      <c r="L22" s="616"/>
      <c r="M22" s="616"/>
      <c r="N22" s="616"/>
      <c r="O22" s="616"/>
      <c r="P22" s="616"/>
      <c r="Q22" s="617"/>
      <c r="R22" s="618">
        <v>4201</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258</v>
      </c>
      <c r="C23" s="616"/>
      <c r="D23" s="616"/>
      <c r="E23" s="616"/>
      <c r="F23" s="616"/>
      <c r="G23" s="616"/>
      <c r="H23" s="616"/>
      <c r="I23" s="616"/>
      <c r="J23" s="616"/>
      <c r="K23" s="616"/>
      <c r="L23" s="616"/>
      <c r="M23" s="616"/>
      <c r="N23" s="616"/>
      <c r="O23" s="616"/>
      <c r="P23" s="616"/>
      <c r="Q23" s="617"/>
      <c r="R23" s="618">
        <v>111646</v>
      </c>
      <c r="S23" s="619"/>
      <c r="T23" s="619"/>
      <c r="U23" s="619"/>
      <c r="V23" s="619"/>
      <c r="W23" s="619"/>
      <c r="X23" s="619"/>
      <c r="Y23" s="620"/>
      <c r="Z23" s="671">
        <v>2.8</v>
      </c>
      <c r="AA23" s="671"/>
      <c r="AB23" s="671"/>
      <c r="AC23" s="671"/>
      <c r="AD23" s="672">
        <v>5847</v>
      </c>
      <c r="AE23" s="672"/>
      <c r="AF23" s="672"/>
      <c r="AG23" s="672"/>
      <c r="AH23" s="672"/>
      <c r="AI23" s="672"/>
      <c r="AJ23" s="672"/>
      <c r="AK23" s="672"/>
      <c r="AL23" s="641">
        <v>0.2</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x14ac:dyDescent="0.15">
      <c r="B24" s="615" t="s">
        <v>265</v>
      </c>
      <c r="C24" s="616"/>
      <c r="D24" s="616"/>
      <c r="E24" s="616"/>
      <c r="F24" s="616"/>
      <c r="G24" s="616"/>
      <c r="H24" s="616"/>
      <c r="I24" s="616"/>
      <c r="J24" s="616"/>
      <c r="K24" s="616"/>
      <c r="L24" s="616"/>
      <c r="M24" s="616"/>
      <c r="N24" s="616"/>
      <c r="O24" s="616"/>
      <c r="P24" s="616"/>
      <c r="Q24" s="617"/>
      <c r="R24" s="618">
        <v>3572</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1397027</v>
      </c>
      <c r="CS24" s="669"/>
      <c r="CT24" s="669"/>
      <c r="CU24" s="669"/>
      <c r="CV24" s="669"/>
      <c r="CW24" s="669"/>
      <c r="CX24" s="669"/>
      <c r="CY24" s="716"/>
      <c r="CZ24" s="720">
        <v>36</v>
      </c>
      <c r="DA24" s="721"/>
      <c r="DB24" s="721"/>
      <c r="DC24" s="722"/>
      <c r="DD24" s="715">
        <v>1148755</v>
      </c>
      <c r="DE24" s="669"/>
      <c r="DF24" s="669"/>
      <c r="DG24" s="669"/>
      <c r="DH24" s="669"/>
      <c r="DI24" s="669"/>
      <c r="DJ24" s="669"/>
      <c r="DK24" s="716"/>
      <c r="DL24" s="715">
        <v>1089335</v>
      </c>
      <c r="DM24" s="669"/>
      <c r="DN24" s="669"/>
      <c r="DO24" s="669"/>
      <c r="DP24" s="669"/>
      <c r="DQ24" s="669"/>
      <c r="DR24" s="669"/>
      <c r="DS24" s="669"/>
      <c r="DT24" s="669"/>
      <c r="DU24" s="669"/>
      <c r="DV24" s="716"/>
      <c r="DW24" s="717">
        <v>43.8</v>
      </c>
      <c r="DX24" s="686"/>
      <c r="DY24" s="686"/>
      <c r="DZ24" s="686"/>
      <c r="EA24" s="686"/>
      <c r="EB24" s="686"/>
      <c r="EC24" s="718"/>
    </row>
    <row r="25" spans="2:133" ht="11.25" customHeight="1" x14ac:dyDescent="0.15">
      <c r="B25" s="615" t="s">
        <v>268</v>
      </c>
      <c r="C25" s="616"/>
      <c r="D25" s="616"/>
      <c r="E25" s="616"/>
      <c r="F25" s="616"/>
      <c r="G25" s="616"/>
      <c r="H25" s="616"/>
      <c r="I25" s="616"/>
      <c r="J25" s="616"/>
      <c r="K25" s="616"/>
      <c r="L25" s="616"/>
      <c r="M25" s="616"/>
      <c r="N25" s="616"/>
      <c r="O25" s="616"/>
      <c r="P25" s="616"/>
      <c r="Q25" s="617"/>
      <c r="R25" s="618">
        <v>262908</v>
      </c>
      <c r="S25" s="619"/>
      <c r="T25" s="619"/>
      <c r="U25" s="619"/>
      <c r="V25" s="619"/>
      <c r="W25" s="619"/>
      <c r="X25" s="619"/>
      <c r="Y25" s="620"/>
      <c r="Z25" s="671">
        <v>6.5</v>
      </c>
      <c r="AA25" s="671"/>
      <c r="AB25" s="671"/>
      <c r="AC25" s="671"/>
      <c r="AD25" s="672" t="s">
        <v>109</v>
      </c>
      <c r="AE25" s="672"/>
      <c r="AF25" s="672"/>
      <c r="AG25" s="672"/>
      <c r="AH25" s="672"/>
      <c r="AI25" s="672"/>
      <c r="AJ25" s="672"/>
      <c r="AK25" s="672"/>
      <c r="AL25" s="641" t="s">
        <v>109</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652251</v>
      </c>
      <c r="CS25" s="637"/>
      <c r="CT25" s="637"/>
      <c r="CU25" s="637"/>
      <c r="CV25" s="637"/>
      <c r="CW25" s="637"/>
      <c r="CX25" s="637"/>
      <c r="CY25" s="638"/>
      <c r="CZ25" s="621">
        <v>16.8</v>
      </c>
      <c r="DA25" s="639"/>
      <c r="DB25" s="639"/>
      <c r="DC25" s="640"/>
      <c r="DD25" s="624">
        <v>586471</v>
      </c>
      <c r="DE25" s="637"/>
      <c r="DF25" s="637"/>
      <c r="DG25" s="637"/>
      <c r="DH25" s="637"/>
      <c r="DI25" s="637"/>
      <c r="DJ25" s="637"/>
      <c r="DK25" s="638"/>
      <c r="DL25" s="624">
        <v>562216</v>
      </c>
      <c r="DM25" s="637"/>
      <c r="DN25" s="637"/>
      <c r="DO25" s="637"/>
      <c r="DP25" s="637"/>
      <c r="DQ25" s="637"/>
      <c r="DR25" s="637"/>
      <c r="DS25" s="637"/>
      <c r="DT25" s="637"/>
      <c r="DU25" s="637"/>
      <c r="DV25" s="638"/>
      <c r="DW25" s="641">
        <v>22.6</v>
      </c>
      <c r="DX25" s="642"/>
      <c r="DY25" s="642"/>
      <c r="DZ25" s="642"/>
      <c r="EA25" s="642"/>
      <c r="EB25" s="642"/>
      <c r="EC25" s="643"/>
    </row>
    <row r="26" spans="2:133" ht="11.25" customHeight="1" x14ac:dyDescent="0.15">
      <c r="B26" s="712" t="s">
        <v>271</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417741</v>
      </c>
      <c r="CS26" s="619"/>
      <c r="CT26" s="619"/>
      <c r="CU26" s="619"/>
      <c r="CV26" s="619"/>
      <c r="CW26" s="619"/>
      <c r="CX26" s="619"/>
      <c r="CY26" s="620"/>
      <c r="CZ26" s="621">
        <v>10.8</v>
      </c>
      <c r="DA26" s="639"/>
      <c r="DB26" s="639"/>
      <c r="DC26" s="640"/>
      <c r="DD26" s="624">
        <v>358989</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x14ac:dyDescent="0.15">
      <c r="B27" s="615" t="s">
        <v>274</v>
      </c>
      <c r="C27" s="616"/>
      <c r="D27" s="616"/>
      <c r="E27" s="616"/>
      <c r="F27" s="616"/>
      <c r="G27" s="616"/>
      <c r="H27" s="616"/>
      <c r="I27" s="616"/>
      <c r="J27" s="616"/>
      <c r="K27" s="616"/>
      <c r="L27" s="616"/>
      <c r="M27" s="616"/>
      <c r="N27" s="616"/>
      <c r="O27" s="616"/>
      <c r="P27" s="616"/>
      <c r="Q27" s="617"/>
      <c r="R27" s="618">
        <v>358159</v>
      </c>
      <c r="S27" s="619"/>
      <c r="T27" s="619"/>
      <c r="U27" s="619"/>
      <c r="V27" s="619"/>
      <c r="W27" s="619"/>
      <c r="X27" s="619"/>
      <c r="Y27" s="620"/>
      <c r="Z27" s="671">
        <v>8.8000000000000007</v>
      </c>
      <c r="AA27" s="671"/>
      <c r="AB27" s="671"/>
      <c r="AC27" s="671"/>
      <c r="AD27" s="672" t="s">
        <v>109</v>
      </c>
      <c r="AE27" s="672"/>
      <c r="AF27" s="672"/>
      <c r="AG27" s="672"/>
      <c r="AH27" s="672"/>
      <c r="AI27" s="672"/>
      <c r="AJ27" s="672"/>
      <c r="AK27" s="672"/>
      <c r="AL27" s="641" t="s">
        <v>109</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593545</v>
      </c>
      <c r="BH27" s="619"/>
      <c r="BI27" s="619"/>
      <c r="BJ27" s="619"/>
      <c r="BK27" s="619"/>
      <c r="BL27" s="619"/>
      <c r="BM27" s="619"/>
      <c r="BN27" s="620"/>
      <c r="BO27" s="671">
        <v>100</v>
      </c>
      <c r="BP27" s="671"/>
      <c r="BQ27" s="671"/>
      <c r="BR27" s="671"/>
      <c r="BS27" s="624">
        <v>46914</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270774</v>
      </c>
      <c r="CS27" s="637"/>
      <c r="CT27" s="637"/>
      <c r="CU27" s="637"/>
      <c r="CV27" s="637"/>
      <c r="CW27" s="637"/>
      <c r="CX27" s="637"/>
      <c r="CY27" s="638"/>
      <c r="CZ27" s="621">
        <v>7</v>
      </c>
      <c r="DA27" s="639"/>
      <c r="DB27" s="639"/>
      <c r="DC27" s="640"/>
      <c r="DD27" s="624">
        <v>99448</v>
      </c>
      <c r="DE27" s="637"/>
      <c r="DF27" s="637"/>
      <c r="DG27" s="637"/>
      <c r="DH27" s="637"/>
      <c r="DI27" s="637"/>
      <c r="DJ27" s="637"/>
      <c r="DK27" s="638"/>
      <c r="DL27" s="624">
        <v>85683</v>
      </c>
      <c r="DM27" s="637"/>
      <c r="DN27" s="637"/>
      <c r="DO27" s="637"/>
      <c r="DP27" s="637"/>
      <c r="DQ27" s="637"/>
      <c r="DR27" s="637"/>
      <c r="DS27" s="637"/>
      <c r="DT27" s="637"/>
      <c r="DU27" s="637"/>
      <c r="DV27" s="638"/>
      <c r="DW27" s="641">
        <v>3.4</v>
      </c>
      <c r="DX27" s="642"/>
      <c r="DY27" s="642"/>
      <c r="DZ27" s="642"/>
      <c r="EA27" s="642"/>
      <c r="EB27" s="642"/>
      <c r="EC27" s="643"/>
    </row>
    <row r="28" spans="2:133" ht="11.25" customHeight="1" x14ac:dyDescent="0.15">
      <c r="B28" s="615" t="s">
        <v>277</v>
      </c>
      <c r="C28" s="616"/>
      <c r="D28" s="616"/>
      <c r="E28" s="616"/>
      <c r="F28" s="616"/>
      <c r="G28" s="616"/>
      <c r="H28" s="616"/>
      <c r="I28" s="616"/>
      <c r="J28" s="616"/>
      <c r="K28" s="616"/>
      <c r="L28" s="616"/>
      <c r="M28" s="616"/>
      <c r="N28" s="616"/>
      <c r="O28" s="616"/>
      <c r="P28" s="616"/>
      <c r="Q28" s="617"/>
      <c r="R28" s="618">
        <v>24866</v>
      </c>
      <c r="S28" s="619"/>
      <c r="T28" s="619"/>
      <c r="U28" s="619"/>
      <c r="V28" s="619"/>
      <c r="W28" s="619"/>
      <c r="X28" s="619"/>
      <c r="Y28" s="620"/>
      <c r="Z28" s="671">
        <v>0.6</v>
      </c>
      <c r="AA28" s="671"/>
      <c r="AB28" s="671"/>
      <c r="AC28" s="671"/>
      <c r="AD28" s="672">
        <v>8040</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474002</v>
      </c>
      <c r="CS28" s="619"/>
      <c r="CT28" s="619"/>
      <c r="CU28" s="619"/>
      <c r="CV28" s="619"/>
      <c r="CW28" s="619"/>
      <c r="CX28" s="619"/>
      <c r="CY28" s="620"/>
      <c r="CZ28" s="621">
        <v>12.2</v>
      </c>
      <c r="DA28" s="639"/>
      <c r="DB28" s="639"/>
      <c r="DC28" s="640"/>
      <c r="DD28" s="624">
        <v>462836</v>
      </c>
      <c r="DE28" s="619"/>
      <c r="DF28" s="619"/>
      <c r="DG28" s="619"/>
      <c r="DH28" s="619"/>
      <c r="DI28" s="619"/>
      <c r="DJ28" s="619"/>
      <c r="DK28" s="620"/>
      <c r="DL28" s="624">
        <v>441436</v>
      </c>
      <c r="DM28" s="619"/>
      <c r="DN28" s="619"/>
      <c r="DO28" s="619"/>
      <c r="DP28" s="619"/>
      <c r="DQ28" s="619"/>
      <c r="DR28" s="619"/>
      <c r="DS28" s="619"/>
      <c r="DT28" s="619"/>
      <c r="DU28" s="619"/>
      <c r="DV28" s="620"/>
      <c r="DW28" s="641">
        <v>17.7</v>
      </c>
      <c r="DX28" s="642"/>
      <c r="DY28" s="642"/>
      <c r="DZ28" s="642"/>
      <c r="EA28" s="642"/>
      <c r="EB28" s="642"/>
      <c r="EC28" s="643"/>
    </row>
    <row r="29" spans="2:133" ht="11.25" customHeight="1" x14ac:dyDescent="0.15">
      <c r="B29" s="615" t="s">
        <v>279</v>
      </c>
      <c r="C29" s="616"/>
      <c r="D29" s="616"/>
      <c r="E29" s="616"/>
      <c r="F29" s="616"/>
      <c r="G29" s="616"/>
      <c r="H29" s="616"/>
      <c r="I29" s="616"/>
      <c r="J29" s="616"/>
      <c r="K29" s="616"/>
      <c r="L29" s="616"/>
      <c r="M29" s="616"/>
      <c r="N29" s="616"/>
      <c r="O29" s="616"/>
      <c r="P29" s="616"/>
      <c r="Q29" s="617"/>
      <c r="R29" s="618">
        <v>9333</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474002</v>
      </c>
      <c r="CS29" s="637"/>
      <c r="CT29" s="637"/>
      <c r="CU29" s="637"/>
      <c r="CV29" s="637"/>
      <c r="CW29" s="637"/>
      <c r="CX29" s="637"/>
      <c r="CY29" s="638"/>
      <c r="CZ29" s="621">
        <v>12.2</v>
      </c>
      <c r="DA29" s="639"/>
      <c r="DB29" s="639"/>
      <c r="DC29" s="640"/>
      <c r="DD29" s="624">
        <v>462836</v>
      </c>
      <c r="DE29" s="637"/>
      <c r="DF29" s="637"/>
      <c r="DG29" s="637"/>
      <c r="DH29" s="637"/>
      <c r="DI29" s="637"/>
      <c r="DJ29" s="637"/>
      <c r="DK29" s="638"/>
      <c r="DL29" s="624">
        <v>441436</v>
      </c>
      <c r="DM29" s="637"/>
      <c r="DN29" s="637"/>
      <c r="DO29" s="637"/>
      <c r="DP29" s="637"/>
      <c r="DQ29" s="637"/>
      <c r="DR29" s="637"/>
      <c r="DS29" s="637"/>
      <c r="DT29" s="637"/>
      <c r="DU29" s="637"/>
      <c r="DV29" s="638"/>
      <c r="DW29" s="641">
        <v>17.7</v>
      </c>
      <c r="DX29" s="642"/>
      <c r="DY29" s="642"/>
      <c r="DZ29" s="642"/>
      <c r="EA29" s="642"/>
      <c r="EB29" s="642"/>
      <c r="EC29" s="643"/>
    </row>
    <row r="30" spans="2:133" ht="11.25" customHeight="1" x14ac:dyDescent="0.15">
      <c r="B30" s="615" t="s">
        <v>284</v>
      </c>
      <c r="C30" s="616"/>
      <c r="D30" s="616"/>
      <c r="E30" s="616"/>
      <c r="F30" s="616"/>
      <c r="G30" s="616"/>
      <c r="H30" s="616"/>
      <c r="I30" s="616"/>
      <c r="J30" s="616"/>
      <c r="K30" s="616"/>
      <c r="L30" s="616"/>
      <c r="M30" s="616"/>
      <c r="N30" s="616"/>
      <c r="O30" s="616"/>
      <c r="P30" s="616"/>
      <c r="Q30" s="617"/>
      <c r="R30" s="618">
        <v>43209</v>
      </c>
      <c r="S30" s="619"/>
      <c r="T30" s="619"/>
      <c r="U30" s="619"/>
      <c r="V30" s="619"/>
      <c r="W30" s="619"/>
      <c r="X30" s="619"/>
      <c r="Y30" s="620"/>
      <c r="Z30" s="671">
        <v>1.1000000000000001</v>
      </c>
      <c r="AA30" s="671"/>
      <c r="AB30" s="671"/>
      <c r="AC30" s="671"/>
      <c r="AD30" s="672" t="s">
        <v>109</v>
      </c>
      <c r="AE30" s="672"/>
      <c r="AF30" s="672"/>
      <c r="AG30" s="672"/>
      <c r="AH30" s="672"/>
      <c r="AI30" s="672"/>
      <c r="AJ30" s="672"/>
      <c r="AK30" s="672"/>
      <c r="AL30" s="641" t="s">
        <v>109</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99.3</v>
      </c>
      <c r="BH30" s="685"/>
      <c r="BI30" s="685"/>
      <c r="BJ30" s="685"/>
      <c r="BK30" s="685"/>
      <c r="BL30" s="685"/>
      <c r="BM30" s="686">
        <v>95.9</v>
      </c>
      <c r="BN30" s="685"/>
      <c r="BO30" s="685"/>
      <c r="BP30" s="685"/>
      <c r="BQ30" s="687"/>
      <c r="BR30" s="684">
        <v>99.1</v>
      </c>
      <c r="BS30" s="685"/>
      <c r="BT30" s="685"/>
      <c r="BU30" s="685"/>
      <c r="BV30" s="685"/>
      <c r="BW30" s="685"/>
      <c r="BX30" s="686">
        <v>96.3</v>
      </c>
      <c r="BY30" s="685"/>
      <c r="BZ30" s="685"/>
      <c r="CA30" s="685"/>
      <c r="CB30" s="687"/>
      <c r="CD30" s="690"/>
      <c r="CE30" s="691"/>
      <c r="CF30" s="655" t="s">
        <v>287</v>
      </c>
      <c r="CG30" s="652"/>
      <c r="CH30" s="652"/>
      <c r="CI30" s="652"/>
      <c r="CJ30" s="652"/>
      <c r="CK30" s="652"/>
      <c r="CL30" s="652"/>
      <c r="CM30" s="652"/>
      <c r="CN30" s="652"/>
      <c r="CO30" s="652"/>
      <c r="CP30" s="652"/>
      <c r="CQ30" s="653"/>
      <c r="CR30" s="618">
        <v>431657</v>
      </c>
      <c r="CS30" s="619"/>
      <c r="CT30" s="619"/>
      <c r="CU30" s="619"/>
      <c r="CV30" s="619"/>
      <c r="CW30" s="619"/>
      <c r="CX30" s="619"/>
      <c r="CY30" s="620"/>
      <c r="CZ30" s="621">
        <v>11.1</v>
      </c>
      <c r="DA30" s="639"/>
      <c r="DB30" s="639"/>
      <c r="DC30" s="640"/>
      <c r="DD30" s="624">
        <v>421490</v>
      </c>
      <c r="DE30" s="619"/>
      <c r="DF30" s="619"/>
      <c r="DG30" s="619"/>
      <c r="DH30" s="619"/>
      <c r="DI30" s="619"/>
      <c r="DJ30" s="619"/>
      <c r="DK30" s="620"/>
      <c r="DL30" s="624">
        <v>400090</v>
      </c>
      <c r="DM30" s="619"/>
      <c r="DN30" s="619"/>
      <c r="DO30" s="619"/>
      <c r="DP30" s="619"/>
      <c r="DQ30" s="619"/>
      <c r="DR30" s="619"/>
      <c r="DS30" s="619"/>
      <c r="DT30" s="619"/>
      <c r="DU30" s="619"/>
      <c r="DV30" s="620"/>
      <c r="DW30" s="641">
        <v>16.100000000000001</v>
      </c>
      <c r="DX30" s="642"/>
      <c r="DY30" s="642"/>
      <c r="DZ30" s="642"/>
      <c r="EA30" s="642"/>
      <c r="EB30" s="642"/>
      <c r="EC30" s="643"/>
    </row>
    <row r="31" spans="2:133" ht="11.25" customHeight="1" x14ac:dyDescent="0.15">
      <c r="B31" s="615" t="s">
        <v>288</v>
      </c>
      <c r="C31" s="616"/>
      <c r="D31" s="616"/>
      <c r="E31" s="616"/>
      <c r="F31" s="616"/>
      <c r="G31" s="616"/>
      <c r="H31" s="616"/>
      <c r="I31" s="616"/>
      <c r="J31" s="616"/>
      <c r="K31" s="616"/>
      <c r="L31" s="616"/>
      <c r="M31" s="616"/>
      <c r="N31" s="616"/>
      <c r="O31" s="616"/>
      <c r="P31" s="616"/>
      <c r="Q31" s="617"/>
      <c r="R31" s="618">
        <v>127164</v>
      </c>
      <c r="S31" s="619"/>
      <c r="T31" s="619"/>
      <c r="U31" s="619"/>
      <c r="V31" s="619"/>
      <c r="W31" s="619"/>
      <c r="X31" s="619"/>
      <c r="Y31" s="620"/>
      <c r="Z31" s="671">
        <v>3.1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99.1</v>
      </c>
      <c r="BH31" s="637"/>
      <c r="BI31" s="637"/>
      <c r="BJ31" s="637"/>
      <c r="BK31" s="637"/>
      <c r="BL31" s="637"/>
      <c r="BM31" s="673">
        <v>96.1</v>
      </c>
      <c r="BN31" s="683"/>
      <c r="BO31" s="683"/>
      <c r="BP31" s="683"/>
      <c r="BQ31" s="647"/>
      <c r="BR31" s="682">
        <v>98.8</v>
      </c>
      <c r="BS31" s="637"/>
      <c r="BT31" s="637"/>
      <c r="BU31" s="637"/>
      <c r="BV31" s="637"/>
      <c r="BW31" s="637"/>
      <c r="BX31" s="673">
        <v>96.4</v>
      </c>
      <c r="BY31" s="683"/>
      <c r="BZ31" s="683"/>
      <c r="CA31" s="683"/>
      <c r="CB31" s="647"/>
      <c r="CD31" s="690"/>
      <c r="CE31" s="691"/>
      <c r="CF31" s="655" t="s">
        <v>291</v>
      </c>
      <c r="CG31" s="652"/>
      <c r="CH31" s="652"/>
      <c r="CI31" s="652"/>
      <c r="CJ31" s="652"/>
      <c r="CK31" s="652"/>
      <c r="CL31" s="652"/>
      <c r="CM31" s="652"/>
      <c r="CN31" s="652"/>
      <c r="CO31" s="652"/>
      <c r="CP31" s="652"/>
      <c r="CQ31" s="653"/>
      <c r="CR31" s="618">
        <v>42345</v>
      </c>
      <c r="CS31" s="637"/>
      <c r="CT31" s="637"/>
      <c r="CU31" s="637"/>
      <c r="CV31" s="637"/>
      <c r="CW31" s="637"/>
      <c r="CX31" s="637"/>
      <c r="CY31" s="638"/>
      <c r="CZ31" s="621">
        <v>1.1000000000000001</v>
      </c>
      <c r="DA31" s="639"/>
      <c r="DB31" s="639"/>
      <c r="DC31" s="640"/>
      <c r="DD31" s="624">
        <v>41346</v>
      </c>
      <c r="DE31" s="637"/>
      <c r="DF31" s="637"/>
      <c r="DG31" s="637"/>
      <c r="DH31" s="637"/>
      <c r="DI31" s="637"/>
      <c r="DJ31" s="637"/>
      <c r="DK31" s="638"/>
      <c r="DL31" s="624">
        <v>41346</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292</v>
      </c>
      <c r="C32" s="616"/>
      <c r="D32" s="616"/>
      <c r="E32" s="616"/>
      <c r="F32" s="616"/>
      <c r="G32" s="616"/>
      <c r="H32" s="616"/>
      <c r="I32" s="616"/>
      <c r="J32" s="616"/>
      <c r="K32" s="616"/>
      <c r="L32" s="616"/>
      <c r="M32" s="616"/>
      <c r="N32" s="616"/>
      <c r="O32" s="616"/>
      <c r="P32" s="616"/>
      <c r="Q32" s="617"/>
      <c r="R32" s="618">
        <v>128273</v>
      </c>
      <c r="S32" s="619"/>
      <c r="T32" s="619"/>
      <c r="U32" s="619"/>
      <c r="V32" s="619"/>
      <c r="W32" s="619"/>
      <c r="X32" s="619"/>
      <c r="Y32" s="620"/>
      <c r="Z32" s="671">
        <v>3.2</v>
      </c>
      <c r="AA32" s="671"/>
      <c r="AB32" s="671"/>
      <c r="AC32" s="671"/>
      <c r="AD32" s="672">
        <v>2543</v>
      </c>
      <c r="AE32" s="672"/>
      <c r="AF32" s="672"/>
      <c r="AG32" s="672"/>
      <c r="AH32" s="672"/>
      <c r="AI32" s="672"/>
      <c r="AJ32" s="672"/>
      <c r="AK32" s="672"/>
      <c r="AL32" s="641">
        <v>0.1</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99.3</v>
      </c>
      <c r="BH32" s="603"/>
      <c r="BI32" s="603"/>
      <c r="BJ32" s="603"/>
      <c r="BK32" s="603"/>
      <c r="BL32" s="603"/>
      <c r="BM32" s="666">
        <v>95.4</v>
      </c>
      <c r="BN32" s="603"/>
      <c r="BO32" s="603"/>
      <c r="BP32" s="603"/>
      <c r="BQ32" s="660"/>
      <c r="BR32" s="681">
        <v>99.1</v>
      </c>
      <c r="BS32" s="603"/>
      <c r="BT32" s="603"/>
      <c r="BU32" s="603"/>
      <c r="BV32" s="603"/>
      <c r="BW32" s="603"/>
      <c r="BX32" s="666">
        <v>95.9</v>
      </c>
      <c r="BY32" s="603"/>
      <c r="BZ32" s="603"/>
      <c r="CA32" s="603"/>
      <c r="CB32" s="660"/>
      <c r="CD32" s="692"/>
      <c r="CE32" s="693"/>
      <c r="CF32" s="655" t="s">
        <v>294</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295</v>
      </c>
      <c r="C33" s="616"/>
      <c r="D33" s="616"/>
      <c r="E33" s="616"/>
      <c r="F33" s="616"/>
      <c r="G33" s="616"/>
      <c r="H33" s="616"/>
      <c r="I33" s="616"/>
      <c r="J33" s="616"/>
      <c r="K33" s="616"/>
      <c r="L33" s="616"/>
      <c r="M33" s="616"/>
      <c r="N33" s="616"/>
      <c r="O33" s="616"/>
      <c r="P33" s="616"/>
      <c r="Q33" s="617"/>
      <c r="R33" s="618">
        <v>285600</v>
      </c>
      <c r="S33" s="619"/>
      <c r="T33" s="619"/>
      <c r="U33" s="619"/>
      <c r="V33" s="619"/>
      <c r="W33" s="619"/>
      <c r="X33" s="619"/>
      <c r="Y33" s="620"/>
      <c r="Z33" s="671">
        <v>7.1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1615307</v>
      </c>
      <c r="CS33" s="637"/>
      <c r="CT33" s="637"/>
      <c r="CU33" s="637"/>
      <c r="CV33" s="637"/>
      <c r="CW33" s="637"/>
      <c r="CX33" s="637"/>
      <c r="CY33" s="638"/>
      <c r="CZ33" s="621">
        <v>41.6</v>
      </c>
      <c r="DA33" s="639"/>
      <c r="DB33" s="639"/>
      <c r="DC33" s="640"/>
      <c r="DD33" s="624">
        <v>1390431</v>
      </c>
      <c r="DE33" s="637"/>
      <c r="DF33" s="637"/>
      <c r="DG33" s="637"/>
      <c r="DH33" s="637"/>
      <c r="DI33" s="637"/>
      <c r="DJ33" s="637"/>
      <c r="DK33" s="638"/>
      <c r="DL33" s="624">
        <v>971711</v>
      </c>
      <c r="DM33" s="637"/>
      <c r="DN33" s="637"/>
      <c r="DO33" s="637"/>
      <c r="DP33" s="637"/>
      <c r="DQ33" s="637"/>
      <c r="DR33" s="637"/>
      <c r="DS33" s="637"/>
      <c r="DT33" s="637"/>
      <c r="DU33" s="637"/>
      <c r="DV33" s="638"/>
      <c r="DW33" s="641">
        <v>39</v>
      </c>
      <c r="DX33" s="642"/>
      <c r="DY33" s="642"/>
      <c r="DZ33" s="642"/>
      <c r="EA33" s="642"/>
      <c r="EB33" s="642"/>
      <c r="EC33" s="643"/>
    </row>
    <row r="34" spans="2:133" ht="11.25" customHeight="1" x14ac:dyDescent="0.15">
      <c r="B34" s="615" t="s">
        <v>297</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464687</v>
      </c>
      <c r="CS34" s="619"/>
      <c r="CT34" s="619"/>
      <c r="CU34" s="619"/>
      <c r="CV34" s="619"/>
      <c r="CW34" s="619"/>
      <c r="CX34" s="619"/>
      <c r="CY34" s="620"/>
      <c r="CZ34" s="621">
        <v>12</v>
      </c>
      <c r="DA34" s="639"/>
      <c r="DB34" s="639"/>
      <c r="DC34" s="640"/>
      <c r="DD34" s="624">
        <v>355084</v>
      </c>
      <c r="DE34" s="619"/>
      <c r="DF34" s="619"/>
      <c r="DG34" s="619"/>
      <c r="DH34" s="619"/>
      <c r="DI34" s="619"/>
      <c r="DJ34" s="619"/>
      <c r="DK34" s="620"/>
      <c r="DL34" s="624">
        <v>281760</v>
      </c>
      <c r="DM34" s="619"/>
      <c r="DN34" s="619"/>
      <c r="DO34" s="619"/>
      <c r="DP34" s="619"/>
      <c r="DQ34" s="619"/>
      <c r="DR34" s="619"/>
      <c r="DS34" s="619"/>
      <c r="DT34" s="619"/>
      <c r="DU34" s="619"/>
      <c r="DV34" s="620"/>
      <c r="DW34" s="641">
        <v>11.3</v>
      </c>
      <c r="DX34" s="642"/>
      <c r="DY34" s="642"/>
      <c r="DZ34" s="642"/>
      <c r="EA34" s="642"/>
      <c r="EB34" s="642"/>
      <c r="EC34" s="643"/>
    </row>
    <row r="35" spans="2:133" ht="11.25" customHeight="1" x14ac:dyDescent="0.15">
      <c r="B35" s="615" t="s">
        <v>301</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302</v>
      </c>
      <c r="AR35" s="676"/>
      <c r="AS35" s="676"/>
      <c r="AT35" s="676"/>
      <c r="AU35" s="676"/>
      <c r="AV35" s="676"/>
      <c r="AW35" s="676"/>
      <c r="AX35" s="676"/>
      <c r="AY35" s="677"/>
      <c r="AZ35" s="668">
        <v>449782</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52364</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23147</v>
      </c>
      <c r="CS35" s="637"/>
      <c r="CT35" s="637"/>
      <c r="CU35" s="637"/>
      <c r="CV35" s="637"/>
      <c r="CW35" s="637"/>
      <c r="CX35" s="637"/>
      <c r="CY35" s="638"/>
      <c r="CZ35" s="621">
        <v>0.6</v>
      </c>
      <c r="DA35" s="639"/>
      <c r="DB35" s="639"/>
      <c r="DC35" s="640"/>
      <c r="DD35" s="624">
        <v>15901</v>
      </c>
      <c r="DE35" s="637"/>
      <c r="DF35" s="637"/>
      <c r="DG35" s="637"/>
      <c r="DH35" s="637"/>
      <c r="DI35" s="637"/>
      <c r="DJ35" s="637"/>
      <c r="DK35" s="638"/>
      <c r="DL35" s="624">
        <v>15901</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305</v>
      </c>
      <c r="C36" s="600"/>
      <c r="D36" s="600"/>
      <c r="E36" s="600"/>
      <c r="F36" s="600"/>
      <c r="G36" s="600"/>
      <c r="H36" s="600"/>
      <c r="I36" s="600"/>
      <c r="J36" s="600"/>
      <c r="K36" s="600"/>
      <c r="L36" s="600"/>
      <c r="M36" s="600"/>
      <c r="N36" s="600"/>
      <c r="O36" s="600"/>
      <c r="P36" s="600"/>
      <c r="Q36" s="601"/>
      <c r="R36" s="602">
        <v>4048326</v>
      </c>
      <c r="S36" s="659"/>
      <c r="T36" s="659"/>
      <c r="U36" s="659"/>
      <c r="V36" s="659"/>
      <c r="W36" s="659"/>
      <c r="X36" s="659"/>
      <c r="Y36" s="662"/>
      <c r="Z36" s="663">
        <v>100</v>
      </c>
      <c r="AA36" s="663"/>
      <c r="AB36" s="663"/>
      <c r="AC36" s="663"/>
      <c r="AD36" s="664">
        <v>2488948</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139665</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50898</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428985</v>
      </c>
      <c r="CS36" s="619"/>
      <c r="CT36" s="619"/>
      <c r="CU36" s="619"/>
      <c r="CV36" s="619"/>
      <c r="CW36" s="619"/>
      <c r="CX36" s="619"/>
      <c r="CY36" s="620"/>
      <c r="CZ36" s="621">
        <v>11.1</v>
      </c>
      <c r="DA36" s="639"/>
      <c r="DB36" s="639"/>
      <c r="DC36" s="640"/>
      <c r="DD36" s="624">
        <v>397614</v>
      </c>
      <c r="DE36" s="619"/>
      <c r="DF36" s="619"/>
      <c r="DG36" s="619"/>
      <c r="DH36" s="619"/>
      <c r="DI36" s="619"/>
      <c r="DJ36" s="619"/>
      <c r="DK36" s="620"/>
      <c r="DL36" s="624">
        <v>320586</v>
      </c>
      <c r="DM36" s="619"/>
      <c r="DN36" s="619"/>
      <c r="DO36" s="619"/>
      <c r="DP36" s="619"/>
      <c r="DQ36" s="619"/>
      <c r="DR36" s="619"/>
      <c r="DS36" s="619"/>
      <c r="DT36" s="619"/>
      <c r="DU36" s="619"/>
      <c r="DV36" s="620"/>
      <c r="DW36" s="641">
        <v>12.9</v>
      </c>
      <c r="DX36" s="642"/>
      <c r="DY36" s="642"/>
      <c r="DZ36" s="642"/>
      <c r="EA36" s="642"/>
      <c r="EB36" s="642"/>
      <c r="EC36" s="643"/>
    </row>
    <row r="37" spans="2:133" ht="11.25" customHeight="1" x14ac:dyDescent="0.15">
      <c r="AQ37" s="644" t="s">
        <v>309</v>
      </c>
      <c r="AR37" s="645"/>
      <c r="AS37" s="645"/>
      <c r="AT37" s="645"/>
      <c r="AU37" s="645"/>
      <c r="AV37" s="645"/>
      <c r="AW37" s="645"/>
      <c r="AX37" s="645"/>
      <c r="AY37" s="646"/>
      <c r="AZ37" s="618">
        <v>85336</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602</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256348</v>
      </c>
      <c r="CS37" s="637"/>
      <c r="CT37" s="637"/>
      <c r="CU37" s="637"/>
      <c r="CV37" s="637"/>
      <c r="CW37" s="637"/>
      <c r="CX37" s="637"/>
      <c r="CY37" s="638"/>
      <c r="CZ37" s="621">
        <v>6.6</v>
      </c>
      <c r="DA37" s="639"/>
      <c r="DB37" s="639"/>
      <c r="DC37" s="640"/>
      <c r="DD37" s="624">
        <v>248702</v>
      </c>
      <c r="DE37" s="637"/>
      <c r="DF37" s="637"/>
      <c r="DG37" s="637"/>
      <c r="DH37" s="637"/>
      <c r="DI37" s="637"/>
      <c r="DJ37" s="637"/>
      <c r="DK37" s="638"/>
      <c r="DL37" s="624">
        <v>226041</v>
      </c>
      <c r="DM37" s="637"/>
      <c r="DN37" s="637"/>
      <c r="DO37" s="637"/>
      <c r="DP37" s="637"/>
      <c r="DQ37" s="637"/>
      <c r="DR37" s="637"/>
      <c r="DS37" s="637"/>
      <c r="DT37" s="637"/>
      <c r="DU37" s="637"/>
      <c r="DV37" s="638"/>
      <c r="DW37" s="641">
        <v>9.1</v>
      </c>
      <c r="DX37" s="642"/>
      <c r="DY37" s="642"/>
      <c r="DZ37" s="642"/>
      <c r="EA37" s="642"/>
      <c r="EB37" s="642"/>
      <c r="EC37" s="643"/>
    </row>
    <row r="38" spans="2:133" ht="11.25" customHeight="1" x14ac:dyDescent="0.15">
      <c r="AQ38" s="644" t="s">
        <v>312</v>
      </c>
      <c r="AR38" s="645"/>
      <c r="AS38" s="645"/>
      <c r="AT38" s="645"/>
      <c r="AU38" s="645"/>
      <c r="AV38" s="645"/>
      <c r="AW38" s="645"/>
      <c r="AX38" s="645"/>
      <c r="AY38" s="646"/>
      <c r="AZ38" s="618">
        <v>4090</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978</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449782</v>
      </c>
      <c r="CS38" s="619"/>
      <c r="CT38" s="619"/>
      <c r="CU38" s="619"/>
      <c r="CV38" s="619"/>
      <c r="CW38" s="619"/>
      <c r="CX38" s="619"/>
      <c r="CY38" s="620"/>
      <c r="CZ38" s="621">
        <v>11.6</v>
      </c>
      <c r="DA38" s="639"/>
      <c r="DB38" s="639"/>
      <c r="DC38" s="640"/>
      <c r="DD38" s="624">
        <v>421833</v>
      </c>
      <c r="DE38" s="619"/>
      <c r="DF38" s="619"/>
      <c r="DG38" s="619"/>
      <c r="DH38" s="619"/>
      <c r="DI38" s="619"/>
      <c r="DJ38" s="619"/>
      <c r="DK38" s="620"/>
      <c r="DL38" s="624">
        <v>353464</v>
      </c>
      <c r="DM38" s="619"/>
      <c r="DN38" s="619"/>
      <c r="DO38" s="619"/>
      <c r="DP38" s="619"/>
      <c r="DQ38" s="619"/>
      <c r="DR38" s="619"/>
      <c r="DS38" s="619"/>
      <c r="DT38" s="619"/>
      <c r="DU38" s="619"/>
      <c r="DV38" s="620"/>
      <c r="DW38" s="641">
        <v>14.2</v>
      </c>
      <c r="DX38" s="642"/>
      <c r="DY38" s="642"/>
      <c r="DZ38" s="642"/>
      <c r="EA38" s="642"/>
      <c r="EB38" s="642"/>
      <c r="EC38" s="643"/>
    </row>
    <row r="39" spans="2:133" ht="11.25" customHeight="1" x14ac:dyDescent="0.15">
      <c r="AQ39" s="644" t="s">
        <v>315</v>
      </c>
      <c r="AR39" s="645"/>
      <c r="AS39" s="645"/>
      <c r="AT39" s="645"/>
      <c r="AU39" s="645"/>
      <c r="AV39" s="645"/>
      <c r="AW39" s="645"/>
      <c r="AX39" s="645"/>
      <c r="AY39" s="646"/>
      <c r="AZ39" s="618" t="s">
        <v>109</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99</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207238</v>
      </c>
      <c r="CS39" s="637"/>
      <c r="CT39" s="637"/>
      <c r="CU39" s="637"/>
      <c r="CV39" s="637"/>
      <c r="CW39" s="637"/>
      <c r="CX39" s="637"/>
      <c r="CY39" s="638"/>
      <c r="CZ39" s="621">
        <v>5.3</v>
      </c>
      <c r="DA39" s="639"/>
      <c r="DB39" s="639"/>
      <c r="DC39" s="640"/>
      <c r="DD39" s="624">
        <v>199999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30171</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125</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41468</v>
      </c>
      <c r="CS40" s="619"/>
      <c r="CT40" s="619"/>
      <c r="CU40" s="619"/>
      <c r="CV40" s="619"/>
      <c r="CW40" s="619"/>
      <c r="CX40" s="619"/>
      <c r="CY40" s="620"/>
      <c r="CZ40" s="621">
        <v>1.1000000000000001</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190520</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353</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210</v>
      </c>
      <c r="CS41" s="637"/>
      <c r="CT41" s="637"/>
      <c r="CU41" s="637"/>
      <c r="CV41" s="637"/>
      <c r="CW41" s="637"/>
      <c r="CX41" s="637"/>
      <c r="CY41" s="638"/>
      <c r="CZ41" s="621" t="s">
        <v>210</v>
      </c>
      <c r="DA41" s="639"/>
      <c r="DB41" s="639"/>
      <c r="DC41" s="640"/>
      <c r="DD41" s="624" t="s">
        <v>210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868208</v>
      </c>
      <c r="CS42" s="619"/>
      <c r="CT42" s="619"/>
      <c r="CU42" s="619"/>
      <c r="CV42" s="619"/>
      <c r="CW42" s="619"/>
      <c r="CX42" s="619"/>
      <c r="CY42" s="620"/>
      <c r="CZ42" s="621">
        <v>22.4</v>
      </c>
      <c r="DA42" s="622"/>
      <c r="DB42" s="622"/>
      <c r="DC42" s="623"/>
      <c r="DD42" s="624">
        <v>229955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13730</v>
      </c>
      <c r="CS43" s="637"/>
      <c r="CT43" s="637"/>
      <c r="CU43" s="637"/>
      <c r="CV43" s="637"/>
      <c r="CW43" s="637"/>
      <c r="CX43" s="637"/>
      <c r="CY43" s="638"/>
      <c r="CZ43" s="621">
        <v>0.4</v>
      </c>
      <c r="DA43" s="639"/>
      <c r="DB43" s="639"/>
      <c r="DC43" s="640"/>
      <c r="DD43" s="624">
        <v>13730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329</v>
      </c>
      <c r="CD44" s="631" t="s">
        <v>282</v>
      </c>
      <c r="CE44" s="632"/>
      <c r="CF44" s="615" t="s">
        <v>330</v>
      </c>
      <c r="CG44" s="616"/>
      <c r="CH44" s="616"/>
      <c r="CI44" s="616"/>
      <c r="CJ44" s="616"/>
      <c r="CK44" s="616"/>
      <c r="CL44" s="616"/>
      <c r="CM44" s="616"/>
      <c r="CN44" s="616"/>
      <c r="CO44" s="616"/>
      <c r="CP44" s="616"/>
      <c r="CQ44" s="617"/>
      <c r="CR44" s="618">
        <v>587285</v>
      </c>
      <c r="CS44" s="619"/>
      <c r="CT44" s="619"/>
      <c r="CU44" s="619"/>
      <c r="CV44" s="619"/>
      <c r="CW44" s="619"/>
      <c r="CX44" s="619"/>
      <c r="CY44" s="620"/>
      <c r="CZ44" s="621">
        <v>15.1</v>
      </c>
      <c r="DA44" s="622"/>
      <c r="DB44" s="622"/>
      <c r="DC44" s="623"/>
      <c r="DD44" s="624">
        <v>186490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331</v>
      </c>
      <c r="CG45" s="616"/>
      <c r="CH45" s="616"/>
      <c r="CI45" s="616"/>
      <c r="CJ45" s="616"/>
      <c r="CK45" s="616"/>
      <c r="CL45" s="616"/>
      <c r="CM45" s="616"/>
      <c r="CN45" s="616"/>
      <c r="CO45" s="616"/>
      <c r="CP45" s="616"/>
      <c r="CQ45" s="617"/>
      <c r="CR45" s="618">
        <v>202169</v>
      </c>
      <c r="CS45" s="637"/>
      <c r="CT45" s="637"/>
      <c r="CU45" s="637"/>
      <c r="CV45" s="637"/>
      <c r="CW45" s="637"/>
      <c r="CX45" s="637"/>
      <c r="CY45" s="638"/>
      <c r="CZ45" s="621">
        <v>5.2</v>
      </c>
      <c r="DA45" s="639"/>
      <c r="DB45" s="639"/>
      <c r="DC45" s="640"/>
      <c r="DD45" s="624">
        <v>41353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332</v>
      </c>
      <c r="CG46" s="616"/>
      <c r="CH46" s="616"/>
      <c r="CI46" s="616"/>
      <c r="CJ46" s="616"/>
      <c r="CK46" s="616"/>
      <c r="CL46" s="616"/>
      <c r="CM46" s="616"/>
      <c r="CN46" s="616"/>
      <c r="CO46" s="616"/>
      <c r="CP46" s="616"/>
      <c r="CQ46" s="617"/>
      <c r="CR46" s="618">
        <v>385116</v>
      </c>
      <c r="CS46" s="619"/>
      <c r="CT46" s="619"/>
      <c r="CU46" s="619"/>
      <c r="CV46" s="619"/>
      <c r="CW46" s="619"/>
      <c r="CX46" s="619"/>
      <c r="CY46" s="620"/>
      <c r="CZ46" s="621">
        <v>9.9</v>
      </c>
      <c r="DA46" s="622"/>
      <c r="DB46" s="622"/>
      <c r="DC46" s="623"/>
      <c r="DD46" s="624">
        <v>145137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333</v>
      </c>
      <c r="CG47" s="616"/>
      <c r="CH47" s="616"/>
      <c r="CI47" s="616"/>
      <c r="CJ47" s="616"/>
      <c r="CK47" s="616"/>
      <c r="CL47" s="616"/>
      <c r="CM47" s="616"/>
      <c r="CN47" s="616"/>
      <c r="CO47" s="616"/>
      <c r="CP47" s="616"/>
      <c r="CQ47" s="617"/>
      <c r="CR47" s="618">
        <v>280923</v>
      </c>
      <c r="CS47" s="637"/>
      <c r="CT47" s="637"/>
      <c r="CU47" s="637"/>
      <c r="CV47" s="637"/>
      <c r="CW47" s="637"/>
      <c r="CX47" s="637"/>
      <c r="CY47" s="638"/>
      <c r="CZ47" s="621">
        <v>7.2</v>
      </c>
      <c r="DA47" s="639"/>
      <c r="DB47" s="639"/>
      <c r="DC47" s="640"/>
      <c r="DD47" s="624">
        <v>43465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334</v>
      </c>
      <c r="CG48" s="616"/>
      <c r="CH48" s="616"/>
      <c r="CI48" s="616"/>
      <c r="CJ48" s="616"/>
      <c r="CK48" s="616"/>
      <c r="CL48" s="616"/>
      <c r="CM48" s="616"/>
      <c r="CN48" s="616"/>
      <c r="CO48" s="616"/>
      <c r="CP48" s="616"/>
      <c r="CQ48" s="617"/>
      <c r="CR48" s="618" t="s">
        <v>151</v>
      </c>
      <c r="CS48" s="619"/>
      <c r="CT48" s="619"/>
      <c r="CU48" s="619"/>
      <c r="CV48" s="619"/>
      <c r="CW48" s="619"/>
      <c r="CX48" s="619"/>
      <c r="CY48" s="620"/>
      <c r="CZ48" s="621" t="s">
        <v>151</v>
      </c>
      <c r="DA48" s="622"/>
      <c r="DB48" s="622"/>
      <c r="DC48" s="623"/>
      <c r="DD48" s="624" t="s">
        <v>151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335</v>
      </c>
      <c r="CE49" s="600"/>
      <c r="CF49" s="600"/>
      <c r="CG49" s="600"/>
      <c r="CH49" s="600"/>
      <c r="CI49" s="600"/>
      <c r="CJ49" s="600"/>
      <c r="CK49" s="600"/>
      <c r="CL49" s="600"/>
      <c r="CM49" s="600"/>
      <c r="CN49" s="600"/>
      <c r="CO49" s="600"/>
      <c r="CP49" s="600"/>
      <c r="CQ49" s="601"/>
      <c r="CR49" s="602">
        <v>3880542</v>
      </c>
      <c r="CS49" s="603"/>
      <c r="CT49" s="603"/>
      <c r="CU49" s="603"/>
      <c r="CV49" s="603"/>
      <c r="CW49" s="603"/>
      <c r="CX49" s="603"/>
      <c r="CY49" s="604"/>
      <c r="CZ49" s="605">
        <v>100</v>
      </c>
      <c r="DA49" s="606"/>
      <c r="DB49" s="606"/>
      <c r="DC49" s="607"/>
      <c r="DD49" s="608">
        <v>2769141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9" t="s">
        <v>337</v>
      </c>
      <c r="DK2" s="1150"/>
      <c r="DL2" s="1150"/>
      <c r="DM2" s="1150"/>
      <c r="DN2" s="1150"/>
      <c r="DO2" s="1151"/>
      <c r="DP2" s="200"/>
      <c r="DQ2" s="1149" t="s">
        <v>338</v>
      </c>
      <c r="DR2" s="1150"/>
      <c r="DS2" s="1150"/>
      <c r="DT2" s="1150"/>
      <c r="DU2" s="1150"/>
      <c r="DV2" s="1150"/>
      <c r="DW2" s="1150"/>
      <c r="DX2" s="1150"/>
      <c r="DY2" s="1150"/>
      <c r="DZ2" s="115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102" t="s">
        <v>339</v>
      </c>
      <c r="B4" s="1102"/>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34" t="s">
        <v>341</v>
      </c>
      <c r="B5" s="1035"/>
      <c r="C5" s="1035"/>
      <c r="D5" s="1035"/>
      <c r="E5" s="1035"/>
      <c r="F5" s="1035"/>
      <c r="G5" s="1035"/>
      <c r="H5" s="1035"/>
      <c r="I5" s="1035"/>
      <c r="J5" s="1035"/>
      <c r="K5" s="1035"/>
      <c r="L5" s="1035"/>
      <c r="M5" s="1035"/>
      <c r="N5" s="1035"/>
      <c r="O5" s="1035"/>
      <c r="P5" s="1036"/>
      <c r="Q5" s="1040" t="s">
        <v>342</v>
      </c>
      <c r="R5" s="1041"/>
      <c r="S5" s="1041"/>
      <c r="T5" s="1041"/>
      <c r="U5" s="1042"/>
      <c r="V5" s="1040" t="s">
        <v>343</v>
      </c>
      <c r="W5" s="1041"/>
      <c r="X5" s="1041"/>
      <c r="Y5" s="1041"/>
      <c r="Z5" s="1042"/>
      <c r="AA5" s="1040" t="s">
        <v>344</v>
      </c>
      <c r="AB5" s="1041"/>
      <c r="AC5" s="1041"/>
      <c r="AD5" s="1041"/>
      <c r="AE5" s="1041"/>
      <c r="AF5" s="1152" t="s">
        <v>345</v>
      </c>
      <c r="AG5" s="1041"/>
      <c r="AH5" s="1041"/>
      <c r="AI5" s="1041"/>
      <c r="AJ5" s="1056"/>
      <c r="AK5" s="1041" t="s">
        <v>346</v>
      </c>
      <c r="AL5" s="1041"/>
      <c r="AM5" s="1041"/>
      <c r="AN5" s="1041"/>
      <c r="AO5" s="1042"/>
      <c r="AP5" s="1040" t="s">
        <v>347</v>
      </c>
      <c r="AQ5" s="1041"/>
      <c r="AR5" s="1041"/>
      <c r="AS5" s="1041"/>
      <c r="AT5" s="1042"/>
      <c r="AU5" s="1040" t="s">
        <v>348</v>
      </c>
      <c r="AV5" s="1041"/>
      <c r="AW5" s="1041"/>
      <c r="AX5" s="1041"/>
      <c r="AY5" s="1056"/>
      <c r="AZ5" s="207"/>
      <c r="BA5" s="207"/>
      <c r="BB5" s="207"/>
      <c r="BC5" s="207"/>
      <c r="BD5" s="207"/>
      <c r="BE5" s="208"/>
      <c r="BF5" s="208"/>
      <c r="BG5" s="208"/>
      <c r="BH5" s="208"/>
      <c r="BI5" s="208"/>
      <c r="BJ5" s="208"/>
      <c r="BK5" s="208"/>
      <c r="BL5" s="208"/>
      <c r="BM5" s="208"/>
      <c r="BN5" s="208"/>
      <c r="BO5" s="208"/>
      <c r="BP5" s="208"/>
      <c r="BQ5" s="1034" t="s">
        <v>349</v>
      </c>
      <c r="BR5" s="1035"/>
      <c r="BS5" s="1035"/>
      <c r="BT5" s="1035"/>
      <c r="BU5" s="1035"/>
      <c r="BV5" s="1035"/>
      <c r="BW5" s="1035"/>
      <c r="BX5" s="1035"/>
      <c r="BY5" s="1035"/>
      <c r="BZ5" s="1035"/>
      <c r="CA5" s="1035"/>
      <c r="CB5" s="1035"/>
      <c r="CC5" s="1035"/>
      <c r="CD5" s="1035"/>
      <c r="CE5" s="1035"/>
      <c r="CF5" s="1035"/>
      <c r="CG5" s="1036"/>
      <c r="CH5" s="1040" t="s">
        <v>350</v>
      </c>
      <c r="CI5" s="1041"/>
      <c r="CJ5" s="1041"/>
      <c r="CK5" s="1041"/>
      <c r="CL5" s="1042"/>
      <c r="CM5" s="1040" t="s">
        <v>351</v>
      </c>
      <c r="CN5" s="1041"/>
      <c r="CO5" s="1041"/>
      <c r="CP5" s="1041"/>
      <c r="CQ5" s="1042"/>
      <c r="CR5" s="1040" t="s">
        <v>352</v>
      </c>
      <c r="CS5" s="1041"/>
      <c r="CT5" s="1041"/>
      <c r="CU5" s="1041"/>
      <c r="CV5" s="1042"/>
      <c r="CW5" s="1040" t="s">
        <v>353</v>
      </c>
      <c r="CX5" s="1041"/>
      <c r="CY5" s="1041"/>
      <c r="CZ5" s="1041"/>
      <c r="DA5" s="1042"/>
      <c r="DB5" s="1040" t="s">
        <v>354</v>
      </c>
      <c r="DC5" s="1041"/>
      <c r="DD5" s="1041"/>
      <c r="DE5" s="1041"/>
      <c r="DF5" s="1042"/>
      <c r="DG5" s="1137" t="s">
        <v>355</v>
      </c>
      <c r="DH5" s="1138"/>
      <c r="DI5" s="1138"/>
      <c r="DJ5" s="1138"/>
      <c r="DK5" s="1139"/>
      <c r="DL5" s="1137" t="s">
        <v>356</v>
      </c>
      <c r="DM5" s="1138"/>
      <c r="DN5" s="1138"/>
      <c r="DO5" s="1138"/>
      <c r="DP5" s="1139"/>
      <c r="DQ5" s="1040" t="s">
        <v>357</v>
      </c>
      <c r="DR5" s="1041"/>
      <c r="DS5" s="1041"/>
      <c r="DT5" s="1041"/>
      <c r="DU5" s="1042"/>
      <c r="DV5" s="1040" t="s">
        <v>348</v>
      </c>
      <c r="DW5" s="1041"/>
      <c r="DX5" s="1041"/>
      <c r="DY5" s="1041"/>
      <c r="DZ5" s="1056"/>
      <c r="EA5" s="205"/>
    </row>
    <row r="6" spans="1:131" s="206" customFormat="1" ht="26.25" customHeight="1" thickBot="1" x14ac:dyDescent="0.2">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53"/>
      <c r="AG6" s="1044"/>
      <c r="AH6" s="1044"/>
      <c r="AI6" s="1044"/>
      <c r="AJ6" s="1057"/>
      <c r="AK6" s="1044"/>
      <c r="AL6" s="1044"/>
      <c r="AM6" s="1044"/>
      <c r="AN6" s="1044"/>
      <c r="AO6" s="1045"/>
      <c r="AP6" s="1043"/>
      <c r="AQ6" s="1044"/>
      <c r="AR6" s="1044"/>
      <c r="AS6" s="1044"/>
      <c r="AT6" s="1045"/>
      <c r="AU6" s="1043"/>
      <c r="AV6" s="1044"/>
      <c r="AW6" s="1044"/>
      <c r="AX6" s="1044"/>
      <c r="AY6" s="1057"/>
      <c r="AZ6" s="203"/>
      <c r="BA6" s="203"/>
      <c r="BB6" s="203"/>
      <c r="BC6" s="203"/>
      <c r="BD6" s="203"/>
      <c r="BE6" s="204"/>
      <c r="BF6" s="204"/>
      <c r="BG6" s="204"/>
      <c r="BH6" s="204"/>
      <c r="BI6" s="204"/>
      <c r="BJ6" s="204"/>
      <c r="BK6" s="204"/>
      <c r="BL6" s="204"/>
      <c r="BM6" s="204"/>
      <c r="BN6" s="204"/>
      <c r="BO6" s="204"/>
      <c r="BP6" s="204"/>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40"/>
      <c r="DH6" s="1141"/>
      <c r="DI6" s="1141"/>
      <c r="DJ6" s="1141"/>
      <c r="DK6" s="1142"/>
      <c r="DL6" s="1140"/>
      <c r="DM6" s="1141"/>
      <c r="DN6" s="1141"/>
      <c r="DO6" s="1141"/>
      <c r="DP6" s="1142"/>
      <c r="DQ6" s="1043"/>
      <c r="DR6" s="1044"/>
      <c r="DS6" s="1044"/>
      <c r="DT6" s="1044"/>
      <c r="DU6" s="1045"/>
      <c r="DV6" s="1043"/>
      <c r="DW6" s="1044"/>
      <c r="DX6" s="1044"/>
      <c r="DY6" s="1044"/>
      <c r="DZ6" s="1057"/>
      <c r="EA6" s="205"/>
    </row>
    <row r="7" spans="1:131" s="206" customFormat="1" ht="26.25" customHeight="1" thickTop="1" x14ac:dyDescent="0.15">
      <c r="A7" s="209">
        <v>1</v>
      </c>
      <c r="B7" s="1089" t="s">
        <v>358</v>
      </c>
      <c r="C7" s="1090"/>
      <c r="D7" s="1090"/>
      <c r="E7" s="1090"/>
      <c r="F7" s="1090"/>
      <c r="G7" s="1090"/>
      <c r="H7" s="1090"/>
      <c r="I7" s="1090"/>
      <c r="J7" s="1090"/>
      <c r="K7" s="1090"/>
      <c r="L7" s="1090"/>
      <c r="M7" s="1090"/>
      <c r="N7" s="1090"/>
      <c r="O7" s="1090"/>
      <c r="P7" s="1091"/>
      <c r="Q7" s="1143">
        <v>4048</v>
      </c>
      <c r="R7" s="1144"/>
      <c r="S7" s="1144"/>
      <c r="T7" s="1144"/>
      <c r="U7" s="1144"/>
      <c r="V7" s="1144">
        <v>3881</v>
      </c>
      <c r="W7" s="1144"/>
      <c r="X7" s="1144"/>
      <c r="Y7" s="1144"/>
      <c r="Z7" s="1144"/>
      <c r="AA7" s="1144">
        <v>168</v>
      </c>
      <c r="AB7" s="1144"/>
      <c r="AC7" s="1144"/>
      <c r="AD7" s="1144"/>
      <c r="AE7" s="1145"/>
      <c r="AF7" s="1146">
        <v>123</v>
      </c>
      <c r="AG7" s="1147"/>
      <c r="AH7" s="1147"/>
      <c r="AI7" s="1147"/>
      <c r="AJ7" s="1148"/>
      <c r="AK7" s="1130">
        <v>43</v>
      </c>
      <c r="AL7" s="1131"/>
      <c r="AM7" s="1131"/>
      <c r="AN7" s="1131"/>
      <c r="AO7" s="1131"/>
      <c r="AP7" s="1131">
        <v>3691</v>
      </c>
      <c r="AQ7" s="1131"/>
      <c r="AR7" s="1131"/>
      <c r="AS7" s="1131"/>
      <c r="AT7" s="1131"/>
      <c r="AU7" s="1132"/>
      <c r="AV7" s="1132"/>
      <c r="AW7" s="1132"/>
      <c r="AX7" s="1132"/>
      <c r="AY7" s="1133"/>
      <c r="AZ7" s="203"/>
      <c r="BA7" s="203"/>
      <c r="BB7" s="203"/>
      <c r="BC7" s="203"/>
      <c r="BD7" s="203"/>
      <c r="BE7" s="204"/>
      <c r="BF7" s="204"/>
      <c r="BG7" s="204"/>
      <c r="BH7" s="204"/>
      <c r="BI7" s="204"/>
      <c r="BJ7" s="204"/>
      <c r="BK7" s="204"/>
      <c r="BL7" s="204"/>
      <c r="BM7" s="204"/>
      <c r="BN7" s="204"/>
      <c r="BO7" s="204"/>
      <c r="BP7" s="204"/>
      <c r="BQ7" s="210">
        <v>1</v>
      </c>
      <c r="BR7" s="211"/>
      <c r="BS7" s="1134"/>
      <c r="BT7" s="1135"/>
      <c r="BU7" s="1135"/>
      <c r="BV7" s="1135"/>
      <c r="BW7" s="1135"/>
      <c r="BX7" s="1135"/>
      <c r="BY7" s="1135"/>
      <c r="BZ7" s="1135"/>
      <c r="CA7" s="1135"/>
      <c r="CB7" s="1135"/>
      <c r="CC7" s="1135"/>
      <c r="CD7" s="1135"/>
      <c r="CE7" s="1135"/>
      <c r="CF7" s="1135"/>
      <c r="CG7" s="1136"/>
      <c r="CH7" s="1127"/>
      <c r="CI7" s="1128"/>
      <c r="CJ7" s="1128"/>
      <c r="CK7" s="1128"/>
      <c r="CL7" s="1129"/>
      <c r="CM7" s="1127"/>
      <c r="CN7" s="1128"/>
      <c r="CO7" s="1128"/>
      <c r="CP7" s="1128"/>
      <c r="CQ7" s="1129"/>
      <c r="CR7" s="1127"/>
      <c r="CS7" s="1128"/>
      <c r="CT7" s="1128"/>
      <c r="CU7" s="1128"/>
      <c r="CV7" s="1129"/>
      <c r="CW7" s="1127"/>
      <c r="CX7" s="1128"/>
      <c r="CY7" s="1128"/>
      <c r="CZ7" s="1128"/>
      <c r="DA7" s="1129"/>
      <c r="DB7" s="1127"/>
      <c r="DC7" s="1128"/>
      <c r="DD7" s="1128"/>
      <c r="DE7" s="1128"/>
      <c r="DF7" s="1129"/>
      <c r="DG7" s="1127"/>
      <c r="DH7" s="1128"/>
      <c r="DI7" s="1128"/>
      <c r="DJ7" s="1128"/>
      <c r="DK7" s="1129"/>
      <c r="DL7" s="1127"/>
      <c r="DM7" s="1128"/>
      <c r="DN7" s="1128"/>
      <c r="DO7" s="1128"/>
      <c r="DP7" s="1129"/>
      <c r="DQ7" s="1127"/>
      <c r="DR7" s="1128"/>
      <c r="DS7" s="1128"/>
      <c r="DT7" s="1128"/>
      <c r="DU7" s="1129"/>
      <c r="DV7" s="1154"/>
      <c r="DW7" s="1155"/>
      <c r="DX7" s="1155"/>
      <c r="DY7" s="1155"/>
      <c r="DZ7" s="1156"/>
      <c r="EA7" s="205"/>
    </row>
    <row r="8" spans="1:131" s="206" customFormat="1" ht="26.25" customHeight="1" x14ac:dyDescent="0.15">
      <c r="A8" s="212">
        <v>2</v>
      </c>
      <c r="B8" s="1076"/>
      <c r="C8" s="1077"/>
      <c r="D8" s="1077"/>
      <c r="E8" s="1077"/>
      <c r="F8" s="1077"/>
      <c r="G8" s="1077"/>
      <c r="H8" s="1077"/>
      <c r="I8" s="1077"/>
      <c r="J8" s="1077"/>
      <c r="K8" s="1077"/>
      <c r="L8" s="1077"/>
      <c r="M8" s="1077"/>
      <c r="N8" s="1077"/>
      <c r="O8" s="1077"/>
      <c r="P8" s="1078"/>
      <c r="Q8" s="1082"/>
      <c r="R8" s="1083"/>
      <c r="S8" s="1083"/>
      <c r="T8" s="1083"/>
      <c r="U8" s="1083"/>
      <c r="V8" s="1083"/>
      <c r="W8" s="1083"/>
      <c r="X8" s="1083"/>
      <c r="Y8" s="1083"/>
      <c r="Z8" s="1083"/>
      <c r="AA8" s="1083"/>
      <c r="AB8" s="1083"/>
      <c r="AC8" s="1083"/>
      <c r="AD8" s="1083"/>
      <c r="AE8" s="1084"/>
      <c r="AF8" s="1058"/>
      <c r="AG8" s="1059"/>
      <c r="AH8" s="1059"/>
      <c r="AI8" s="1059"/>
      <c r="AJ8" s="1060"/>
      <c r="AK8" s="1125"/>
      <c r="AL8" s="1126"/>
      <c r="AM8" s="1126"/>
      <c r="AN8" s="1126"/>
      <c r="AO8" s="1126"/>
      <c r="AP8" s="1126"/>
      <c r="AQ8" s="1126"/>
      <c r="AR8" s="1126"/>
      <c r="AS8" s="1126"/>
      <c r="AT8" s="1126"/>
      <c r="AU8" s="1123"/>
      <c r="AV8" s="1123"/>
      <c r="AW8" s="1123"/>
      <c r="AX8" s="1123"/>
      <c r="AY8" s="1124"/>
      <c r="AZ8" s="203"/>
      <c r="BA8" s="203"/>
      <c r="BB8" s="203"/>
      <c r="BC8" s="203"/>
      <c r="BD8" s="203"/>
      <c r="BE8" s="204"/>
      <c r="BF8" s="204"/>
      <c r="BG8" s="204"/>
      <c r="BH8" s="204"/>
      <c r="BI8" s="204"/>
      <c r="BJ8" s="204"/>
      <c r="BK8" s="204"/>
      <c r="BL8" s="204"/>
      <c r="BM8" s="204"/>
      <c r="BN8" s="204"/>
      <c r="BO8" s="204"/>
      <c r="BP8" s="204"/>
      <c r="BQ8" s="213">
        <v>2</v>
      </c>
      <c r="BR8" s="214"/>
      <c r="BS8" s="1053"/>
      <c r="BT8" s="1054"/>
      <c r="BU8" s="1054"/>
      <c r="BV8" s="1054"/>
      <c r="BW8" s="1054"/>
      <c r="BX8" s="1054"/>
      <c r="BY8" s="1054"/>
      <c r="BZ8" s="1054"/>
      <c r="CA8" s="1054"/>
      <c r="CB8" s="1054"/>
      <c r="CC8" s="1054"/>
      <c r="CD8" s="1054"/>
      <c r="CE8" s="1054"/>
      <c r="CF8" s="1054"/>
      <c r="CG8" s="1055"/>
      <c r="CH8" s="1028"/>
      <c r="CI8" s="1029"/>
      <c r="CJ8" s="1029"/>
      <c r="CK8" s="1029"/>
      <c r="CL8" s="1030"/>
      <c r="CM8" s="1028"/>
      <c r="CN8" s="1029"/>
      <c r="CO8" s="1029"/>
      <c r="CP8" s="1029"/>
      <c r="CQ8" s="1030"/>
      <c r="CR8" s="1028"/>
      <c r="CS8" s="1029"/>
      <c r="CT8" s="1029"/>
      <c r="CU8" s="1029"/>
      <c r="CV8" s="1030"/>
      <c r="CW8" s="1028"/>
      <c r="CX8" s="1029"/>
      <c r="CY8" s="1029"/>
      <c r="CZ8" s="1029"/>
      <c r="DA8" s="1030"/>
      <c r="DB8" s="1028"/>
      <c r="DC8" s="1029"/>
      <c r="DD8" s="1029"/>
      <c r="DE8" s="1029"/>
      <c r="DF8" s="1030"/>
      <c r="DG8" s="1028"/>
      <c r="DH8" s="1029"/>
      <c r="DI8" s="1029"/>
      <c r="DJ8" s="1029"/>
      <c r="DK8" s="1030"/>
      <c r="DL8" s="1028"/>
      <c r="DM8" s="1029"/>
      <c r="DN8" s="1029"/>
      <c r="DO8" s="1029"/>
      <c r="DP8" s="1030"/>
      <c r="DQ8" s="1028"/>
      <c r="DR8" s="1029"/>
      <c r="DS8" s="1029"/>
      <c r="DT8" s="1029"/>
      <c r="DU8" s="1030"/>
      <c r="DV8" s="1031"/>
      <c r="DW8" s="1032"/>
      <c r="DX8" s="1032"/>
      <c r="DY8" s="1032"/>
      <c r="DZ8" s="1033"/>
      <c r="EA8" s="205"/>
    </row>
    <row r="9" spans="1:131" s="206" customFormat="1" ht="26.25" customHeight="1" x14ac:dyDescent="0.15">
      <c r="A9" s="212">
        <v>3</v>
      </c>
      <c r="B9" s="1076"/>
      <c r="C9" s="1077"/>
      <c r="D9" s="1077"/>
      <c r="E9" s="1077"/>
      <c r="F9" s="1077"/>
      <c r="G9" s="1077"/>
      <c r="H9" s="1077"/>
      <c r="I9" s="1077"/>
      <c r="J9" s="1077"/>
      <c r="K9" s="1077"/>
      <c r="L9" s="1077"/>
      <c r="M9" s="1077"/>
      <c r="N9" s="1077"/>
      <c r="O9" s="1077"/>
      <c r="P9" s="1078"/>
      <c r="Q9" s="1082"/>
      <c r="R9" s="1083"/>
      <c r="S9" s="1083"/>
      <c r="T9" s="1083"/>
      <c r="U9" s="1083"/>
      <c r="V9" s="1083"/>
      <c r="W9" s="1083"/>
      <c r="X9" s="1083"/>
      <c r="Y9" s="1083"/>
      <c r="Z9" s="1083"/>
      <c r="AA9" s="1083"/>
      <c r="AB9" s="1083"/>
      <c r="AC9" s="1083"/>
      <c r="AD9" s="1083"/>
      <c r="AE9" s="1084"/>
      <c r="AF9" s="1058"/>
      <c r="AG9" s="1059"/>
      <c r="AH9" s="1059"/>
      <c r="AI9" s="1059"/>
      <c r="AJ9" s="1060"/>
      <c r="AK9" s="1125"/>
      <c r="AL9" s="1126"/>
      <c r="AM9" s="1126"/>
      <c r="AN9" s="1126"/>
      <c r="AO9" s="1126"/>
      <c r="AP9" s="1126"/>
      <c r="AQ9" s="1126"/>
      <c r="AR9" s="1126"/>
      <c r="AS9" s="1126"/>
      <c r="AT9" s="1126"/>
      <c r="AU9" s="1123"/>
      <c r="AV9" s="1123"/>
      <c r="AW9" s="1123"/>
      <c r="AX9" s="1123"/>
      <c r="AY9" s="1124"/>
      <c r="AZ9" s="203"/>
      <c r="BA9" s="203"/>
      <c r="BB9" s="203"/>
      <c r="BC9" s="203"/>
      <c r="BD9" s="203"/>
      <c r="BE9" s="204"/>
      <c r="BF9" s="204"/>
      <c r="BG9" s="204"/>
      <c r="BH9" s="204"/>
      <c r="BI9" s="204"/>
      <c r="BJ9" s="204"/>
      <c r="BK9" s="204"/>
      <c r="BL9" s="204"/>
      <c r="BM9" s="204"/>
      <c r="BN9" s="204"/>
      <c r="BO9" s="204"/>
      <c r="BP9" s="204"/>
      <c r="BQ9" s="213">
        <v>3</v>
      </c>
      <c r="BR9" s="214"/>
      <c r="BS9" s="1053"/>
      <c r="BT9" s="1054"/>
      <c r="BU9" s="1054"/>
      <c r="BV9" s="1054"/>
      <c r="BW9" s="1054"/>
      <c r="BX9" s="1054"/>
      <c r="BY9" s="1054"/>
      <c r="BZ9" s="1054"/>
      <c r="CA9" s="1054"/>
      <c r="CB9" s="1054"/>
      <c r="CC9" s="1054"/>
      <c r="CD9" s="1054"/>
      <c r="CE9" s="1054"/>
      <c r="CF9" s="1054"/>
      <c r="CG9" s="1055"/>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05"/>
    </row>
    <row r="10" spans="1:131" s="206" customFormat="1" ht="26.25" customHeight="1" x14ac:dyDescent="0.15">
      <c r="A10" s="212">
        <v>4</v>
      </c>
      <c r="B10" s="1076"/>
      <c r="C10" s="1077"/>
      <c r="D10" s="1077"/>
      <c r="E10" s="1077"/>
      <c r="F10" s="1077"/>
      <c r="G10" s="1077"/>
      <c r="H10" s="1077"/>
      <c r="I10" s="1077"/>
      <c r="J10" s="1077"/>
      <c r="K10" s="1077"/>
      <c r="L10" s="1077"/>
      <c r="M10" s="1077"/>
      <c r="N10" s="1077"/>
      <c r="O10" s="1077"/>
      <c r="P10" s="1078"/>
      <c r="Q10" s="1082"/>
      <c r="R10" s="1083"/>
      <c r="S10" s="1083"/>
      <c r="T10" s="1083"/>
      <c r="U10" s="1083"/>
      <c r="V10" s="1083"/>
      <c r="W10" s="1083"/>
      <c r="X10" s="1083"/>
      <c r="Y10" s="1083"/>
      <c r="Z10" s="1083"/>
      <c r="AA10" s="1083"/>
      <c r="AB10" s="1083"/>
      <c r="AC10" s="1083"/>
      <c r="AD10" s="1083"/>
      <c r="AE10" s="1084"/>
      <c r="AF10" s="1058"/>
      <c r="AG10" s="1059"/>
      <c r="AH10" s="1059"/>
      <c r="AI10" s="1059"/>
      <c r="AJ10" s="1060"/>
      <c r="AK10" s="1125"/>
      <c r="AL10" s="1126"/>
      <c r="AM10" s="1126"/>
      <c r="AN10" s="1126"/>
      <c r="AO10" s="1126"/>
      <c r="AP10" s="1126"/>
      <c r="AQ10" s="1126"/>
      <c r="AR10" s="1126"/>
      <c r="AS10" s="1126"/>
      <c r="AT10" s="1126"/>
      <c r="AU10" s="1123"/>
      <c r="AV10" s="1123"/>
      <c r="AW10" s="1123"/>
      <c r="AX10" s="1123"/>
      <c r="AY10" s="1124"/>
      <c r="AZ10" s="203"/>
      <c r="BA10" s="203"/>
      <c r="BB10" s="203"/>
      <c r="BC10" s="203"/>
      <c r="BD10" s="203"/>
      <c r="BE10" s="204"/>
      <c r="BF10" s="204"/>
      <c r="BG10" s="204"/>
      <c r="BH10" s="204"/>
      <c r="BI10" s="204"/>
      <c r="BJ10" s="204"/>
      <c r="BK10" s="204"/>
      <c r="BL10" s="204"/>
      <c r="BM10" s="204"/>
      <c r="BN10" s="204"/>
      <c r="BO10" s="204"/>
      <c r="BP10" s="204"/>
      <c r="BQ10" s="213">
        <v>4</v>
      </c>
      <c r="BR10" s="214"/>
      <c r="BS10" s="1053"/>
      <c r="BT10" s="1054"/>
      <c r="BU10" s="1054"/>
      <c r="BV10" s="1054"/>
      <c r="BW10" s="1054"/>
      <c r="BX10" s="1054"/>
      <c r="BY10" s="1054"/>
      <c r="BZ10" s="1054"/>
      <c r="CA10" s="1054"/>
      <c r="CB10" s="1054"/>
      <c r="CC10" s="1054"/>
      <c r="CD10" s="1054"/>
      <c r="CE10" s="1054"/>
      <c r="CF10" s="1054"/>
      <c r="CG10" s="1055"/>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05"/>
    </row>
    <row r="11" spans="1:131" s="206" customFormat="1" ht="26.25" customHeight="1" x14ac:dyDescent="0.15">
      <c r="A11" s="212">
        <v>5</v>
      </c>
      <c r="B11" s="1076"/>
      <c r="C11" s="1077"/>
      <c r="D11" s="1077"/>
      <c r="E11" s="1077"/>
      <c r="F11" s="1077"/>
      <c r="G11" s="1077"/>
      <c r="H11" s="1077"/>
      <c r="I11" s="1077"/>
      <c r="J11" s="1077"/>
      <c r="K11" s="1077"/>
      <c r="L11" s="1077"/>
      <c r="M11" s="1077"/>
      <c r="N11" s="1077"/>
      <c r="O11" s="1077"/>
      <c r="P11" s="1078"/>
      <c r="Q11" s="1082"/>
      <c r="R11" s="1083"/>
      <c r="S11" s="1083"/>
      <c r="T11" s="1083"/>
      <c r="U11" s="1083"/>
      <c r="V11" s="1083"/>
      <c r="W11" s="1083"/>
      <c r="X11" s="1083"/>
      <c r="Y11" s="1083"/>
      <c r="Z11" s="1083"/>
      <c r="AA11" s="1083"/>
      <c r="AB11" s="1083"/>
      <c r="AC11" s="1083"/>
      <c r="AD11" s="1083"/>
      <c r="AE11" s="1084"/>
      <c r="AF11" s="1058"/>
      <c r="AG11" s="1059"/>
      <c r="AH11" s="1059"/>
      <c r="AI11" s="1059"/>
      <c r="AJ11" s="1060"/>
      <c r="AK11" s="1125"/>
      <c r="AL11" s="1126"/>
      <c r="AM11" s="1126"/>
      <c r="AN11" s="1126"/>
      <c r="AO11" s="1126"/>
      <c r="AP11" s="1126"/>
      <c r="AQ11" s="1126"/>
      <c r="AR11" s="1126"/>
      <c r="AS11" s="1126"/>
      <c r="AT11" s="1126"/>
      <c r="AU11" s="1123"/>
      <c r="AV11" s="1123"/>
      <c r="AW11" s="1123"/>
      <c r="AX11" s="1123"/>
      <c r="AY11" s="1124"/>
      <c r="AZ11" s="203"/>
      <c r="BA11" s="203"/>
      <c r="BB11" s="203"/>
      <c r="BC11" s="203"/>
      <c r="BD11" s="203"/>
      <c r="BE11" s="204"/>
      <c r="BF11" s="204"/>
      <c r="BG11" s="204"/>
      <c r="BH11" s="204"/>
      <c r="BI11" s="204"/>
      <c r="BJ11" s="204"/>
      <c r="BK11" s="204"/>
      <c r="BL11" s="204"/>
      <c r="BM11" s="204"/>
      <c r="BN11" s="204"/>
      <c r="BO11" s="204"/>
      <c r="BP11" s="204"/>
      <c r="BQ11" s="213">
        <v>5</v>
      </c>
      <c r="BR11" s="214"/>
      <c r="BS11" s="1053"/>
      <c r="BT11" s="1054"/>
      <c r="BU11" s="1054"/>
      <c r="BV11" s="1054"/>
      <c r="BW11" s="1054"/>
      <c r="BX11" s="1054"/>
      <c r="BY11" s="1054"/>
      <c r="BZ11" s="1054"/>
      <c r="CA11" s="1054"/>
      <c r="CB11" s="1054"/>
      <c r="CC11" s="1054"/>
      <c r="CD11" s="1054"/>
      <c r="CE11" s="1054"/>
      <c r="CF11" s="1054"/>
      <c r="CG11" s="1055"/>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05"/>
    </row>
    <row r="12" spans="1:131" s="206" customFormat="1" ht="26.25" customHeight="1" x14ac:dyDescent="0.15">
      <c r="A12" s="212">
        <v>6</v>
      </c>
      <c r="B12" s="1076"/>
      <c r="C12" s="1077"/>
      <c r="D12" s="1077"/>
      <c r="E12" s="1077"/>
      <c r="F12" s="1077"/>
      <c r="G12" s="1077"/>
      <c r="H12" s="1077"/>
      <c r="I12" s="1077"/>
      <c r="J12" s="1077"/>
      <c r="K12" s="1077"/>
      <c r="L12" s="1077"/>
      <c r="M12" s="1077"/>
      <c r="N12" s="1077"/>
      <c r="O12" s="1077"/>
      <c r="P12" s="1078"/>
      <c r="Q12" s="1082"/>
      <c r="R12" s="1083"/>
      <c r="S12" s="1083"/>
      <c r="T12" s="1083"/>
      <c r="U12" s="1083"/>
      <c r="V12" s="1083"/>
      <c r="W12" s="1083"/>
      <c r="X12" s="1083"/>
      <c r="Y12" s="1083"/>
      <c r="Z12" s="1083"/>
      <c r="AA12" s="1083"/>
      <c r="AB12" s="1083"/>
      <c r="AC12" s="1083"/>
      <c r="AD12" s="1083"/>
      <c r="AE12" s="1084"/>
      <c r="AF12" s="1058"/>
      <c r="AG12" s="1059"/>
      <c r="AH12" s="1059"/>
      <c r="AI12" s="1059"/>
      <c r="AJ12" s="1060"/>
      <c r="AK12" s="1125"/>
      <c r="AL12" s="1126"/>
      <c r="AM12" s="1126"/>
      <c r="AN12" s="1126"/>
      <c r="AO12" s="1126"/>
      <c r="AP12" s="1126"/>
      <c r="AQ12" s="1126"/>
      <c r="AR12" s="1126"/>
      <c r="AS12" s="1126"/>
      <c r="AT12" s="1126"/>
      <c r="AU12" s="1123"/>
      <c r="AV12" s="1123"/>
      <c r="AW12" s="1123"/>
      <c r="AX12" s="1123"/>
      <c r="AY12" s="1124"/>
      <c r="AZ12" s="203"/>
      <c r="BA12" s="203"/>
      <c r="BB12" s="203"/>
      <c r="BC12" s="203"/>
      <c r="BD12" s="203"/>
      <c r="BE12" s="204"/>
      <c r="BF12" s="204"/>
      <c r="BG12" s="204"/>
      <c r="BH12" s="204"/>
      <c r="BI12" s="204"/>
      <c r="BJ12" s="204"/>
      <c r="BK12" s="204"/>
      <c r="BL12" s="204"/>
      <c r="BM12" s="204"/>
      <c r="BN12" s="204"/>
      <c r="BO12" s="204"/>
      <c r="BP12" s="204"/>
      <c r="BQ12" s="213">
        <v>6</v>
      </c>
      <c r="BR12" s="214"/>
      <c r="BS12" s="1053"/>
      <c r="BT12" s="1054"/>
      <c r="BU12" s="1054"/>
      <c r="BV12" s="1054"/>
      <c r="BW12" s="1054"/>
      <c r="BX12" s="1054"/>
      <c r="BY12" s="1054"/>
      <c r="BZ12" s="1054"/>
      <c r="CA12" s="1054"/>
      <c r="CB12" s="1054"/>
      <c r="CC12" s="1054"/>
      <c r="CD12" s="1054"/>
      <c r="CE12" s="1054"/>
      <c r="CF12" s="1054"/>
      <c r="CG12" s="1055"/>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05"/>
    </row>
    <row r="13" spans="1:131" s="206" customFormat="1" ht="26.25" customHeight="1" x14ac:dyDescent="0.15">
      <c r="A13" s="212">
        <v>7</v>
      </c>
      <c r="B13" s="1076"/>
      <c r="C13" s="1077"/>
      <c r="D13" s="1077"/>
      <c r="E13" s="1077"/>
      <c r="F13" s="1077"/>
      <c r="G13" s="1077"/>
      <c r="H13" s="1077"/>
      <c r="I13" s="1077"/>
      <c r="J13" s="1077"/>
      <c r="K13" s="1077"/>
      <c r="L13" s="1077"/>
      <c r="M13" s="1077"/>
      <c r="N13" s="1077"/>
      <c r="O13" s="1077"/>
      <c r="P13" s="1078"/>
      <c r="Q13" s="1082"/>
      <c r="R13" s="1083"/>
      <c r="S13" s="1083"/>
      <c r="T13" s="1083"/>
      <c r="U13" s="1083"/>
      <c r="V13" s="1083"/>
      <c r="W13" s="1083"/>
      <c r="X13" s="1083"/>
      <c r="Y13" s="1083"/>
      <c r="Z13" s="1083"/>
      <c r="AA13" s="1083"/>
      <c r="AB13" s="1083"/>
      <c r="AC13" s="1083"/>
      <c r="AD13" s="1083"/>
      <c r="AE13" s="1084"/>
      <c r="AF13" s="1058"/>
      <c r="AG13" s="1059"/>
      <c r="AH13" s="1059"/>
      <c r="AI13" s="1059"/>
      <c r="AJ13" s="1060"/>
      <c r="AK13" s="1125"/>
      <c r="AL13" s="1126"/>
      <c r="AM13" s="1126"/>
      <c r="AN13" s="1126"/>
      <c r="AO13" s="1126"/>
      <c r="AP13" s="1126"/>
      <c r="AQ13" s="1126"/>
      <c r="AR13" s="1126"/>
      <c r="AS13" s="1126"/>
      <c r="AT13" s="1126"/>
      <c r="AU13" s="1123"/>
      <c r="AV13" s="1123"/>
      <c r="AW13" s="1123"/>
      <c r="AX13" s="1123"/>
      <c r="AY13" s="1124"/>
      <c r="AZ13" s="203"/>
      <c r="BA13" s="203"/>
      <c r="BB13" s="203"/>
      <c r="BC13" s="203"/>
      <c r="BD13" s="203"/>
      <c r="BE13" s="204"/>
      <c r="BF13" s="204"/>
      <c r="BG13" s="204"/>
      <c r="BH13" s="204"/>
      <c r="BI13" s="204"/>
      <c r="BJ13" s="204"/>
      <c r="BK13" s="204"/>
      <c r="BL13" s="204"/>
      <c r="BM13" s="204"/>
      <c r="BN13" s="204"/>
      <c r="BO13" s="204"/>
      <c r="BP13" s="204"/>
      <c r="BQ13" s="213">
        <v>7</v>
      </c>
      <c r="BR13" s="214"/>
      <c r="BS13" s="1053"/>
      <c r="BT13" s="1054"/>
      <c r="BU13" s="1054"/>
      <c r="BV13" s="1054"/>
      <c r="BW13" s="1054"/>
      <c r="BX13" s="1054"/>
      <c r="BY13" s="1054"/>
      <c r="BZ13" s="1054"/>
      <c r="CA13" s="1054"/>
      <c r="CB13" s="1054"/>
      <c r="CC13" s="1054"/>
      <c r="CD13" s="1054"/>
      <c r="CE13" s="1054"/>
      <c r="CF13" s="1054"/>
      <c r="CG13" s="1055"/>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05"/>
    </row>
    <row r="14" spans="1:131" s="206" customFormat="1" ht="26.25" customHeight="1" x14ac:dyDescent="0.15">
      <c r="A14" s="212">
        <v>8</v>
      </c>
      <c r="B14" s="1076"/>
      <c r="C14" s="1077"/>
      <c r="D14" s="1077"/>
      <c r="E14" s="1077"/>
      <c r="F14" s="1077"/>
      <c r="G14" s="1077"/>
      <c r="H14" s="1077"/>
      <c r="I14" s="1077"/>
      <c r="J14" s="1077"/>
      <c r="K14" s="1077"/>
      <c r="L14" s="1077"/>
      <c r="M14" s="1077"/>
      <c r="N14" s="1077"/>
      <c r="O14" s="1077"/>
      <c r="P14" s="1078"/>
      <c r="Q14" s="1082"/>
      <c r="R14" s="1083"/>
      <c r="S14" s="1083"/>
      <c r="T14" s="1083"/>
      <c r="U14" s="1083"/>
      <c r="V14" s="1083"/>
      <c r="W14" s="1083"/>
      <c r="X14" s="1083"/>
      <c r="Y14" s="1083"/>
      <c r="Z14" s="1083"/>
      <c r="AA14" s="1083"/>
      <c r="AB14" s="1083"/>
      <c r="AC14" s="1083"/>
      <c r="AD14" s="1083"/>
      <c r="AE14" s="1084"/>
      <c r="AF14" s="1058"/>
      <c r="AG14" s="1059"/>
      <c r="AH14" s="1059"/>
      <c r="AI14" s="1059"/>
      <c r="AJ14" s="1060"/>
      <c r="AK14" s="1125"/>
      <c r="AL14" s="1126"/>
      <c r="AM14" s="1126"/>
      <c r="AN14" s="1126"/>
      <c r="AO14" s="1126"/>
      <c r="AP14" s="1126"/>
      <c r="AQ14" s="1126"/>
      <c r="AR14" s="1126"/>
      <c r="AS14" s="1126"/>
      <c r="AT14" s="1126"/>
      <c r="AU14" s="1123"/>
      <c r="AV14" s="1123"/>
      <c r="AW14" s="1123"/>
      <c r="AX14" s="1123"/>
      <c r="AY14" s="1124"/>
      <c r="AZ14" s="203"/>
      <c r="BA14" s="203"/>
      <c r="BB14" s="203"/>
      <c r="BC14" s="203"/>
      <c r="BD14" s="203"/>
      <c r="BE14" s="204"/>
      <c r="BF14" s="204"/>
      <c r="BG14" s="204"/>
      <c r="BH14" s="204"/>
      <c r="BI14" s="204"/>
      <c r="BJ14" s="204"/>
      <c r="BK14" s="204"/>
      <c r="BL14" s="204"/>
      <c r="BM14" s="204"/>
      <c r="BN14" s="204"/>
      <c r="BO14" s="204"/>
      <c r="BP14" s="204"/>
      <c r="BQ14" s="213">
        <v>8</v>
      </c>
      <c r="BR14" s="214"/>
      <c r="BS14" s="1053"/>
      <c r="BT14" s="1054"/>
      <c r="BU14" s="1054"/>
      <c r="BV14" s="1054"/>
      <c r="BW14" s="1054"/>
      <c r="BX14" s="1054"/>
      <c r="BY14" s="1054"/>
      <c r="BZ14" s="1054"/>
      <c r="CA14" s="1054"/>
      <c r="CB14" s="1054"/>
      <c r="CC14" s="1054"/>
      <c r="CD14" s="1054"/>
      <c r="CE14" s="1054"/>
      <c r="CF14" s="1054"/>
      <c r="CG14" s="1055"/>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05"/>
    </row>
    <row r="15" spans="1:131" s="206" customFormat="1" ht="26.25" customHeight="1" x14ac:dyDescent="0.15">
      <c r="A15" s="212">
        <v>9</v>
      </c>
      <c r="B15" s="1076"/>
      <c r="C15" s="1077"/>
      <c r="D15" s="1077"/>
      <c r="E15" s="1077"/>
      <c r="F15" s="1077"/>
      <c r="G15" s="1077"/>
      <c r="H15" s="1077"/>
      <c r="I15" s="1077"/>
      <c r="J15" s="1077"/>
      <c r="K15" s="1077"/>
      <c r="L15" s="1077"/>
      <c r="M15" s="1077"/>
      <c r="N15" s="1077"/>
      <c r="O15" s="1077"/>
      <c r="P15" s="1078"/>
      <c r="Q15" s="1082"/>
      <c r="R15" s="1083"/>
      <c r="S15" s="1083"/>
      <c r="T15" s="1083"/>
      <c r="U15" s="1083"/>
      <c r="V15" s="1083"/>
      <c r="W15" s="1083"/>
      <c r="X15" s="1083"/>
      <c r="Y15" s="1083"/>
      <c r="Z15" s="1083"/>
      <c r="AA15" s="1083"/>
      <c r="AB15" s="1083"/>
      <c r="AC15" s="1083"/>
      <c r="AD15" s="1083"/>
      <c r="AE15" s="1084"/>
      <c r="AF15" s="1058"/>
      <c r="AG15" s="1059"/>
      <c r="AH15" s="1059"/>
      <c r="AI15" s="1059"/>
      <c r="AJ15" s="1060"/>
      <c r="AK15" s="1125"/>
      <c r="AL15" s="1126"/>
      <c r="AM15" s="1126"/>
      <c r="AN15" s="1126"/>
      <c r="AO15" s="1126"/>
      <c r="AP15" s="1126"/>
      <c r="AQ15" s="1126"/>
      <c r="AR15" s="1126"/>
      <c r="AS15" s="1126"/>
      <c r="AT15" s="1126"/>
      <c r="AU15" s="1123"/>
      <c r="AV15" s="1123"/>
      <c r="AW15" s="1123"/>
      <c r="AX15" s="1123"/>
      <c r="AY15" s="1124"/>
      <c r="AZ15" s="203"/>
      <c r="BA15" s="203"/>
      <c r="BB15" s="203"/>
      <c r="BC15" s="203"/>
      <c r="BD15" s="203"/>
      <c r="BE15" s="204"/>
      <c r="BF15" s="204"/>
      <c r="BG15" s="204"/>
      <c r="BH15" s="204"/>
      <c r="BI15" s="204"/>
      <c r="BJ15" s="204"/>
      <c r="BK15" s="204"/>
      <c r="BL15" s="204"/>
      <c r="BM15" s="204"/>
      <c r="BN15" s="204"/>
      <c r="BO15" s="204"/>
      <c r="BP15" s="204"/>
      <c r="BQ15" s="213">
        <v>9</v>
      </c>
      <c r="BR15" s="214"/>
      <c r="BS15" s="1053"/>
      <c r="BT15" s="1054"/>
      <c r="BU15" s="1054"/>
      <c r="BV15" s="1054"/>
      <c r="BW15" s="1054"/>
      <c r="BX15" s="1054"/>
      <c r="BY15" s="1054"/>
      <c r="BZ15" s="1054"/>
      <c r="CA15" s="1054"/>
      <c r="CB15" s="1054"/>
      <c r="CC15" s="1054"/>
      <c r="CD15" s="1054"/>
      <c r="CE15" s="1054"/>
      <c r="CF15" s="1054"/>
      <c r="CG15" s="1055"/>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05"/>
    </row>
    <row r="16" spans="1:131" s="206" customFormat="1" ht="26.25" customHeight="1" x14ac:dyDescent="0.15">
      <c r="A16" s="212">
        <v>10</v>
      </c>
      <c r="B16" s="1076"/>
      <c r="C16" s="1077"/>
      <c r="D16" s="1077"/>
      <c r="E16" s="1077"/>
      <c r="F16" s="1077"/>
      <c r="G16" s="1077"/>
      <c r="H16" s="1077"/>
      <c r="I16" s="1077"/>
      <c r="J16" s="1077"/>
      <c r="K16" s="1077"/>
      <c r="L16" s="1077"/>
      <c r="M16" s="1077"/>
      <c r="N16" s="1077"/>
      <c r="O16" s="1077"/>
      <c r="P16" s="1078"/>
      <c r="Q16" s="1082"/>
      <c r="R16" s="1083"/>
      <c r="S16" s="1083"/>
      <c r="T16" s="1083"/>
      <c r="U16" s="1083"/>
      <c r="V16" s="1083"/>
      <c r="W16" s="1083"/>
      <c r="X16" s="1083"/>
      <c r="Y16" s="1083"/>
      <c r="Z16" s="1083"/>
      <c r="AA16" s="1083"/>
      <c r="AB16" s="1083"/>
      <c r="AC16" s="1083"/>
      <c r="AD16" s="1083"/>
      <c r="AE16" s="1084"/>
      <c r="AF16" s="1058"/>
      <c r="AG16" s="1059"/>
      <c r="AH16" s="1059"/>
      <c r="AI16" s="1059"/>
      <c r="AJ16" s="1060"/>
      <c r="AK16" s="1125"/>
      <c r="AL16" s="1126"/>
      <c r="AM16" s="1126"/>
      <c r="AN16" s="1126"/>
      <c r="AO16" s="1126"/>
      <c r="AP16" s="1126"/>
      <c r="AQ16" s="1126"/>
      <c r="AR16" s="1126"/>
      <c r="AS16" s="1126"/>
      <c r="AT16" s="1126"/>
      <c r="AU16" s="1123"/>
      <c r="AV16" s="1123"/>
      <c r="AW16" s="1123"/>
      <c r="AX16" s="1123"/>
      <c r="AY16" s="1124"/>
      <c r="AZ16" s="203"/>
      <c r="BA16" s="203"/>
      <c r="BB16" s="203"/>
      <c r="BC16" s="203"/>
      <c r="BD16" s="203"/>
      <c r="BE16" s="204"/>
      <c r="BF16" s="204"/>
      <c r="BG16" s="204"/>
      <c r="BH16" s="204"/>
      <c r="BI16" s="204"/>
      <c r="BJ16" s="204"/>
      <c r="BK16" s="204"/>
      <c r="BL16" s="204"/>
      <c r="BM16" s="204"/>
      <c r="BN16" s="204"/>
      <c r="BO16" s="204"/>
      <c r="BP16" s="204"/>
      <c r="BQ16" s="213">
        <v>10</v>
      </c>
      <c r="BR16" s="214"/>
      <c r="BS16" s="1053"/>
      <c r="BT16" s="1054"/>
      <c r="BU16" s="1054"/>
      <c r="BV16" s="1054"/>
      <c r="BW16" s="1054"/>
      <c r="BX16" s="1054"/>
      <c r="BY16" s="1054"/>
      <c r="BZ16" s="1054"/>
      <c r="CA16" s="1054"/>
      <c r="CB16" s="1054"/>
      <c r="CC16" s="1054"/>
      <c r="CD16" s="1054"/>
      <c r="CE16" s="1054"/>
      <c r="CF16" s="1054"/>
      <c r="CG16" s="1055"/>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05"/>
    </row>
    <row r="17" spans="1:131" s="206" customFormat="1" ht="26.25" customHeight="1" x14ac:dyDescent="0.15">
      <c r="A17" s="212">
        <v>11</v>
      </c>
      <c r="B17" s="1076"/>
      <c r="C17" s="1077"/>
      <c r="D17" s="1077"/>
      <c r="E17" s="1077"/>
      <c r="F17" s="1077"/>
      <c r="G17" s="1077"/>
      <c r="H17" s="1077"/>
      <c r="I17" s="1077"/>
      <c r="J17" s="1077"/>
      <c r="K17" s="1077"/>
      <c r="L17" s="1077"/>
      <c r="M17" s="1077"/>
      <c r="N17" s="1077"/>
      <c r="O17" s="1077"/>
      <c r="P17" s="1078"/>
      <c r="Q17" s="1082"/>
      <c r="R17" s="1083"/>
      <c r="S17" s="1083"/>
      <c r="T17" s="1083"/>
      <c r="U17" s="1083"/>
      <c r="V17" s="1083"/>
      <c r="W17" s="1083"/>
      <c r="X17" s="1083"/>
      <c r="Y17" s="1083"/>
      <c r="Z17" s="1083"/>
      <c r="AA17" s="1083"/>
      <c r="AB17" s="1083"/>
      <c r="AC17" s="1083"/>
      <c r="AD17" s="1083"/>
      <c r="AE17" s="1084"/>
      <c r="AF17" s="1058"/>
      <c r="AG17" s="1059"/>
      <c r="AH17" s="1059"/>
      <c r="AI17" s="1059"/>
      <c r="AJ17" s="1060"/>
      <c r="AK17" s="1125"/>
      <c r="AL17" s="1126"/>
      <c r="AM17" s="1126"/>
      <c r="AN17" s="1126"/>
      <c r="AO17" s="1126"/>
      <c r="AP17" s="1126"/>
      <c r="AQ17" s="1126"/>
      <c r="AR17" s="1126"/>
      <c r="AS17" s="1126"/>
      <c r="AT17" s="1126"/>
      <c r="AU17" s="1123"/>
      <c r="AV17" s="1123"/>
      <c r="AW17" s="1123"/>
      <c r="AX17" s="1123"/>
      <c r="AY17" s="1124"/>
      <c r="AZ17" s="203"/>
      <c r="BA17" s="203"/>
      <c r="BB17" s="203"/>
      <c r="BC17" s="203"/>
      <c r="BD17" s="203"/>
      <c r="BE17" s="204"/>
      <c r="BF17" s="204"/>
      <c r="BG17" s="204"/>
      <c r="BH17" s="204"/>
      <c r="BI17" s="204"/>
      <c r="BJ17" s="204"/>
      <c r="BK17" s="204"/>
      <c r="BL17" s="204"/>
      <c r="BM17" s="204"/>
      <c r="BN17" s="204"/>
      <c r="BO17" s="204"/>
      <c r="BP17" s="204"/>
      <c r="BQ17" s="213">
        <v>11</v>
      </c>
      <c r="BR17" s="214"/>
      <c r="BS17" s="1053"/>
      <c r="BT17" s="1054"/>
      <c r="BU17" s="1054"/>
      <c r="BV17" s="1054"/>
      <c r="BW17" s="1054"/>
      <c r="BX17" s="1054"/>
      <c r="BY17" s="1054"/>
      <c r="BZ17" s="1054"/>
      <c r="CA17" s="1054"/>
      <c r="CB17" s="1054"/>
      <c r="CC17" s="1054"/>
      <c r="CD17" s="1054"/>
      <c r="CE17" s="1054"/>
      <c r="CF17" s="1054"/>
      <c r="CG17" s="1055"/>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05"/>
    </row>
    <row r="18" spans="1:131" s="206" customFormat="1" ht="26.25" customHeight="1" x14ac:dyDescent="0.15">
      <c r="A18" s="212">
        <v>12</v>
      </c>
      <c r="B18" s="1076"/>
      <c r="C18" s="1077"/>
      <c r="D18" s="1077"/>
      <c r="E18" s="1077"/>
      <c r="F18" s="1077"/>
      <c r="G18" s="1077"/>
      <c r="H18" s="1077"/>
      <c r="I18" s="1077"/>
      <c r="J18" s="1077"/>
      <c r="K18" s="1077"/>
      <c r="L18" s="1077"/>
      <c r="M18" s="1077"/>
      <c r="N18" s="1077"/>
      <c r="O18" s="1077"/>
      <c r="P18" s="1078"/>
      <c r="Q18" s="1082"/>
      <c r="R18" s="1083"/>
      <c r="S18" s="1083"/>
      <c r="T18" s="1083"/>
      <c r="U18" s="1083"/>
      <c r="V18" s="1083"/>
      <c r="W18" s="1083"/>
      <c r="X18" s="1083"/>
      <c r="Y18" s="1083"/>
      <c r="Z18" s="1083"/>
      <c r="AA18" s="1083"/>
      <c r="AB18" s="1083"/>
      <c r="AC18" s="1083"/>
      <c r="AD18" s="1083"/>
      <c r="AE18" s="1084"/>
      <c r="AF18" s="1058"/>
      <c r="AG18" s="1059"/>
      <c r="AH18" s="1059"/>
      <c r="AI18" s="1059"/>
      <c r="AJ18" s="1060"/>
      <c r="AK18" s="1125"/>
      <c r="AL18" s="1126"/>
      <c r="AM18" s="1126"/>
      <c r="AN18" s="1126"/>
      <c r="AO18" s="1126"/>
      <c r="AP18" s="1126"/>
      <c r="AQ18" s="1126"/>
      <c r="AR18" s="1126"/>
      <c r="AS18" s="1126"/>
      <c r="AT18" s="1126"/>
      <c r="AU18" s="1123"/>
      <c r="AV18" s="1123"/>
      <c r="AW18" s="1123"/>
      <c r="AX18" s="1123"/>
      <c r="AY18" s="1124"/>
      <c r="AZ18" s="203"/>
      <c r="BA18" s="203"/>
      <c r="BB18" s="203"/>
      <c r="BC18" s="203"/>
      <c r="BD18" s="203"/>
      <c r="BE18" s="204"/>
      <c r="BF18" s="204"/>
      <c r="BG18" s="204"/>
      <c r="BH18" s="204"/>
      <c r="BI18" s="204"/>
      <c r="BJ18" s="204"/>
      <c r="BK18" s="204"/>
      <c r="BL18" s="204"/>
      <c r="BM18" s="204"/>
      <c r="BN18" s="204"/>
      <c r="BO18" s="204"/>
      <c r="BP18" s="204"/>
      <c r="BQ18" s="213">
        <v>12</v>
      </c>
      <c r="BR18" s="214"/>
      <c r="BS18" s="1053"/>
      <c r="BT18" s="1054"/>
      <c r="BU18" s="1054"/>
      <c r="BV18" s="1054"/>
      <c r="BW18" s="1054"/>
      <c r="BX18" s="1054"/>
      <c r="BY18" s="1054"/>
      <c r="BZ18" s="1054"/>
      <c r="CA18" s="1054"/>
      <c r="CB18" s="1054"/>
      <c r="CC18" s="1054"/>
      <c r="CD18" s="1054"/>
      <c r="CE18" s="1054"/>
      <c r="CF18" s="1054"/>
      <c r="CG18" s="1055"/>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05"/>
    </row>
    <row r="19" spans="1:131" s="206" customFormat="1" ht="26.25" customHeight="1" x14ac:dyDescent="0.15">
      <c r="A19" s="212">
        <v>13</v>
      </c>
      <c r="B19" s="1076"/>
      <c r="C19" s="1077"/>
      <c r="D19" s="1077"/>
      <c r="E19" s="1077"/>
      <c r="F19" s="1077"/>
      <c r="G19" s="1077"/>
      <c r="H19" s="1077"/>
      <c r="I19" s="1077"/>
      <c r="J19" s="1077"/>
      <c r="K19" s="1077"/>
      <c r="L19" s="1077"/>
      <c r="M19" s="1077"/>
      <c r="N19" s="1077"/>
      <c r="O19" s="1077"/>
      <c r="P19" s="1078"/>
      <c r="Q19" s="1082"/>
      <c r="R19" s="1083"/>
      <c r="S19" s="1083"/>
      <c r="T19" s="1083"/>
      <c r="U19" s="1083"/>
      <c r="V19" s="1083"/>
      <c r="W19" s="1083"/>
      <c r="X19" s="1083"/>
      <c r="Y19" s="1083"/>
      <c r="Z19" s="1083"/>
      <c r="AA19" s="1083"/>
      <c r="AB19" s="1083"/>
      <c r="AC19" s="1083"/>
      <c r="AD19" s="1083"/>
      <c r="AE19" s="1084"/>
      <c r="AF19" s="1058"/>
      <c r="AG19" s="1059"/>
      <c r="AH19" s="1059"/>
      <c r="AI19" s="1059"/>
      <c r="AJ19" s="1060"/>
      <c r="AK19" s="1125"/>
      <c r="AL19" s="1126"/>
      <c r="AM19" s="1126"/>
      <c r="AN19" s="1126"/>
      <c r="AO19" s="1126"/>
      <c r="AP19" s="1126"/>
      <c r="AQ19" s="1126"/>
      <c r="AR19" s="1126"/>
      <c r="AS19" s="1126"/>
      <c r="AT19" s="1126"/>
      <c r="AU19" s="1123"/>
      <c r="AV19" s="1123"/>
      <c r="AW19" s="1123"/>
      <c r="AX19" s="1123"/>
      <c r="AY19" s="1124"/>
      <c r="AZ19" s="203"/>
      <c r="BA19" s="203"/>
      <c r="BB19" s="203"/>
      <c r="BC19" s="203"/>
      <c r="BD19" s="203"/>
      <c r="BE19" s="204"/>
      <c r="BF19" s="204"/>
      <c r="BG19" s="204"/>
      <c r="BH19" s="204"/>
      <c r="BI19" s="204"/>
      <c r="BJ19" s="204"/>
      <c r="BK19" s="204"/>
      <c r="BL19" s="204"/>
      <c r="BM19" s="204"/>
      <c r="BN19" s="204"/>
      <c r="BO19" s="204"/>
      <c r="BP19" s="204"/>
      <c r="BQ19" s="213">
        <v>13</v>
      </c>
      <c r="BR19" s="214"/>
      <c r="BS19" s="1053"/>
      <c r="BT19" s="1054"/>
      <c r="BU19" s="1054"/>
      <c r="BV19" s="1054"/>
      <c r="BW19" s="1054"/>
      <c r="BX19" s="1054"/>
      <c r="BY19" s="1054"/>
      <c r="BZ19" s="1054"/>
      <c r="CA19" s="1054"/>
      <c r="CB19" s="1054"/>
      <c r="CC19" s="1054"/>
      <c r="CD19" s="1054"/>
      <c r="CE19" s="1054"/>
      <c r="CF19" s="1054"/>
      <c r="CG19" s="1055"/>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05"/>
    </row>
    <row r="20" spans="1:131" s="206" customFormat="1" ht="26.25" customHeight="1" x14ac:dyDescent="0.15">
      <c r="A20" s="212">
        <v>14</v>
      </c>
      <c r="B20" s="1076"/>
      <c r="C20" s="1077"/>
      <c r="D20" s="1077"/>
      <c r="E20" s="1077"/>
      <c r="F20" s="1077"/>
      <c r="G20" s="1077"/>
      <c r="H20" s="1077"/>
      <c r="I20" s="1077"/>
      <c r="J20" s="1077"/>
      <c r="K20" s="1077"/>
      <c r="L20" s="1077"/>
      <c r="M20" s="1077"/>
      <c r="N20" s="1077"/>
      <c r="O20" s="1077"/>
      <c r="P20" s="1078"/>
      <c r="Q20" s="1082"/>
      <c r="R20" s="1083"/>
      <c r="S20" s="1083"/>
      <c r="T20" s="1083"/>
      <c r="U20" s="1083"/>
      <c r="V20" s="1083"/>
      <c r="W20" s="1083"/>
      <c r="X20" s="1083"/>
      <c r="Y20" s="1083"/>
      <c r="Z20" s="1083"/>
      <c r="AA20" s="1083"/>
      <c r="AB20" s="1083"/>
      <c r="AC20" s="1083"/>
      <c r="AD20" s="1083"/>
      <c r="AE20" s="1084"/>
      <c r="AF20" s="1058"/>
      <c r="AG20" s="1059"/>
      <c r="AH20" s="1059"/>
      <c r="AI20" s="1059"/>
      <c r="AJ20" s="1060"/>
      <c r="AK20" s="1125"/>
      <c r="AL20" s="1126"/>
      <c r="AM20" s="1126"/>
      <c r="AN20" s="1126"/>
      <c r="AO20" s="1126"/>
      <c r="AP20" s="1126"/>
      <c r="AQ20" s="1126"/>
      <c r="AR20" s="1126"/>
      <c r="AS20" s="1126"/>
      <c r="AT20" s="1126"/>
      <c r="AU20" s="1123"/>
      <c r="AV20" s="1123"/>
      <c r="AW20" s="1123"/>
      <c r="AX20" s="1123"/>
      <c r="AY20" s="1124"/>
      <c r="AZ20" s="203"/>
      <c r="BA20" s="203"/>
      <c r="BB20" s="203"/>
      <c r="BC20" s="203"/>
      <c r="BD20" s="203"/>
      <c r="BE20" s="204"/>
      <c r="BF20" s="204"/>
      <c r="BG20" s="204"/>
      <c r="BH20" s="204"/>
      <c r="BI20" s="204"/>
      <c r="BJ20" s="204"/>
      <c r="BK20" s="204"/>
      <c r="BL20" s="204"/>
      <c r="BM20" s="204"/>
      <c r="BN20" s="204"/>
      <c r="BO20" s="204"/>
      <c r="BP20" s="204"/>
      <c r="BQ20" s="213">
        <v>14</v>
      </c>
      <c r="BR20" s="214"/>
      <c r="BS20" s="1053"/>
      <c r="BT20" s="1054"/>
      <c r="BU20" s="1054"/>
      <c r="BV20" s="1054"/>
      <c r="BW20" s="1054"/>
      <c r="BX20" s="1054"/>
      <c r="BY20" s="1054"/>
      <c r="BZ20" s="1054"/>
      <c r="CA20" s="1054"/>
      <c r="CB20" s="1054"/>
      <c r="CC20" s="1054"/>
      <c r="CD20" s="1054"/>
      <c r="CE20" s="1054"/>
      <c r="CF20" s="1054"/>
      <c r="CG20" s="1055"/>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05"/>
    </row>
    <row r="21" spans="1:131" s="206" customFormat="1" ht="26.25" customHeight="1" thickBot="1" x14ac:dyDescent="0.2">
      <c r="A21" s="212">
        <v>15</v>
      </c>
      <c r="B21" s="1076"/>
      <c r="C21" s="1077"/>
      <c r="D21" s="1077"/>
      <c r="E21" s="1077"/>
      <c r="F21" s="1077"/>
      <c r="G21" s="1077"/>
      <c r="H21" s="1077"/>
      <c r="I21" s="1077"/>
      <c r="J21" s="1077"/>
      <c r="K21" s="1077"/>
      <c r="L21" s="1077"/>
      <c r="M21" s="1077"/>
      <c r="N21" s="1077"/>
      <c r="O21" s="1077"/>
      <c r="P21" s="1078"/>
      <c r="Q21" s="1082"/>
      <c r="R21" s="1083"/>
      <c r="S21" s="1083"/>
      <c r="T21" s="1083"/>
      <c r="U21" s="1083"/>
      <c r="V21" s="1083"/>
      <c r="W21" s="1083"/>
      <c r="X21" s="1083"/>
      <c r="Y21" s="1083"/>
      <c r="Z21" s="1083"/>
      <c r="AA21" s="1083"/>
      <c r="AB21" s="1083"/>
      <c r="AC21" s="1083"/>
      <c r="AD21" s="1083"/>
      <c r="AE21" s="1084"/>
      <c r="AF21" s="1058"/>
      <c r="AG21" s="1059"/>
      <c r="AH21" s="1059"/>
      <c r="AI21" s="1059"/>
      <c r="AJ21" s="1060"/>
      <c r="AK21" s="1125"/>
      <c r="AL21" s="1126"/>
      <c r="AM21" s="1126"/>
      <c r="AN21" s="1126"/>
      <c r="AO21" s="1126"/>
      <c r="AP21" s="1126"/>
      <c r="AQ21" s="1126"/>
      <c r="AR21" s="1126"/>
      <c r="AS21" s="1126"/>
      <c r="AT21" s="1126"/>
      <c r="AU21" s="1123"/>
      <c r="AV21" s="1123"/>
      <c r="AW21" s="1123"/>
      <c r="AX21" s="1123"/>
      <c r="AY21" s="1124"/>
      <c r="AZ21" s="203"/>
      <c r="BA21" s="203"/>
      <c r="BB21" s="203"/>
      <c r="BC21" s="203"/>
      <c r="BD21" s="203"/>
      <c r="BE21" s="204"/>
      <c r="BF21" s="204"/>
      <c r="BG21" s="204"/>
      <c r="BH21" s="204"/>
      <c r="BI21" s="204"/>
      <c r="BJ21" s="204"/>
      <c r="BK21" s="204"/>
      <c r="BL21" s="204"/>
      <c r="BM21" s="204"/>
      <c r="BN21" s="204"/>
      <c r="BO21" s="204"/>
      <c r="BP21" s="204"/>
      <c r="BQ21" s="213">
        <v>15</v>
      </c>
      <c r="BR21" s="214"/>
      <c r="BS21" s="1053"/>
      <c r="BT21" s="1054"/>
      <c r="BU21" s="1054"/>
      <c r="BV21" s="1054"/>
      <c r="BW21" s="1054"/>
      <c r="BX21" s="1054"/>
      <c r="BY21" s="1054"/>
      <c r="BZ21" s="1054"/>
      <c r="CA21" s="1054"/>
      <c r="CB21" s="1054"/>
      <c r="CC21" s="1054"/>
      <c r="CD21" s="1054"/>
      <c r="CE21" s="1054"/>
      <c r="CF21" s="1054"/>
      <c r="CG21" s="1055"/>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05"/>
    </row>
    <row r="22" spans="1:131" s="206" customFormat="1" ht="26.25" customHeight="1" x14ac:dyDescent="0.15">
      <c r="A22" s="212">
        <v>16</v>
      </c>
      <c r="B22" s="1076"/>
      <c r="C22" s="1077"/>
      <c r="D22" s="1077"/>
      <c r="E22" s="1077"/>
      <c r="F22" s="1077"/>
      <c r="G22" s="1077"/>
      <c r="H22" s="1077"/>
      <c r="I22" s="1077"/>
      <c r="J22" s="1077"/>
      <c r="K22" s="1077"/>
      <c r="L22" s="1077"/>
      <c r="M22" s="1077"/>
      <c r="N22" s="1077"/>
      <c r="O22" s="1077"/>
      <c r="P22" s="1078"/>
      <c r="Q22" s="1120"/>
      <c r="R22" s="1121"/>
      <c r="S22" s="1121"/>
      <c r="T22" s="1121"/>
      <c r="U22" s="1121"/>
      <c r="V22" s="1121"/>
      <c r="W22" s="1121"/>
      <c r="X22" s="1121"/>
      <c r="Y22" s="1121"/>
      <c r="Z22" s="1121"/>
      <c r="AA22" s="1121"/>
      <c r="AB22" s="1121"/>
      <c r="AC22" s="1121"/>
      <c r="AD22" s="1121"/>
      <c r="AE22" s="1122"/>
      <c r="AF22" s="1058"/>
      <c r="AG22" s="1059"/>
      <c r="AH22" s="1059"/>
      <c r="AI22" s="1059"/>
      <c r="AJ22" s="1060"/>
      <c r="AK22" s="1116"/>
      <c r="AL22" s="1117"/>
      <c r="AM22" s="1117"/>
      <c r="AN22" s="1117"/>
      <c r="AO22" s="1117"/>
      <c r="AP22" s="1117"/>
      <c r="AQ22" s="1117"/>
      <c r="AR22" s="1117"/>
      <c r="AS22" s="1117"/>
      <c r="AT22" s="1117"/>
      <c r="AU22" s="1118"/>
      <c r="AV22" s="1118"/>
      <c r="AW22" s="1118"/>
      <c r="AX22" s="1118"/>
      <c r="AY22" s="1119"/>
      <c r="AZ22" s="1074" t="s">
        <v>359</v>
      </c>
      <c r="BA22" s="1074"/>
      <c r="BB22" s="1074"/>
      <c r="BC22" s="1074"/>
      <c r="BD22" s="1075"/>
      <c r="BE22" s="204"/>
      <c r="BF22" s="204"/>
      <c r="BG22" s="204"/>
      <c r="BH22" s="204"/>
      <c r="BI22" s="204"/>
      <c r="BJ22" s="204"/>
      <c r="BK22" s="204"/>
      <c r="BL22" s="204"/>
      <c r="BM22" s="204"/>
      <c r="BN22" s="204"/>
      <c r="BO22" s="204"/>
      <c r="BP22" s="204"/>
      <c r="BQ22" s="213">
        <v>16</v>
      </c>
      <c r="BR22" s="214"/>
      <c r="BS22" s="1053"/>
      <c r="BT22" s="1054"/>
      <c r="BU22" s="1054"/>
      <c r="BV22" s="1054"/>
      <c r="BW22" s="1054"/>
      <c r="BX22" s="1054"/>
      <c r="BY22" s="1054"/>
      <c r="BZ22" s="1054"/>
      <c r="CA22" s="1054"/>
      <c r="CB22" s="1054"/>
      <c r="CC22" s="1054"/>
      <c r="CD22" s="1054"/>
      <c r="CE22" s="1054"/>
      <c r="CF22" s="1054"/>
      <c r="CG22" s="1055"/>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05"/>
    </row>
    <row r="23" spans="1:131" s="206" customFormat="1" ht="26.25" customHeight="1" thickBot="1" x14ac:dyDescent="0.2">
      <c r="A23" s="215" t="s">
        <v>360</v>
      </c>
      <c r="B23" s="970" t="s">
        <v>361</v>
      </c>
      <c r="C23" s="971"/>
      <c r="D23" s="971"/>
      <c r="E23" s="971"/>
      <c r="F23" s="971"/>
      <c r="G23" s="971"/>
      <c r="H23" s="971"/>
      <c r="I23" s="971"/>
      <c r="J23" s="971"/>
      <c r="K23" s="971"/>
      <c r="L23" s="971"/>
      <c r="M23" s="971"/>
      <c r="N23" s="971"/>
      <c r="O23" s="971"/>
      <c r="P23" s="972"/>
      <c r="Q23" s="1107">
        <v>4048</v>
      </c>
      <c r="R23" s="1108"/>
      <c r="S23" s="1108"/>
      <c r="T23" s="1108"/>
      <c r="U23" s="1108"/>
      <c r="V23" s="1108">
        <v>3881</v>
      </c>
      <c r="W23" s="1108"/>
      <c r="X23" s="1108"/>
      <c r="Y23" s="1108"/>
      <c r="Z23" s="1108"/>
      <c r="AA23" s="1108">
        <v>168</v>
      </c>
      <c r="AB23" s="1108"/>
      <c r="AC23" s="1108"/>
      <c r="AD23" s="1108"/>
      <c r="AE23" s="1109"/>
      <c r="AF23" s="1110">
        <v>123</v>
      </c>
      <c r="AG23" s="1108"/>
      <c r="AH23" s="1108"/>
      <c r="AI23" s="1108"/>
      <c r="AJ23" s="1111"/>
      <c r="AK23" s="1112"/>
      <c r="AL23" s="1113"/>
      <c r="AM23" s="1113"/>
      <c r="AN23" s="1113"/>
      <c r="AO23" s="1113"/>
      <c r="AP23" s="1108">
        <v>3691</v>
      </c>
      <c r="AQ23" s="1108"/>
      <c r="AR23" s="1108"/>
      <c r="AS23" s="1108"/>
      <c r="AT23" s="1108"/>
      <c r="AU23" s="1114"/>
      <c r="AV23" s="1114"/>
      <c r="AW23" s="1114"/>
      <c r="AX23" s="1114"/>
      <c r="AY23" s="1115"/>
      <c r="AZ23" s="1104" t="s">
        <v>109</v>
      </c>
      <c r="BA23" s="1105"/>
      <c r="BB23" s="1105"/>
      <c r="BC23" s="1105"/>
      <c r="BD23" s="1106"/>
      <c r="BE23" s="204"/>
      <c r="BF23" s="204"/>
      <c r="BG23" s="204"/>
      <c r="BH23" s="204"/>
      <c r="BI23" s="204"/>
      <c r="BJ23" s="204"/>
      <c r="BK23" s="204"/>
      <c r="BL23" s="204"/>
      <c r="BM23" s="204"/>
      <c r="BN23" s="204"/>
      <c r="BO23" s="204"/>
      <c r="BP23" s="204"/>
      <c r="BQ23" s="213">
        <v>17</v>
      </c>
      <c r="BR23" s="214"/>
      <c r="BS23" s="1053"/>
      <c r="BT23" s="1054"/>
      <c r="BU23" s="1054"/>
      <c r="BV23" s="1054"/>
      <c r="BW23" s="1054"/>
      <c r="BX23" s="1054"/>
      <c r="BY23" s="1054"/>
      <c r="BZ23" s="1054"/>
      <c r="CA23" s="1054"/>
      <c r="CB23" s="1054"/>
      <c r="CC23" s="1054"/>
      <c r="CD23" s="1054"/>
      <c r="CE23" s="1054"/>
      <c r="CF23" s="1054"/>
      <c r="CG23" s="1055"/>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05"/>
    </row>
    <row r="24" spans="1:131" s="206" customFormat="1" ht="26.25" customHeight="1" x14ac:dyDescent="0.15">
      <c r="A24" s="1103" t="s">
        <v>362</v>
      </c>
      <c r="B24" s="1103"/>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3"/>
      <c r="AL24" s="1103"/>
      <c r="AM24" s="1103"/>
      <c r="AN24" s="1103"/>
      <c r="AO24" s="1103"/>
      <c r="AP24" s="1103"/>
      <c r="AQ24" s="1103"/>
      <c r="AR24" s="1103"/>
      <c r="AS24" s="1103"/>
      <c r="AT24" s="1103"/>
      <c r="AU24" s="1103"/>
      <c r="AV24" s="1103"/>
      <c r="AW24" s="1103"/>
      <c r="AX24" s="1103"/>
      <c r="AY24" s="1103"/>
      <c r="AZ24" s="203"/>
      <c r="BA24" s="203"/>
      <c r="BB24" s="203"/>
      <c r="BC24" s="203"/>
      <c r="BD24" s="203"/>
      <c r="BE24" s="204"/>
      <c r="BF24" s="204"/>
      <c r="BG24" s="204"/>
      <c r="BH24" s="204"/>
      <c r="BI24" s="204"/>
      <c r="BJ24" s="204"/>
      <c r="BK24" s="204"/>
      <c r="BL24" s="204"/>
      <c r="BM24" s="204"/>
      <c r="BN24" s="204"/>
      <c r="BO24" s="204"/>
      <c r="BP24" s="204"/>
      <c r="BQ24" s="213">
        <v>18</v>
      </c>
      <c r="BR24" s="214"/>
      <c r="BS24" s="1053"/>
      <c r="BT24" s="1054"/>
      <c r="BU24" s="1054"/>
      <c r="BV24" s="1054"/>
      <c r="BW24" s="1054"/>
      <c r="BX24" s="1054"/>
      <c r="BY24" s="1054"/>
      <c r="BZ24" s="1054"/>
      <c r="CA24" s="1054"/>
      <c r="CB24" s="1054"/>
      <c r="CC24" s="1054"/>
      <c r="CD24" s="1054"/>
      <c r="CE24" s="1054"/>
      <c r="CF24" s="1054"/>
      <c r="CG24" s="1055"/>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05"/>
    </row>
    <row r="25" spans="1:131" s="198" customFormat="1" ht="26.25" customHeight="1" thickBot="1" x14ac:dyDescent="0.2">
      <c r="A25" s="1102" t="s">
        <v>363</v>
      </c>
      <c r="B25" s="1102"/>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2"/>
      <c r="AG25" s="1102"/>
      <c r="AH25" s="1102"/>
      <c r="AI25" s="1102"/>
      <c r="AJ25" s="1102"/>
      <c r="AK25" s="1102"/>
      <c r="AL25" s="1102"/>
      <c r="AM25" s="1102"/>
      <c r="AN25" s="1102"/>
      <c r="AO25" s="1102"/>
      <c r="AP25" s="1102"/>
      <c r="AQ25" s="1102"/>
      <c r="AR25" s="1102"/>
      <c r="AS25" s="1102"/>
      <c r="AT25" s="1102"/>
      <c r="AU25" s="1102"/>
      <c r="AV25" s="1102"/>
      <c r="AW25" s="1102"/>
      <c r="AX25" s="1102"/>
      <c r="AY25" s="1102"/>
      <c r="AZ25" s="1102"/>
      <c r="BA25" s="1102"/>
      <c r="BB25" s="1102"/>
      <c r="BC25" s="1102"/>
      <c r="BD25" s="1102"/>
      <c r="BE25" s="1102"/>
      <c r="BF25" s="1102"/>
      <c r="BG25" s="1102"/>
      <c r="BH25" s="1102"/>
      <c r="BI25" s="1102"/>
      <c r="BJ25" s="203"/>
      <c r="BK25" s="203"/>
      <c r="BL25" s="203"/>
      <c r="BM25" s="203"/>
      <c r="BN25" s="203"/>
      <c r="BO25" s="216"/>
      <c r="BP25" s="216"/>
      <c r="BQ25" s="213">
        <v>19</v>
      </c>
      <c r="BR25" s="214"/>
      <c r="BS25" s="1053"/>
      <c r="BT25" s="1054"/>
      <c r="BU25" s="1054"/>
      <c r="BV25" s="1054"/>
      <c r="BW25" s="1054"/>
      <c r="BX25" s="1054"/>
      <c r="BY25" s="1054"/>
      <c r="BZ25" s="1054"/>
      <c r="CA25" s="1054"/>
      <c r="CB25" s="1054"/>
      <c r="CC25" s="1054"/>
      <c r="CD25" s="1054"/>
      <c r="CE25" s="1054"/>
      <c r="CF25" s="1054"/>
      <c r="CG25" s="1055"/>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197"/>
    </row>
    <row r="26" spans="1:131" s="198" customFormat="1" ht="26.25" customHeight="1" x14ac:dyDescent="0.15">
      <c r="A26" s="1034" t="s">
        <v>341</v>
      </c>
      <c r="B26" s="1035"/>
      <c r="C26" s="1035"/>
      <c r="D26" s="1035"/>
      <c r="E26" s="1035"/>
      <c r="F26" s="1035"/>
      <c r="G26" s="1035"/>
      <c r="H26" s="1035"/>
      <c r="I26" s="1035"/>
      <c r="J26" s="1035"/>
      <c r="K26" s="1035"/>
      <c r="L26" s="1035"/>
      <c r="M26" s="1035"/>
      <c r="N26" s="1035"/>
      <c r="O26" s="1035"/>
      <c r="P26" s="1036"/>
      <c r="Q26" s="1040" t="s">
        <v>364</v>
      </c>
      <c r="R26" s="1041"/>
      <c r="S26" s="1041"/>
      <c r="T26" s="1041"/>
      <c r="U26" s="1042"/>
      <c r="V26" s="1040" t="s">
        <v>365</v>
      </c>
      <c r="W26" s="1041"/>
      <c r="X26" s="1041"/>
      <c r="Y26" s="1041"/>
      <c r="Z26" s="1042"/>
      <c r="AA26" s="1040" t="s">
        <v>366</v>
      </c>
      <c r="AB26" s="1041"/>
      <c r="AC26" s="1041"/>
      <c r="AD26" s="1041"/>
      <c r="AE26" s="1041"/>
      <c r="AF26" s="1098" t="s">
        <v>367</v>
      </c>
      <c r="AG26" s="1047"/>
      <c r="AH26" s="1047"/>
      <c r="AI26" s="1047"/>
      <c r="AJ26" s="1099"/>
      <c r="AK26" s="1041" t="s">
        <v>368</v>
      </c>
      <c r="AL26" s="1041"/>
      <c r="AM26" s="1041"/>
      <c r="AN26" s="1041"/>
      <c r="AO26" s="1042"/>
      <c r="AP26" s="1040" t="s">
        <v>369</v>
      </c>
      <c r="AQ26" s="1041"/>
      <c r="AR26" s="1041"/>
      <c r="AS26" s="1041"/>
      <c r="AT26" s="1042"/>
      <c r="AU26" s="1040" t="s">
        <v>370</v>
      </c>
      <c r="AV26" s="1041"/>
      <c r="AW26" s="1041"/>
      <c r="AX26" s="1041"/>
      <c r="AY26" s="1042"/>
      <c r="AZ26" s="1040" t="s">
        <v>371</v>
      </c>
      <c r="BA26" s="1041"/>
      <c r="BB26" s="1041"/>
      <c r="BC26" s="1041"/>
      <c r="BD26" s="1042"/>
      <c r="BE26" s="1040" t="s">
        <v>348</v>
      </c>
      <c r="BF26" s="1041"/>
      <c r="BG26" s="1041"/>
      <c r="BH26" s="1041"/>
      <c r="BI26" s="1056"/>
      <c r="BJ26" s="203"/>
      <c r="BK26" s="203"/>
      <c r="BL26" s="203"/>
      <c r="BM26" s="203"/>
      <c r="BN26" s="203"/>
      <c r="BO26" s="216"/>
      <c r="BP26" s="216"/>
      <c r="BQ26" s="213">
        <v>20</v>
      </c>
      <c r="BR26" s="214"/>
      <c r="BS26" s="1053"/>
      <c r="BT26" s="1054"/>
      <c r="BU26" s="1054"/>
      <c r="BV26" s="1054"/>
      <c r="BW26" s="1054"/>
      <c r="BX26" s="1054"/>
      <c r="BY26" s="1054"/>
      <c r="BZ26" s="1054"/>
      <c r="CA26" s="1054"/>
      <c r="CB26" s="1054"/>
      <c r="CC26" s="1054"/>
      <c r="CD26" s="1054"/>
      <c r="CE26" s="1054"/>
      <c r="CF26" s="1054"/>
      <c r="CG26" s="1055"/>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197"/>
    </row>
    <row r="27" spans="1:131" s="198" customFormat="1" ht="26.25" customHeight="1" thickBot="1" x14ac:dyDescent="0.2">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100"/>
      <c r="AG27" s="1050"/>
      <c r="AH27" s="1050"/>
      <c r="AI27" s="1050"/>
      <c r="AJ27" s="1101"/>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7"/>
      <c r="BJ27" s="203"/>
      <c r="BK27" s="203"/>
      <c r="BL27" s="203"/>
      <c r="BM27" s="203"/>
      <c r="BN27" s="203"/>
      <c r="BO27" s="216"/>
      <c r="BP27" s="216"/>
      <c r="BQ27" s="213">
        <v>21</v>
      </c>
      <c r="BR27" s="214"/>
      <c r="BS27" s="1053"/>
      <c r="BT27" s="1054"/>
      <c r="BU27" s="1054"/>
      <c r="BV27" s="1054"/>
      <c r="BW27" s="1054"/>
      <c r="BX27" s="1054"/>
      <c r="BY27" s="1054"/>
      <c r="BZ27" s="1054"/>
      <c r="CA27" s="1054"/>
      <c r="CB27" s="1054"/>
      <c r="CC27" s="1054"/>
      <c r="CD27" s="1054"/>
      <c r="CE27" s="1054"/>
      <c r="CF27" s="1054"/>
      <c r="CG27" s="1055"/>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197"/>
    </row>
    <row r="28" spans="1:131" s="198" customFormat="1" ht="26.25" customHeight="1" thickTop="1" x14ac:dyDescent="0.15">
      <c r="A28" s="217">
        <v>1</v>
      </c>
      <c r="B28" s="1089" t="s">
        <v>372</v>
      </c>
      <c r="C28" s="1090"/>
      <c r="D28" s="1090"/>
      <c r="E28" s="1090"/>
      <c r="F28" s="1090"/>
      <c r="G28" s="1090"/>
      <c r="H28" s="1090"/>
      <c r="I28" s="1090"/>
      <c r="J28" s="1090"/>
      <c r="K28" s="1090"/>
      <c r="L28" s="1090"/>
      <c r="M28" s="1090"/>
      <c r="N28" s="1090"/>
      <c r="O28" s="1090"/>
      <c r="P28" s="1091"/>
      <c r="Q28" s="1092">
        <v>613</v>
      </c>
      <c r="R28" s="1093"/>
      <c r="S28" s="1093"/>
      <c r="T28" s="1093"/>
      <c r="U28" s="1093"/>
      <c r="V28" s="1093">
        <v>561</v>
      </c>
      <c r="W28" s="1093"/>
      <c r="X28" s="1093"/>
      <c r="Y28" s="1093"/>
      <c r="Z28" s="1093"/>
      <c r="AA28" s="1093">
        <v>52</v>
      </c>
      <c r="AB28" s="1093"/>
      <c r="AC28" s="1093"/>
      <c r="AD28" s="1093"/>
      <c r="AE28" s="1094"/>
      <c r="AF28" s="1095">
        <v>52</v>
      </c>
      <c r="AG28" s="1093"/>
      <c r="AH28" s="1093"/>
      <c r="AI28" s="1093"/>
      <c r="AJ28" s="1096"/>
      <c r="AK28" s="1097">
        <v>30</v>
      </c>
      <c r="AL28" s="1085"/>
      <c r="AM28" s="1085"/>
      <c r="AN28" s="1085"/>
      <c r="AO28" s="1085"/>
      <c r="AP28" s="1085" t="s">
        <v>531</v>
      </c>
      <c r="AQ28" s="1085"/>
      <c r="AR28" s="1085"/>
      <c r="AS28" s="1085"/>
      <c r="AT28" s="1085"/>
      <c r="AU28" s="1085" t="s">
        <v>531</v>
      </c>
      <c r="AV28" s="1085"/>
      <c r="AW28" s="1085"/>
      <c r="AX28" s="1085"/>
      <c r="AY28" s="1085"/>
      <c r="AZ28" s="1086" t="s">
        <v>532</v>
      </c>
      <c r="BA28" s="1086"/>
      <c r="BB28" s="1086"/>
      <c r="BC28" s="1086"/>
      <c r="BD28" s="1086"/>
      <c r="BE28" s="1087"/>
      <c r="BF28" s="1087"/>
      <c r="BG28" s="1087"/>
      <c r="BH28" s="1087"/>
      <c r="BI28" s="1088"/>
      <c r="BJ28" s="203"/>
      <c r="BK28" s="203"/>
      <c r="BL28" s="203"/>
      <c r="BM28" s="203"/>
      <c r="BN28" s="203"/>
      <c r="BO28" s="216"/>
      <c r="BP28" s="216"/>
      <c r="BQ28" s="213">
        <v>22</v>
      </c>
      <c r="BR28" s="214"/>
      <c r="BS28" s="1053"/>
      <c r="BT28" s="1054"/>
      <c r="BU28" s="1054"/>
      <c r="BV28" s="1054"/>
      <c r="BW28" s="1054"/>
      <c r="BX28" s="1054"/>
      <c r="BY28" s="1054"/>
      <c r="BZ28" s="1054"/>
      <c r="CA28" s="1054"/>
      <c r="CB28" s="1054"/>
      <c r="CC28" s="1054"/>
      <c r="CD28" s="1054"/>
      <c r="CE28" s="1054"/>
      <c r="CF28" s="1054"/>
      <c r="CG28" s="1055"/>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197"/>
    </row>
    <row r="29" spans="1:131" s="198" customFormat="1" ht="26.25" customHeight="1" x14ac:dyDescent="0.15">
      <c r="A29" s="217">
        <v>2</v>
      </c>
      <c r="B29" s="1076" t="s">
        <v>373</v>
      </c>
      <c r="C29" s="1077"/>
      <c r="D29" s="1077"/>
      <c r="E29" s="1077"/>
      <c r="F29" s="1077"/>
      <c r="G29" s="1077"/>
      <c r="H29" s="1077"/>
      <c r="I29" s="1077"/>
      <c r="J29" s="1077"/>
      <c r="K29" s="1077"/>
      <c r="L29" s="1077"/>
      <c r="M29" s="1077"/>
      <c r="N29" s="1077"/>
      <c r="O29" s="1077"/>
      <c r="P29" s="1078"/>
      <c r="Q29" s="1082">
        <v>74</v>
      </c>
      <c r="R29" s="1083"/>
      <c r="S29" s="1083"/>
      <c r="T29" s="1083"/>
      <c r="U29" s="1083"/>
      <c r="V29" s="1083">
        <v>72</v>
      </c>
      <c r="W29" s="1083"/>
      <c r="X29" s="1083"/>
      <c r="Y29" s="1083"/>
      <c r="Z29" s="1083"/>
      <c r="AA29" s="1083">
        <v>2</v>
      </c>
      <c r="AB29" s="1083"/>
      <c r="AC29" s="1083"/>
      <c r="AD29" s="1083"/>
      <c r="AE29" s="1084"/>
      <c r="AF29" s="1058">
        <v>0</v>
      </c>
      <c r="AG29" s="1059"/>
      <c r="AH29" s="1059"/>
      <c r="AI29" s="1059"/>
      <c r="AJ29" s="1060"/>
      <c r="AK29" s="1009">
        <v>91</v>
      </c>
      <c r="AL29" s="997"/>
      <c r="AM29" s="997"/>
      <c r="AN29" s="997"/>
      <c r="AO29" s="997"/>
      <c r="AP29" s="997" t="s">
        <v>531</v>
      </c>
      <c r="AQ29" s="997"/>
      <c r="AR29" s="997"/>
      <c r="AS29" s="997"/>
      <c r="AT29" s="997"/>
      <c r="AU29" s="997" t="s">
        <v>531</v>
      </c>
      <c r="AV29" s="997"/>
      <c r="AW29" s="997"/>
      <c r="AX29" s="997"/>
      <c r="AY29" s="997"/>
      <c r="AZ29" s="1081" t="s">
        <v>532</v>
      </c>
      <c r="BA29" s="1081"/>
      <c r="BB29" s="1081"/>
      <c r="BC29" s="1081"/>
      <c r="BD29" s="1081"/>
      <c r="BE29" s="1071"/>
      <c r="BF29" s="1071"/>
      <c r="BG29" s="1071"/>
      <c r="BH29" s="1071"/>
      <c r="BI29" s="1072"/>
      <c r="BJ29" s="203"/>
      <c r="BK29" s="203"/>
      <c r="BL29" s="203"/>
      <c r="BM29" s="203"/>
      <c r="BN29" s="203"/>
      <c r="BO29" s="216"/>
      <c r="BP29" s="216"/>
      <c r="BQ29" s="213">
        <v>23</v>
      </c>
      <c r="BR29" s="214"/>
      <c r="BS29" s="1053"/>
      <c r="BT29" s="1054"/>
      <c r="BU29" s="1054"/>
      <c r="BV29" s="1054"/>
      <c r="BW29" s="1054"/>
      <c r="BX29" s="1054"/>
      <c r="BY29" s="1054"/>
      <c r="BZ29" s="1054"/>
      <c r="CA29" s="1054"/>
      <c r="CB29" s="1054"/>
      <c r="CC29" s="1054"/>
      <c r="CD29" s="1054"/>
      <c r="CE29" s="1054"/>
      <c r="CF29" s="1054"/>
      <c r="CG29" s="1055"/>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197"/>
    </row>
    <row r="30" spans="1:131" s="198" customFormat="1" ht="26.25" customHeight="1" x14ac:dyDescent="0.15">
      <c r="A30" s="217">
        <v>3</v>
      </c>
      <c r="B30" s="1076" t="s">
        <v>374</v>
      </c>
      <c r="C30" s="1077"/>
      <c r="D30" s="1077"/>
      <c r="E30" s="1077"/>
      <c r="F30" s="1077"/>
      <c r="G30" s="1077"/>
      <c r="H30" s="1077"/>
      <c r="I30" s="1077"/>
      <c r="J30" s="1077"/>
      <c r="K30" s="1077"/>
      <c r="L30" s="1077"/>
      <c r="M30" s="1077"/>
      <c r="N30" s="1077"/>
      <c r="O30" s="1077"/>
      <c r="P30" s="1078"/>
      <c r="Q30" s="1082">
        <v>38</v>
      </c>
      <c r="R30" s="1083"/>
      <c r="S30" s="1083"/>
      <c r="T30" s="1083"/>
      <c r="U30" s="1083"/>
      <c r="V30" s="1083">
        <v>37</v>
      </c>
      <c r="W30" s="1083"/>
      <c r="X30" s="1083"/>
      <c r="Y30" s="1083"/>
      <c r="Z30" s="1083"/>
      <c r="AA30" s="1083">
        <v>1</v>
      </c>
      <c r="AB30" s="1083"/>
      <c r="AC30" s="1083"/>
      <c r="AD30" s="1083"/>
      <c r="AE30" s="1084"/>
      <c r="AF30" s="1058">
        <v>1</v>
      </c>
      <c r="AG30" s="1059"/>
      <c r="AH30" s="1059"/>
      <c r="AI30" s="1059"/>
      <c r="AJ30" s="1060"/>
      <c r="AK30" s="1009">
        <v>4</v>
      </c>
      <c r="AL30" s="997"/>
      <c r="AM30" s="997"/>
      <c r="AN30" s="997"/>
      <c r="AO30" s="997"/>
      <c r="AP30" s="997">
        <v>10</v>
      </c>
      <c r="AQ30" s="997"/>
      <c r="AR30" s="997"/>
      <c r="AS30" s="997"/>
      <c r="AT30" s="997"/>
      <c r="AU30" s="997">
        <v>2</v>
      </c>
      <c r="AV30" s="997"/>
      <c r="AW30" s="997"/>
      <c r="AX30" s="997"/>
      <c r="AY30" s="997"/>
      <c r="AZ30" s="1081" t="s">
        <v>532</v>
      </c>
      <c r="BA30" s="1081"/>
      <c r="BB30" s="1081"/>
      <c r="BC30" s="1081"/>
      <c r="BD30" s="1081"/>
      <c r="BE30" s="1071"/>
      <c r="BF30" s="1071"/>
      <c r="BG30" s="1071"/>
      <c r="BH30" s="1071"/>
      <c r="BI30" s="1072"/>
      <c r="BJ30" s="203"/>
      <c r="BK30" s="203"/>
      <c r="BL30" s="203"/>
      <c r="BM30" s="203"/>
      <c r="BN30" s="203"/>
      <c r="BO30" s="216"/>
      <c r="BP30" s="216"/>
      <c r="BQ30" s="213">
        <v>24</v>
      </c>
      <c r="BR30" s="214"/>
      <c r="BS30" s="1053"/>
      <c r="BT30" s="1054"/>
      <c r="BU30" s="1054"/>
      <c r="BV30" s="1054"/>
      <c r="BW30" s="1054"/>
      <c r="BX30" s="1054"/>
      <c r="BY30" s="1054"/>
      <c r="BZ30" s="1054"/>
      <c r="CA30" s="1054"/>
      <c r="CB30" s="1054"/>
      <c r="CC30" s="1054"/>
      <c r="CD30" s="1054"/>
      <c r="CE30" s="1054"/>
      <c r="CF30" s="1054"/>
      <c r="CG30" s="1055"/>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197"/>
    </row>
    <row r="31" spans="1:131" s="198" customFormat="1" ht="26.25" customHeight="1" x14ac:dyDescent="0.15">
      <c r="A31" s="217">
        <v>4</v>
      </c>
      <c r="B31" s="1076" t="s">
        <v>375</v>
      </c>
      <c r="C31" s="1077"/>
      <c r="D31" s="1077"/>
      <c r="E31" s="1077"/>
      <c r="F31" s="1077"/>
      <c r="G31" s="1077"/>
      <c r="H31" s="1077"/>
      <c r="I31" s="1077"/>
      <c r="J31" s="1077"/>
      <c r="K31" s="1077"/>
      <c r="L31" s="1077"/>
      <c r="M31" s="1077"/>
      <c r="N31" s="1077"/>
      <c r="O31" s="1077"/>
      <c r="P31" s="1078"/>
      <c r="Q31" s="1082">
        <v>227</v>
      </c>
      <c r="R31" s="1083"/>
      <c r="S31" s="1083"/>
      <c r="T31" s="1083"/>
      <c r="U31" s="1083"/>
      <c r="V31" s="1083">
        <v>212</v>
      </c>
      <c r="W31" s="1083"/>
      <c r="X31" s="1083"/>
      <c r="Y31" s="1083"/>
      <c r="Z31" s="1083"/>
      <c r="AA31" s="1083">
        <v>15</v>
      </c>
      <c r="AB31" s="1083"/>
      <c r="AC31" s="1083"/>
      <c r="AD31" s="1083"/>
      <c r="AE31" s="1084"/>
      <c r="AF31" s="1058">
        <v>8</v>
      </c>
      <c r="AG31" s="1059"/>
      <c r="AH31" s="1059"/>
      <c r="AI31" s="1059"/>
      <c r="AJ31" s="1060"/>
      <c r="AK31" s="1009">
        <v>85</v>
      </c>
      <c r="AL31" s="997"/>
      <c r="AM31" s="997"/>
      <c r="AN31" s="997"/>
      <c r="AO31" s="997"/>
      <c r="AP31" s="997">
        <v>916</v>
      </c>
      <c r="AQ31" s="997"/>
      <c r="AR31" s="997"/>
      <c r="AS31" s="997"/>
      <c r="AT31" s="997"/>
      <c r="AU31" s="997">
        <v>609</v>
      </c>
      <c r="AV31" s="997"/>
      <c r="AW31" s="997"/>
      <c r="AX31" s="997"/>
      <c r="AY31" s="997"/>
      <c r="AZ31" s="1081" t="s">
        <v>532</v>
      </c>
      <c r="BA31" s="1081"/>
      <c r="BB31" s="1081"/>
      <c r="BC31" s="1081"/>
      <c r="BD31" s="1081"/>
      <c r="BE31" s="1071" t="s">
        <v>376</v>
      </c>
      <c r="BF31" s="1071"/>
      <c r="BG31" s="1071"/>
      <c r="BH31" s="1071"/>
      <c r="BI31" s="1072"/>
      <c r="BJ31" s="203"/>
      <c r="BK31" s="203"/>
      <c r="BL31" s="203"/>
      <c r="BM31" s="203"/>
      <c r="BN31" s="203"/>
      <c r="BO31" s="216"/>
      <c r="BP31" s="216"/>
      <c r="BQ31" s="213">
        <v>25</v>
      </c>
      <c r="BR31" s="214"/>
      <c r="BS31" s="1053"/>
      <c r="BT31" s="1054"/>
      <c r="BU31" s="1054"/>
      <c r="BV31" s="1054"/>
      <c r="BW31" s="1054"/>
      <c r="BX31" s="1054"/>
      <c r="BY31" s="1054"/>
      <c r="BZ31" s="1054"/>
      <c r="CA31" s="1054"/>
      <c r="CB31" s="1054"/>
      <c r="CC31" s="1054"/>
      <c r="CD31" s="1054"/>
      <c r="CE31" s="1054"/>
      <c r="CF31" s="1054"/>
      <c r="CG31" s="1055"/>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197"/>
    </row>
    <row r="32" spans="1:131" s="198" customFormat="1" ht="26.25" customHeight="1" x14ac:dyDescent="0.15">
      <c r="A32" s="217">
        <v>5</v>
      </c>
      <c r="B32" s="1076" t="s">
        <v>377</v>
      </c>
      <c r="C32" s="1077"/>
      <c r="D32" s="1077"/>
      <c r="E32" s="1077"/>
      <c r="F32" s="1077"/>
      <c r="G32" s="1077"/>
      <c r="H32" s="1077"/>
      <c r="I32" s="1077"/>
      <c r="J32" s="1077"/>
      <c r="K32" s="1077"/>
      <c r="L32" s="1077"/>
      <c r="M32" s="1077"/>
      <c r="N32" s="1077"/>
      <c r="O32" s="1077"/>
      <c r="P32" s="1078"/>
      <c r="Q32" s="1082">
        <v>77</v>
      </c>
      <c r="R32" s="1083"/>
      <c r="S32" s="1083"/>
      <c r="T32" s="1083"/>
      <c r="U32" s="1083"/>
      <c r="V32" s="1083">
        <v>76</v>
      </c>
      <c r="W32" s="1083"/>
      <c r="X32" s="1083"/>
      <c r="Y32" s="1083"/>
      <c r="Z32" s="1083"/>
      <c r="AA32" s="1083">
        <v>1</v>
      </c>
      <c r="AB32" s="1083"/>
      <c r="AC32" s="1083"/>
      <c r="AD32" s="1083"/>
      <c r="AE32" s="1084"/>
      <c r="AF32" s="1058">
        <v>1</v>
      </c>
      <c r="AG32" s="1059"/>
      <c r="AH32" s="1059"/>
      <c r="AI32" s="1059"/>
      <c r="AJ32" s="1060"/>
      <c r="AK32" s="1009">
        <v>55</v>
      </c>
      <c r="AL32" s="997"/>
      <c r="AM32" s="997"/>
      <c r="AN32" s="997"/>
      <c r="AO32" s="997"/>
      <c r="AP32" s="997">
        <v>476</v>
      </c>
      <c r="AQ32" s="997"/>
      <c r="AR32" s="997"/>
      <c r="AS32" s="997"/>
      <c r="AT32" s="997"/>
      <c r="AU32" s="997">
        <v>476</v>
      </c>
      <c r="AV32" s="997"/>
      <c r="AW32" s="997"/>
      <c r="AX32" s="997"/>
      <c r="AY32" s="997"/>
      <c r="AZ32" s="1081" t="s">
        <v>532</v>
      </c>
      <c r="BA32" s="1081"/>
      <c r="BB32" s="1081"/>
      <c r="BC32" s="1081"/>
      <c r="BD32" s="1081"/>
      <c r="BE32" s="1071" t="s">
        <v>376</v>
      </c>
      <c r="BF32" s="1071"/>
      <c r="BG32" s="1071"/>
      <c r="BH32" s="1071"/>
      <c r="BI32" s="1072"/>
      <c r="BJ32" s="203"/>
      <c r="BK32" s="203"/>
      <c r="BL32" s="203"/>
      <c r="BM32" s="203"/>
      <c r="BN32" s="203"/>
      <c r="BO32" s="216"/>
      <c r="BP32" s="216"/>
      <c r="BQ32" s="213">
        <v>26</v>
      </c>
      <c r="BR32" s="214"/>
      <c r="BS32" s="1053"/>
      <c r="BT32" s="1054"/>
      <c r="BU32" s="1054"/>
      <c r="BV32" s="1054"/>
      <c r="BW32" s="1054"/>
      <c r="BX32" s="1054"/>
      <c r="BY32" s="1054"/>
      <c r="BZ32" s="1054"/>
      <c r="CA32" s="1054"/>
      <c r="CB32" s="1054"/>
      <c r="CC32" s="1054"/>
      <c r="CD32" s="1054"/>
      <c r="CE32" s="1054"/>
      <c r="CF32" s="1054"/>
      <c r="CG32" s="1055"/>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197"/>
    </row>
    <row r="33" spans="1:131" s="198" customFormat="1" ht="26.25" customHeight="1" x14ac:dyDescent="0.15">
      <c r="A33" s="217">
        <v>6</v>
      </c>
      <c r="B33" s="1076" t="s">
        <v>378</v>
      </c>
      <c r="C33" s="1077"/>
      <c r="D33" s="1077"/>
      <c r="E33" s="1077"/>
      <c r="F33" s="1077"/>
      <c r="G33" s="1077"/>
      <c r="H33" s="1077"/>
      <c r="I33" s="1077"/>
      <c r="J33" s="1077"/>
      <c r="K33" s="1077"/>
      <c r="L33" s="1077"/>
      <c r="M33" s="1077"/>
      <c r="N33" s="1077"/>
      <c r="O33" s="1077"/>
      <c r="P33" s="1078"/>
      <c r="Q33" s="1082">
        <v>74</v>
      </c>
      <c r="R33" s="1083"/>
      <c r="S33" s="1083"/>
      <c r="T33" s="1083"/>
      <c r="U33" s="1083"/>
      <c r="V33" s="1083">
        <v>73</v>
      </c>
      <c r="W33" s="1083"/>
      <c r="X33" s="1083"/>
      <c r="Y33" s="1083"/>
      <c r="Z33" s="1083"/>
      <c r="AA33" s="1083">
        <v>1</v>
      </c>
      <c r="AB33" s="1083"/>
      <c r="AC33" s="1083"/>
      <c r="AD33" s="1083"/>
      <c r="AE33" s="1084"/>
      <c r="AF33" s="1058">
        <v>1</v>
      </c>
      <c r="AG33" s="1059"/>
      <c r="AH33" s="1059"/>
      <c r="AI33" s="1059"/>
      <c r="AJ33" s="1060"/>
      <c r="AK33" s="1009">
        <v>48</v>
      </c>
      <c r="AL33" s="997"/>
      <c r="AM33" s="997"/>
      <c r="AN33" s="997"/>
      <c r="AO33" s="997"/>
      <c r="AP33" s="997">
        <v>590</v>
      </c>
      <c r="AQ33" s="997"/>
      <c r="AR33" s="997"/>
      <c r="AS33" s="997"/>
      <c r="AT33" s="997"/>
      <c r="AU33" s="997">
        <v>590</v>
      </c>
      <c r="AV33" s="997"/>
      <c r="AW33" s="997"/>
      <c r="AX33" s="997"/>
      <c r="AY33" s="997"/>
      <c r="AZ33" s="1081" t="s">
        <v>532</v>
      </c>
      <c r="BA33" s="1081"/>
      <c r="BB33" s="1081"/>
      <c r="BC33" s="1081"/>
      <c r="BD33" s="1081"/>
      <c r="BE33" s="1071" t="s">
        <v>376</v>
      </c>
      <c r="BF33" s="1071"/>
      <c r="BG33" s="1071"/>
      <c r="BH33" s="1071"/>
      <c r="BI33" s="1072"/>
      <c r="BJ33" s="203"/>
      <c r="BK33" s="203"/>
      <c r="BL33" s="203"/>
      <c r="BM33" s="203"/>
      <c r="BN33" s="203"/>
      <c r="BO33" s="216"/>
      <c r="BP33" s="216"/>
      <c r="BQ33" s="213">
        <v>27</v>
      </c>
      <c r="BR33" s="214"/>
      <c r="BS33" s="1053"/>
      <c r="BT33" s="1054"/>
      <c r="BU33" s="1054"/>
      <c r="BV33" s="1054"/>
      <c r="BW33" s="1054"/>
      <c r="BX33" s="1054"/>
      <c r="BY33" s="1054"/>
      <c r="BZ33" s="1054"/>
      <c r="CA33" s="1054"/>
      <c r="CB33" s="1054"/>
      <c r="CC33" s="1054"/>
      <c r="CD33" s="1054"/>
      <c r="CE33" s="1054"/>
      <c r="CF33" s="1054"/>
      <c r="CG33" s="1055"/>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197"/>
    </row>
    <row r="34" spans="1:131" s="198" customFormat="1" ht="26.25" customHeight="1" x14ac:dyDescent="0.15">
      <c r="A34" s="217">
        <v>7</v>
      </c>
      <c r="B34" s="1076" t="s">
        <v>379</v>
      </c>
      <c r="C34" s="1077"/>
      <c r="D34" s="1077"/>
      <c r="E34" s="1077"/>
      <c r="F34" s="1077"/>
      <c r="G34" s="1077"/>
      <c r="H34" s="1077"/>
      <c r="I34" s="1077"/>
      <c r="J34" s="1077"/>
      <c r="K34" s="1077"/>
      <c r="L34" s="1077"/>
      <c r="M34" s="1077"/>
      <c r="N34" s="1077"/>
      <c r="O34" s="1077"/>
      <c r="P34" s="1078"/>
      <c r="Q34" s="1082">
        <v>102</v>
      </c>
      <c r="R34" s="1083"/>
      <c r="S34" s="1083"/>
      <c r="T34" s="1083"/>
      <c r="U34" s="1083"/>
      <c r="V34" s="1083">
        <v>100</v>
      </c>
      <c r="W34" s="1083"/>
      <c r="X34" s="1083"/>
      <c r="Y34" s="1083"/>
      <c r="Z34" s="1083"/>
      <c r="AA34" s="1083">
        <v>2</v>
      </c>
      <c r="AB34" s="1083"/>
      <c r="AC34" s="1083"/>
      <c r="AD34" s="1083"/>
      <c r="AE34" s="1084"/>
      <c r="AF34" s="1058">
        <v>2</v>
      </c>
      <c r="AG34" s="1059"/>
      <c r="AH34" s="1059"/>
      <c r="AI34" s="1059"/>
      <c r="AJ34" s="1060"/>
      <c r="AK34" s="1009">
        <v>32</v>
      </c>
      <c r="AL34" s="997"/>
      <c r="AM34" s="997"/>
      <c r="AN34" s="997"/>
      <c r="AO34" s="997"/>
      <c r="AP34" s="997">
        <v>316</v>
      </c>
      <c r="AQ34" s="997"/>
      <c r="AR34" s="997"/>
      <c r="AS34" s="997"/>
      <c r="AT34" s="997"/>
      <c r="AU34" s="997">
        <v>316</v>
      </c>
      <c r="AV34" s="997"/>
      <c r="AW34" s="997"/>
      <c r="AX34" s="997"/>
      <c r="AY34" s="997"/>
      <c r="AZ34" s="1081" t="s">
        <v>532</v>
      </c>
      <c r="BA34" s="1081"/>
      <c r="BB34" s="1081"/>
      <c r="BC34" s="1081"/>
      <c r="BD34" s="1081"/>
      <c r="BE34" s="1071" t="s">
        <v>376</v>
      </c>
      <c r="BF34" s="1071"/>
      <c r="BG34" s="1071"/>
      <c r="BH34" s="1071"/>
      <c r="BI34" s="1072"/>
      <c r="BJ34" s="203"/>
      <c r="BK34" s="203"/>
      <c r="BL34" s="203"/>
      <c r="BM34" s="203"/>
      <c r="BN34" s="203"/>
      <c r="BO34" s="216"/>
      <c r="BP34" s="216"/>
      <c r="BQ34" s="213">
        <v>28</v>
      </c>
      <c r="BR34" s="214"/>
      <c r="BS34" s="1053"/>
      <c r="BT34" s="1054"/>
      <c r="BU34" s="1054"/>
      <c r="BV34" s="1054"/>
      <c r="BW34" s="1054"/>
      <c r="BX34" s="1054"/>
      <c r="BY34" s="1054"/>
      <c r="BZ34" s="1054"/>
      <c r="CA34" s="1054"/>
      <c r="CB34" s="1054"/>
      <c r="CC34" s="1054"/>
      <c r="CD34" s="1054"/>
      <c r="CE34" s="1054"/>
      <c r="CF34" s="1054"/>
      <c r="CG34" s="1055"/>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197"/>
    </row>
    <row r="35" spans="1:131" s="198" customFormat="1" ht="26.25" customHeight="1" x14ac:dyDescent="0.15">
      <c r="A35" s="217">
        <v>8</v>
      </c>
      <c r="B35" s="1076"/>
      <c r="C35" s="1077"/>
      <c r="D35" s="1077"/>
      <c r="E35" s="1077"/>
      <c r="F35" s="1077"/>
      <c r="G35" s="1077"/>
      <c r="H35" s="1077"/>
      <c r="I35" s="1077"/>
      <c r="J35" s="1077"/>
      <c r="K35" s="1077"/>
      <c r="L35" s="1077"/>
      <c r="M35" s="1077"/>
      <c r="N35" s="1077"/>
      <c r="O35" s="1077"/>
      <c r="P35" s="1078"/>
      <c r="Q35" s="1082"/>
      <c r="R35" s="1083"/>
      <c r="S35" s="1083"/>
      <c r="T35" s="1083"/>
      <c r="U35" s="1083"/>
      <c r="V35" s="1083"/>
      <c r="W35" s="1083"/>
      <c r="X35" s="1083"/>
      <c r="Y35" s="1083"/>
      <c r="Z35" s="1083"/>
      <c r="AA35" s="1083"/>
      <c r="AB35" s="1083"/>
      <c r="AC35" s="1083"/>
      <c r="AD35" s="1083"/>
      <c r="AE35" s="1084"/>
      <c r="AF35" s="1058"/>
      <c r="AG35" s="1059"/>
      <c r="AH35" s="1059"/>
      <c r="AI35" s="1059"/>
      <c r="AJ35" s="1060"/>
      <c r="AK35" s="1009"/>
      <c r="AL35" s="997"/>
      <c r="AM35" s="997"/>
      <c r="AN35" s="997"/>
      <c r="AO35" s="997"/>
      <c r="AP35" s="997"/>
      <c r="AQ35" s="997"/>
      <c r="AR35" s="997"/>
      <c r="AS35" s="997"/>
      <c r="AT35" s="997"/>
      <c r="AU35" s="997"/>
      <c r="AV35" s="997"/>
      <c r="AW35" s="997"/>
      <c r="AX35" s="997"/>
      <c r="AY35" s="997"/>
      <c r="AZ35" s="1081"/>
      <c r="BA35" s="1081"/>
      <c r="BB35" s="1081"/>
      <c r="BC35" s="1081"/>
      <c r="BD35" s="1081"/>
      <c r="BE35" s="1071"/>
      <c r="BF35" s="1071"/>
      <c r="BG35" s="1071"/>
      <c r="BH35" s="1071"/>
      <c r="BI35" s="1072"/>
      <c r="BJ35" s="203"/>
      <c r="BK35" s="203"/>
      <c r="BL35" s="203"/>
      <c r="BM35" s="203"/>
      <c r="BN35" s="203"/>
      <c r="BO35" s="216"/>
      <c r="BP35" s="216"/>
      <c r="BQ35" s="213">
        <v>29</v>
      </c>
      <c r="BR35" s="214"/>
      <c r="BS35" s="1053"/>
      <c r="BT35" s="1054"/>
      <c r="BU35" s="1054"/>
      <c r="BV35" s="1054"/>
      <c r="BW35" s="1054"/>
      <c r="BX35" s="1054"/>
      <c r="BY35" s="1054"/>
      <c r="BZ35" s="1054"/>
      <c r="CA35" s="1054"/>
      <c r="CB35" s="1054"/>
      <c r="CC35" s="1054"/>
      <c r="CD35" s="1054"/>
      <c r="CE35" s="1054"/>
      <c r="CF35" s="1054"/>
      <c r="CG35" s="1055"/>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197"/>
    </row>
    <row r="36" spans="1:131" s="198" customFormat="1" ht="26.25" customHeight="1" x14ac:dyDescent="0.15">
      <c r="A36" s="217">
        <v>9</v>
      </c>
      <c r="B36" s="1076"/>
      <c r="C36" s="1077"/>
      <c r="D36" s="1077"/>
      <c r="E36" s="1077"/>
      <c r="F36" s="1077"/>
      <c r="G36" s="1077"/>
      <c r="H36" s="1077"/>
      <c r="I36" s="1077"/>
      <c r="J36" s="1077"/>
      <c r="K36" s="1077"/>
      <c r="L36" s="1077"/>
      <c r="M36" s="1077"/>
      <c r="N36" s="1077"/>
      <c r="O36" s="1077"/>
      <c r="P36" s="1078"/>
      <c r="Q36" s="1082"/>
      <c r="R36" s="1083"/>
      <c r="S36" s="1083"/>
      <c r="T36" s="1083"/>
      <c r="U36" s="1083"/>
      <c r="V36" s="1083"/>
      <c r="W36" s="1083"/>
      <c r="X36" s="1083"/>
      <c r="Y36" s="1083"/>
      <c r="Z36" s="1083"/>
      <c r="AA36" s="1083"/>
      <c r="AB36" s="1083"/>
      <c r="AC36" s="1083"/>
      <c r="AD36" s="1083"/>
      <c r="AE36" s="1084"/>
      <c r="AF36" s="1058"/>
      <c r="AG36" s="1059"/>
      <c r="AH36" s="1059"/>
      <c r="AI36" s="1059"/>
      <c r="AJ36" s="1060"/>
      <c r="AK36" s="1009"/>
      <c r="AL36" s="997"/>
      <c r="AM36" s="997"/>
      <c r="AN36" s="997"/>
      <c r="AO36" s="997"/>
      <c r="AP36" s="997"/>
      <c r="AQ36" s="997"/>
      <c r="AR36" s="997"/>
      <c r="AS36" s="997"/>
      <c r="AT36" s="997"/>
      <c r="AU36" s="997"/>
      <c r="AV36" s="997"/>
      <c r="AW36" s="997"/>
      <c r="AX36" s="997"/>
      <c r="AY36" s="997"/>
      <c r="AZ36" s="1081"/>
      <c r="BA36" s="1081"/>
      <c r="BB36" s="1081"/>
      <c r="BC36" s="1081"/>
      <c r="BD36" s="1081"/>
      <c r="BE36" s="1071"/>
      <c r="BF36" s="1071"/>
      <c r="BG36" s="1071"/>
      <c r="BH36" s="1071"/>
      <c r="BI36" s="1072"/>
      <c r="BJ36" s="203"/>
      <c r="BK36" s="203"/>
      <c r="BL36" s="203"/>
      <c r="BM36" s="203"/>
      <c r="BN36" s="203"/>
      <c r="BO36" s="216"/>
      <c r="BP36" s="216"/>
      <c r="BQ36" s="213">
        <v>30</v>
      </c>
      <c r="BR36" s="214"/>
      <c r="BS36" s="1053"/>
      <c r="BT36" s="1054"/>
      <c r="BU36" s="1054"/>
      <c r="BV36" s="1054"/>
      <c r="BW36" s="1054"/>
      <c r="BX36" s="1054"/>
      <c r="BY36" s="1054"/>
      <c r="BZ36" s="1054"/>
      <c r="CA36" s="1054"/>
      <c r="CB36" s="1054"/>
      <c r="CC36" s="1054"/>
      <c r="CD36" s="1054"/>
      <c r="CE36" s="1054"/>
      <c r="CF36" s="1054"/>
      <c r="CG36" s="1055"/>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197"/>
    </row>
    <row r="37" spans="1:131" s="198" customFormat="1" ht="26.25" customHeight="1" x14ac:dyDescent="0.15">
      <c r="A37" s="217">
        <v>10</v>
      </c>
      <c r="B37" s="1076"/>
      <c r="C37" s="1077"/>
      <c r="D37" s="1077"/>
      <c r="E37" s="1077"/>
      <c r="F37" s="1077"/>
      <c r="G37" s="1077"/>
      <c r="H37" s="1077"/>
      <c r="I37" s="1077"/>
      <c r="J37" s="1077"/>
      <c r="K37" s="1077"/>
      <c r="L37" s="1077"/>
      <c r="M37" s="1077"/>
      <c r="N37" s="1077"/>
      <c r="O37" s="1077"/>
      <c r="P37" s="1078"/>
      <c r="Q37" s="1082"/>
      <c r="R37" s="1083"/>
      <c r="S37" s="1083"/>
      <c r="T37" s="1083"/>
      <c r="U37" s="1083"/>
      <c r="V37" s="1083"/>
      <c r="W37" s="1083"/>
      <c r="X37" s="1083"/>
      <c r="Y37" s="1083"/>
      <c r="Z37" s="1083"/>
      <c r="AA37" s="1083"/>
      <c r="AB37" s="1083"/>
      <c r="AC37" s="1083"/>
      <c r="AD37" s="1083"/>
      <c r="AE37" s="1084"/>
      <c r="AF37" s="1058"/>
      <c r="AG37" s="1059"/>
      <c r="AH37" s="1059"/>
      <c r="AI37" s="1059"/>
      <c r="AJ37" s="1060"/>
      <c r="AK37" s="1009"/>
      <c r="AL37" s="997"/>
      <c r="AM37" s="997"/>
      <c r="AN37" s="997"/>
      <c r="AO37" s="997"/>
      <c r="AP37" s="997"/>
      <c r="AQ37" s="997"/>
      <c r="AR37" s="997"/>
      <c r="AS37" s="997"/>
      <c r="AT37" s="997"/>
      <c r="AU37" s="997"/>
      <c r="AV37" s="997"/>
      <c r="AW37" s="997"/>
      <c r="AX37" s="997"/>
      <c r="AY37" s="997"/>
      <c r="AZ37" s="1081"/>
      <c r="BA37" s="1081"/>
      <c r="BB37" s="1081"/>
      <c r="BC37" s="1081"/>
      <c r="BD37" s="1081"/>
      <c r="BE37" s="1071"/>
      <c r="BF37" s="1071"/>
      <c r="BG37" s="1071"/>
      <c r="BH37" s="1071"/>
      <c r="BI37" s="1072"/>
      <c r="BJ37" s="203"/>
      <c r="BK37" s="203"/>
      <c r="BL37" s="203"/>
      <c r="BM37" s="203"/>
      <c r="BN37" s="203"/>
      <c r="BO37" s="216"/>
      <c r="BP37" s="216"/>
      <c r="BQ37" s="213">
        <v>31</v>
      </c>
      <c r="BR37" s="214"/>
      <c r="BS37" s="1053"/>
      <c r="BT37" s="1054"/>
      <c r="BU37" s="1054"/>
      <c r="BV37" s="1054"/>
      <c r="BW37" s="1054"/>
      <c r="BX37" s="1054"/>
      <c r="BY37" s="1054"/>
      <c r="BZ37" s="1054"/>
      <c r="CA37" s="1054"/>
      <c r="CB37" s="1054"/>
      <c r="CC37" s="1054"/>
      <c r="CD37" s="1054"/>
      <c r="CE37" s="1054"/>
      <c r="CF37" s="1054"/>
      <c r="CG37" s="1055"/>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197"/>
    </row>
    <row r="38" spans="1:131" s="198" customFormat="1" ht="26.25" customHeight="1" x14ac:dyDescent="0.15">
      <c r="A38" s="217">
        <v>11</v>
      </c>
      <c r="B38" s="1076"/>
      <c r="C38" s="1077"/>
      <c r="D38" s="1077"/>
      <c r="E38" s="1077"/>
      <c r="F38" s="1077"/>
      <c r="G38" s="1077"/>
      <c r="H38" s="1077"/>
      <c r="I38" s="1077"/>
      <c r="J38" s="1077"/>
      <c r="K38" s="1077"/>
      <c r="L38" s="1077"/>
      <c r="M38" s="1077"/>
      <c r="N38" s="1077"/>
      <c r="O38" s="1077"/>
      <c r="P38" s="1078"/>
      <c r="Q38" s="1082"/>
      <c r="R38" s="1083"/>
      <c r="S38" s="1083"/>
      <c r="T38" s="1083"/>
      <c r="U38" s="1083"/>
      <c r="V38" s="1083"/>
      <c r="W38" s="1083"/>
      <c r="X38" s="1083"/>
      <c r="Y38" s="1083"/>
      <c r="Z38" s="1083"/>
      <c r="AA38" s="1083"/>
      <c r="AB38" s="1083"/>
      <c r="AC38" s="1083"/>
      <c r="AD38" s="1083"/>
      <c r="AE38" s="1084"/>
      <c r="AF38" s="1058"/>
      <c r="AG38" s="1059"/>
      <c r="AH38" s="1059"/>
      <c r="AI38" s="1059"/>
      <c r="AJ38" s="1060"/>
      <c r="AK38" s="1009"/>
      <c r="AL38" s="997"/>
      <c r="AM38" s="997"/>
      <c r="AN38" s="997"/>
      <c r="AO38" s="997"/>
      <c r="AP38" s="997"/>
      <c r="AQ38" s="997"/>
      <c r="AR38" s="997"/>
      <c r="AS38" s="997"/>
      <c r="AT38" s="997"/>
      <c r="AU38" s="997"/>
      <c r="AV38" s="997"/>
      <c r="AW38" s="997"/>
      <c r="AX38" s="997"/>
      <c r="AY38" s="997"/>
      <c r="AZ38" s="1081"/>
      <c r="BA38" s="1081"/>
      <c r="BB38" s="1081"/>
      <c r="BC38" s="1081"/>
      <c r="BD38" s="1081"/>
      <c r="BE38" s="1071"/>
      <c r="BF38" s="1071"/>
      <c r="BG38" s="1071"/>
      <c r="BH38" s="1071"/>
      <c r="BI38" s="1072"/>
      <c r="BJ38" s="203"/>
      <c r="BK38" s="203"/>
      <c r="BL38" s="203"/>
      <c r="BM38" s="203"/>
      <c r="BN38" s="203"/>
      <c r="BO38" s="216"/>
      <c r="BP38" s="216"/>
      <c r="BQ38" s="213">
        <v>32</v>
      </c>
      <c r="BR38" s="214"/>
      <c r="BS38" s="1053"/>
      <c r="BT38" s="1054"/>
      <c r="BU38" s="1054"/>
      <c r="BV38" s="1054"/>
      <c r="BW38" s="1054"/>
      <c r="BX38" s="1054"/>
      <c r="BY38" s="1054"/>
      <c r="BZ38" s="1054"/>
      <c r="CA38" s="1054"/>
      <c r="CB38" s="1054"/>
      <c r="CC38" s="1054"/>
      <c r="CD38" s="1054"/>
      <c r="CE38" s="1054"/>
      <c r="CF38" s="1054"/>
      <c r="CG38" s="1055"/>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197"/>
    </row>
    <row r="39" spans="1:131" s="198" customFormat="1" ht="26.25" customHeight="1" x14ac:dyDescent="0.15">
      <c r="A39" s="217">
        <v>12</v>
      </c>
      <c r="B39" s="1076"/>
      <c r="C39" s="1077"/>
      <c r="D39" s="1077"/>
      <c r="E39" s="1077"/>
      <c r="F39" s="1077"/>
      <c r="G39" s="1077"/>
      <c r="H39" s="1077"/>
      <c r="I39" s="1077"/>
      <c r="J39" s="1077"/>
      <c r="K39" s="1077"/>
      <c r="L39" s="1077"/>
      <c r="M39" s="1077"/>
      <c r="N39" s="1077"/>
      <c r="O39" s="1077"/>
      <c r="P39" s="1078"/>
      <c r="Q39" s="1082"/>
      <c r="R39" s="1083"/>
      <c r="S39" s="1083"/>
      <c r="T39" s="1083"/>
      <c r="U39" s="1083"/>
      <c r="V39" s="1083"/>
      <c r="W39" s="1083"/>
      <c r="X39" s="1083"/>
      <c r="Y39" s="1083"/>
      <c r="Z39" s="1083"/>
      <c r="AA39" s="1083"/>
      <c r="AB39" s="1083"/>
      <c r="AC39" s="1083"/>
      <c r="AD39" s="1083"/>
      <c r="AE39" s="1084"/>
      <c r="AF39" s="1058"/>
      <c r="AG39" s="1059"/>
      <c r="AH39" s="1059"/>
      <c r="AI39" s="1059"/>
      <c r="AJ39" s="1060"/>
      <c r="AK39" s="1009"/>
      <c r="AL39" s="997"/>
      <c r="AM39" s="997"/>
      <c r="AN39" s="997"/>
      <c r="AO39" s="997"/>
      <c r="AP39" s="997"/>
      <c r="AQ39" s="997"/>
      <c r="AR39" s="997"/>
      <c r="AS39" s="997"/>
      <c r="AT39" s="997"/>
      <c r="AU39" s="997"/>
      <c r="AV39" s="997"/>
      <c r="AW39" s="997"/>
      <c r="AX39" s="997"/>
      <c r="AY39" s="997"/>
      <c r="AZ39" s="1081"/>
      <c r="BA39" s="1081"/>
      <c r="BB39" s="1081"/>
      <c r="BC39" s="1081"/>
      <c r="BD39" s="1081"/>
      <c r="BE39" s="1071"/>
      <c r="BF39" s="1071"/>
      <c r="BG39" s="1071"/>
      <c r="BH39" s="1071"/>
      <c r="BI39" s="1072"/>
      <c r="BJ39" s="203"/>
      <c r="BK39" s="203"/>
      <c r="BL39" s="203"/>
      <c r="BM39" s="203"/>
      <c r="BN39" s="203"/>
      <c r="BO39" s="216"/>
      <c r="BP39" s="216"/>
      <c r="BQ39" s="213">
        <v>33</v>
      </c>
      <c r="BR39" s="214"/>
      <c r="BS39" s="1053"/>
      <c r="BT39" s="1054"/>
      <c r="BU39" s="1054"/>
      <c r="BV39" s="1054"/>
      <c r="BW39" s="1054"/>
      <c r="BX39" s="1054"/>
      <c r="BY39" s="1054"/>
      <c r="BZ39" s="1054"/>
      <c r="CA39" s="1054"/>
      <c r="CB39" s="1054"/>
      <c r="CC39" s="1054"/>
      <c r="CD39" s="1054"/>
      <c r="CE39" s="1054"/>
      <c r="CF39" s="1054"/>
      <c r="CG39" s="1055"/>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197"/>
    </row>
    <row r="40" spans="1:131" s="198" customFormat="1" ht="26.25" customHeight="1" x14ac:dyDescent="0.15">
      <c r="A40" s="212">
        <v>13</v>
      </c>
      <c r="B40" s="1076"/>
      <c r="C40" s="1077"/>
      <c r="D40" s="1077"/>
      <c r="E40" s="1077"/>
      <c r="F40" s="1077"/>
      <c r="G40" s="1077"/>
      <c r="H40" s="1077"/>
      <c r="I40" s="1077"/>
      <c r="J40" s="1077"/>
      <c r="K40" s="1077"/>
      <c r="L40" s="1077"/>
      <c r="M40" s="1077"/>
      <c r="N40" s="1077"/>
      <c r="O40" s="1077"/>
      <c r="P40" s="1078"/>
      <c r="Q40" s="1082"/>
      <c r="R40" s="1083"/>
      <c r="S40" s="1083"/>
      <c r="T40" s="1083"/>
      <c r="U40" s="1083"/>
      <c r="V40" s="1083"/>
      <c r="W40" s="1083"/>
      <c r="X40" s="1083"/>
      <c r="Y40" s="1083"/>
      <c r="Z40" s="1083"/>
      <c r="AA40" s="1083"/>
      <c r="AB40" s="1083"/>
      <c r="AC40" s="1083"/>
      <c r="AD40" s="1083"/>
      <c r="AE40" s="1084"/>
      <c r="AF40" s="1058"/>
      <c r="AG40" s="1059"/>
      <c r="AH40" s="1059"/>
      <c r="AI40" s="1059"/>
      <c r="AJ40" s="1060"/>
      <c r="AK40" s="1009"/>
      <c r="AL40" s="997"/>
      <c r="AM40" s="997"/>
      <c r="AN40" s="997"/>
      <c r="AO40" s="997"/>
      <c r="AP40" s="997"/>
      <c r="AQ40" s="997"/>
      <c r="AR40" s="997"/>
      <c r="AS40" s="997"/>
      <c r="AT40" s="997"/>
      <c r="AU40" s="997"/>
      <c r="AV40" s="997"/>
      <c r="AW40" s="997"/>
      <c r="AX40" s="997"/>
      <c r="AY40" s="997"/>
      <c r="AZ40" s="1081"/>
      <c r="BA40" s="1081"/>
      <c r="BB40" s="1081"/>
      <c r="BC40" s="1081"/>
      <c r="BD40" s="1081"/>
      <c r="BE40" s="1071"/>
      <c r="BF40" s="1071"/>
      <c r="BG40" s="1071"/>
      <c r="BH40" s="1071"/>
      <c r="BI40" s="1072"/>
      <c r="BJ40" s="203"/>
      <c r="BK40" s="203"/>
      <c r="BL40" s="203"/>
      <c r="BM40" s="203"/>
      <c r="BN40" s="203"/>
      <c r="BO40" s="216"/>
      <c r="BP40" s="216"/>
      <c r="BQ40" s="213">
        <v>34</v>
      </c>
      <c r="BR40" s="214"/>
      <c r="BS40" s="1053"/>
      <c r="BT40" s="1054"/>
      <c r="BU40" s="1054"/>
      <c r="BV40" s="1054"/>
      <c r="BW40" s="1054"/>
      <c r="BX40" s="1054"/>
      <c r="BY40" s="1054"/>
      <c r="BZ40" s="1054"/>
      <c r="CA40" s="1054"/>
      <c r="CB40" s="1054"/>
      <c r="CC40" s="1054"/>
      <c r="CD40" s="1054"/>
      <c r="CE40" s="1054"/>
      <c r="CF40" s="1054"/>
      <c r="CG40" s="1055"/>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197"/>
    </row>
    <row r="41" spans="1:131" s="198" customFormat="1" ht="26.25" customHeight="1" x14ac:dyDescent="0.15">
      <c r="A41" s="212">
        <v>14</v>
      </c>
      <c r="B41" s="1076"/>
      <c r="C41" s="1077"/>
      <c r="D41" s="1077"/>
      <c r="E41" s="1077"/>
      <c r="F41" s="1077"/>
      <c r="G41" s="1077"/>
      <c r="H41" s="1077"/>
      <c r="I41" s="1077"/>
      <c r="J41" s="1077"/>
      <c r="K41" s="1077"/>
      <c r="L41" s="1077"/>
      <c r="M41" s="1077"/>
      <c r="N41" s="1077"/>
      <c r="O41" s="1077"/>
      <c r="P41" s="1078"/>
      <c r="Q41" s="1082"/>
      <c r="R41" s="1083"/>
      <c r="S41" s="1083"/>
      <c r="T41" s="1083"/>
      <c r="U41" s="1083"/>
      <c r="V41" s="1083"/>
      <c r="W41" s="1083"/>
      <c r="X41" s="1083"/>
      <c r="Y41" s="1083"/>
      <c r="Z41" s="1083"/>
      <c r="AA41" s="1083"/>
      <c r="AB41" s="1083"/>
      <c r="AC41" s="1083"/>
      <c r="AD41" s="1083"/>
      <c r="AE41" s="1084"/>
      <c r="AF41" s="1058"/>
      <c r="AG41" s="1059"/>
      <c r="AH41" s="1059"/>
      <c r="AI41" s="1059"/>
      <c r="AJ41" s="1060"/>
      <c r="AK41" s="1009"/>
      <c r="AL41" s="997"/>
      <c r="AM41" s="997"/>
      <c r="AN41" s="997"/>
      <c r="AO41" s="997"/>
      <c r="AP41" s="997"/>
      <c r="AQ41" s="997"/>
      <c r="AR41" s="997"/>
      <c r="AS41" s="997"/>
      <c r="AT41" s="997"/>
      <c r="AU41" s="997"/>
      <c r="AV41" s="997"/>
      <c r="AW41" s="997"/>
      <c r="AX41" s="997"/>
      <c r="AY41" s="997"/>
      <c r="AZ41" s="1081"/>
      <c r="BA41" s="1081"/>
      <c r="BB41" s="1081"/>
      <c r="BC41" s="1081"/>
      <c r="BD41" s="1081"/>
      <c r="BE41" s="1071"/>
      <c r="BF41" s="1071"/>
      <c r="BG41" s="1071"/>
      <c r="BH41" s="1071"/>
      <c r="BI41" s="1072"/>
      <c r="BJ41" s="203"/>
      <c r="BK41" s="203"/>
      <c r="BL41" s="203"/>
      <c r="BM41" s="203"/>
      <c r="BN41" s="203"/>
      <c r="BO41" s="216"/>
      <c r="BP41" s="216"/>
      <c r="BQ41" s="213">
        <v>35</v>
      </c>
      <c r="BR41" s="214"/>
      <c r="BS41" s="1053"/>
      <c r="BT41" s="1054"/>
      <c r="BU41" s="1054"/>
      <c r="BV41" s="1054"/>
      <c r="BW41" s="1054"/>
      <c r="BX41" s="1054"/>
      <c r="BY41" s="1054"/>
      <c r="BZ41" s="1054"/>
      <c r="CA41" s="1054"/>
      <c r="CB41" s="1054"/>
      <c r="CC41" s="1054"/>
      <c r="CD41" s="1054"/>
      <c r="CE41" s="1054"/>
      <c r="CF41" s="1054"/>
      <c r="CG41" s="1055"/>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197"/>
    </row>
    <row r="42" spans="1:131" s="198" customFormat="1" ht="26.25" customHeight="1" x14ac:dyDescent="0.15">
      <c r="A42" s="212">
        <v>15</v>
      </c>
      <c r="B42" s="1076"/>
      <c r="C42" s="1077"/>
      <c r="D42" s="1077"/>
      <c r="E42" s="1077"/>
      <c r="F42" s="1077"/>
      <c r="G42" s="1077"/>
      <c r="H42" s="1077"/>
      <c r="I42" s="1077"/>
      <c r="J42" s="1077"/>
      <c r="K42" s="1077"/>
      <c r="L42" s="1077"/>
      <c r="M42" s="1077"/>
      <c r="N42" s="1077"/>
      <c r="O42" s="1077"/>
      <c r="P42" s="1078"/>
      <c r="Q42" s="1082"/>
      <c r="R42" s="1083"/>
      <c r="S42" s="1083"/>
      <c r="T42" s="1083"/>
      <c r="U42" s="1083"/>
      <c r="V42" s="1083"/>
      <c r="W42" s="1083"/>
      <c r="X42" s="1083"/>
      <c r="Y42" s="1083"/>
      <c r="Z42" s="1083"/>
      <c r="AA42" s="1083"/>
      <c r="AB42" s="1083"/>
      <c r="AC42" s="1083"/>
      <c r="AD42" s="1083"/>
      <c r="AE42" s="1084"/>
      <c r="AF42" s="1058"/>
      <c r="AG42" s="1059"/>
      <c r="AH42" s="1059"/>
      <c r="AI42" s="1059"/>
      <c r="AJ42" s="1060"/>
      <c r="AK42" s="1009"/>
      <c r="AL42" s="997"/>
      <c r="AM42" s="997"/>
      <c r="AN42" s="997"/>
      <c r="AO42" s="997"/>
      <c r="AP42" s="997"/>
      <c r="AQ42" s="997"/>
      <c r="AR42" s="997"/>
      <c r="AS42" s="997"/>
      <c r="AT42" s="997"/>
      <c r="AU42" s="997"/>
      <c r="AV42" s="997"/>
      <c r="AW42" s="997"/>
      <c r="AX42" s="997"/>
      <c r="AY42" s="997"/>
      <c r="AZ42" s="1081"/>
      <c r="BA42" s="1081"/>
      <c r="BB42" s="1081"/>
      <c r="BC42" s="1081"/>
      <c r="BD42" s="1081"/>
      <c r="BE42" s="1071"/>
      <c r="BF42" s="1071"/>
      <c r="BG42" s="1071"/>
      <c r="BH42" s="1071"/>
      <c r="BI42" s="1072"/>
      <c r="BJ42" s="203"/>
      <c r="BK42" s="203"/>
      <c r="BL42" s="203"/>
      <c r="BM42" s="203"/>
      <c r="BN42" s="203"/>
      <c r="BO42" s="216"/>
      <c r="BP42" s="216"/>
      <c r="BQ42" s="213">
        <v>36</v>
      </c>
      <c r="BR42" s="214"/>
      <c r="BS42" s="1053"/>
      <c r="BT42" s="1054"/>
      <c r="BU42" s="1054"/>
      <c r="BV42" s="1054"/>
      <c r="BW42" s="1054"/>
      <c r="BX42" s="1054"/>
      <c r="BY42" s="1054"/>
      <c r="BZ42" s="1054"/>
      <c r="CA42" s="1054"/>
      <c r="CB42" s="1054"/>
      <c r="CC42" s="1054"/>
      <c r="CD42" s="1054"/>
      <c r="CE42" s="1054"/>
      <c r="CF42" s="1054"/>
      <c r="CG42" s="1055"/>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197"/>
    </row>
    <row r="43" spans="1:131" s="198" customFormat="1" ht="26.25" customHeight="1" x14ac:dyDescent="0.15">
      <c r="A43" s="212">
        <v>16</v>
      </c>
      <c r="B43" s="1076"/>
      <c r="C43" s="1077"/>
      <c r="D43" s="1077"/>
      <c r="E43" s="1077"/>
      <c r="F43" s="1077"/>
      <c r="G43" s="1077"/>
      <c r="H43" s="1077"/>
      <c r="I43" s="1077"/>
      <c r="J43" s="1077"/>
      <c r="K43" s="1077"/>
      <c r="L43" s="1077"/>
      <c r="M43" s="1077"/>
      <c r="N43" s="1077"/>
      <c r="O43" s="1077"/>
      <c r="P43" s="1078"/>
      <c r="Q43" s="1082"/>
      <c r="R43" s="1083"/>
      <c r="S43" s="1083"/>
      <c r="T43" s="1083"/>
      <c r="U43" s="1083"/>
      <c r="V43" s="1083"/>
      <c r="W43" s="1083"/>
      <c r="X43" s="1083"/>
      <c r="Y43" s="1083"/>
      <c r="Z43" s="1083"/>
      <c r="AA43" s="1083"/>
      <c r="AB43" s="1083"/>
      <c r="AC43" s="1083"/>
      <c r="AD43" s="1083"/>
      <c r="AE43" s="1084"/>
      <c r="AF43" s="1058"/>
      <c r="AG43" s="1059"/>
      <c r="AH43" s="1059"/>
      <c r="AI43" s="1059"/>
      <c r="AJ43" s="1060"/>
      <c r="AK43" s="1009"/>
      <c r="AL43" s="997"/>
      <c r="AM43" s="997"/>
      <c r="AN43" s="997"/>
      <c r="AO43" s="997"/>
      <c r="AP43" s="997"/>
      <c r="AQ43" s="997"/>
      <c r="AR43" s="997"/>
      <c r="AS43" s="997"/>
      <c r="AT43" s="997"/>
      <c r="AU43" s="997"/>
      <c r="AV43" s="997"/>
      <c r="AW43" s="997"/>
      <c r="AX43" s="997"/>
      <c r="AY43" s="997"/>
      <c r="AZ43" s="1081"/>
      <c r="BA43" s="1081"/>
      <c r="BB43" s="1081"/>
      <c r="BC43" s="1081"/>
      <c r="BD43" s="1081"/>
      <c r="BE43" s="1071"/>
      <c r="BF43" s="1071"/>
      <c r="BG43" s="1071"/>
      <c r="BH43" s="1071"/>
      <c r="BI43" s="1072"/>
      <c r="BJ43" s="203"/>
      <c r="BK43" s="203"/>
      <c r="BL43" s="203"/>
      <c r="BM43" s="203"/>
      <c r="BN43" s="203"/>
      <c r="BO43" s="216"/>
      <c r="BP43" s="216"/>
      <c r="BQ43" s="213">
        <v>37</v>
      </c>
      <c r="BR43" s="214"/>
      <c r="BS43" s="1053"/>
      <c r="BT43" s="1054"/>
      <c r="BU43" s="1054"/>
      <c r="BV43" s="1054"/>
      <c r="BW43" s="1054"/>
      <c r="BX43" s="1054"/>
      <c r="BY43" s="1054"/>
      <c r="BZ43" s="1054"/>
      <c r="CA43" s="1054"/>
      <c r="CB43" s="1054"/>
      <c r="CC43" s="1054"/>
      <c r="CD43" s="1054"/>
      <c r="CE43" s="1054"/>
      <c r="CF43" s="1054"/>
      <c r="CG43" s="1055"/>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197"/>
    </row>
    <row r="44" spans="1:131" s="198" customFormat="1" ht="26.25" customHeight="1" x14ac:dyDescent="0.15">
      <c r="A44" s="212">
        <v>17</v>
      </c>
      <c r="B44" s="1076"/>
      <c r="C44" s="1077"/>
      <c r="D44" s="1077"/>
      <c r="E44" s="1077"/>
      <c r="F44" s="1077"/>
      <c r="G44" s="1077"/>
      <c r="H44" s="1077"/>
      <c r="I44" s="1077"/>
      <c r="J44" s="1077"/>
      <c r="K44" s="1077"/>
      <c r="L44" s="1077"/>
      <c r="M44" s="1077"/>
      <c r="N44" s="1077"/>
      <c r="O44" s="1077"/>
      <c r="P44" s="1078"/>
      <c r="Q44" s="1082"/>
      <c r="R44" s="1083"/>
      <c r="S44" s="1083"/>
      <c r="T44" s="1083"/>
      <c r="U44" s="1083"/>
      <c r="V44" s="1083"/>
      <c r="W44" s="1083"/>
      <c r="X44" s="1083"/>
      <c r="Y44" s="1083"/>
      <c r="Z44" s="1083"/>
      <c r="AA44" s="1083"/>
      <c r="AB44" s="1083"/>
      <c r="AC44" s="1083"/>
      <c r="AD44" s="1083"/>
      <c r="AE44" s="1084"/>
      <c r="AF44" s="1058"/>
      <c r="AG44" s="1059"/>
      <c r="AH44" s="1059"/>
      <c r="AI44" s="1059"/>
      <c r="AJ44" s="1060"/>
      <c r="AK44" s="1009"/>
      <c r="AL44" s="997"/>
      <c r="AM44" s="997"/>
      <c r="AN44" s="997"/>
      <c r="AO44" s="997"/>
      <c r="AP44" s="997"/>
      <c r="AQ44" s="997"/>
      <c r="AR44" s="997"/>
      <c r="AS44" s="997"/>
      <c r="AT44" s="997"/>
      <c r="AU44" s="997"/>
      <c r="AV44" s="997"/>
      <c r="AW44" s="997"/>
      <c r="AX44" s="997"/>
      <c r="AY44" s="997"/>
      <c r="AZ44" s="1081"/>
      <c r="BA44" s="1081"/>
      <c r="BB44" s="1081"/>
      <c r="BC44" s="1081"/>
      <c r="BD44" s="1081"/>
      <c r="BE44" s="1071"/>
      <c r="BF44" s="1071"/>
      <c r="BG44" s="1071"/>
      <c r="BH44" s="1071"/>
      <c r="BI44" s="1072"/>
      <c r="BJ44" s="203"/>
      <c r="BK44" s="203"/>
      <c r="BL44" s="203"/>
      <c r="BM44" s="203"/>
      <c r="BN44" s="203"/>
      <c r="BO44" s="216"/>
      <c r="BP44" s="216"/>
      <c r="BQ44" s="213">
        <v>38</v>
      </c>
      <c r="BR44" s="214"/>
      <c r="BS44" s="1053"/>
      <c r="BT44" s="1054"/>
      <c r="BU44" s="1054"/>
      <c r="BV44" s="1054"/>
      <c r="BW44" s="1054"/>
      <c r="BX44" s="1054"/>
      <c r="BY44" s="1054"/>
      <c r="BZ44" s="1054"/>
      <c r="CA44" s="1054"/>
      <c r="CB44" s="1054"/>
      <c r="CC44" s="1054"/>
      <c r="CD44" s="1054"/>
      <c r="CE44" s="1054"/>
      <c r="CF44" s="1054"/>
      <c r="CG44" s="1055"/>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197"/>
    </row>
    <row r="45" spans="1:131" s="198" customFormat="1" ht="26.25" customHeight="1" x14ac:dyDescent="0.15">
      <c r="A45" s="212">
        <v>18</v>
      </c>
      <c r="B45" s="1076"/>
      <c r="C45" s="1077"/>
      <c r="D45" s="1077"/>
      <c r="E45" s="1077"/>
      <c r="F45" s="1077"/>
      <c r="G45" s="1077"/>
      <c r="H45" s="1077"/>
      <c r="I45" s="1077"/>
      <c r="J45" s="1077"/>
      <c r="K45" s="1077"/>
      <c r="L45" s="1077"/>
      <c r="M45" s="1077"/>
      <c r="N45" s="1077"/>
      <c r="O45" s="1077"/>
      <c r="P45" s="1078"/>
      <c r="Q45" s="1082"/>
      <c r="R45" s="1083"/>
      <c r="S45" s="1083"/>
      <c r="T45" s="1083"/>
      <c r="U45" s="1083"/>
      <c r="V45" s="1083"/>
      <c r="W45" s="1083"/>
      <c r="X45" s="1083"/>
      <c r="Y45" s="1083"/>
      <c r="Z45" s="1083"/>
      <c r="AA45" s="1083"/>
      <c r="AB45" s="1083"/>
      <c r="AC45" s="1083"/>
      <c r="AD45" s="1083"/>
      <c r="AE45" s="1084"/>
      <c r="AF45" s="1058"/>
      <c r="AG45" s="1059"/>
      <c r="AH45" s="1059"/>
      <c r="AI45" s="1059"/>
      <c r="AJ45" s="1060"/>
      <c r="AK45" s="1009"/>
      <c r="AL45" s="997"/>
      <c r="AM45" s="997"/>
      <c r="AN45" s="997"/>
      <c r="AO45" s="997"/>
      <c r="AP45" s="997"/>
      <c r="AQ45" s="997"/>
      <c r="AR45" s="997"/>
      <c r="AS45" s="997"/>
      <c r="AT45" s="997"/>
      <c r="AU45" s="997"/>
      <c r="AV45" s="997"/>
      <c r="AW45" s="997"/>
      <c r="AX45" s="997"/>
      <c r="AY45" s="997"/>
      <c r="AZ45" s="1081"/>
      <c r="BA45" s="1081"/>
      <c r="BB45" s="1081"/>
      <c r="BC45" s="1081"/>
      <c r="BD45" s="1081"/>
      <c r="BE45" s="1071"/>
      <c r="BF45" s="1071"/>
      <c r="BG45" s="1071"/>
      <c r="BH45" s="1071"/>
      <c r="BI45" s="1072"/>
      <c r="BJ45" s="203"/>
      <c r="BK45" s="203"/>
      <c r="BL45" s="203"/>
      <c r="BM45" s="203"/>
      <c r="BN45" s="203"/>
      <c r="BO45" s="216"/>
      <c r="BP45" s="216"/>
      <c r="BQ45" s="213">
        <v>39</v>
      </c>
      <c r="BR45" s="214"/>
      <c r="BS45" s="1053"/>
      <c r="BT45" s="1054"/>
      <c r="BU45" s="1054"/>
      <c r="BV45" s="1054"/>
      <c r="BW45" s="1054"/>
      <c r="BX45" s="1054"/>
      <c r="BY45" s="1054"/>
      <c r="BZ45" s="1054"/>
      <c r="CA45" s="1054"/>
      <c r="CB45" s="1054"/>
      <c r="CC45" s="1054"/>
      <c r="CD45" s="1054"/>
      <c r="CE45" s="1054"/>
      <c r="CF45" s="1054"/>
      <c r="CG45" s="1055"/>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197"/>
    </row>
    <row r="46" spans="1:131" s="198" customFormat="1" ht="26.25" customHeight="1" x14ac:dyDescent="0.15">
      <c r="A46" s="212">
        <v>19</v>
      </c>
      <c r="B46" s="1076"/>
      <c r="C46" s="1077"/>
      <c r="D46" s="1077"/>
      <c r="E46" s="1077"/>
      <c r="F46" s="1077"/>
      <c r="G46" s="1077"/>
      <c r="H46" s="1077"/>
      <c r="I46" s="1077"/>
      <c r="J46" s="1077"/>
      <c r="K46" s="1077"/>
      <c r="L46" s="1077"/>
      <c r="M46" s="1077"/>
      <c r="N46" s="1077"/>
      <c r="O46" s="1077"/>
      <c r="P46" s="1078"/>
      <c r="Q46" s="1082"/>
      <c r="R46" s="1083"/>
      <c r="S46" s="1083"/>
      <c r="T46" s="1083"/>
      <c r="U46" s="1083"/>
      <c r="V46" s="1083"/>
      <c r="W46" s="1083"/>
      <c r="X46" s="1083"/>
      <c r="Y46" s="1083"/>
      <c r="Z46" s="1083"/>
      <c r="AA46" s="1083"/>
      <c r="AB46" s="1083"/>
      <c r="AC46" s="1083"/>
      <c r="AD46" s="1083"/>
      <c r="AE46" s="1084"/>
      <c r="AF46" s="1058"/>
      <c r="AG46" s="1059"/>
      <c r="AH46" s="1059"/>
      <c r="AI46" s="1059"/>
      <c r="AJ46" s="1060"/>
      <c r="AK46" s="1009"/>
      <c r="AL46" s="997"/>
      <c r="AM46" s="997"/>
      <c r="AN46" s="997"/>
      <c r="AO46" s="997"/>
      <c r="AP46" s="997"/>
      <c r="AQ46" s="997"/>
      <c r="AR46" s="997"/>
      <c r="AS46" s="997"/>
      <c r="AT46" s="997"/>
      <c r="AU46" s="997"/>
      <c r="AV46" s="997"/>
      <c r="AW46" s="997"/>
      <c r="AX46" s="997"/>
      <c r="AY46" s="997"/>
      <c r="AZ46" s="1081"/>
      <c r="BA46" s="1081"/>
      <c r="BB46" s="1081"/>
      <c r="BC46" s="1081"/>
      <c r="BD46" s="1081"/>
      <c r="BE46" s="1071"/>
      <c r="BF46" s="1071"/>
      <c r="BG46" s="1071"/>
      <c r="BH46" s="1071"/>
      <c r="BI46" s="1072"/>
      <c r="BJ46" s="203"/>
      <c r="BK46" s="203"/>
      <c r="BL46" s="203"/>
      <c r="BM46" s="203"/>
      <c r="BN46" s="203"/>
      <c r="BO46" s="216"/>
      <c r="BP46" s="216"/>
      <c r="BQ46" s="213">
        <v>40</v>
      </c>
      <c r="BR46" s="214"/>
      <c r="BS46" s="1053"/>
      <c r="BT46" s="1054"/>
      <c r="BU46" s="1054"/>
      <c r="BV46" s="1054"/>
      <c r="BW46" s="1054"/>
      <c r="BX46" s="1054"/>
      <c r="BY46" s="1054"/>
      <c r="BZ46" s="1054"/>
      <c r="CA46" s="1054"/>
      <c r="CB46" s="1054"/>
      <c r="CC46" s="1054"/>
      <c r="CD46" s="1054"/>
      <c r="CE46" s="1054"/>
      <c r="CF46" s="1054"/>
      <c r="CG46" s="1055"/>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197"/>
    </row>
    <row r="47" spans="1:131" s="198" customFormat="1" ht="26.25" customHeight="1" x14ac:dyDescent="0.15">
      <c r="A47" s="212">
        <v>20</v>
      </c>
      <c r="B47" s="1076"/>
      <c r="C47" s="1077"/>
      <c r="D47" s="1077"/>
      <c r="E47" s="1077"/>
      <c r="F47" s="1077"/>
      <c r="G47" s="1077"/>
      <c r="H47" s="1077"/>
      <c r="I47" s="1077"/>
      <c r="J47" s="1077"/>
      <c r="K47" s="1077"/>
      <c r="L47" s="1077"/>
      <c r="M47" s="1077"/>
      <c r="N47" s="1077"/>
      <c r="O47" s="1077"/>
      <c r="P47" s="1078"/>
      <c r="Q47" s="1082"/>
      <c r="R47" s="1083"/>
      <c r="S47" s="1083"/>
      <c r="T47" s="1083"/>
      <c r="U47" s="1083"/>
      <c r="V47" s="1083"/>
      <c r="W47" s="1083"/>
      <c r="X47" s="1083"/>
      <c r="Y47" s="1083"/>
      <c r="Z47" s="1083"/>
      <c r="AA47" s="1083"/>
      <c r="AB47" s="1083"/>
      <c r="AC47" s="1083"/>
      <c r="AD47" s="1083"/>
      <c r="AE47" s="1084"/>
      <c r="AF47" s="1058"/>
      <c r="AG47" s="1059"/>
      <c r="AH47" s="1059"/>
      <c r="AI47" s="1059"/>
      <c r="AJ47" s="1060"/>
      <c r="AK47" s="1009"/>
      <c r="AL47" s="997"/>
      <c r="AM47" s="997"/>
      <c r="AN47" s="997"/>
      <c r="AO47" s="997"/>
      <c r="AP47" s="997"/>
      <c r="AQ47" s="997"/>
      <c r="AR47" s="997"/>
      <c r="AS47" s="997"/>
      <c r="AT47" s="997"/>
      <c r="AU47" s="997"/>
      <c r="AV47" s="997"/>
      <c r="AW47" s="997"/>
      <c r="AX47" s="997"/>
      <c r="AY47" s="997"/>
      <c r="AZ47" s="1081"/>
      <c r="BA47" s="1081"/>
      <c r="BB47" s="1081"/>
      <c r="BC47" s="1081"/>
      <c r="BD47" s="1081"/>
      <c r="BE47" s="1071"/>
      <c r="BF47" s="1071"/>
      <c r="BG47" s="1071"/>
      <c r="BH47" s="1071"/>
      <c r="BI47" s="1072"/>
      <c r="BJ47" s="203"/>
      <c r="BK47" s="203"/>
      <c r="BL47" s="203"/>
      <c r="BM47" s="203"/>
      <c r="BN47" s="203"/>
      <c r="BO47" s="216"/>
      <c r="BP47" s="216"/>
      <c r="BQ47" s="213">
        <v>41</v>
      </c>
      <c r="BR47" s="214"/>
      <c r="BS47" s="1053"/>
      <c r="BT47" s="1054"/>
      <c r="BU47" s="1054"/>
      <c r="BV47" s="1054"/>
      <c r="BW47" s="1054"/>
      <c r="BX47" s="1054"/>
      <c r="BY47" s="1054"/>
      <c r="BZ47" s="1054"/>
      <c r="CA47" s="1054"/>
      <c r="CB47" s="1054"/>
      <c r="CC47" s="1054"/>
      <c r="CD47" s="1054"/>
      <c r="CE47" s="1054"/>
      <c r="CF47" s="1054"/>
      <c r="CG47" s="1055"/>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197"/>
    </row>
    <row r="48" spans="1:131" s="198" customFormat="1" ht="26.25" customHeight="1" x14ac:dyDescent="0.15">
      <c r="A48" s="212">
        <v>21</v>
      </c>
      <c r="B48" s="1076"/>
      <c r="C48" s="1077"/>
      <c r="D48" s="1077"/>
      <c r="E48" s="1077"/>
      <c r="F48" s="1077"/>
      <c r="G48" s="1077"/>
      <c r="H48" s="1077"/>
      <c r="I48" s="1077"/>
      <c r="J48" s="1077"/>
      <c r="K48" s="1077"/>
      <c r="L48" s="1077"/>
      <c r="M48" s="1077"/>
      <c r="N48" s="1077"/>
      <c r="O48" s="1077"/>
      <c r="P48" s="1078"/>
      <c r="Q48" s="1082"/>
      <c r="R48" s="1083"/>
      <c r="S48" s="1083"/>
      <c r="T48" s="1083"/>
      <c r="U48" s="1083"/>
      <c r="V48" s="1083"/>
      <c r="W48" s="1083"/>
      <c r="X48" s="1083"/>
      <c r="Y48" s="1083"/>
      <c r="Z48" s="1083"/>
      <c r="AA48" s="1083"/>
      <c r="AB48" s="1083"/>
      <c r="AC48" s="1083"/>
      <c r="AD48" s="1083"/>
      <c r="AE48" s="1084"/>
      <c r="AF48" s="1058"/>
      <c r="AG48" s="1059"/>
      <c r="AH48" s="1059"/>
      <c r="AI48" s="1059"/>
      <c r="AJ48" s="1060"/>
      <c r="AK48" s="1009"/>
      <c r="AL48" s="997"/>
      <c r="AM48" s="997"/>
      <c r="AN48" s="997"/>
      <c r="AO48" s="997"/>
      <c r="AP48" s="997"/>
      <c r="AQ48" s="997"/>
      <c r="AR48" s="997"/>
      <c r="AS48" s="997"/>
      <c r="AT48" s="997"/>
      <c r="AU48" s="997"/>
      <c r="AV48" s="997"/>
      <c r="AW48" s="997"/>
      <c r="AX48" s="997"/>
      <c r="AY48" s="997"/>
      <c r="AZ48" s="1081"/>
      <c r="BA48" s="1081"/>
      <c r="BB48" s="1081"/>
      <c r="BC48" s="1081"/>
      <c r="BD48" s="1081"/>
      <c r="BE48" s="1071"/>
      <c r="BF48" s="1071"/>
      <c r="BG48" s="1071"/>
      <c r="BH48" s="1071"/>
      <c r="BI48" s="1072"/>
      <c r="BJ48" s="203"/>
      <c r="BK48" s="203"/>
      <c r="BL48" s="203"/>
      <c r="BM48" s="203"/>
      <c r="BN48" s="203"/>
      <c r="BO48" s="216"/>
      <c r="BP48" s="216"/>
      <c r="BQ48" s="213">
        <v>42</v>
      </c>
      <c r="BR48" s="214"/>
      <c r="BS48" s="1053"/>
      <c r="BT48" s="1054"/>
      <c r="BU48" s="1054"/>
      <c r="BV48" s="1054"/>
      <c r="BW48" s="1054"/>
      <c r="BX48" s="1054"/>
      <c r="BY48" s="1054"/>
      <c r="BZ48" s="1054"/>
      <c r="CA48" s="1054"/>
      <c r="CB48" s="1054"/>
      <c r="CC48" s="1054"/>
      <c r="CD48" s="1054"/>
      <c r="CE48" s="1054"/>
      <c r="CF48" s="1054"/>
      <c r="CG48" s="1055"/>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197"/>
    </row>
    <row r="49" spans="1:131" s="198" customFormat="1" ht="26.25" customHeight="1" x14ac:dyDescent="0.15">
      <c r="A49" s="212">
        <v>22</v>
      </c>
      <c r="B49" s="1076"/>
      <c r="C49" s="1077"/>
      <c r="D49" s="1077"/>
      <c r="E49" s="1077"/>
      <c r="F49" s="1077"/>
      <c r="G49" s="1077"/>
      <c r="H49" s="1077"/>
      <c r="I49" s="1077"/>
      <c r="J49" s="1077"/>
      <c r="K49" s="1077"/>
      <c r="L49" s="1077"/>
      <c r="M49" s="1077"/>
      <c r="N49" s="1077"/>
      <c r="O49" s="1077"/>
      <c r="P49" s="1078"/>
      <c r="Q49" s="1082"/>
      <c r="R49" s="1083"/>
      <c r="S49" s="1083"/>
      <c r="T49" s="1083"/>
      <c r="U49" s="1083"/>
      <c r="V49" s="1083"/>
      <c r="W49" s="1083"/>
      <c r="X49" s="1083"/>
      <c r="Y49" s="1083"/>
      <c r="Z49" s="1083"/>
      <c r="AA49" s="1083"/>
      <c r="AB49" s="1083"/>
      <c r="AC49" s="1083"/>
      <c r="AD49" s="1083"/>
      <c r="AE49" s="1084"/>
      <c r="AF49" s="1058"/>
      <c r="AG49" s="1059"/>
      <c r="AH49" s="1059"/>
      <c r="AI49" s="1059"/>
      <c r="AJ49" s="1060"/>
      <c r="AK49" s="1009"/>
      <c r="AL49" s="997"/>
      <c r="AM49" s="997"/>
      <c r="AN49" s="997"/>
      <c r="AO49" s="997"/>
      <c r="AP49" s="997"/>
      <c r="AQ49" s="997"/>
      <c r="AR49" s="997"/>
      <c r="AS49" s="997"/>
      <c r="AT49" s="997"/>
      <c r="AU49" s="997"/>
      <c r="AV49" s="997"/>
      <c r="AW49" s="997"/>
      <c r="AX49" s="997"/>
      <c r="AY49" s="997"/>
      <c r="AZ49" s="1081"/>
      <c r="BA49" s="1081"/>
      <c r="BB49" s="1081"/>
      <c r="BC49" s="1081"/>
      <c r="BD49" s="1081"/>
      <c r="BE49" s="1071"/>
      <c r="BF49" s="1071"/>
      <c r="BG49" s="1071"/>
      <c r="BH49" s="1071"/>
      <c r="BI49" s="1072"/>
      <c r="BJ49" s="203"/>
      <c r="BK49" s="203"/>
      <c r="BL49" s="203"/>
      <c r="BM49" s="203"/>
      <c r="BN49" s="203"/>
      <c r="BO49" s="216"/>
      <c r="BP49" s="216"/>
      <c r="BQ49" s="213">
        <v>43</v>
      </c>
      <c r="BR49" s="214"/>
      <c r="BS49" s="1053"/>
      <c r="BT49" s="1054"/>
      <c r="BU49" s="1054"/>
      <c r="BV49" s="1054"/>
      <c r="BW49" s="1054"/>
      <c r="BX49" s="1054"/>
      <c r="BY49" s="1054"/>
      <c r="BZ49" s="1054"/>
      <c r="CA49" s="1054"/>
      <c r="CB49" s="1054"/>
      <c r="CC49" s="1054"/>
      <c r="CD49" s="1054"/>
      <c r="CE49" s="1054"/>
      <c r="CF49" s="1054"/>
      <c r="CG49" s="1055"/>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197"/>
    </row>
    <row r="50" spans="1:131" s="198" customFormat="1" ht="26.25" customHeight="1" x14ac:dyDescent="0.15">
      <c r="A50" s="212">
        <v>23</v>
      </c>
      <c r="B50" s="1076"/>
      <c r="C50" s="1077"/>
      <c r="D50" s="1077"/>
      <c r="E50" s="1077"/>
      <c r="F50" s="1077"/>
      <c r="G50" s="1077"/>
      <c r="H50" s="1077"/>
      <c r="I50" s="1077"/>
      <c r="J50" s="1077"/>
      <c r="K50" s="1077"/>
      <c r="L50" s="1077"/>
      <c r="M50" s="1077"/>
      <c r="N50" s="1077"/>
      <c r="O50" s="1077"/>
      <c r="P50" s="1078"/>
      <c r="Q50" s="1079"/>
      <c r="R50" s="1062"/>
      <c r="S50" s="1062"/>
      <c r="T50" s="1062"/>
      <c r="U50" s="1062"/>
      <c r="V50" s="1062"/>
      <c r="W50" s="1062"/>
      <c r="X50" s="1062"/>
      <c r="Y50" s="1062"/>
      <c r="Z50" s="1062"/>
      <c r="AA50" s="1062"/>
      <c r="AB50" s="1062"/>
      <c r="AC50" s="1062"/>
      <c r="AD50" s="1062"/>
      <c r="AE50" s="1080"/>
      <c r="AF50" s="1058"/>
      <c r="AG50" s="1059"/>
      <c r="AH50" s="1059"/>
      <c r="AI50" s="1059"/>
      <c r="AJ50" s="1060"/>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71"/>
      <c r="BF50" s="1071"/>
      <c r="BG50" s="1071"/>
      <c r="BH50" s="1071"/>
      <c r="BI50" s="1072"/>
      <c r="BJ50" s="203"/>
      <c r="BK50" s="203"/>
      <c r="BL50" s="203"/>
      <c r="BM50" s="203"/>
      <c r="BN50" s="203"/>
      <c r="BO50" s="216"/>
      <c r="BP50" s="216"/>
      <c r="BQ50" s="213">
        <v>44</v>
      </c>
      <c r="BR50" s="214"/>
      <c r="BS50" s="1053"/>
      <c r="BT50" s="1054"/>
      <c r="BU50" s="1054"/>
      <c r="BV50" s="1054"/>
      <c r="BW50" s="1054"/>
      <c r="BX50" s="1054"/>
      <c r="BY50" s="1054"/>
      <c r="BZ50" s="1054"/>
      <c r="CA50" s="1054"/>
      <c r="CB50" s="1054"/>
      <c r="CC50" s="1054"/>
      <c r="CD50" s="1054"/>
      <c r="CE50" s="1054"/>
      <c r="CF50" s="1054"/>
      <c r="CG50" s="1055"/>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197"/>
    </row>
    <row r="51" spans="1:131" s="198" customFormat="1" ht="26.25" customHeight="1" x14ac:dyDescent="0.15">
      <c r="A51" s="212">
        <v>24</v>
      </c>
      <c r="B51" s="1076"/>
      <c r="C51" s="1077"/>
      <c r="D51" s="1077"/>
      <c r="E51" s="1077"/>
      <c r="F51" s="1077"/>
      <c r="G51" s="1077"/>
      <c r="H51" s="1077"/>
      <c r="I51" s="1077"/>
      <c r="J51" s="1077"/>
      <c r="K51" s="1077"/>
      <c r="L51" s="1077"/>
      <c r="M51" s="1077"/>
      <c r="N51" s="1077"/>
      <c r="O51" s="1077"/>
      <c r="P51" s="1078"/>
      <c r="Q51" s="1079"/>
      <c r="R51" s="1062"/>
      <c r="S51" s="1062"/>
      <c r="T51" s="1062"/>
      <c r="U51" s="1062"/>
      <c r="V51" s="1062"/>
      <c r="W51" s="1062"/>
      <c r="X51" s="1062"/>
      <c r="Y51" s="1062"/>
      <c r="Z51" s="1062"/>
      <c r="AA51" s="1062"/>
      <c r="AB51" s="1062"/>
      <c r="AC51" s="1062"/>
      <c r="AD51" s="1062"/>
      <c r="AE51" s="1080"/>
      <c r="AF51" s="1058"/>
      <c r="AG51" s="1059"/>
      <c r="AH51" s="1059"/>
      <c r="AI51" s="1059"/>
      <c r="AJ51" s="1060"/>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71"/>
      <c r="BF51" s="1071"/>
      <c r="BG51" s="1071"/>
      <c r="BH51" s="1071"/>
      <c r="BI51" s="1072"/>
      <c r="BJ51" s="203"/>
      <c r="BK51" s="203"/>
      <c r="BL51" s="203"/>
      <c r="BM51" s="203"/>
      <c r="BN51" s="203"/>
      <c r="BO51" s="216"/>
      <c r="BP51" s="216"/>
      <c r="BQ51" s="213">
        <v>45</v>
      </c>
      <c r="BR51" s="214"/>
      <c r="BS51" s="1053"/>
      <c r="BT51" s="1054"/>
      <c r="BU51" s="1054"/>
      <c r="BV51" s="1054"/>
      <c r="BW51" s="1054"/>
      <c r="BX51" s="1054"/>
      <c r="BY51" s="1054"/>
      <c r="BZ51" s="1054"/>
      <c r="CA51" s="1054"/>
      <c r="CB51" s="1054"/>
      <c r="CC51" s="1054"/>
      <c r="CD51" s="1054"/>
      <c r="CE51" s="1054"/>
      <c r="CF51" s="1054"/>
      <c r="CG51" s="1055"/>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197"/>
    </row>
    <row r="52" spans="1:131" s="198" customFormat="1" ht="26.25" customHeight="1" x14ac:dyDescent="0.15">
      <c r="A52" s="212">
        <v>25</v>
      </c>
      <c r="B52" s="1076"/>
      <c r="C52" s="1077"/>
      <c r="D52" s="1077"/>
      <c r="E52" s="1077"/>
      <c r="F52" s="1077"/>
      <c r="G52" s="1077"/>
      <c r="H52" s="1077"/>
      <c r="I52" s="1077"/>
      <c r="J52" s="1077"/>
      <c r="K52" s="1077"/>
      <c r="L52" s="1077"/>
      <c r="M52" s="1077"/>
      <c r="N52" s="1077"/>
      <c r="O52" s="1077"/>
      <c r="P52" s="1078"/>
      <c r="Q52" s="1079"/>
      <c r="R52" s="1062"/>
      <c r="S52" s="1062"/>
      <c r="T52" s="1062"/>
      <c r="U52" s="1062"/>
      <c r="V52" s="1062"/>
      <c r="W52" s="1062"/>
      <c r="X52" s="1062"/>
      <c r="Y52" s="1062"/>
      <c r="Z52" s="1062"/>
      <c r="AA52" s="1062"/>
      <c r="AB52" s="1062"/>
      <c r="AC52" s="1062"/>
      <c r="AD52" s="1062"/>
      <c r="AE52" s="1080"/>
      <c r="AF52" s="1058"/>
      <c r="AG52" s="1059"/>
      <c r="AH52" s="1059"/>
      <c r="AI52" s="1059"/>
      <c r="AJ52" s="1060"/>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71"/>
      <c r="BF52" s="1071"/>
      <c r="BG52" s="1071"/>
      <c r="BH52" s="1071"/>
      <c r="BI52" s="1072"/>
      <c r="BJ52" s="203"/>
      <c r="BK52" s="203"/>
      <c r="BL52" s="203"/>
      <c r="BM52" s="203"/>
      <c r="BN52" s="203"/>
      <c r="BO52" s="216"/>
      <c r="BP52" s="216"/>
      <c r="BQ52" s="213">
        <v>46</v>
      </c>
      <c r="BR52" s="214"/>
      <c r="BS52" s="1053"/>
      <c r="BT52" s="1054"/>
      <c r="BU52" s="1054"/>
      <c r="BV52" s="1054"/>
      <c r="BW52" s="1054"/>
      <c r="BX52" s="1054"/>
      <c r="BY52" s="1054"/>
      <c r="BZ52" s="1054"/>
      <c r="CA52" s="1054"/>
      <c r="CB52" s="1054"/>
      <c r="CC52" s="1054"/>
      <c r="CD52" s="1054"/>
      <c r="CE52" s="1054"/>
      <c r="CF52" s="1054"/>
      <c r="CG52" s="1055"/>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197"/>
    </row>
    <row r="53" spans="1:131" s="198" customFormat="1" ht="26.25" customHeight="1" x14ac:dyDescent="0.15">
      <c r="A53" s="212">
        <v>26</v>
      </c>
      <c r="B53" s="1076"/>
      <c r="C53" s="1077"/>
      <c r="D53" s="1077"/>
      <c r="E53" s="1077"/>
      <c r="F53" s="1077"/>
      <c r="G53" s="1077"/>
      <c r="H53" s="1077"/>
      <c r="I53" s="1077"/>
      <c r="J53" s="1077"/>
      <c r="K53" s="1077"/>
      <c r="L53" s="1077"/>
      <c r="M53" s="1077"/>
      <c r="N53" s="1077"/>
      <c r="O53" s="1077"/>
      <c r="P53" s="1078"/>
      <c r="Q53" s="1079"/>
      <c r="R53" s="1062"/>
      <c r="S53" s="1062"/>
      <c r="T53" s="1062"/>
      <c r="U53" s="1062"/>
      <c r="V53" s="1062"/>
      <c r="W53" s="1062"/>
      <c r="X53" s="1062"/>
      <c r="Y53" s="1062"/>
      <c r="Z53" s="1062"/>
      <c r="AA53" s="1062"/>
      <c r="AB53" s="1062"/>
      <c r="AC53" s="1062"/>
      <c r="AD53" s="1062"/>
      <c r="AE53" s="1080"/>
      <c r="AF53" s="1058"/>
      <c r="AG53" s="1059"/>
      <c r="AH53" s="1059"/>
      <c r="AI53" s="1059"/>
      <c r="AJ53" s="1060"/>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71"/>
      <c r="BF53" s="1071"/>
      <c r="BG53" s="1071"/>
      <c r="BH53" s="1071"/>
      <c r="BI53" s="1072"/>
      <c r="BJ53" s="203"/>
      <c r="BK53" s="203"/>
      <c r="BL53" s="203"/>
      <c r="BM53" s="203"/>
      <c r="BN53" s="203"/>
      <c r="BO53" s="216"/>
      <c r="BP53" s="216"/>
      <c r="BQ53" s="213">
        <v>47</v>
      </c>
      <c r="BR53" s="214"/>
      <c r="BS53" s="1053"/>
      <c r="BT53" s="1054"/>
      <c r="BU53" s="1054"/>
      <c r="BV53" s="1054"/>
      <c r="BW53" s="1054"/>
      <c r="BX53" s="1054"/>
      <c r="BY53" s="1054"/>
      <c r="BZ53" s="1054"/>
      <c r="CA53" s="1054"/>
      <c r="CB53" s="1054"/>
      <c r="CC53" s="1054"/>
      <c r="CD53" s="1054"/>
      <c r="CE53" s="1054"/>
      <c r="CF53" s="1054"/>
      <c r="CG53" s="1055"/>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197"/>
    </row>
    <row r="54" spans="1:131" s="198" customFormat="1" ht="26.25" customHeight="1" x14ac:dyDescent="0.15">
      <c r="A54" s="212">
        <v>27</v>
      </c>
      <c r="B54" s="1076"/>
      <c r="C54" s="1077"/>
      <c r="D54" s="1077"/>
      <c r="E54" s="1077"/>
      <c r="F54" s="1077"/>
      <c r="G54" s="1077"/>
      <c r="H54" s="1077"/>
      <c r="I54" s="1077"/>
      <c r="J54" s="1077"/>
      <c r="K54" s="1077"/>
      <c r="L54" s="1077"/>
      <c r="M54" s="1077"/>
      <c r="N54" s="1077"/>
      <c r="O54" s="1077"/>
      <c r="P54" s="1078"/>
      <c r="Q54" s="1079"/>
      <c r="R54" s="1062"/>
      <c r="S54" s="1062"/>
      <c r="T54" s="1062"/>
      <c r="U54" s="1062"/>
      <c r="V54" s="1062"/>
      <c r="W54" s="1062"/>
      <c r="X54" s="1062"/>
      <c r="Y54" s="1062"/>
      <c r="Z54" s="1062"/>
      <c r="AA54" s="1062"/>
      <c r="AB54" s="1062"/>
      <c r="AC54" s="1062"/>
      <c r="AD54" s="1062"/>
      <c r="AE54" s="1080"/>
      <c r="AF54" s="1058"/>
      <c r="AG54" s="1059"/>
      <c r="AH54" s="1059"/>
      <c r="AI54" s="1059"/>
      <c r="AJ54" s="1060"/>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71"/>
      <c r="BF54" s="1071"/>
      <c r="BG54" s="1071"/>
      <c r="BH54" s="1071"/>
      <c r="BI54" s="1072"/>
      <c r="BJ54" s="203"/>
      <c r="BK54" s="203"/>
      <c r="BL54" s="203"/>
      <c r="BM54" s="203"/>
      <c r="BN54" s="203"/>
      <c r="BO54" s="216"/>
      <c r="BP54" s="216"/>
      <c r="BQ54" s="213">
        <v>48</v>
      </c>
      <c r="BR54" s="214"/>
      <c r="BS54" s="1053"/>
      <c r="BT54" s="1054"/>
      <c r="BU54" s="1054"/>
      <c r="BV54" s="1054"/>
      <c r="BW54" s="1054"/>
      <c r="BX54" s="1054"/>
      <c r="BY54" s="1054"/>
      <c r="BZ54" s="1054"/>
      <c r="CA54" s="1054"/>
      <c r="CB54" s="1054"/>
      <c r="CC54" s="1054"/>
      <c r="CD54" s="1054"/>
      <c r="CE54" s="1054"/>
      <c r="CF54" s="1054"/>
      <c r="CG54" s="1055"/>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197"/>
    </row>
    <row r="55" spans="1:131" s="198" customFormat="1" ht="26.25" customHeight="1" x14ac:dyDescent="0.15">
      <c r="A55" s="212">
        <v>28</v>
      </c>
      <c r="B55" s="1076"/>
      <c r="C55" s="1077"/>
      <c r="D55" s="1077"/>
      <c r="E55" s="1077"/>
      <c r="F55" s="1077"/>
      <c r="G55" s="1077"/>
      <c r="H55" s="1077"/>
      <c r="I55" s="1077"/>
      <c r="J55" s="1077"/>
      <c r="K55" s="1077"/>
      <c r="L55" s="1077"/>
      <c r="M55" s="1077"/>
      <c r="N55" s="1077"/>
      <c r="O55" s="1077"/>
      <c r="P55" s="1078"/>
      <c r="Q55" s="1079"/>
      <c r="R55" s="1062"/>
      <c r="S55" s="1062"/>
      <c r="T55" s="1062"/>
      <c r="U55" s="1062"/>
      <c r="V55" s="1062"/>
      <c r="W55" s="1062"/>
      <c r="X55" s="1062"/>
      <c r="Y55" s="1062"/>
      <c r="Z55" s="1062"/>
      <c r="AA55" s="1062"/>
      <c r="AB55" s="1062"/>
      <c r="AC55" s="1062"/>
      <c r="AD55" s="1062"/>
      <c r="AE55" s="1080"/>
      <c r="AF55" s="1058"/>
      <c r="AG55" s="1059"/>
      <c r="AH55" s="1059"/>
      <c r="AI55" s="1059"/>
      <c r="AJ55" s="1060"/>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71"/>
      <c r="BF55" s="1071"/>
      <c r="BG55" s="1071"/>
      <c r="BH55" s="1071"/>
      <c r="BI55" s="1072"/>
      <c r="BJ55" s="203"/>
      <c r="BK55" s="203"/>
      <c r="BL55" s="203"/>
      <c r="BM55" s="203"/>
      <c r="BN55" s="203"/>
      <c r="BO55" s="216"/>
      <c r="BP55" s="216"/>
      <c r="BQ55" s="213">
        <v>49</v>
      </c>
      <c r="BR55" s="214"/>
      <c r="BS55" s="1053"/>
      <c r="BT55" s="1054"/>
      <c r="BU55" s="1054"/>
      <c r="BV55" s="1054"/>
      <c r="BW55" s="1054"/>
      <c r="BX55" s="1054"/>
      <c r="BY55" s="1054"/>
      <c r="BZ55" s="1054"/>
      <c r="CA55" s="1054"/>
      <c r="CB55" s="1054"/>
      <c r="CC55" s="1054"/>
      <c r="CD55" s="1054"/>
      <c r="CE55" s="1054"/>
      <c r="CF55" s="1054"/>
      <c r="CG55" s="1055"/>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197"/>
    </row>
    <row r="56" spans="1:131" s="198" customFormat="1" ht="26.25" customHeight="1" x14ac:dyDescent="0.15">
      <c r="A56" s="212">
        <v>29</v>
      </c>
      <c r="B56" s="1076"/>
      <c r="C56" s="1077"/>
      <c r="D56" s="1077"/>
      <c r="E56" s="1077"/>
      <c r="F56" s="1077"/>
      <c r="G56" s="1077"/>
      <c r="H56" s="1077"/>
      <c r="I56" s="1077"/>
      <c r="J56" s="1077"/>
      <c r="K56" s="1077"/>
      <c r="L56" s="1077"/>
      <c r="M56" s="1077"/>
      <c r="N56" s="1077"/>
      <c r="O56" s="1077"/>
      <c r="P56" s="1078"/>
      <c r="Q56" s="1079"/>
      <c r="R56" s="1062"/>
      <c r="S56" s="1062"/>
      <c r="T56" s="1062"/>
      <c r="U56" s="1062"/>
      <c r="V56" s="1062"/>
      <c r="W56" s="1062"/>
      <c r="X56" s="1062"/>
      <c r="Y56" s="1062"/>
      <c r="Z56" s="1062"/>
      <c r="AA56" s="1062"/>
      <c r="AB56" s="1062"/>
      <c r="AC56" s="1062"/>
      <c r="AD56" s="1062"/>
      <c r="AE56" s="1080"/>
      <c r="AF56" s="1058"/>
      <c r="AG56" s="1059"/>
      <c r="AH56" s="1059"/>
      <c r="AI56" s="1059"/>
      <c r="AJ56" s="1060"/>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71"/>
      <c r="BF56" s="1071"/>
      <c r="BG56" s="1071"/>
      <c r="BH56" s="1071"/>
      <c r="BI56" s="1072"/>
      <c r="BJ56" s="203"/>
      <c r="BK56" s="203"/>
      <c r="BL56" s="203"/>
      <c r="BM56" s="203"/>
      <c r="BN56" s="203"/>
      <c r="BO56" s="216"/>
      <c r="BP56" s="216"/>
      <c r="BQ56" s="213">
        <v>50</v>
      </c>
      <c r="BR56" s="214"/>
      <c r="BS56" s="1053"/>
      <c r="BT56" s="1054"/>
      <c r="BU56" s="1054"/>
      <c r="BV56" s="1054"/>
      <c r="BW56" s="1054"/>
      <c r="BX56" s="1054"/>
      <c r="BY56" s="1054"/>
      <c r="BZ56" s="1054"/>
      <c r="CA56" s="1054"/>
      <c r="CB56" s="1054"/>
      <c r="CC56" s="1054"/>
      <c r="CD56" s="1054"/>
      <c r="CE56" s="1054"/>
      <c r="CF56" s="1054"/>
      <c r="CG56" s="1055"/>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197"/>
    </row>
    <row r="57" spans="1:131" s="198" customFormat="1" ht="26.25" customHeight="1" x14ac:dyDescent="0.15">
      <c r="A57" s="212">
        <v>30</v>
      </c>
      <c r="B57" s="1076"/>
      <c r="C57" s="1077"/>
      <c r="D57" s="1077"/>
      <c r="E57" s="1077"/>
      <c r="F57" s="1077"/>
      <c r="G57" s="1077"/>
      <c r="H57" s="1077"/>
      <c r="I57" s="1077"/>
      <c r="J57" s="1077"/>
      <c r="K57" s="1077"/>
      <c r="L57" s="1077"/>
      <c r="M57" s="1077"/>
      <c r="N57" s="1077"/>
      <c r="O57" s="1077"/>
      <c r="P57" s="1078"/>
      <c r="Q57" s="1079"/>
      <c r="R57" s="1062"/>
      <c r="S57" s="1062"/>
      <c r="T57" s="1062"/>
      <c r="U57" s="1062"/>
      <c r="V57" s="1062"/>
      <c r="W57" s="1062"/>
      <c r="X57" s="1062"/>
      <c r="Y57" s="1062"/>
      <c r="Z57" s="1062"/>
      <c r="AA57" s="1062"/>
      <c r="AB57" s="1062"/>
      <c r="AC57" s="1062"/>
      <c r="AD57" s="1062"/>
      <c r="AE57" s="1080"/>
      <c r="AF57" s="1058"/>
      <c r="AG57" s="1059"/>
      <c r="AH57" s="1059"/>
      <c r="AI57" s="1059"/>
      <c r="AJ57" s="1060"/>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71"/>
      <c r="BF57" s="1071"/>
      <c r="BG57" s="1071"/>
      <c r="BH57" s="1071"/>
      <c r="BI57" s="1072"/>
      <c r="BJ57" s="203"/>
      <c r="BK57" s="203"/>
      <c r="BL57" s="203"/>
      <c r="BM57" s="203"/>
      <c r="BN57" s="203"/>
      <c r="BO57" s="216"/>
      <c r="BP57" s="216"/>
      <c r="BQ57" s="213">
        <v>51</v>
      </c>
      <c r="BR57" s="214"/>
      <c r="BS57" s="1053"/>
      <c r="BT57" s="1054"/>
      <c r="BU57" s="1054"/>
      <c r="BV57" s="1054"/>
      <c r="BW57" s="1054"/>
      <c r="BX57" s="1054"/>
      <c r="BY57" s="1054"/>
      <c r="BZ57" s="1054"/>
      <c r="CA57" s="1054"/>
      <c r="CB57" s="1054"/>
      <c r="CC57" s="1054"/>
      <c r="CD57" s="1054"/>
      <c r="CE57" s="1054"/>
      <c r="CF57" s="1054"/>
      <c r="CG57" s="1055"/>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197"/>
    </row>
    <row r="58" spans="1:131" s="198" customFormat="1" ht="26.25" customHeight="1" x14ac:dyDescent="0.15">
      <c r="A58" s="212">
        <v>31</v>
      </c>
      <c r="B58" s="1076"/>
      <c r="C58" s="1077"/>
      <c r="D58" s="1077"/>
      <c r="E58" s="1077"/>
      <c r="F58" s="1077"/>
      <c r="G58" s="1077"/>
      <c r="H58" s="1077"/>
      <c r="I58" s="1077"/>
      <c r="J58" s="1077"/>
      <c r="K58" s="1077"/>
      <c r="L58" s="1077"/>
      <c r="M58" s="1077"/>
      <c r="N58" s="1077"/>
      <c r="O58" s="1077"/>
      <c r="P58" s="1078"/>
      <c r="Q58" s="1079"/>
      <c r="R58" s="1062"/>
      <c r="S58" s="1062"/>
      <c r="T58" s="1062"/>
      <c r="U58" s="1062"/>
      <c r="V58" s="1062"/>
      <c r="W58" s="1062"/>
      <c r="X58" s="1062"/>
      <c r="Y58" s="1062"/>
      <c r="Z58" s="1062"/>
      <c r="AA58" s="1062"/>
      <c r="AB58" s="1062"/>
      <c r="AC58" s="1062"/>
      <c r="AD58" s="1062"/>
      <c r="AE58" s="1080"/>
      <c r="AF58" s="1058"/>
      <c r="AG58" s="1059"/>
      <c r="AH58" s="1059"/>
      <c r="AI58" s="1059"/>
      <c r="AJ58" s="1060"/>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71"/>
      <c r="BF58" s="1071"/>
      <c r="BG58" s="1071"/>
      <c r="BH58" s="1071"/>
      <c r="BI58" s="1072"/>
      <c r="BJ58" s="203"/>
      <c r="BK58" s="203"/>
      <c r="BL58" s="203"/>
      <c r="BM58" s="203"/>
      <c r="BN58" s="203"/>
      <c r="BO58" s="216"/>
      <c r="BP58" s="216"/>
      <c r="BQ58" s="213">
        <v>52</v>
      </c>
      <c r="BR58" s="214"/>
      <c r="BS58" s="1053"/>
      <c r="BT58" s="1054"/>
      <c r="BU58" s="1054"/>
      <c r="BV58" s="1054"/>
      <c r="BW58" s="1054"/>
      <c r="BX58" s="1054"/>
      <c r="BY58" s="1054"/>
      <c r="BZ58" s="1054"/>
      <c r="CA58" s="1054"/>
      <c r="CB58" s="1054"/>
      <c r="CC58" s="1054"/>
      <c r="CD58" s="1054"/>
      <c r="CE58" s="1054"/>
      <c r="CF58" s="1054"/>
      <c r="CG58" s="1055"/>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197"/>
    </row>
    <row r="59" spans="1:131" s="198" customFormat="1" ht="26.25" customHeight="1" x14ac:dyDescent="0.15">
      <c r="A59" s="212">
        <v>32</v>
      </c>
      <c r="B59" s="1076"/>
      <c r="C59" s="1077"/>
      <c r="D59" s="1077"/>
      <c r="E59" s="1077"/>
      <c r="F59" s="1077"/>
      <c r="G59" s="1077"/>
      <c r="H59" s="1077"/>
      <c r="I59" s="1077"/>
      <c r="J59" s="1077"/>
      <c r="K59" s="1077"/>
      <c r="L59" s="1077"/>
      <c r="M59" s="1077"/>
      <c r="N59" s="1077"/>
      <c r="O59" s="1077"/>
      <c r="P59" s="1078"/>
      <c r="Q59" s="1079"/>
      <c r="R59" s="1062"/>
      <c r="S59" s="1062"/>
      <c r="T59" s="1062"/>
      <c r="U59" s="1062"/>
      <c r="V59" s="1062"/>
      <c r="W59" s="1062"/>
      <c r="X59" s="1062"/>
      <c r="Y59" s="1062"/>
      <c r="Z59" s="1062"/>
      <c r="AA59" s="1062"/>
      <c r="AB59" s="1062"/>
      <c r="AC59" s="1062"/>
      <c r="AD59" s="1062"/>
      <c r="AE59" s="1080"/>
      <c r="AF59" s="1058"/>
      <c r="AG59" s="1059"/>
      <c r="AH59" s="1059"/>
      <c r="AI59" s="1059"/>
      <c r="AJ59" s="1060"/>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71"/>
      <c r="BF59" s="1071"/>
      <c r="BG59" s="1071"/>
      <c r="BH59" s="1071"/>
      <c r="BI59" s="1072"/>
      <c r="BJ59" s="203"/>
      <c r="BK59" s="203"/>
      <c r="BL59" s="203"/>
      <c r="BM59" s="203"/>
      <c r="BN59" s="203"/>
      <c r="BO59" s="216"/>
      <c r="BP59" s="216"/>
      <c r="BQ59" s="213">
        <v>53</v>
      </c>
      <c r="BR59" s="214"/>
      <c r="BS59" s="1053"/>
      <c r="BT59" s="1054"/>
      <c r="BU59" s="1054"/>
      <c r="BV59" s="1054"/>
      <c r="BW59" s="1054"/>
      <c r="BX59" s="1054"/>
      <c r="BY59" s="1054"/>
      <c r="BZ59" s="1054"/>
      <c r="CA59" s="1054"/>
      <c r="CB59" s="1054"/>
      <c r="CC59" s="1054"/>
      <c r="CD59" s="1054"/>
      <c r="CE59" s="1054"/>
      <c r="CF59" s="1054"/>
      <c r="CG59" s="1055"/>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197"/>
    </row>
    <row r="60" spans="1:131" s="198" customFormat="1" ht="26.25" customHeight="1" x14ac:dyDescent="0.15">
      <c r="A60" s="212">
        <v>33</v>
      </c>
      <c r="B60" s="1076"/>
      <c r="C60" s="1077"/>
      <c r="D60" s="1077"/>
      <c r="E60" s="1077"/>
      <c r="F60" s="1077"/>
      <c r="G60" s="1077"/>
      <c r="H60" s="1077"/>
      <c r="I60" s="1077"/>
      <c r="J60" s="1077"/>
      <c r="K60" s="1077"/>
      <c r="L60" s="1077"/>
      <c r="M60" s="1077"/>
      <c r="N60" s="1077"/>
      <c r="O60" s="1077"/>
      <c r="P60" s="1078"/>
      <c r="Q60" s="1079"/>
      <c r="R60" s="1062"/>
      <c r="S60" s="1062"/>
      <c r="T60" s="1062"/>
      <c r="U60" s="1062"/>
      <c r="V60" s="1062"/>
      <c r="W60" s="1062"/>
      <c r="X60" s="1062"/>
      <c r="Y60" s="1062"/>
      <c r="Z60" s="1062"/>
      <c r="AA60" s="1062"/>
      <c r="AB60" s="1062"/>
      <c r="AC60" s="1062"/>
      <c r="AD60" s="1062"/>
      <c r="AE60" s="1080"/>
      <c r="AF60" s="1058"/>
      <c r="AG60" s="1059"/>
      <c r="AH60" s="1059"/>
      <c r="AI60" s="1059"/>
      <c r="AJ60" s="1060"/>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71"/>
      <c r="BF60" s="1071"/>
      <c r="BG60" s="1071"/>
      <c r="BH60" s="1071"/>
      <c r="BI60" s="1072"/>
      <c r="BJ60" s="203"/>
      <c r="BK60" s="203"/>
      <c r="BL60" s="203"/>
      <c r="BM60" s="203"/>
      <c r="BN60" s="203"/>
      <c r="BO60" s="216"/>
      <c r="BP60" s="216"/>
      <c r="BQ60" s="213">
        <v>54</v>
      </c>
      <c r="BR60" s="214"/>
      <c r="BS60" s="1053"/>
      <c r="BT60" s="1054"/>
      <c r="BU60" s="1054"/>
      <c r="BV60" s="1054"/>
      <c r="BW60" s="1054"/>
      <c r="BX60" s="1054"/>
      <c r="BY60" s="1054"/>
      <c r="BZ60" s="1054"/>
      <c r="CA60" s="1054"/>
      <c r="CB60" s="1054"/>
      <c r="CC60" s="1054"/>
      <c r="CD60" s="1054"/>
      <c r="CE60" s="1054"/>
      <c r="CF60" s="1054"/>
      <c r="CG60" s="1055"/>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197"/>
    </row>
    <row r="61" spans="1:131" s="198" customFormat="1" ht="26.25" customHeight="1" thickBot="1" x14ac:dyDescent="0.2">
      <c r="A61" s="212">
        <v>34</v>
      </c>
      <c r="B61" s="1076"/>
      <c r="C61" s="1077"/>
      <c r="D61" s="1077"/>
      <c r="E61" s="1077"/>
      <c r="F61" s="1077"/>
      <c r="G61" s="1077"/>
      <c r="H61" s="1077"/>
      <c r="I61" s="1077"/>
      <c r="J61" s="1077"/>
      <c r="K61" s="1077"/>
      <c r="L61" s="1077"/>
      <c r="M61" s="1077"/>
      <c r="N61" s="1077"/>
      <c r="O61" s="1077"/>
      <c r="P61" s="1078"/>
      <c r="Q61" s="1079"/>
      <c r="R61" s="1062"/>
      <c r="S61" s="1062"/>
      <c r="T61" s="1062"/>
      <c r="U61" s="1062"/>
      <c r="V61" s="1062"/>
      <c r="W61" s="1062"/>
      <c r="X61" s="1062"/>
      <c r="Y61" s="1062"/>
      <c r="Z61" s="1062"/>
      <c r="AA61" s="1062"/>
      <c r="AB61" s="1062"/>
      <c r="AC61" s="1062"/>
      <c r="AD61" s="1062"/>
      <c r="AE61" s="1080"/>
      <c r="AF61" s="1058"/>
      <c r="AG61" s="1059"/>
      <c r="AH61" s="1059"/>
      <c r="AI61" s="1059"/>
      <c r="AJ61" s="1060"/>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71"/>
      <c r="BF61" s="1071"/>
      <c r="BG61" s="1071"/>
      <c r="BH61" s="1071"/>
      <c r="BI61" s="1072"/>
      <c r="BJ61" s="203"/>
      <c r="BK61" s="203"/>
      <c r="BL61" s="203"/>
      <c r="BM61" s="203"/>
      <c r="BN61" s="203"/>
      <c r="BO61" s="216"/>
      <c r="BP61" s="216"/>
      <c r="BQ61" s="213">
        <v>55</v>
      </c>
      <c r="BR61" s="214"/>
      <c r="BS61" s="1053"/>
      <c r="BT61" s="1054"/>
      <c r="BU61" s="1054"/>
      <c r="BV61" s="1054"/>
      <c r="BW61" s="1054"/>
      <c r="BX61" s="1054"/>
      <c r="BY61" s="1054"/>
      <c r="BZ61" s="1054"/>
      <c r="CA61" s="1054"/>
      <c r="CB61" s="1054"/>
      <c r="CC61" s="1054"/>
      <c r="CD61" s="1054"/>
      <c r="CE61" s="1054"/>
      <c r="CF61" s="1054"/>
      <c r="CG61" s="1055"/>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197"/>
    </row>
    <row r="62" spans="1:131" s="198" customFormat="1" ht="26.25" customHeight="1" x14ac:dyDescent="0.15">
      <c r="A62" s="212">
        <v>35</v>
      </c>
      <c r="B62" s="1076"/>
      <c r="C62" s="1077"/>
      <c r="D62" s="1077"/>
      <c r="E62" s="1077"/>
      <c r="F62" s="1077"/>
      <c r="G62" s="1077"/>
      <c r="H62" s="1077"/>
      <c r="I62" s="1077"/>
      <c r="J62" s="1077"/>
      <c r="K62" s="1077"/>
      <c r="L62" s="1077"/>
      <c r="M62" s="1077"/>
      <c r="N62" s="1077"/>
      <c r="O62" s="1077"/>
      <c r="P62" s="1078"/>
      <c r="Q62" s="1079"/>
      <c r="R62" s="1062"/>
      <c r="S62" s="1062"/>
      <c r="T62" s="1062"/>
      <c r="U62" s="1062"/>
      <c r="V62" s="1062"/>
      <c r="W62" s="1062"/>
      <c r="X62" s="1062"/>
      <c r="Y62" s="1062"/>
      <c r="Z62" s="1062"/>
      <c r="AA62" s="1062"/>
      <c r="AB62" s="1062"/>
      <c r="AC62" s="1062"/>
      <c r="AD62" s="1062"/>
      <c r="AE62" s="1080"/>
      <c r="AF62" s="1058"/>
      <c r="AG62" s="1059"/>
      <c r="AH62" s="1059"/>
      <c r="AI62" s="1059"/>
      <c r="AJ62" s="1060"/>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71"/>
      <c r="BF62" s="1071"/>
      <c r="BG62" s="1071"/>
      <c r="BH62" s="1071"/>
      <c r="BI62" s="1072"/>
      <c r="BJ62" s="1073" t="s">
        <v>380</v>
      </c>
      <c r="BK62" s="1074"/>
      <c r="BL62" s="1074"/>
      <c r="BM62" s="1074"/>
      <c r="BN62" s="1075"/>
      <c r="BO62" s="216"/>
      <c r="BP62" s="216"/>
      <c r="BQ62" s="213">
        <v>56</v>
      </c>
      <c r="BR62" s="214"/>
      <c r="BS62" s="1053"/>
      <c r="BT62" s="1054"/>
      <c r="BU62" s="1054"/>
      <c r="BV62" s="1054"/>
      <c r="BW62" s="1054"/>
      <c r="BX62" s="1054"/>
      <c r="BY62" s="1054"/>
      <c r="BZ62" s="1054"/>
      <c r="CA62" s="1054"/>
      <c r="CB62" s="1054"/>
      <c r="CC62" s="1054"/>
      <c r="CD62" s="1054"/>
      <c r="CE62" s="1054"/>
      <c r="CF62" s="1054"/>
      <c r="CG62" s="1055"/>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197"/>
    </row>
    <row r="63" spans="1:131" s="198" customFormat="1" ht="26.25" customHeight="1" thickBot="1" x14ac:dyDescent="0.2">
      <c r="A63" s="215" t="s">
        <v>360</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67"/>
      <c r="AF63" s="1068">
        <v>65</v>
      </c>
      <c r="AG63" s="985"/>
      <c r="AH63" s="985"/>
      <c r="AI63" s="985"/>
      <c r="AJ63" s="1069"/>
      <c r="AK63" s="1070"/>
      <c r="AL63" s="989"/>
      <c r="AM63" s="989"/>
      <c r="AN63" s="989"/>
      <c r="AO63" s="989"/>
      <c r="AP63" s="985">
        <v>2308</v>
      </c>
      <c r="AQ63" s="985"/>
      <c r="AR63" s="985"/>
      <c r="AS63" s="985"/>
      <c r="AT63" s="985"/>
      <c r="AU63" s="985">
        <v>1993</v>
      </c>
      <c r="AV63" s="985"/>
      <c r="AW63" s="985"/>
      <c r="AX63" s="985"/>
      <c r="AY63" s="985"/>
      <c r="AZ63" s="1064"/>
      <c r="BA63" s="1064"/>
      <c r="BB63" s="1064"/>
      <c r="BC63" s="1064"/>
      <c r="BD63" s="1064"/>
      <c r="BE63" s="986"/>
      <c r="BF63" s="986"/>
      <c r="BG63" s="986"/>
      <c r="BH63" s="986"/>
      <c r="BI63" s="987"/>
      <c r="BJ63" s="1065" t="s">
        <v>109</v>
      </c>
      <c r="BK63" s="977"/>
      <c r="BL63" s="977"/>
      <c r="BM63" s="977"/>
      <c r="BN63" s="1066"/>
      <c r="BO63" s="216"/>
      <c r="BP63" s="216"/>
      <c r="BQ63" s="213">
        <v>57</v>
      </c>
      <c r="BR63" s="214"/>
      <c r="BS63" s="1053"/>
      <c r="BT63" s="1054"/>
      <c r="BU63" s="1054"/>
      <c r="BV63" s="1054"/>
      <c r="BW63" s="1054"/>
      <c r="BX63" s="1054"/>
      <c r="BY63" s="1054"/>
      <c r="BZ63" s="1054"/>
      <c r="CA63" s="1054"/>
      <c r="CB63" s="1054"/>
      <c r="CC63" s="1054"/>
      <c r="CD63" s="1054"/>
      <c r="CE63" s="1054"/>
      <c r="CF63" s="1054"/>
      <c r="CG63" s="1055"/>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53"/>
      <c r="BT64" s="1054"/>
      <c r="BU64" s="1054"/>
      <c r="BV64" s="1054"/>
      <c r="BW64" s="1054"/>
      <c r="BX64" s="1054"/>
      <c r="BY64" s="1054"/>
      <c r="BZ64" s="1054"/>
      <c r="CA64" s="1054"/>
      <c r="CB64" s="1054"/>
      <c r="CC64" s="1054"/>
      <c r="CD64" s="1054"/>
      <c r="CE64" s="1054"/>
      <c r="CF64" s="1054"/>
      <c r="CG64" s="1055"/>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53"/>
      <c r="BT65" s="1054"/>
      <c r="BU65" s="1054"/>
      <c r="BV65" s="1054"/>
      <c r="BW65" s="1054"/>
      <c r="BX65" s="1054"/>
      <c r="BY65" s="1054"/>
      <c r="BZ65" s="1054"/>
      <c r="CA65" s="1054"/>
      <c r="CB65" s="1054"/>
      <c r="CC65" s="1054"/>
      <c r="CD65" s="1054"/>
      <c r="CE65" s="1054"/>
      <c r="CF65" s="1054"/>
      <c r="CG65" s="1055"/>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197"/>
    </row>
    <row r="66" spans="1:131" s="198" customFormat="1" ht="26.25" customHeight="1" x14ac:dyDescent="0.15">
      <c r="A66" s="1034" t="s">
        <v>383</v>
      </c>
      <c r="B66" s="1035"/>
      <c r="C66" s="1035"/>
      <c r="D66" s="1035"/>
      <c r="E66" s="1035"/>
      <c r="F66" s="1035"/>
      <c r="G66" s="1035"/>
      <c r="H66" s="1035"/>
      <c r="I66" s="1035"/>
      <c r="J66" s="1035"/>
      <c r="K66" s="1035"/>
      <c r="L66" s="1035"/>
      <c r="M66" s="1035"/>
      <c r="N66" s="1035"/>
      <c r="O66" s="1035"/>
      <c r="P66" s="1036"/>
      <c r="Q66" s="1040" t="s">
        <v>364</v>
      </c>
      <c r="R66" s="1041"/>
      <c r="S66" s="1041"/>
      <c r="T66" s="1041"/>
      <c r="U66" s="1042"/>
      <c r="V66" s="1040" t="s">
        <v>365</v>
      </c>
      <c r="W66" s="1041"/>
      <c r="X66" s="1041"/>
      <c r="Y66" s="1041"/>
      <c r="Z66" s="1042"/>
      <c r="AA66" s="1040" t="s">
        <v>366</v>
      </c>
      <c r="AB66" s="1041"/>
      <c r="AC66" s="1041"/>
      <c r="AD66" s="1041"/>
      <c r="AE66" s="1042"/>
      <c r="AF66" s="1046" t="s">
        <v>367</v>
      </c>
      <c r="AG66" s="1047"/>
      <c r="AH66" s="1047"/>
      <c r="AI66" s="1047"/>
      <c r="AJ66" s="1048"/>
      <c r="AK66" s="1040" t="s">
        <v>368</v>
      </c>
      <c r="AL66" s="1035"/>
      <c r="AM66" s="1035"/>
      <c r="AN66" s="1035"/>
      <c r="AO66" s="1036"/>
      <c r="AP66" s="1040" t="s">
        <v>369</v>
      </c>
      <c r="AQ66" s="1041"/>
      <c r="AR66" s="1041"/>
      <c r="AS66" s="1041"/>
      <c r="AT66" s="1042"/>
      <c r="AU66" s="1040" t="s">
        <v>384</v>
      </c>
      <c r="AV66" s="1041"/>
      <c r="AW66" s="1041"/>
      <c r="AX66" s="1041"/>
      <c r="AY66" s="1042"/>
      <c r="AZ66" s="1040" t="s">
        <v>348</v>
      </c>
      <c r="BA66" s="1041"/>
      <c r="BB66" s="1041"/>
      <c r="BC66" s="1041"/>
      <c r="BD66" s="105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24" t="s">
        <v>533</v>
      </c>
      <c r="C68" s="1025"/>
      <c r="D68" s="1025"/>
      <c r="E68" s="1025"/>
      <c r="F68" s="1025"/>
      <c r="G68" s="1025"/>
      <c r="H68" s="1025"/>
      <c r="I68" s="1025"/>
      <c r="J68" s="1025"/>
      <c r="K68" s="1025"/>
      <c r="L68" s="1025"/>
      <c r="M68" s="1025"/>
      <c r="N68" s="1025"/>
      <c r="O68" s="1025"/>
      <c r="P68" s="1026"/>
      <c r="Q68" s="1027"/>
      <c r="R68" s="1021"/>
      <c r="S68" s="1021"/>
      <c r="T68" s="1021"/>
      <c r="U68" s="1021"/>
      <c r="V68" s="1021"/>
      <c r="W68" s="1021"/>
      <c r="X68" s="1021"/>
      <c r="Y68" s="1021"/>
      <c r="Z68" s="1021"/>
      <c r="AA68" s="1021"/>
      <c r="AB68" s="1021"/>
      <c r="AC68" s="1021"/>
      <c r="AD68" s="1021"/>
      <c r="AE68" s="1021"/>
      <c r="AF68" s="1021"/>
      <c r="AG68" s="1021"/>
      <c r="AH68" s="1021"/>
      <c r="AI68" s="1021"/>
      <c r="AJ68" s="1021"/>
      <c r="AK68" s="1021"/>
      <c r="AL68" s="1021"/>
      <c r="AM68" s="1021"/>
      <c r="AN68" s="1021"/>
      <c r="AO68" s="1021"/>
      <c r="AP68" s="1021"/>
      <c r="AQ68" s="1021"/>
      <c r="AR68" s="1021"/>
      <c r="AS68" s="1021"/>
      <c r="AT68" s="1021"/>
      <c r="AU68" s="1021"/>
      <c r="AV68" s="1021"/>
      <c r="AW68" s="1021"/>
      <c r="AX68" s="1021"/>
      <c r="AY68" s="1021"/>
      <c r="AZ68" s="1022"/>
      <c r="BA68" s="1022"/>
      <c r="BB68" s="1022"/>
      <c r="BC68" s="1022"/>
      <c r="BD68" s="102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2872</v>
      </c>
      <c r="R69" s="997"/>
      <c r="S69" s="997"/>
      <c r="T69" s="997"/>
      <c r="U69" s="997"/>
      <c r="V69" s="997">
        <v>2806</v>
      </c>
      <c r="W69" s="997"/>
      <c r="X69" s="997"/>
      <c r="Y69" s="997"/>
      <c r="Z69" s="997"/>
      <c r="AA69" s="997">
        <v>66</v>
      </c>
      <c r="AB69" s="997"/>
      <c r="AC69" s="997"/>
      <c r="AD69" s="997"/>
      <c r="AE69" s="997"/>
      <c r="AF69" s="997">
        <v>69</v>
      </c>
      <c r="AG69" s="997"/>
      <c r="AH69" s="997"/>
      <c r="AI69" s="997"/>
      <c r="AJ69" s="997"/>
      <c r="AK69" s="997">
        <v>5</v>
      </c>
      <c r="AL69" s="997"/>
      <c r="AM69" s="997"/>
      <c r="AN69" s="997"/>
      <c r="AO69" s="997"/>
      <c r="AP69" s="997">
        <v>965</v>
      </c>
      <c r="AQ69" s="997"/>
      <c r="AR69" s="997"/>
      <c r="AS69" s="997"/>
      <c r="AT69" s="997"/>
      <c r="AU69" s="997">
        <v>83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79</v>
      </c>
      <c r="R70" s="997"/>
      <c r="S70" s="997"/>
      <c r="T70" s="997"/>
      <c r="U70" s="997"/>
      <c r="V70" s="997">
        <v>76</v>
      </c>
      <c r="W70" s="997"/>
      <c r="X70" s="997"/>
      <c r="Y70" s="997"/>
      <c r="Z70" s="997"/>
      <c r="AA70" s="997">
        <v>3</v>
      </c>
      <c r="AB70" s="997"/>
      <c r="AC70" s="997"/>
      <c r="AD70" s="997"/>
      <c r="AE70" s="997"/>
      <c r="AF70" s="1018" t="s">
        <v>540</v>
      </c>
      <c r="AG70" s="1019"/>
      <c r="AH70" s="1019"/>
      <c r="AI70" s="1019"/>
      <c r="AJ70" s="1020"/>
      <c r="AK70" s="1018" t="s">
        <v>540</v>
      </c>
      <c r="AL70" s="1019"/>
      <c r="AM70" s="1019"/>
      <c r="AN70" s="1019"/>
      <c r="AO70" s="1020"/>
      <c r="AP70" s="1018" t="s">
        <v>540</v>
      </c>
      <c r="AQ70" s="1019"/>
      <c r="AR70" s="1019"/>
      <c r="AS70" s="1019"/>
      <c r="AT70" s="1020"/>
      <c r="AU70" s="1018" t="s">
        <v>540</v>
      </c>
      <c r="AV70" s="1019"/>
      <c r="AW70" s="1019"/>
      <c r="AX70" s="1019"/>
      <c r="AY70" s="1020"/>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541</v>
      </c>
      <c r="C71" s="1001"/>
      <c r="D71" s="1001"/>
      <c r="E71" s="1001"/>
      <c r="F71" s="1001"/>
      <c r="G71" s="1001"/>
      <c r="H71" s="1001"/>
      <c r="I71" s="1001"/>
      <c r="J71" s="1001"/>
      <c r="K71" s="1001"/>
      <c r="L71" s="1001"/>
      <c r="M71" s="1001"/>
      <c r="N71" s="1001"/>
      <c r="O71" s="1001"/>
      <c r="P71" s="1002"/>
      <c r="Q71" s="1018">
        <v>3958</v>
      </c>
      <c r="R71" s="1019"/>
      <c r="S71" s="1019"/>
      <c r="T71" s="1019"/>
      <c r="U71" s="1020"/>
      <c r="V71" s="1018">
        <v>3863</v>
      </c>
      <c r="W71" s="1019"/>
      <c r="X71" s="1019"/>
      <c r="Y71" s="1019"/>
      <c r="Z71" s="1020"/>
      <c r="AA71" s="1018">
        <v>95</v>
      </c>
      <c r="AB71" s="1019"/>
      <c r="AC71" s="1019"/>
      <c r="AD71" s="1019"/>
      <c r="AE71" s="1020"/>
      <c r="AF71" s="1018">
        <v>95</v>
      </c>
      <c r="AG71" s="1019"/>
      <c r="AH71" s="1019"/>
      <c r="AI71" s="1019"/>
      <c r="AJ71" s="1020"/>
      <c r="AK71" s="1018">
        <v>5</v>
      </c>
      <c r="AL71" s="1019"/>
      <c r="AM71" s="1019"/>
      <c r="AN71" s="1019"/>
      <c r="AO71" s="1020"/>
      <c r="AP71" s="1018" t="s">
        <v>475</v>
      </c>
      <c r="AQ71" s="1019"/>
      <c r="AR71" s="1019"/>
      <c r="AS71" s="1019"/>
      <c r="AT71" s="1020"/>
      <c r="AU71" s="1018" t="s">
        <v>475</v>
      </c>
      <c r="AV71" s="1019"/>
      <c r="AW71" s="1019"/>
      <c r="AX71" s="1019"/>
      <c r="AY71" s="1020"/>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536</v>
      </c>
      <c r="C72" s="1001"/>
      <c r="D72" s="1001"/>
      <c r="E72" s="1001"/>
      <c r="F72" s="1001"/>
      <c r="G72" s="1001"/>
      <c r="H72" s="1001"/>
      <c r="I72" s="1001"/>
      <c r="J72" s="1001"/>
      <c r="K72" s="1001"/>
      <c r="L72" s="1001"/>
      <c r="M72" s="1001"/>
      <c r="N72" s="1001"/>
      <c r="O72" s="1001"/>
      <c r="P72" s="1002"/>
      <c r="Q72" s="1003">
        <v>304</v>
      </c>
      <c r="R72" s="997"/>
      <c r="S72" s="997"/>
      <c r="T72" s="997"/>
      <c r="U72" s="997"/>
      <c r="V72" s="997">
        <v>292</v>
      </c>
      <c r="W72" s="997"/>
      <c r="X72" s="997"/>
      <c r="Y72" s="997"/>
      <c r="Z72" s="997"/>
      <c r="AA72" s="997">
        <v>12</v>
      </c>
      <c r="AB72" s="997"/>
      <c r="AC72" s="997"/>
      <c r="AD72" s="997"/>
      <c r="AE72" s="997"/>
      <c r="AF72" s="997">
        <v>12</v>
      </c>
      <c r="AG72" s="997"/>
      <c r="AH72" s="997"/>
      <c r="AI72" s="997"/>
      <c r="AJ72" s="997"/>
      <c r="AK72" s="997" t="s">
        <v>475</v>
      </c>
      <c r="AL72" s="997"/>
      <c r="AM72" s="997"/>
      <c r="AN72" s="997"/>
      <c r="AO72" s="997"/>
      <c r="AP72" s="1018" t="s">
        <v>475</v>
      </c>
      <c r="AQ72" s="1019"/>
      <c r="AR72" s="1019"/>
      <c r="AS72" s="1019"/>
      <c r="AT72" s="1020"/>
      <c r="AU72" s="1018" t="s">
        <v>475</v>
      </c>
      <c r="AV72" s="1019"/>
      <c r="AW72" s="1019"/>
      <c r="AX72" s="1019"/>
      <c r="AY72" s="1020"/>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542</v>
      </c>
      <c r="C73" s="1001"/>
      <c r="D73" s="1001"/>
      <c r="E73" s="1001"/>
      <c r="F73" s="1001"/>
      <c r="G73" s="1001"/>
      <c r="H73" s="1001"/>
      <c r="I73" s="1001"/>
      <c r="J73" s="1001"/>
      <c r="K73" s="1001"/>
      <c r="L73" s="1001"/>
      <c r="M73" s="1001"/>
      <c r="N73" s="1001"/>
      <c r="O73" s="1001"/>
      <c r="P73" s="1002"/>
      <c r="Q73" s="1014"/>
      <c r="R73" s="1015"/>
      <c r="S73" s="1015"/>
      <c r="T73" s="1015"/>
      <c r="U73" s="1016"/>
      <c r="V73" s="1017"/>
      <c r="W73" s="1015"/>
      <c r="X73" s="1015"/>
      <c r="Y73" s="1015"/>
      <c r="Z73" s="1016"/>
      <c r="AA73" s="1017"/>
      <c r="AB73" s="1015"/>
      <c r="AC73" s="1015"/>
      <c r="AD73" s="1015"/>
      <c r="AE73" s="1016"/>
      <c r="AF73" s="1018"/>
      <c r="AG73" s="1019"/>
      <c r="AH73" s="1019"/>
      <c r="AI73" s="1019"/>
      <c r="AJ73" s="1020"/>
      <c r="AK73" s="1018"/>
      <c r="AL73" s="1019"/>
      <c r="AM73" s="1019"/>
      <c r="AN73" s="1019"/>
      <c r="AO73" s="1020"/>
      <c r="AP73" s="1018"/>
      <c r="AQ73" s="1019"/>
      <c r="AR73" s="1019"/>
      <c r="AS73" s="1019"/>
      <c r="AT73" s="1020"/>
      <c r="AU73" s="1018"/>
      <c r="AV73" s="1019"/>
      <c r="AW73" s="1019"/>
      <c r="AX73" s="1019"/>
      <c r="AY73" s="1020"/>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543</v>
      </c>
      <c r="C74" s="1001"/>
      <c r="D74" s="1001"/>
      <c r="E74" s="1001"/>
      <c r="F74" s="1001"/>
      <c r="G74" s="1001"/>
      <c r="H74" s="1001"/>
      <c r="I74" s="1001"/>
      <c r="J74" s="1001"/>
      <c r="K74" s="1001"/>
      <c r="L74" s="1001"/>
      <c r="M74" s="1001"/>
      <c r="N74" s="1001"/>
      <c r="O74" s="1001"/>
      <c r="P74" s="1002"/>
      <c r="Q74" s="1003">
        <v>1844</v>
      </c>
      <c r="R74" s="997"/>
      <c r="S74" s="997"/>
      <c r="T74" s="997"/>
      <c r="U74" s="997"/>
      <c r="V74" s="997">
        <v>1770</v>
      </c>
      <c r="W74" s="997"/>
      <c r="X74" s="997"/>
      <c r="Y74" s="997"/>
      <c r="Z74" s="997"/>
      <c r="AA74" s="997">
        <v>74</v>
      </c>
      <c r="AB74" s="997"/>
      <c r="AC74" s="997"/>
      <c r="AD74" s="997"/>
      <c r="AE74" s="997"/>
      <c r="AF74" s="997">
        <v>74</v>
      </c>
      <c r="AG74" s="997"/>
      <c r="AH74" s="997"/>
      <c r="AI74" s="997"/>
      <c r="AJ74" s="997"/>
      <c r="AK74" s="997">
        <v>131</v>
      </c>
      <c r="AL74" s="997"/>
      <c r="AM74" s="997"/>
      <c r="AN74" s="997"/>
      <c r="AO74" s="997"/>
      <c r="AP74" s="997" t="s">
        <v>475</v>
      </c>
      <c r="AQ74" s="997"/>
      <c r="AR74" s="997"/>
      <c r="AS74" s="997"/>
      <c r="AT74" s="997"/>
      <c r="AU74" s="997" t="s">
        <v>475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13" t="s">
        <v>544</v>
      </c>
      <c r="C75" s="1001"/>
      <c r="D75" s="1001"/>
      <c r="E75" s="1001"/>
      <c r="F75" s="1001"/>
      <c r="G75" s="1001"/>
      <c r="H75" s="1001"/>
      <c r="I75" s="1001"/>
      <c r="J75" s="1001"/>
      <c r="K75" s="1001"/>
      <c r="L75" s="1001"/>
      <c r="M75" s="1001"/>
      <c r="N75" s="1001"/>
      <c r="O75" s="1001"/>
      <c r="P75" s="1002"/>
      <c r="Q75" s="1005">
        <v>271713</v>
      </c>
      <c r="R75" s="1006"/>
      <c r="S75" s="1006"/>
      <c r="T75" s="1006"/>
      <c r="U75" s="1006"/>
      <c r="V75" s="1006">
        <v>261269</v>
      </c>
      <c r="W75" s="1006"/>
      <c r="X75" s="1006"/>
      <c r="Y75" s="1006"/>
      <c r="Z75" s="1006"/>
      <c r="AA75" s="1006">
        <v>10444</v>
      </c>
      <c r="AB75" s="1006"/>
      <c r="AC75" s="1006"/>
      <c r="AD75" s="1006"/>
      <c r="AE75" s="1006"/>
      <c r="AF75" s="1004">
        <v>10444</v>
      </c>
      <c r="AG75" s="1004"/>
      <c r="AH75" s="1004"/>
      <c r="AI75" s="1004"/>
      <c r="AJ75" s="1004"/>
      <c r="AK75" s="1004">
        <v>1787</v>
      </c>
      <c r="AL75" s="1004"/>
      <c r="AM75" s="1004"/>
      <c r="AN75" s="1004"/>
      <c r="AO75" s="1004"/>
      <c r="AP75" s="1004" t="s">
        <v>475</v>
      </c>
      <c r="AQ75" s="1004"/>
      <c r="AR75" s="1004"/>
      <c r="AS75" s="1004"/>
      <c r="AT75" s="1004"/>
      <c r="AU75" s="1004" t="s">
        <v>475</v>
      </c>
      <c r="AV75" s="1004"/>
      <c r="AW75" s="1004"/>
      <c r="AX75" s="1004"/>
      <c r="AY75" s="1004"/>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545</v>
      </c>
      <c r="C76" s="1001"/>
      <c r="D76" s="1001"/>
      <c r="E76" s="1001"/>
      <c r="F76" s="1001"/>
      <c r="G76" s="1001"/>
      <c r="H76" s="1001"/>
      <c r="I76" s="1001"/>
      <c r="J76" s="1001"/>
      <c r="K76" s="1001"/>
      <c r="L76" s="1001"/>
      <c r="M76" s="1001"/>
      <c r="N76" s="1001"/>
      <c r="O76" s="1001"/>
      <c r="P76" s="1002"/>
      <c r="Q76" s="1005"/>
      <c r="R76" s="1006"/>
      <c r="S76" s="1006"/>
      <c r="T76" s="1006"/>
      <c r="U76" s="1006"/>
      <c r="V76" s="1006"/>
      <c r="W76" s="1006"/>
      <c r="X76" s="1006"/>
      <c r="Y76" s="1006"/>
      <c r="Z76" s="1006"/>
      <c r="AA76" s="1006"/>
      <c r="AB76" s="1006"/>
      <c r="AC76" s="1006"/>
      <c r="AD76" s="1006"/>
      <c r="AE76" s="1006"/>
      <c r="AF76" s="1004"/>
      <c r="AG76" s="1004"/>
      <c r="AH76" s="1004"/>
      <c r="AI76" s="1004"/>
      <c r="AJ76" s="1004"/>
      <c r="AK76" s="1004"/>
      <c r="AL76" s="1004"/>
      <c r="AM76" s="1004"/>
      <c r="AN76" s="1004"/>
      <c r="AO76" s="1004"/>
      <c r="AP76" s="1004"/>
      <c r="AQ76" s="1004"/>
      <c r="AR76" s="1004"/>
      <c r="AS76" s="1004"/>
      <c r="AT76" s="1004"/>
      <c r="AU76" s="1004"/>
      <c r="AV76" s="1004"/>
      <c r="AW76" s="1004"/>
      <c r="AX76" s="1004"/>
      <c r="AY76" s="1004"/>
      <c r="AZ76" s="1011"/>
      <c r="BA76" s="1011"/>
      <c r="BB76" s="1011"/>
      <c r="BC76" s="1011"/>
      <c r="BD76" s="1012"/>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543</v>
      </c>
      <c r="C77" s="1001"/>
      <c r="D77" s="1001"/>
      <c r="E77" s="1001"/>
      <c r="F77" s="1001"/>
      <c r="G77" s="1001"/>
      <c r="H77" s="1001"/>
      <c r="I77" s="1001"/>
      <c r="J77" s="1001"/>
      <c r="K77" s="1001"/>
      <c r="L77" s="1001"/>
      <c r="M77" s="1001"/>
      <c r="N77" s="1001"/>
      <c r="O77" s="1001"/>
      <c r="P77" s="1002"/>
      <c r="Q77" s="1007">
        <v>7548</v>
      </c>
      <c r="R77" s="1008"/>
      <c r="S77" s="1008"/>
      <c r="T77" s="1008"/>
      <c r="U77" s="1009"/>
      <c r="V77" s="1010">
        <v>6546</v>
      </c>
      <c r="W77" s="1008"/>
      <c r="X77" s="1008"/>
      <c r="Y77" s="1008"/>
      <c r="Z77" s="1009"/>
      <c r="AA77" s="1010">
        <v>1002</v>
      </c>
      <c r="AB77" s="1008"/>
      <c r="AC77" s="1008"/>
      <c r="AD77" s="1008"/>
      <c r="AE77" s="1009"/>
      <c r="AF77" s="1010">
        <v>1002</v>
      </c>
      <c r="AG77" s="1008"/>
      <c r="AH77" s="1008"/>
      <c r="AI77" s="1008"/>
      <c r="AJ77" s="1009"/>
      <c r="AK77" s="1010">
        <v>1123</v>
      </c>
      <c r="AL77" s="1008"/>
      <c r="AM77" s="1008"/>
      <c r="AN77" s="1008"/>
      <c r="AO77" s="1009"/>
      <c r="AP77" s="1010" t="s">
        <v>475</v>
      </c>
      <c r="AQ77" s="1008"/>
      <c r="AR77" s="1008"/>
      <c r="AS77" s="1008"/>
      <c r="AT77" s="1009"/>
      <c r="AU77" s="1010" t="s">
        <v>475</v>
      </c>
      <c r="AV77" s="1008"/>
      <c r="AW77" s="1008"/>
      <c r="AX77" s="1008"/>
      <c r="AY77" s="1009"/>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546</v>
      </c>
      <c r="C78" s="1001"/>
      <c r="D78" s="1001"/>
      <c r="E78" s="1001"/>
      <c r="F78" s="1001"/>
      <c r="G78" s="1001"/>
      <c r="H78" s="1001"/>
      <c r="I78" s="1001"/>
      <c r="J78" s="1001"/>
      <c r="K78" s="1001"/>
      <c r="L78" s="1001"/>
      <c r="M78" s="1001"/>
      <c r="N78" s="1001"/>
      <c r="O78" s="1001"/>
      <c r="P78" s="1002"/>
      <c r="Q78" s="1005">
        <v>21</v>
      </c>
      <c r="R78" s="1006"/>
      <c r="S78" s="1006"/>
      <c r="T78" s="1006"/>
      <c r="U78" s="1006"/>
      <c r="V78" s="1006">
        <v>17</v>
      </c>
      <c r="W78" s="1006"/>
      <c r="X78" s="1006"/>
      <c r="Y78" s="1006"/>
      <c r="Z78" s="1006"/>
      <c r="AA78" s="1006">
        <v>4</v>
      </c>
      <c r="AB78" s="1006"/>
      <c r="AC78" s="1006"/>
      <c r="AD78" s="1006"/>
      <c r="AE78" s="1006"/>
      <c r="AF78" s="1004">
        <v>4</v>
      </c>
      <c r="AG78" s="1004"/>
      <c r="AH78" s="1004"/>
      <c r="AI78" s="1004"/>
      <c r="AJ78" s="1004"/>
      <c r="AK78" s="1004">
        <v>15</v>
      </c>
      <c r="AL78" s="1004"/>
      <c r="AM78" s="1004"/>
      <c r="AN78" s="1004"/>
      <c r="AO78" s="1004"/>
      <c r="AP78" s="1004" t="s">
        <v>475</v>
      </c>
      <c r="AQ78" s="1004"/>
      <c r="AR78" s="1004"/>
      <c r="AS78" s="1004"/>
      <c r="AT78" s="1004"/>
      <c r="AU78" s="1004" t="s">
        <v>475</v>
      </c>
      <c r="AV78" s="1004"/>
      <c r="AW78" s="1004"/>
      <c r="AX78" s="1004"/>
      <c r="AY78" s="1004"/>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537</v>
      </c>
      <c r="C79" s="1001"/>
      <c r="D79" s="1001"/>
      <c r="E79" s="1001"/>
      <c r="F79" s="1001"/>
      <c r="G79" s="1001"/>
      <c r="H79" s="1001"/>
      <c r="I79" s="1001"/>
      <c r="J79" s="1001"/>
      <c r="K79" s="1001"/>
      <c r="L79" s="1001"/>
      <c r="M79" s="1001"/>
      <c r="N79" s="1001"/>
      <c r="O79" s="1001"/>
      <c r="P79" s="1002"/>
      <c r="Q79" s="1005">
        <v>51</v>
      </c>
      <c r="R79" s="1006"/>
      <c r="S79" s="1006"/>
      <c r="T79" s="1006"/>
      <c r="U79" s="1006"/>
      <c r="V79" s="1006">
        <v>33</v>
      </c>
      <c r="W79" s="1006"/>
      <c r="X79" s="1006"/>
      <c r="Y79" s="1006"/>
      <c r="Z79" s="1006"/>
      <c r="AA79" s="1006">
        <v>18</v>
      </c>
      <c r="AB79" s="1006"/>
      <c r="AC79" s="1006"/>
      <c r="AD79" s="1006"/>
      <c r="AE79" s="1006"/>
      <c r="AF79" s="1004">
        <v>14</v>
      </c>
      <c r="AG79" s="1004"/>
      <c r="AH79" s="1004"/>
      <c r="AI79" s="1004"/>
      <c r="AJ79" s="1004"/>
      <c r="AK79" s="1004">
        <v>21</v>
      </c>
      <c r="AL79" s="1004"/>
      <c r="AM79" s="1004"/>
      <c r="AN79" s="1004"/>
      <c r="AO79" s="1004"/>
      <c r="AP79" s="1004" t="s">
        <v>475</v>
      </c>
      <c r="AQ79" s="1004"/>
      <c r="AR79" s="1004"/>
      <c r="AS79" s="1004"/>
      <c r="AT79" s="1004"/>
      <c r="AU79" s="1004" t="s">
        <v>475</v>
      </c>
      <c r="AV79" s="1004"/>
      <c r="AW79" s="1004"/>
      <c r="AX79" s="1004"/>
      <c r="AY79" s="1004"/>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538</v>
      </c>
      <c r="C80" s="1001"/>
      <c r="D80" s="1001"/>
      <c r="E80" s="1001"/>
      <c r="F80" s="1001"/>
      <c r="G80" s="1001"/>
      <c r="H80" s="1001"/>
      <c r="I80" s="1001"/>
      <c r="J80" s="1001"/>
      <c r="K80" s="1001"/>
      <c r="L80" s="1001"/>
      <c r="M80" s="1001"/>
      <c r="N80" s="1001"/>
      <c r="O80" s="1001"/>
      <c r="P80" s="1002"/>
      <c r="Q80" s="1003">
        <v>4587</v>
      </c>
      <c r="R80" s="997"/>
      <c r="S80" s="997"/>
      <c r="T80" s="997"/>
      <c r="U80" s="997"/>
      <c r="V80" s="997">
        <v>4520</v>
      </c>
      <c r="W80" s="997"/>
      <c r="X80" s="997"/>
      <c r="Y80" s="997"/>
      <c r="Z80" s="997"/>
      <c r="AA80" s="997">
        <v>67</v>
      </c>
      <c r="AB80" s="997"/>
      <c r="AC80" s="997"/>
      <c r="AD80" s="997"/>
      <c r="AE80" s="997"/>
      <c r="AF80" s="997">
        <v>67</v>
      </c>
      <c r="AG80" s="997"/>
      <c r="AH80" s="997"/>
      <c r="AI80" s="997"/>
      <c r="AJ80" s="997"/>
      <c r="AK80" s="997">
        <v>146</v>
      </c>
      <c r="AL80" s="997"/>
      <c r="AM80" s="997"/>
      <c r="AN80" s="997"/>
      <c r="AO80" s="997"/>
      <c r="AP80" s="1004" t="s">
        <v>475</v>
      </c>
      <c r="AQ80" s="1004"/>
      <c r="AR80" s="1004"/>
      <c r="AS80" s="1004"/>
      <c r="AT80" s="1004"/>
      <c r="AU80" s="1004" t="s">
        <v>475</v>
      </c>
      <c r="AV80" s="1004"/>
      <c r="AW80" s="1004"/>
      <c r="AX80" s="1004"/>
      <c r="AY80" s="1004"/>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539</v>
      </c>
      <c r="C81" s="1001"/>
      <c r="D81" s="1001"/>
      <c r="E81" s="1001"/>
      <c r="F81" s="1001"/>
      <c r="G81" s="1001"/>
      <c r="H81" s="1001"/>
      <c r="I81" s="1001"/>
      <c r="J81" s="1001"/>
      <c r="K81" s="1001"/>
      <c r="L81" s="1001"/>
      <c r="M81" s="1001"/>
      <c r="N81" s="1001"/>
      <c r="O81" s="1001"/>
      <c r="P81" s="1002"/>
      <c r="Q81" s="1003">
        <v>197</v>
      </c>
      <c r="R81" s="997"/>
      <c r="S81" s="997"/>
      <c r="T81" s="997"/>
      <c r="U81" s="997"/>
      <c r="V81" s="997">
        <v>189</v>
      </c>
      <c r="W81" s="997"/>
      <c r="X81" s="997"/>
      <c r="Y81" s="997"/>
      <c r="Z81" s="997"/>
      <c r="AA81" s="997">
        <v>8</v>
      </c>
      <c r="AB81" s="997"/>
      <c r="AC81" s="997"/>
      <c r="AD81" s="997"/>
      <c r="AE81" s="997"/>
      <c r="AF81" s="997">
        <v>8</v>
      </c>
      <c r="AG81" s="997"/>
      <c r="AH81" s="997"/>
      <c r="AI81" s="997"/>
      <c r="AJ81" s="997"/>
      <c r="AK81" s="997" t="s">
        <v>475</v>
      </c>
      <c r="AL81" s="997"/>
      <c r="AM81" s="997"/>
      <c r="AN81" s="997"/>
      <c r="AO81" s="997"/>
      <c r="AP81" s="1004" t="s">
        <v>475</v>
      </c>
      <c r="AQ81" s="1004"/>
      <c r="AR81" s="1004"/>
      <c r="AS81" s="1004"/>
      <c r="AT81" s="1004"/>
      <c r="AU81" s="1004" t="s">
        <v>475</v>
      </c>
      <c r="AV81" s="1004"/>
      <c r="AW81" s="1004"/>
      <c r="AX81" s="1004"/>
      <c r="AY81" s="1004"/>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5"/>
      <c r="R82" s="1006"/>
      <c r="S82" s="1006"/>
      <c r="T82" s="1006"/>
      <c r="U82" s="1006"/>
      <c r="V82" s="1006"/>
      <c r="W82" s="1006"/>
      <c r="X82" s="1006"/>
      <c r="Y82" s="1006"/>
      <c r="Z82" s="1006"/>
      <c r="AA82" s="1006"/>
      <c r="AB82" s="1006"/>
      <c r="AC82" s="1006"/>
      <c r="AD82" s="1006"/>
      <c r="AE82" s="1006"/>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360</v>
      </c>
      <c r="B88" s="970" t="s">
        <v>385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11789</v>
      </c>
      <c r="AG88" s="985"/>
      <c r="AH88" s="985"/>
      <c r="AI88" s="985"/>
      <c r="AJ88" s="985"/>
      <c r="AK88" s="989"/>
      <c r="AL88" s="989"/>
      <c r="AM88" s="989"/>
      <c r="AN88" s="989"/>
      <c r="AO88" s="989"/>
      <c r="AP88" s="985">
        <v>965</v>
      </c>
      <c r="AQ88" s="985"/>
      <c r="AR88" s="985"/>
      <c r="AS88" s="985"/>
      <c r="AT88" s="985"/>
      <c r="AU88" s="985">
        <v>83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970" t="s">
        <v>386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t="s">
        <v>547</v>
      </c>
      <c r="CS102" s="977"/>
      <c r="CT102" s="977"/>
      <c r="CU102" s="977"/>
      <c r="CV102" s="978"/>
      <c r="CW102" s="976" t="s">
        <v>548</v>
      </c>
      <c r="CX102" s="977"/>
      <c r="CY102" s="977"/>
      <c r="CZ102" s="977"/>
      <c r="DA102" s="978"/>
      <c r="DB102" s="976" t="s">
        <v>548</v>
      </c>
      <c r="DC102" s="977"/>
      <c r="DD102" s="977"/>
      <c r="DE102" s="977"/>
      <c r="DF102" s="978"/>
      <c r="DG102" s="976" t="s">
        <v>549</v>
      </c>
      <c r="DH102" s="977"/>
      <c r="DI102" s="977"/>
      <c r="DJ102" s="977"/>
      <c r="DK102" s="978"/>
      <c r="DL102" s="976" t="s">
        <v>548</v>
      </c>
      <c r="DM102" s="977"/>
      <c r="DN102" s="977"/>
      <c r="DO102" s="977"/>
      <c r="DP102" s="978"/>
      <c r="DQ102" s="976" t="s">
        <v>548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394</v>
      </c>
      <c r="AB109" s="918"/>
      <c r="AC109" s="918"/>
      <c r="AD109" s="918"/>
      <c r="AE109" s="919"/>
      <c r="AF109" s="920" t="s">
        <v>281</v>
      </c>
      <c r="AG109" s="918"/>
      <c r="AH109" s="918"/>
      <c r="AI109" s="918"/>
      <c r="AJ109" s="919"/>
      <c r="AK109" s="920" t="s">
        <v>280</v>
      </c>
      <c r="AL109" s="918"/>
      <c r="AM109" s="918"/>
      <c r="AN109" s="918"/>
      <c r="AO109" s="919"/>
      <c r="AP109" s="920" t="s">
        <v>395</v>
      </c>
      <c r="AQ109" s="918"/>
      <c r="AR109" s="918"/>
      <c r="AS109" s="918"/>
      <c r="AT109" s="949"/>
      <c r="AU109" s="917" t="s">
        <v>393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394</v>
      </c>
      <c r="BR109" s="918"/>
      <c r="BS109" s="918"/>
      <c r="BT109" s="918"/>
      <c r="BU109" s="919"/>
      <c r="BV109" s="920" t="s">
        <v>281</v>
      </c>
      <c r="BW109" s="918"/>
      <c r="BX109" s="918"/>
      <c r="BY109" s="918"/>
      <c r="BZ109" s="919"/>
      <c r="CA109" s="920" t="s">
        <v>280</v>
      </c>
      <c r="CB109" s="918"/>
      <c r="CC109" s="918"/>
      <c r="CD109" s="918"/>
      <c r="CE109" s="919"/>
      <c r="CF109" s="958" t="s">
        <v>395</v>
      </c>
      <c r="CG109" s="958"/>
      <c r="CH109" s="958"/>
      <c r="CI109" s="958"/>
      <c r="CJ109" s="958"/>
      <c r="CK109" s="920" t="s">
        <v>396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394</v>
      </c>
      <c r="DH109" s="918"/>
      <c r="DI109" s="918"/>
      <c r="DJ109" s="918"/>
      <c r="DK109" s="919"/>
      <c r="DL109" s="920" t="s">
        <v>281</v>
      </c>
      <c r="DM109" s="918"/>
      <c r="DN109" s="918"/>
      <c r="DO109" s="918"/>
      <c r="DP109" s="919"/>
      <c r="DQ109" s="920" t="s">
        <v>280</v>
      </c>
      <c r="DR109" s="918"/>
      <c r="DS109" s="918"/>
      <c r="DT109" s="918"/>
      <c r="DU109" s="919"/>
      <c r="DV109" s="920" t="s">
        <v>395</v>
      </c>
      <c r="DW109" s="918"/>
      <c r="DX109" s="918"/>
      <c r="DY109" s="918"/>
      <c r="DZ109" s="949"/>
    </row>
    <row r="110" spans="1:131" s="197" customFormat="1" ht="26.25" customHeight="1" x14ac:dyDescent="0.15">
      <c r="A110" s="787" t="s">
        <v>397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518558</v>
      </c>
      <c r="AB110" s="903"/>
      <c r="AC110" s="903"/>
      <c r="AD110" s="903"/>
      <c r="AE110" s="904"/>
      <c r="AF110" s="905">
        <v>465111</v>
      </c>
      <c r="AG110" s="903"/>
      <c r="AH110" s="903"/>
      <c r="AI110" s="903"/>
      <c r="AJ110" s="904"/>
      <c r="AK110" s="905">
        <v>452602</v>
      </c>
      <c r="AL110" s="903"/>
      <c r="AM110" s="903"/>
      <c r="AN110" s="903"/>
      <c r="AO110" s="904"/>
      <c r="AP110" s="906">
        <v>21.9</v>
      </c>
      <c r="AQ110" s="907"/>
      <c r="AR110" s="907"/>
      <c r="AS110" s="907"/>
      <c r="AT110" s="908"/>
      <c r="AU110" s="950" t="s">
        <v>60</v>
      </c>
      <c r="AV110" s="951"/>
      <c r="AW110" s="951"/>
      <c r="AX110" s="951"/>
      <c r="AY110" s="952"/>
      <c r="AZ110" s="846" t="s">
        <v>398</v>
      </c>
      <c r="BA110" s="788"/>
      <c r="BB110" s="788"/>
      <c r="BC110" s="788"/>
      <c r="BD110" s="788"/>
      <c r="BE110" s="788"/>
      <c r="BF110" s="788"/>
      <c r="BG110" s="788"/>
      <c r="BH110" s="788"/>
      <c r="BI110" s="788"/>
      <c r="BJ110" s="788"/>
      <c r="BK110" s="788"/>
      <c r="BL110" s="788"/>
      <c r="BM110" s="788"/>
      <c r="BN110" s="788"/>
      <c r="BO110" s="788"/>
      <c r="BP110" s="789"/>
      <c r="BQ110" s="829">
        <v>4039019</v>
      </c>
      <c r="BR110" s="830"/>
      <c r="BS110" s="830"/>
      <c r="BT110" s="830"/>
      <c r="BU110" s="830"/>
      <c r="BV110" s="830">
        <v>3836915</v>
      </c>
      <c r="BW110" s="830"/>
      <c r="BX110" s="830"/>
      <c r="BY110" s="830"/>
      <c r="BZ110" s="830"/>
      <c r="CA110" s="830">
        <v>3690858</v>
      </c>
      <c r="CB110" s="830"/>
      <c r="CC110" s="830"/>
      <c r="CD110" s="830"/>
      <c r="CE110" s="830"/>
      <c r="CF110" s="891">
        <v>178.7</v>
      </c>
      <c r="CG110" s="892"/>
      <c r="CH110" s="892"/>
      <c r="CI110" s="892"/>
      <c r="CJ110" s="892"/>
      <c r="CK110" s="946" t="s">
        <v>399</v>
      </c>
      <c r="CL110" s="894"/>
      <c r="CM110" s="899" t="s">
        <v>400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401</v>
      </c>
      <c r="DH110" s="830"/>
      <c r="DI110" s="830"/>
      <c r="DJ110" s="830"/>
      <c r="DK110" s="830"/>
      <c r="DL110" s="830" t="s">
        <v>401</v>
      </c>
      <c r="DM110" s="830"/>
      <c r="DN110" s="830"/>
      <c r="DO110" s="830"/>
      <c r="DP110" s="830"/>
      <c r="DQ110" s="830" t="s">
        <v>401</v>
      </c>
      <c r="DR110" s="830"/>
      <c r="DS110" s="830"/>
      <c r="DT110" s="830"/>
      <c r="DU110" s="830"/>
      <c r="DV110" s="831" t="s">
        <v>401</v>
      </c>
      <c r="DW110" s="831"/>
      <c r="DX110" s="831"/>
      <c r="DY110" s="831"/>
      <c r="DZ110" s="832"/>
    </row>
    <row r="111" spans="1:131" s="197" customFormat="1" ht="26.25" customHeight="1" x14ac:dyDescent="0.15">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401</v>
      </c>
      <c r="AB111" s="939"/>
      <c r="AC111" s="939"/>
      <c r="AD111" s="939"/>
      <c r="AE111" s="940"/>
      <c r="AF111" s="941" t="s">
        <v>401</v>
      </c>
      <c r="AG111" s="939"/>
      <c r="AH111" s="939"/>
      <c r="AI111" s="939"/>
      <c r="AJ111" s="940"/>
      <c r="AK111" s="941" t="s">
        <v>401</v>
      </c>
      <c r="AL111" s="939"/>
      <c r="AM111" s="939"/>
      <c r="AN111" s="939"/>
      <c r="AO111" s="940"/>
      <c r="AP111" s="942" t="s">
        <v>401</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5428</v>
      </c>
      <c r="BR111" s="801"/>
      <c r="BS111" s="801"/>
      <c r="BT111" s="801"/>
      <c r="BU111" s="801"/>
      <c r="BV111" s="801">
        <v>2714</v>
      </c>
      <c r="BW111" s="801"/>
      <c r="BX111" s="801"/>
      <c r="BY111" s="801"/>
      <c r="BZ111" s="801"/>
      <c r="CA111" s="801" t="s">
        <v>404</v>
      </c>
      <c r="CB111" s="801"/>
      <c r="CC111" s="801"/>
      <c r="CD111" s="801"/>
      <c r="CE111" s="801"/>
      <c r="CF111" s="878" t="s">
        <v>404</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404</v>
      </c>
      <c r="DH111" s="801"/>
      <c r="DI111" s="801"/>
      <c r="DJ111" s="801"/>
      <c r="DK111" s="801"/>
      <c r="DL111" s="801" t="s">
        <v>404</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x14ac:dyDescent="0.15">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404</v>
      </c>
      <c r="AB112" s="814"/>
      <c r="AC112" s="814"/>
      <c r="AD112" s="814"/>
      <c r="AE112" s="815"/>
      <c r="AF112" s="816" t="s">
        <v>404</v>
      </c>
      <c r="AG112" s="814"/>
      <c r="AH112" s="814"/>
      <c r="AI112" s="814"/>
      <c r="AJ112" s="815"/>
      <c r="AK112" s="816" t="s">
        <v>404</v>
      </c>
      <c r="AL112" s="814"/>
      <c r="AM112" s="814"/>
      <c r="AN112" s="814"/>
      <c r="AO112" s="815"/>
      <c r="AP112" s="784" t="s">
        <v>404</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2179940</v>
      </c>
      <c r="BR112" s="801"/>
      <c r="BS112" s="801"/>
      <c r="BT112" s="801"/>
      <c r="BU112" s="801"/>
      <c r="BV112" s="801">
        <v>2080619</v>
      </c>
      <c r="BW112" s="801"/>
      <c r="BX112" s="801"/>
      <c r="BY112" s="801"/>
      <c r="BZ112" s="801"/>
      <c r="CA112" s="801">
        <v>1993718</v>
      </c>
      <c r="CB112" s="801"/>
      <c r="CC112" s="801"/>
      <c r="CD112" s="801"/>
      <c r="CE112" s="801"/>
      <c r="CF112" s="878">
        <v>96.5</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404</v>
      </c>
      <c r="DH112" s="801"/>
      <c r="DI112" s="801"/>
      <c r="DJ112" s="801"/>
      <c r="DK112" s="801"/>
      <c r="DL112" s="801" t="s">
        <v>404</v>
      </c>
      <c r="DM112" s="801"/>
      <c r="DN112" s="801"/>
      <c r="DO112" s="801"/>
      <c r="DP112" s="801"/>
      <c r="DQ112" s="801" t="s">
        <v>404</v>
      </c>
      <c r="DR112" s="801"/>
      <c r="DS112" s="801"/>
      <c r="DT112" s="801"/>
      <c r="DU112" s="801"/>
      <c r="DV112" s="853" t="s">
        <v>404</v>
      </c>
      <c r="DW112" s="853"/>
      <c r="DX112" s="853"/>
      <c r="DY112" s="853"/>
      <c r="DZ112" s="854"/>
    </row>
    <row r="113" spans="1:130" s="197" customFormat="1" ht="26.25" customHeight="1" x14ac:dyDescent="0.15">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171295</v>
      </c>
      <c r="AB113" s="939"/>
      <c r="AC113" s="939"/>
      <c r="AD113" s="939"/>
      <c r="AE113" s="940"/>
      <c r="AF113" s="941">
        <v>174149</v>
      </c>
      <c r="AG113" s="939"/>
      <c r="AH113" s="939"/>
      <c r="AI113" s="939"/>
      <c r="AJ113" s="940"/>
      <c r="AK113" s="941">
        <v>163513</v>
      </c>
      <c r="AL113" s="939"/>
      <c r="AM113" s="939"/>
      <c r="AN113" s="939"/>
      <c r="AO113" s="940"/>
      <c r="AP113" s="942">
        <v>7.9</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103524</v>
      </c>
      <c r="BR113" s="801"/>
      <c r="BS113" s="801"/>
      <c r="BT113" s="801"/>
      <c r="BU113" s="801"/>
      <c r="BV113" s="801">
        <v>91939</v>
      </c>
      <c r="BW113" s="801"/>
      <c r="BX113" s="801"/>
      <c r="BY113" s="801"/>
      <c r="BZ113" s="801"/>
      <c r="CA113" s="801">
        <v>83050</v>
      </c>
      <c r="CB113" s="801"/>
      <c r="CC113" s="801"/>
      <c r="CD113" s="801"/>
      <c r="CE113" s="801"/>
      <c r="CF113" s="878">
        <v>4</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404</v>
      </c>
      <c r="DH113" s="814"/>
      <c r="DI113" s="814"/>
      <c r="DJ113" s="814"/>
      <c r="DK113" s="815"/>
      <c r="DL113" s="816" t="s">
        <v>404</v>
      </c>
      <c r="DM113" s="814"/>
      <c r="DN113" s="814"/>
      <c r="DO113" s="814"/>
      <c r="DP113" s="815"/>
      <c r="DQ113" s="816" t="s">
        <v>404</v>
      </c>
      <c r="DR113" s="814"/>
      <c r="DS113" s="814"/>
      <c r="DT113" s="814"/>
      <c r="DU113" s="815"/>
      <c r="DV113" s="784" t="s">
        <v>404</v>
      </c>
      <c r="DW113" s="785"/>
      <c r="DX113" s="785"/>
      <c r="DY113" s="785"/>
      <c r="DZ113" s="786"/>
    </row>
    <row r="114" spans="1:130" s="197" customFormat="1" ht="26.25" customHeight="1" x14ac:dyDescent="0.15">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12286</v>
      </c>
      <c r="AB114" s="814"/>
      <c r="AC114" s="814"/>
      <c r="AD114" s="814"/>
      <c r="AE114" s="815"/>
      <c r="AF114" s="816">
        <v>13066</v>
      </c>
      <c r="AG114" s="814"/>
      <c r="AH114" s="814"/>
      <c r="AI114" s="814"/>
      <c r="AJ114" s="815"/>
      <c r="AK114" s="816">
        <v>10266</v>
      </c>
      <c r="AL114" s="814"/>
      <c r="AM114" s="814"/>
      <c r="AN114" s="814"/>
      <c r="AO114" s="815"/>
      <c r="AP114" s="784">
        <v>0.5</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909776</v>
      </c>
      <c r="BR114" s="801"/>
      <c r="BS114" s="801"/>
      <c r="BT114" s="801"/>
      <c r="BU114" s="801"/>
      <c r="BV114" s="801">
        <v>874834</v>
      </c>
      <c r="BW114" s="801"/>
      <c r="BX114" s="801"/>
      <c r="BY114" s="801"/>
      <c r="BZ114" s="801"/>
      <c r="CA114" s="801">
        <v>844504</v>
      </c>
      <c r="CB114" s="801"/>
      <c r="CC114" s="801"/>
      <c r="CD114" s="801"/>
      <c r="CE114" s="801"/>
      <c r="CF114" s="878">
        <v>40.9</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404</v>
      </c>
      <c r="DH114" s="814"/>
      <c r="DI114" s="814"/>
      <c r="DJ114" s="814"/>
      <c r="DK114" s="815"/>
      <c r="DL114" s="816" t="s">
        <v>404</v>
      </c>
      <c r="DM114" s="814"/>
      <c r="DN114" s="814"/>
      <c r="DO114" s="814"/>
      <c r="DP114" s="815"/>
      <c r="DQ114" s="816" t="s">
        <v>404</v>
      </c>
      <c r="DR114" s="814"/>
      <c r="DS114" s="814"/>
      <c r="DT114" s="814"/>
      <c r="DU114" s="815"/>
      <c r="DV114" s="784" t="s">
        <v>404</v>
      </c>
      <c r="DW114" s="785"/>
      <c r="DX114" s="785"/>
      <c r="DY114" s="785"/>
      <c r="DZ114" s="786"/>
    </row>
    <row r="115" spans="1:130" s="197" customFormat="1" ht="26.25" customHeight="1" x14ac:dyDescent="0.15">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3333</v>
      </c>
      <c r="AB115" s="939"/>
      <c r="AC115" s="939"/>
      <c r="AD115" s="939"/>
      <c r="AE115" s="940"/>
      <c r="AF115" s="941">
        <v>2828</v>
      </c>
      <c r="AG115" s="939"/>
      <c r="AH115" s="939"/>
      <c r="AI115" s="939"/>
      <c r="AJ115" s="940"/>
      <c r="AK115" s="941">
        <v>2828</v>
      </c>
      <c r="AL115" s="939"/>
      <c r="AM115" s="939"/>
      <c r="AN115" s="939"/>
      <c r="AO115" s="940"/>
      <c r="AP115" s="942">
        <v>0.1</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404</v>
      </c>
      <c r="BR115" s="801"/>
      <c r="BS115" s="801"/>
      <c r="BT115" s="801"/>
      <c r="BU115" s="801"/>
      <c r="BV115" s="801" t="s">
        <v>404</v>
      </c>
      <c r="BW115" s="801"/>
      <c r="BX115" s="801"/>
      <c r="BY115" s="801"/>
      <c r="BZ115" s="801"/>
      <c r="CA115" s="801" t="s">
        <v>404</v>
      </c>
      <c r="CB115" s="801"/>
      <c r="CC115" s="801"/>
      <c r="CD115" s="801"/>
      <c r="CE115" s="801"/>
      <c r="CF115" s="878" t="s">
        <v>404</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404</v>
      </c>
      <c r="DH115" s="814"/>
      <c r="DI115" s="814"/>
      <c r="DJ115" s="814"/>
      <c r="DK115" s="815"/>
      <c r="DL115" s="816" t="s">
        <v>404</v>
      </c>
      <c r="DM115" s="814"/>
      <c r="DN115" s="814"/>
      <c r="DO115" s="814"/>
      <c r="DP115" s="815"/>
      <c r="DQ115" s="816" t="s">
        <v>404</v>
      </c>
      <c r="DR115" s="814"/>
      <c r="DS115" s="814"/>
      <c r="DT115" s="814"/>
      <c r="DU115" s="815"/>
      <c r="DV115" s="784" t="s">
        <v>404</v>
      </c>
      <c r="DW115" s="785"/>
      <c r="DX115" s="785"/>
      <c r="DY115" s="785"/>
      <c r="DZ115" s="786"/>
    </row>
    <row r="116" spans="1:130" s="197" customFormat="1" ht="26.25" customHeight="1" x14ac:dyDescent="0.15">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404</v>
      </c>
      <c r="AB116" s="814"/>
      <c r="AC116" s="814"/>
      <c r="AD116" s="814"/>
      <c r="AE116" s="815"/>
      <c r="AF116" s="816" t="s">
        <v>404</v>
      </c>
      <c r="AG116" s="814"/>
      <c r="AH116" s="814"/>
      <c r="AI116" s="814"/>
      <c r="AJ116" s="815"/>
      <c r="AK116" s="816" t="s">
        <v>404</v>
      </c>
      <c r="AL116" s="814"/>
      <c r="AM116" s="814"/>
      <c r="AN116" s="814"/>
      <c r="AO116" s="815"/>
      <c r="AP116" s="784" t="s">
        <v>404</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404</v>
      </c>
      <c r="BR116" s="801"/>
      <c r="BS116" s="801"/>
      <c r="BT116" s="801"/>
      <c r="BU116" s="801"/>
      <c r="BV116" s="801" t="s">
        <v>404</v>
      </c>
      <c r="BW116" s="801"/>
      <c r="BX116" s="801"/>
      <c r="BY116" s="801"/>
      <c r="BZ116" s="801"/>
      <c r="CA116" s="801" t="s">
        <v>404</v>
      </c>
      <c r="CB116" s="801"/>
      <c r="CC116" s="801"/>
      <c r="CD116" s="801"/>
      <c r="CE116" s="801"/>
      <c r="CF116" s="878" t="s">
        <v>404</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404</v>
      </c>
      <c r="DH116" s="814"/>
      <c r="DI116" s="814"/>
      <c r="DJ116" s="814"/>
      <c r="DK116" s="815"/>
      <c r="DL116" s="816" t="s">
        <v>404</v>
      </c>
      <c r="DM116" s="814"/>
      <c r="DN116" s="814"/>
      <c r="DO116" s="814"/>
      <c r="DP116" s="815"/>
      <c r="DQ116" s="816" t="s">
        <v>404</v>
      </c>
      <c r="DR116" s="814"/>
      <c r="DS116" s="814"/>
      <c r="DT116" s="814"/>
      <c r="DU116" s="815"/>
      <c r="DV116" s="784" t="s">
        <v>404</v>
      </c>
      <c r="DW116" s="785"/>
      <c r="DX116" s="785"/>
      <c r="DY116" s="785"/>
      <c r="DZ116" s="786"/>
    </row>
    <row r="117" spans="1:130" s="197" customFormat="1" ht="26.25" customHeight="1" x14ac:dyDescent="0.15">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705472</v>
      </c>
      <c r="AB117" s="925"/>
      <c r="AC117" s="925"/>
      <c r="AD117" s="925"/>
      <c r="AE117" s="926"/>
      <c r="AF117" s="928">
        <v>655154</v>
      </c>
      <c r="AG117" s="925"/>
      <c r="AH117" s="925"/>
      <c r="AI117" s="925"/>
      <c r="AJ117" s="926"/>
      <c r="AK117" s="928">
        <v>629209</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394</v>
      </c>
      <c r="AB118" s="918"/>
      <c r="AC118" s="918"/>
      <c r="AD118" s="918"/>
      <c r="AE118" s="919"/>
      <c r="AF118" s="920" t="s">
        <v>281</v>
      </c>
      <c r="AG118" s="918"/>
      <c r="AH118" s="918"/>
      <c r="AI118" s="918"/>
      <c r="AJ118" s="919"/>
      <c r="AK118" s="920" t="s">
        <v>280</v>
      </c>
      <c r="AL118" s="918"/>
      <c r="AM118" s="918"/>
      <c r="AN118" s="918"/>
      <c r="AO118" s="919"/>
      <c r="AP118" s="921" t="s">
        <v>395</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425</v>
      </c>
      <c r="BP118" s="868"/>
      <c r="BQ118" s="887">
        <v>7237687</v>
      </c>
      <c r="BR118" s="888"/>
      <c r="BS118" s="888"/>
      <c r="BT118" s="888"/>
      <c r="BU118" s="888"/>
      <c r="BV118" s="888">
        <v>6887021</v>
      </c>
      <c r="BW118" s="888"/>
      <c r="BX118" s="888"/>
      <c r="BY118" s="888"/>
      <c r="BZ118" s="888"/>
      <c r="CA118" s="888">
        <v>6612130</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399</v>
      </c>
      <c r="B119" s="894"/>
      <c r="C119" s="899" t="s">
        <v>400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1619862</v>
      </c>
      <c r="BR119" s="830"/>
      <c r="BS119" s="830"/>
      <c r="BT119" s="830"/>
      <c r="BU119" s="830"/>
      <c r="BV119" s="830">
        <v>1671167</v>
      </c>
      <c r="BW119" s="830"/>
      <c r="BX119" s="830"/>
      <c r="BY119" s="830"/>
      <c r="BZ119" s="830"/>
      <c r="CA119" s="830">
        <v>1850404</v>
      </c>
      <c r="CB119" s="830"/>
      <c r="CC119" s="830"/>
      <c r="CD119" s="830"/>
      <c r="CE119" s="830"/>
      <c r="CF119" s="891">
        <v>89.6</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5428</v>
      </c>
      <c r="DH119" s="747"/>
      <c r="DI119" s="747"/>
      <c r="DJ119" s="747"/>
      <c r="DK119" s="748"/>
      <c r="DL119" s="749">
        <v>2714</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161743</v>
      </c>
      <c r="BR120" s="801"/>
      <c r="BS120" s="801"/>
      <c r="BT120" s="801"/>
      <c r="BU120" s="801"/>
      <c r="BV120" s="801">
        <v>56123</v>
      </c>
      <c r="BW120" s="801"/>
      <c r="BX120" s="801"/>
      <c r="BY120" s="801"/>
      <c r="BZ120" s="801"/>
      <c r="CA120" s="801">
        <v>45956</v>
      </c>
      <c r="CB120" s="801"/>
      <c r="CC120" s="801"/>
      <c r="CD120" s="801"/>
      <c r="CE120" s="801"/>
      <c r="CF120" s="878">
        <v>2.2000000000000002</v>
      </c>
      <c r="CG120" s="879"/>
      <c r="CH120" s="879"/>
      <c r="CI120" s="879"/>
      <c r="CJ120" s="879"/>
      <c r="CK120" s="880" t="s">
        <v>431</v>
      </c>
      <c r="CL120" s="840"/>
      <c r="CM120" s="840"/>
      <c r="CN120" s="840"/>
      <c r="CO120" s="841"/>
      <c r="CP120" s="884" t="s">
        <v>375</v>
      </c>
      <c r="CQ120" s="885"/>
      <c r="CR120" s="885"/>
      <c r="CS120" s="885"/>
      <c r="CT120" s="885"/>
      <c r="CU120" s="885"/>
      <c r="CV120" s="885"/>
      <c r="CW120" s="885"/>
      <c r="CX120" s="885"/>
      <c r="CY120" s="885"/>
      <c r="CZ120" s="885"/>
      <c r="DA120" s="885"/>
      <c r="DB120" s="885"/>
      <c r="DC120" s="885"/>
      <c r="DD120" s="885"/>
      <c r="DE120" s="885"/>
      <c r="DF120" s="886"/>
      <c r="DG120" s="829">
        <v>709744</v>
      </c>
      <c r="DH120" s="830"/>
      <c r="DI120" s="830"/>
      <c r="DJ120" s="830"/>
      <c r="DK120" s="830"/>
      <c r="DL120" s="830">
        <v>654651</v>
      </c>
      <c r="DM120" s="830"/>
      <c r="DN120" s="830"/>
      <c r="DO120" s="830"/>
      <c r="DP120" s="830"/>
      <c r="DQ120" s="830">
        <v>609360</v>
      </c>
      <c r="DR120" s="830"/>
      <c r="DS120" s="830"/>
      <c r="DT120" s="830"/>
      <c r="DU120" s="830"/>
      <c r="DV120" s="831">
        <v>29.5</v>
      </c>
      <c r="DW120" s="831"/>
      <c r="DX120" s="831"/>
      <c r="DY120" s="831"/>
      <c r="DZ120" s="832"/>
    </row>
    <row r="121" spans="1:130" s="197" customFormat="1" ht="26.25" customHeight="1" x14ac:dyDescent="0.15">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505</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4592309</v>
      </c>
      <c r="BR121" s="888"/>
      <c r="BS121" s="888"/>
      <c r="BT121" s="888"/>
      <c r="BU121" s="888"/>
      <c r="BV121" s="888">
        <v>4458336</v>
      </c>
      <c r="BW121" s="888"/>
      <c r="BX121" s="888"/>
      <c r="BY121" s="888"/>
      <c r="BZ121" s="888"/>
      <c r="CA121" s="888">
        <v>4382771</v>
      </c>
      <c r="CB121" s="888"/>
      <c r="CC121" s="888"/>
      <c r="CD121" s="888"/>
      <c r="CE121" s="888"/>
      <c r="CF121" s="889">
        <v>212.2</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640135</v>
      </c>
      <c r="DH121" s="801"/>
      <c r="DI121" s="801"/>
      <c r="DJ121" s="801"/>
      <c r="DK121" s="801"/>
      <c r="DL121" s="801">
        <v>614568</v>
      </c>
      <c r="DM121" s="801"/>
      <c r="DN121" s="801"/>
      <c r="DO121" s="801"/>
      <c r="DP121" s="801"/>
      <c r="DQ121" s="801">
        <v>590110</v>
      </c>
      <c r="DR121" s="801"/>
      <c r="DS121" s="801"/>
      <c r="DT121" s="801"/>
      <c r="DU121" s="801"/>
      <c r="DV121" s="853">
        <v>28.6</v>
      </c>
      <c r="DW121" s="853"/>
      <c r="DX121" s="853"/>
      <c r="DY121" s="853"/>
      <c r="DZ121" s="854"/>
    </row>
    <row r="122" spans="1:130" s="197" customFormat="1" ht="26.25" customHeight="1" x14ac:dyDescent="0.15">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434</v>
      </c>
      <c r="BP122" s="868"/>
      <c r="BQ122" s="869">
        <v>6373914</v>
      </c>
      <c r="BR122" s="870"/>
      <c r="BS122" s="870"/>
      <c r="BT122" s="870"/>
      <c r="BU122" s="870"/>
      <c r="BV122" s="870">
        <v>6185626</v>
      </c>
      <c r="BW122" s="870"/>
      <c r="BX122" s="870"/>
      <c r="BY122" s="870"/>
      <c r="BZ122" s="870"/>
      <c r="CA122" s="870">
        <v>6279131</v>
      </c>
      <c r="CB122" s="870"/>
      <c r="CC122" s="870"/>
      <c r="CD122" s="870"/>
      <c r="CE122" s="870"/>
      <c r="CF122" s="773"/>
      <c r="CG122" s="774"/>
      <c r="CH122" s="774"/>
      <c r="CI122" s="774"/>
      <c r="CJ122" s="871"/>
      <c r="CK122" s="881"/>
      <c r="CL122" s="842"/>
      <c r="CM122" s="842"/>
      <c r="CN122" s="842"/>
      <c r="CO122" s="843"/>
      <c r="CP122" s="858" t="s">
        <v>435</v>
      </c>
      <c r="CQ122" s="859"/>
      <c r="CR122" s="859"/>
      <c r="CS122" s="859"/>
      <c r="CT122" s="859"/>
      <c r="CU122" s="859"/>
      <c r="CV122" s="859"/>
      <c r="CW122" s="859"/>
      <c r="CX122" s="859"/>
      <c r="CY122" s="859"/>
      <c r="CZ122" s="859"/>
      <c r="DA122" s="859"/>
      <c r="DB122" s="859"/>
      <c r="DC122" s="859"/>
      <c r="DD122" s="859"/>
      <c r="DE122" s="859"/>
      <c r="DF122" s="860"/>
      <c r="DG122" s="800">
        <v>525472</v>
      </c>
      <c r="DH122" s="801"/>
      <c r="DI122" s="801"/>
      <c r="DJ122" s="801"/>
      <c r="DK122" s="801"/>
      <c r="DL122" s="801">
        <v>500952</v>
      </c>
      <c r="DM122" s="801"/>
      <c r="DN122" s="801"/>
      <c r="DO122" s="801"/>
      <c r="DP122" s="801"/>
      <c r="DQ122" s="801">
        <v>476037</v>
      </c>
      <c r="DR122" s="801"/>
      <c r="DS122" s="801"/>
      <c r="DT122" s="801"/>
      <c r="DU122" s="801"/>
      <c r="DV122" s="853">
        <v>23</v>
      </c>
      <c r="DW122" s="853"/>
      <c r="DX122" s="853"/>
      <c r="DY122" s="853"/>
      <c r="DZ122" s="854"/>
    </row>
    <row r="123" spans="1:130" s="197" customFormat="1" ht="26.25" customHeight="1" thickBot="1" x14ac:dyDescent="0.2">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436</v>
      </c>
      <c r="AB123" s="814"/>
      <c r="AC123" s="814"/>
      <c r="AD123" s="814"/>
      <c r="AE123" s="815"/>
      <c r="AF123" s="816" t="s">
        <v>436</v>
      </c>
      <c r="AG123" s="814"/>
      <c r="AH123" s="814"/>
      <c r="AI123" s="814"/>
      <c r="AJ123" s="815"/>
      <c r="AK123" s="816" t="s">
        <v>436</v>
      </c>
      <c r="AL123" s="814"/>
      <c r="AM123" s="814"/>
      <c r="AN123" s="814"/>
      <c r="AO123" s="815"/>
      <c r="AP123" s="784" t="s">
        <v>436</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42.3</v>
      </c>
      <c r="BR123" s="862"/>
      <c r="BS123" s="862"/>
      <c r="BT123" s="862"/>
      <c r="BU123" s="862"/>
      <c r="BV123" s="862">
        <v>35.200000000000003</v>
      </c>
      <c r="BW123" s="862"/>
      <c r="BX123" s="862"/>
      <c r="BY123" s="862"/>
      <c r="BZ123" s="862"/>
      <c r="CA123" s="862">
        <v>16.100000000000001</v>
      </c>
      <c r="CB123" s="862"/>
      <c r="CC123" s="862"/>
      <c r="CD123" s="862"/>
      <c r="CE123" s="862"/>
      <c r="CF123" s="760"/>
      <c r="CG123" s="761"/>
      <c r="CH123" s="761"/>
      <c r="CI123" s="761"/>
      <c r="CJ123" s="863"/>
      <c r="CK123" s="881"/>
      <c r="CL123" s="842"/>
      <c r="CM123" s="842"/>
      <c r="CN123" s="842"/>
      <c r="CO123" s="843"/>
      <c r="CP123" s="858" t="s">
        <v>438</v>
      </c>
      <c r="CQ123" s="859"/>
      <c r="CR123" s="859"/>
      <c r="CS123" s="859"/>
      <c r="CT123" s="859"/>
      <c r="CU123" s="859"/>
      <c r="CV123" s="859"/>
      <c r="CW123" s="859"/>
      <c r="CX123" s="859"/>
      <c r="CY123" s="859"/>
      <c r="CZ123" s="859"/>
      <c r="DA123" s="859"/>
      <c r="DB123" s="859"/>
      <c r="DC123" s="859"/>
      <c r="DD123" s="859"/>
      <c r="DE123" s="859"/>
      <c r="DF123" s="860"/>
      <c r="DG123" s="813">
        <v>299342</v>
      </c>
      <c r="DH123" s="814"/>
      <c r="DI123" s="814"/>
      <c r="DJ123" s="814"/>
      <c r="DK123" s="815"/>
      <c r="DL123" s="816">
        <v>306093</v>
      </c>
      <c r="DM123" s="814"/>
      <c r="DN123" s="814"/>
      <c r="DO123" s="814"/>
      <c r="DP123" s="815"/>
      <c r="DQ123" s="816">
        <v>316398</v>
      </c>
      <c r="DR123" s="814"/>
      <c r="DS123" s="814"/>
      <c r="DT123" s="814"/>
      <c r="DU123" s="815"/>
      <c r="DV123" s="784">
        <v>15.3</v>
      </c>
      <c r="DW123" s="785"/>
      <c r="DX123" s="785"/>
      <c r="DY123" s="785"/>
      <c r="DZ123" s="786"/>
    </row>
    <row r="124" spans="1:130" s="197" customFormat="1" ht="26.25" customHeight="1" x14ac:dyDescent="0.15">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v>5247</v>
      </c>
      <c r="DH124" s="747"/>
      <c r="DI124" s="747"/>
      <c r="DJ124" s="747"/>
      <c r="DK124" s="748"/>
      <c r="DL124" s="749">
        <v>4355</v>
      </c>
      <c r="DM124" s="747"/>
      <c r="DN124" s="747"/>
      <c r="DO124" s="747"/>
      <c r="DP124" s="748"/>
      <c r="DQ124" s="749">
        <v>1813</v>
      </c>
      <c r="DR124" s="747"/>
      <c r="DS124" s="747"/>
      <c r="DT124" s="747"/>
      <c r="DU124" s="748"/>
      <c r="DV124" s="837">
        <v>0.1</v>
      </c>
      <c r="DW124" s="838"/>
      <c r="DX124" s="838"/>
      <c r="DY124" s="838"/>
      <c r="DZ124" s="839"/>
    </row>
    <row r="125" spans="1:130" s="197" customFormat="1" ht="26.25" customHeight="1" thickBot="1" x14ac:dyDescent="0.2">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x14ac:dyDescent="0.15">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2828</v>
      </c>
      <c r="AB126" s="814"/>
      <c r="AC126" s="814"/>
      <c r="AD126" s="814"/>
      <c r="AE126" s="815"/>
      <c r="AF126" s="816">
        <v>2828</v>
      </c>
      <c r="AG126" s="814"/>
      <c r="AH126" s="814"/>
      <c r="AI126" s="814"/>
      <c r="AJ126" s="815"/>
      <c r="AK126" s="816">
        <v>2828</v>
      </c>
      <c r="AL126" s="814"/>
      <c r="AM126" s="814"/>
      <c r="AN126" s="814"/>
      <c r="AO126" s="815"/>
      <c r="AP126" s="784">
        <v>0.1</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436</v>
      </c>
      <c r="DH126" s="801"/>
      <c r="DI126" s="801"/>
      <c r="DJ126" s="801"/>
      <c r="DK126" s="801"/>
      <c r="DL126" s="801" t="s">
        <v>436</v>
      </c>
      <c r="DM126" s="801"/>
      <c r="DN126" s="801"/>
      <c r="DO126" s="801"/>
      <c r="DP126" s="801"/>
      <c r="DQ126" s="801" t="s">
        <v>436</v>
      </c>
      <c r="DR126" s="801"/>
      <c r="DS126" s="801"/>
      <c r="DT126" s="801"/>
      <c r="DU126" s="801"/>
      <c r="DV126" s="853" t="s">
        <v>436</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436</v>
      </c>
      <c r="AB127" s="814"/>
      <c r="AC127" s="814"/>
      <c r="AD127" s="814"/>
      <c r="AE127" s="815"/>
      <c r="AF127" s="816" t="s">
        <v>436</v>
      </c>
      <c r="AG127" s="814"/>
      <c r="AH127" s="814"/>
      <c r="AI127" s="814"/>
      <c r="AJ127" s="815"/>
      <c r="AK127" s="816" t="s">
        <v>436</v>
      </c>
      <c r="AL127" s="814"/>
      <c r="AM127" s="814"/>
      <c r="AN127" s="814"/>
      <c r="AO127" s="815"/>
      <c r="AP127" s="784" t="s">
        <v>436</v>
      </c>
      <c r="AQ127" s="785"/>
      <c r="AR127" s="785"/>
      <c r="AS127" s="785"/>
      <c r="AT127" s="786"/>
      <c r="AU127" s="233"/>
      <c r="AV127" s="233"/>
      <c r="AW127" s="233"/>
      <c r="AX127" s="787" t="s">
        <v>448</v>
      </c>
      <c r="AY127" s="788"/>
      <c r="AZ127" s="788"/>
      <c r="BA127" s="788"/>
      <c r="BB127" s="788"/>
      <c r="BC127" s="788"/>
      <c r="BD127" s="788"/>
      <c r="BE127" s="789"/>
      <c r="BF127" s="790" t="s">
        <v>436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35469</v>
      </c>
      <c r="AB128" s="754"/>
      <c r="AC128" s="754"/>
      <c r="AD128" s="754"/>
      <c r="AE128" s="755"/>
      <c r="AF128" s="756">
        <v>32753</v>
      </c>
      <c r="AG128" s="754"/>
      <c r="AH128" s="754"/>
      <c r="AI128" s="754"/>
      <c r="AJ128" s="755"/>
      <c r="AK128" s="756">
        <v>11166</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2549190</v>
      </c>
      <c r="AB129" s="814"/>
      <c r="AC129" s="814"/>
      <c r="AD129" s="814"/>
      <c r="AE129" s="815"/>
      <c r="AF129" s="816">
        <v>2475997</v>
      </c>
      <c r="AG129" s="814"/>
      <c r="AH129" s="814"/>
      <c r="AI129" s="814"/>
      <c r="AJ129" s="815"/>
      <c r="AK129" s="816">
        <v>2544342</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7.1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509291</v>
      </c>
      <c r="AB130" s="814"/>
      <c r="AC130" s="814"/>
      <c r="AD130" s="814"/>
      <c r="AE130" s="815"/>
      <c r="AF130" s="816">
        <v>486603</v>
      </c>
      <c r="AG130" s="814"/>
      <c r="AH130" s="814"/>
      <c r="AI130" s="814"/>
      <c r="AJ130" s="815"/>
      <c r="AK130" s="816">
        <v>478674</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16.100000000000001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2039899</v>
      </c>
      <c r="AB131" s="747"/>
      <c r="AC131" s="747"/>
      <c r="AD131" s="747"/>
      <c r="AE131" s="748"/>
      <c r="AF131" s="749">
        <v>1989394</v>
      </c>
      <c r="AG131" s="747"/>
      <c r="AH131" s="747"/>
      <c r="AI131" s="747"/>
      <c r="AJ131" s="748"/>
      <c r="AK131" s="749">
        <v>2065668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7.8784292750000002</v>
      </c>
      <c r="AB132" s="770"/>
      <c r="AC132" s="770"/>
      <c r="AD132" s="770"/>
      <c r="AE132" s="771"/>
      <c r="AF132" s="772">
        <v>6.8260988019999997</v>
      </c>
      <c r="AG132" s="770"/>
      <c r="AH132" s="770"/>
      <c r="AI132" s="770"/>
      <c r="AJ132" s="771"/>
      <c r="AK132" s="772">
        <v>6.7469215770000002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9.5</v>
      </c>
      <c r="AB133" s="779"/>
      <c r="AC133" s="779"/>
      <c r="AD133" s="779"/>
      <c r="AE133" s="780"/>
      <c r="AF133" s="778">
        <v>8.1</v>
      </c>
      <c r="AG133" s="779"/>
      <c r="AH133" s="779"/>
      <c r="AI133" s="779"/>
      <c r="AJ133" s="780"/>
      <c r="AK133" s="778">
        <v>7.1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62" t="s">
        <v>466</v>
      </c>
      <c r="L7" s="254"/>
      <c r="M7" s="255" t="s">
        <v>467</v>
      </c>
      <c r="N7" s="256"/>
    </row>
    <row r="8" spans="1:16" x14ac:dyDescent="0.15">
      <c r="A8" s="248"/>
      <c r="B8" s="244"/>
      <c r="C8" s="244"/>
      <c r="D8" s="244"/>
      <c r="E8" s="244"/>
      <c r="F8" s="244"/>
      <c r="G8" s="257"/>
      <c r="H8" s="258"/>
      <c r="I8" s="258"/>
      <c r="J8" s="259"/>
      <c r="K8" s="1163"/>
      <c r="L8" s="260" t="s">
        <v>468</v>
      </c>
      <c r="M8" s="261" t="s">
        <v>469</v>
      </c>
      <c r="N8" s="262" t="s">
        <v>470</v>
      </c>
    </row>
    <row r="9" spans="1:16" x14ac:dyDescent="0.15">
      <c r="A9" s="248"/>
      <c r="B9" s="244"/>
      <c r="C9" s="244"/>
      <c r="D9" s="244"/>
      <c r="E9" s="244"/>
      <c r="F9" s="244"/>
      <c r="G9" s="1176" t="s">
        <v>471</v>
      </c>
      <c r="H9" s="1177"/>
      <c r="I9" s="1177"/>
      <c r="J9" s="1178"/>
      <c r="K9" s="263">
        <v>652251</v>
      </c>
      <c r="L9" s="264">
        <v>147903</v>
      </c>
      <c r="M9" s="265">
        <v>149112</v>
      </c>
      <c r="N9" s="266">
        <v>-0.8</v>
      </c>
    </row>
    <row r="10" spans="1:16" x14ac:dyDescent="0.15">
      <c r="A10" s="248"/>
      <c r="B10" s="244"/>
      <c r="C10" s="244"/>
      <c r="D10" s="244"/>
      <c r="E10" s="244"/>
      <c r="F10" s="244"/>
      <c r="G10" s="1176" t="s">
        <v>472</v>
      </c>
      <c r="H10" s="1177"/>
      <c r="I10" s="1177"/>
      <c r="J10" s="1178"/>
      <c r="K10" s="267">
        <v>70457</v>
      </c>
      <c r="L10" s="268">
        <v>15977</v>
      </c>
      <c r="M10" s="269">
        <v>16878</v>
      </c>
      <c r="N10" s="270">
        <v>-5.3</v>
      </c>
    </row>
    <row r="11" spans="1:16" ht="13.5" customHeight="1" x14ac:dyDescent="0.15">
      <c r="A11" s="248"/>
      <c r="B11" s="244"/>
      <c r="C11" s="244"/>
      <c r="D11" s="244"/>
      <c r="E11" s="244"/>
      <c r="F11" s="244"/>
      <c r="G11" s="1176" t="s">
        <v>473</v>
      </c>
      <c r="H11" s="1177"/>
      <c r="I11" s="1177"/>
      <c r="J11" s="1178"/>
      <c r="K11" s="267">
        <v>130607</v>
      </c>
      <c r="L11" s="268">
        <v>29616</v>
      </c>
      <c r="M11" s="269">
        <v>25471</v>
      </c>
      <c r="N11" s="270">
        <v>16.3</v>
      </c>
    </row>
    <row r="12" spans="1:16" ht="13.5" customHeight="1" x14ac:dyDescent="0.15">
      <c r="A12" s="248"/>
      <c r="B12" s="244"/>
      <c r="C12" s="244"/>
      <c r="D12" s="244"/>
      <c r="E12" s="244"/>
      <c r="F12" s="244"/>
      <c r="G12" s="1176" t="s">
        <v>474</v>
      </c>
      <c r="H12" s="1177"/>
      <c r="I12" s="1177"/>
      <c r="J12" s="1178"/>
      <c r="K12" s="267" t="s">
        <v>475</v>
      </c>
      <c r="L12" s="268" t="s">
        <v>475</v>
      </c>
      <c r="M12" s="269">
        <v>1933</v>
      </c>
      <c r="N12" s="270" t="s">
        <v>475</v>
      </c>
    </row>
    <row r="13" spans="1:16" ht="13.5" customHeight="1" x14ac:dyDescent="0.15">
      <c r="A13" s="248"/>
      <c r="B13" s="244"/>
      <c r="C13" s="244"/>
      <c r="D13" s="244"/>
      <c r="E13" s="244"/>
      <c r="F13" s="244"/>
      <c r="G13" s="1176" t="s">
        <v>476</v>
      </c>
      <c r="H13" s="1177"/>
      <c r="I13" s="1177"/>
      <c r="J13" s="1178"/>
      <c r="K13" s="267" t="s">
        <v>475</v>
      </c>
      <c r="L13" s="268" t="s">
        <v>475</v>
      </c>
      <c r="M13" s="269" t="s">
        <v>475</v>
      </c>
      <c r="N13" s="270" t="s">
        <v>475</v>
      </c>
    </row>
    <row r="14" spans="1:16" ht="13.5" customHeight="1" x14ac:dyDescent="0.15">
      <c r="A14" s="248"/>
      <c r="B14" s="244"/>
      <c r="C14" s="244"/>
      <c r="D14" s="244"/>
      <c r="E14" s="244"/>
      <c r="F14" s="244"/>
      <c r="G14" s="1176" t="s">
        <v>477</v>
      </c>
      <c r="H14" s="1177"/>
      <c r="I14" s="1177"/>
      <c r="J14" s="1178"/>
      <c r="K14" s="267">
        <v>38175</v>
      </c>
      <c r="L14" s="268">
        <v>8656</v>
      </c>
      <c r="M14" s="269">
        <v>7468</v>
      </c>
      <c r="N14" s="270">
        <v>15.9</v>
      </c>
    </row>
    <row r="15" spans="1:16" ht="13.5" customHeight="1" x14ac:dyDescent="0.15">
      <c r="A15" s="248"/>
      <c r="B15" s="244"/>
      <c r="C15" s="244"/>
      <c r="D15" s="244"/>
      <c r="E15" s="244"/>
      <c r="F15" s="244"/>
      <c r="G15" s="1176" t="s">
        <v>478</v>
      </c>
      <c r="H15" s="1177"/>
      <c r="I15" s="1177"/>
      <c r="J15" s="1178"/>
      <c r="K15" s="267">
        <v>13730</v>
      </c>
      <c r="L15" s="268">
        <v>3113</v>
      </c>
      <c r="M15" s="269">
        <v>4077</v>
      </c>
      <c r="N15" s="270">
        <v>-23.6</v>
      </c>
    </row>
    <row r="16" spans="1:16" x14ac:dyDescent="0.15">
      <c r="A16" s="248"/>
      <c r="B16" s="244"/>
      <c r="C16" s="244"/>
      <c r="D16" s="244"/>
      <c r="E16" s="244"/>
      <c r="F16" s="244"/>
      <c r="G16" s="1179" t="s">
        <v>479</v>
      </c>
      <c r="H16" s="1180"/>
      <c r="I16" s="1180"/>
      <c r="J16" s="1181"/>
      <c r="K16" s="268">
        <v>-53584</v>
      </c>
      <c r="L16" s="268">
        <v>-12151</v>
      </c>
      <c r="M16" s="269">
        <v>-15449</v>
      </c>
      <c r="N16" s="270">
        <v>-21.3</v>
      </c>
    </row>
    <row r="17" spans="1:16" x14ac:dyDescent="0.15">
      <c r="A17" s="248"/>
      <c r="B17" s="244"/>
      <c r="C17" s="244"/>
      <c r="D17" s="244"/>
      <c r="E17" s="244"/>
      <c r="F17" s="244"/>
      <c r="G17" s="1179" t="s">
        <v>164</v>
      </c>
      <c r="H17" s="1180"/>
      <c r="I17" s="1180"/>
      <c r="J17" s="1181"/>
      <c r="K17" s="268">
        <v>851636</v>
      </c>
      <c r="L17" s="268">
        <v>193115</v>
      </c>
      <c r="M17" s="269">
        <v>189490</v>
      </c>
      <c r="N17" s="270">
        <v>1.9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73" t="s">
        <v>484</v>
      </c>
      <c r="H21" s="1174"/>
      <c r="I21" s="1174"/>
      <c r="J21" s="1175"/>
      <c r="K21" s="280">
        <v>17.23</v>
      </c>
      <c r="L21" s="281">
        <v>16.760000000000002</v>
      </c>
      <c r="M21" s="282">
        <v>0.47</v>
      </c>
      <c r="N21" s="249"/>
      <c r="O21" s="283"/>
      <c r="P21" s="279"/>
    </row>
    <row r="22" spans="1:16" s="284" customFormat="1" x14ac:dyDescent="0.15">
      <c r="A22" s="279"/>
      <c r="B22" s="249"/>
      <c r="C22" s="249"/>
      <c r="D22" s="249"/>
      <c r="E22" s="249"/>
      <c r="F22" s="249"/>
      <c r="G22" s="1173" t="s">
        <v>485</v>
      </c>
      <c r="H22" s="1174"/>
      <c r="I22" s="1174"/>
      <c r="J22" s="1175"/>
      <c r="K22" s="285">
        <v>96.9</v>
      </c>
      <c r="L22" s="286">
        <v>94.9</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62" t="s">
        <v>466</v>
      </c>
      <c r="L30" s="254"/>
      <c r="M30" s="255" t="s">
        <v>467</v>
      </c>
      <c r="N30" s="256"/>
    </row>
    <row r="31" spans="1:16" x14ac:dyDescent="0.15">
      <c r="A31" s="248"/>
      <c r="B31" s="244"/>
      <c r="C31" s="244"/>
      <c r="D31" s="244"/>
      <c r="E31" s="244"/>
      <c r="F31" s="244"/>
      <c r="G31" s="257"/>
      <c r="H31" s="258"/>
      <c r="I31" s="258"/>
      <c r="J31" s="259"/>
      <c r="K31" s="1163"/>
      <c r="L31" s="260" t="s">
        <v>468</v>
      </c>
      <c r="M31" s="261" t="s">
        <v>469</v>
      </c>
      <c r="N31" s="262" t="s">
        <v>470</v>
      </c>
    </row>
    <row r="32" spans="1:16" ht="27" customHeight="1" x14ac:dyDescent="0.15">
      <c r="A32" s="248"/>
      <c r="B32" s="244"/>
      <c r="C32" s="244"/>
      <c r="D32" s="244"/>
      <c r="E32" s="244"/>
      <c r="F32" s="244"/>
      <c r="G32" s="1164" t="s">
        <v>489</v>
      </c>
      <c r="H32" s="1165"/>
      <c r="I32" s="1165"/>
      <c r="J32" s="1166"/>
      <c r="K32" s="294">
        <v>452602</v>
      </c>
      <c r="L32" s="294">
        <v>102631</v>
      </c>
      <c r="M32" s="295">
        <v>106256</v>
      </c>
      <c r="N32" s="296">
        <v>-3.4</v>
      </c>
    </row>
    <row r="33" spans="1:16" ht="13.5" customHeight="1" x14ac:dyDescent="0.15">
      <c r="A33" s="248"/>
      <c r="B33" s="244"/>
      <c r="C33" s="244"/>
      <c r="D33" s="244"/>
      <c r="E33" s="244"/>
      <c r="F33" s="244"/>
      <c r="G33" s="1164" t="s">
        <v>490</v>
      </c>
      <c r="H33" s="1165"/>
      <c r="I33" s="1165"/>
      <c r="J33" s="1166"/>
      <c r="K33" s="294" t="s">
        <v>475</v>
      </c>
      <c r="L33" s="294" t="s">
        <v>475</v>
      </c>
      <c r="M33" s="295" t="s">
        <v>475</v>
      </c>
      <c r="N33" s="296" t="s">
        <v>475</v>
      </c>
    </row>
    <row r="34" spans="1:16" ht="27" customHeight="1" x14ac:dyDescent="0.15">
      <c r="A34" s="248"/>
      <c r="B34" s="244"/>
      <c r="C34" s="244"/>
      <c r="D34" s="244"/>
      <c r="E34" s="244"/>
      <c r="F34" s="244"/>
      <c r="G34" s="1164" t="s">
        <v>491</v>
      </c>
      <c r="H34" s="1165"/>
      <c r="I34" s="1165"/>
      <c r="J34" s="1166"/>
      <c r="K34" s="294" t="s">
        <v>475</v>
      </c>
      <c r="L34" s="294" t="s">
        <v>475</v>
      </c>
      <c r="M34" s="295" t="s">
        <v>475</v>
      </c>
      <c r="N34" s="296" t="s">
        <v>475</v>
      </c>
    </row>
    <row r="35" spans="1:16" ht="27" customHeight="1" x14ac:dyDescent="0.15">
      <c r="A35" s="248"/>
      <c r="B35" s="244"/>
      <c r="C35" s="244"/>
      <c r="D35" s="244"/>
      <c r="E35" s="244"/>
      <c r="F35" s="244"/>
      <c r="G35" s="1164" t="s">
        <v>492</v>
      </c>
      <c r="H35" s="1165"/>
      <c r="I35" s="1165"/>
      <c r="J35" s="1166"/>
      <c r="K35" s="294">
        <v>163513</v>
      </c>
      <c r="L35" s="294">
        <v>37078</v>
      </c>
      <c r="M35" s="295">
        <v>30126</v>
      </c>
      <c r="N35" s="296">
        <v>23.1</v>
      </c>
    </row>
    <row r="36" spans="1:16" ht="27" customHeight="1" x14ac:dyDescent="0.15">
      <c r="A36" s="248"/>
      <c r="B36" s="244"/>
      <c r="C36" s="244"/>
      <c r="D36" s="244"/>
      <c r="E36" s="244"/>
      <c r="F36" s="244"/>
      <c r="G36" s="1164" t="s">
        <v>493</v>
      </c>
      <c r="H36" s="1165"/>
      <c r="I36" s="1165"/>
      <c r="J36" s="1166"/>
      <c r="K36" s="294">
        <v>10266</v>
      </c>
      <c r="L36" s="294">
        <v>2328</v>
      </c>
      <c r="M36" s="295">
        <v>4934</v>
      </c>
      <c r="N36" s="296">
        <v>-52.8</v>
      </c>
    </row>
    <row r="37" spans="1:16" ht="13.5" customHeight="1" x14ac:dyDescent="0.15">
      <c r="A37" s="248"/>
      <c r="B37" s="244"/>
      <c r="C37" s="244"/>
      <c r="D37" s="244"/>
      <c r="E37" s="244"/>
      <c r="F37" s="244"/>
      <c r="G37" s="1164" t="s">
        <v>494</v>
      </c>
      <c r="H37" s="1165"/>
      <c r="I37" s="1165"/>
      <c r="J37" s="1166"/>
      <c r="K37" s="294">
        <v>2828</v>
      </c>
      <c r="L37" s="294">
        <v>641</v>
      </c>
      <c r="M37" s="295">
        <v>1289</v>
      </c>
      <c r="N37" s="296">
        <v>-50.3</v>
      </c>
    </row>
    <row r="38" spans="1:16" ht="27" customHeight="1" x14ac:dyDescent="0.15">
      <c r="A38" s="248"/>
      <c r="B38" s="244"/>
      <c r="C38" s="244"/>
      <c r="D38" s="244"/>
      <c r="E38" s="244"/>
      <c r="F38" s="244"/>
      <c r="G38" s="1167" t="s">
        <v>495</v>
      </c>
      <c r="H38" s="1168"/>
      <c r="I38" s="1168"/>
      <c r="J38" s="1169"/>
      <c r="K38" s="297" t="s">
        <v>475</v>
      </c>
      <c r="L38" s="297" t="s">
        <v>475</v>
      </c>
      <c r="M38" s="298">
        <v>42</v>
      </c>
      <c r="N38" s="299" t="s">
        <v>475</v>
      </c>
      <c r="O38" s="293"/>
    </row>
    <row r="39" spans="1:16" x14ac:dyDescent="0.15">
      <c r="A39" s="248"/>
      <c r="B39" s="244"/>
      <c r="C39" s="244"/>
      <c r="D39" s="244"/>
      <c r="E39" s="244"/>
      <c r="F39" s="244"/>
      <c r="G39" s="1167" t="s">
        <v>496</v>
      </c>
      <c r="H39" s="1168"/>
      <c r="I39" s="1168"/>
      <c r="J39" s="1169"/>
      <c r="K39" s="300">
        <v>-11166</v>
      </c>
      <c r="L39" s="300">
        <v>-2532</v>
      </c>
      <c r="M39" s="301">
        <v>-6102</v>
      </c>
      <c r="N39" s="302">
        <v>-58.5</v>
      </c>
      <c r="O39" s="293"/>
    </row>
    <row r="40" spans="1:16" ht="27" customHeight="1" x14ac:dyDescent="0.15">
      <c r="A40" s="248"/>
      <c r="B40" s="244"/>
      <c r="C40" s="244"/>
      <c r="D40" s="244"/>
      <c r="E40" s="244"/>
      <c r="F40" s="244"/>
      <c r="G40" s="1164" t="s">
        <v>497</v>
      </c>
      <c r="H40" s="1165"/>
      <c r="I40" s="1165"/>
      <c r="J40" s="1166"/>
      <c r="K40" s="300">
        <v>-478674</v>
      </c>
      <c r="L40" s="300">
        <v>-108543</v>
      </c>
      <c r="M40" s="301">
        <v>-103856</v>
      </c>
      <c r="N40" s="302">
        <v>4.5</v>
      </c>
      <c r="O40" s="293"/>
    </row>
    <row r="41" spans="1:16" x14ac:dyDescent="0.15">
      <c r="A41" s="248"/>
      <c r="B41" s="244"/>
      <c r="C41" s="244"/>
      <c r="D41" s="244"/>
      <c r="E41" s="244"/>
      <c r="F41" s="244"/>
      <c r="G41" s="1170" t="s">
        <v>275</v>
      </c>
      <c r="H41" s="1171"/>
      <c r="I41" s="1171"/>
      <c r="J41" s="1172"/>
      <c r="K41" s="294">
        <v>139369</v>
      </c>
      <c r="L41" s="300">
        <v>31603</v>
      </c>
      <c r="M41" s="301">
        <v>32689</v>
      </c>
      <c r="N41" s="302">
        <v>-3.3</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57" t="s">
        <v>466</v>
      </c>
      <c r="J49" s="1159" t="s">
        <v>501</v>
      </c>
      <c r="K49" s="1160"/>
      <c r="L49" s="1160"/>
      <c r="M49" s="1160"/>
      <c r="N49" s="1161"/>
    </row>
    <row r="50" spans="1:14" x14ac:dyDescent="0.15">
      <c r="A50" s="248"/>
      <c r="B50" s="244"/>
      <c r="C50" s="244"/>
      <c r="D50" s="244"/>
      <c r="E50" s="244"/>
      <c r="F50" s="244"/>
      <c r="G50" s="312"/>
      <c r="H50" s="313"/>
      <c r="I50" s="1158"/>
      <c r="J50" s="314" t="s">
        <v>502</v>
      </c>
      <c r="K50" s="315" t="s">
        <v>503</v>
      </c>
      <c r="L50" s="316" t="s">
        <v>504</v>
      </c>
      <c r="M50" s="317" t="s">
        <v>505</v>
      </c>
      <c r="N50" s="318" t="s">
        <v>506</v>
      </c>
    </row>
    <row r="51" spans="1:14" x14ac:dyDescent="0.15">
      <c r="A51" s="248"/>
      <c r="B51" s="244"/>
      <c r="C51" s="244"/>
      <c r="D51" s="244"/>
      <c r="E51" s="244"/>
      <c r="F51" s="244"/>
      <c r="G51" s="310" t="s">
        <v>507</v>
      </c>
      <c r="H51" s="311"/>
      <c r="I51" s="319">
        <v>682726</v>
      </c>
      <c r="J51" s="320">
        <v>144126</v>
      </c>
      <c r="K51" s="321">
        <v>-10.199999999999999</v>
      </c>
      <c r="L51" s="322">
        <v>203567</v>
      </c>
      <c r="M51" s="323">
        <v>52.4</v>
      </c>
      <c r="N51" s="324">
        <v>-62.6</v>
      </c>
    </row>
    <row r="52" spans="1:14" x14ac:dyDescent="0.15">
      <c r="A52" s="248"/>
      <c r="B52" s="244"/>
      <c r="C52" s="244"/>
      <c r="D52" s="244"/>
      <c r="E52" s="244"/>
      <c r="F52" s="244"/>
      <c r="G52" s="325"/>
      <c r="H52" s="326" t="s">
        <v>508</v>
      </c>
      <c r="I52" s="327">
        <v>266441</v>
      </c>
      <c r="J52" s="328">
        <v>56247</v>
      </c>
      <c r="K52" s="329">
        <v>-33.9</v>
      </c>
      <c r="L52" s="330">
        <v>121137</v>
      </c>
      <c r="M52" s="331">
        <v>109.1</v>
      </c>
      <c r="N52" s="332">
        <v>-143</v>
      </c>
    </row>
    <row r="53" spans="1:14" x14ac:dyDescent="0.15">
      <c r="A53" s="248"/>
      <c r="B53" s="244"/>
      <c r="C53" s="244"/>
      <c r="D53" s="244"/>
      <c r="E53" s="244"/>
      <c r="F53" s="244"/>
      <c r="G53" s="310" t="s">
        <v>509</v>
      </c>
      <c r="H53" s="311"/>
      <c r="I53" s="319">
        <v>429542</v>
      </c>
      <c r="J53" s="320">
        <v>91685</v>
      </c>
      <c r="K53" s="321">
        <v>-36.4</v>
      </c>
      <c r="L53" s="322">
        <v>185018</v>
      </c>
      <c r="M53" s="323">
        <v>-9.1</v>
      </c>
      <c r="N53" s="324">
        <v>-27.3</v>
      </c>
    </row>
    <row r="54" spans="1:14" x14ac:dyDescent="0.15">
      <c r="A54" s="248"/>
      <c r="B54" s="244"/>
      <c r="C54" s="244"/>
      <c r="D54" s="244"/>
      <c r="E54" s="244"/>
      <c r="F54" s="244"/>
      <c r="G54" s="325"/>
      <c r="H54" s="326" t="s">
        <v>508</v>
      </c>
      <c r="I54" s="327">
        <v>297158</v>
      </c>
      <c r="J54" s="328">
        <v>63428</v>
      </c>
      <c r="K54" s="329">
        <v>12.8</v>
      </c>
      <c r="L54" s="330">
        <v>95064</v>
      </c>
      <c r="M54" s="331">
        <v>-21.5</v>
      </c>
      <c r="N54" s="332">
        <v>34.299999999999997</v>
      </c>
    </row>
    <row r="55" spans="1:14" x14ac:dyDescent="0.15">
      <c r="A55" s="248"/>
      <c r="B55" s="244"/>
      <c r="C55" s="244"/>
      <c r="D55" s="244"/>
      <c r="E55" s="244"/>
      <c r="F55" s="244"/>
      <c r="G55" s="310" t="s">
        <v>510</v>
      </c>
      <c r="H55" s="311"/>
      <c r="I55" s="319">
        <v>685984</v>
      </c>
      <c r="J55" s="320">
        <v>147112</v>
      </c>
      <c r="K55" s="321">
        <v>60.5</v>
      </c>
      <c r="L55" s="322">
        <v>238802</v>
      </c>
      <c r="M55" s="323">
        <v>29.1</v>
      </c>
      <c r="N55" s="324">
        <v>31.4</v>
      </c>
    </row>
    <row r="56" spans="1:14" x14ac:dyDescent="0.15">
      <c r="A56" s="248"/>
      <c r="B56" s="244"/>
      <c r="C56" s="244"/>
      <c r="D56" s="244"/>
      <c r="E56" s="244"/>
      <c r="F56" s="244"/>
      <c r="G56" s="325"/>
      <c r="H56" s="326" t="s">
        <v>508</v>
      </c>
      <c r="I56" s="327">
        <v>450303</v>
      </c>
      <c r="J56" s="328">
        <v>96569</v>
      </c>
      <c r="K56" s="329">
        <v>52.2</v>
      </c>
      <c r="L56" s="330">
        <v>128562</v>
      </c>
      <c r="M56" s="331">
        <v>35.200000000000003</v>
      </c>
      <c r="N56" s="332">
        <v>17</v>
      </c>
    </row>
    <row r="57" spans="1:14" x14ac:dyDescent="0.15">
      <c r="A57" s="248"/>
      <c r="B57" s="244"/>
      <c r="C57" s="244"/>
      <c r="D57" s="244"/>
      <c r="E57" s="244"/>
      <c r="F57" s="244"/>
      <c r="G57" s="310" t="s">
        <v>511</v>
      </c>
      <c r="H57" s="311"/>
      <c r="I57" s="319">
        <v>631878</v>
      </c>
      <c r="J57" s="320">
        <v>138783</v>
      </c>
      <c r="K57" s="321">
        <v>-5.7</v>
      </c>
      <c r="L57" s="322">
        <v>288550</v>
      </c>
      <c r="M57" s="323">
        <v>20.8</v>
      </c>
      <c r="N57" s="324">
        <v>-26.5</v>
      </c>
    </row>
    <row r="58" spans="1:14" x14ac:dyDescent="0.15">
      <c r="A58" s="248"/>
      <c r="B58" s="244"/>
      <c r="C58" s="244"/>
      <c r="D58" s="244"/>
      <c r="E58" s="244"/>
      <c r="F58" s="244"/>
      <c r="G58" s="325"/>
      <c r="H58" s="326" t="s">
        <v>508</v>
      </c>
      <c r="I58" s="327">
        <v>411465</v>
      </c>
      <c r="J58" s="328">
        <v>90372</v>
      </c>
      <c r="K58" s="329">
        <v>-6.4</v>
      </c>
      <c r="L58" s="330">
        <v>141525</v>
      </c>
      <c r="M58" s="331">
        <v>10.1</v>
      </c>
      <c r="N58" s="332">
        <v>-16.5</v>
      </c>
    </row>
    <row r="59" spans="1:14" x14ac:dyDescent="0.15">
      <c r="A59" s="248"/>
      <c r="B59" s="244"/>
      <c r="C59" s="244"/>
      <c r="D59" s="244"/>
      <c r="E59" s="244"/>
      <c r="F59" s="244"/>
      <c r="G59" s="310" t="s">
        <v>512</v>
      </c>
      <c r="H59" s="311"/>
      <c r="I59" s="319">
        <v>587285</v>
      </c>
      <c r="J59" s="320">
        <v>133171</v>
      </c>
      <c r="K59" s="321">
        <v>-4</v>
      </c>
      <c r="L59" s="322">
        <v>245039</v>
      </c>
      <c r="M59" s="323">
        <v>-15.1</v>
      </c>
      <c r="N59" s="324">
        <v>11.1</v>
      </c>
    </row>
    <row r="60" spans="1:14" x14ac:dyDescent="0.15">
      <c r="A60" s="248"/>
      <c r="B60" s="244"/>
      <c r="C60" s="244"/>
      <c r="D60" s="244"/>
      <c r="E60" s="244"/>
      <c r="F60" s="244"/>
      <c r="G60" s="325"/>
      <c r="H60" s="326" t="s">
        <v>508</v>
      </c>
      <c r="I60" s="333">
        <v>385116</v>
      </c>
      <c r="J60" s="328">
        <v>87328</v>
      </c>
      <c r="K60" s="329">
        <v>-3.4</v>
      </c>
      <c r="L60" s="330">
        <v>108922</v>
      </c>
      <c r="M60" s="331">
        <v>-23</v>
      </c>
      <c r="N60" s="332">
        <v>19.600000000000001</v>
      </c>
    </row>
    <row r="61" spans="1:14" x14ac:dyDescent="0.15">
      <c r="A61" s="248"/>
      <c r="B61" s="244"/>
      <c r="C61" s="244"/>
      <c r="D61" s="244"/>
      <c r="E61" s="244"/>
      <c r="F61" s="244"/>
      <c r="G61" s="310" t="s">
        <v>513</v>
      </c>
      <c r="H61" s="334"/>
      <c r="I61" s="335">
        <v>603483</v>
      </c>
      <c r="J61" s="336">
        <v>130975</v>
      </c>
      <c r="K61" s="337">
        <v>0.8</v>
      </c>
      <c r="L61" s="338">
        <v>232195</v>
      </c>
      <c r="M61" s="339">
        <v>15.6</v>
      </c>
      <c r="N61" s="324">
        <v>-14.8</v>
      </c>
    </row>
    <row r="62" spans="1:14" x14ac:dyDescent="0.15">
      <c r="A62" s="248"/>
      <c r="B62" s="244"/>
      <c r="C62" s="244"/>
      <c r="D62" s="244"/>
      <c r="E62" s="244"/>
      <c r="F62" s="244"/>
      <c r="G62" s="325"/>
      <c r="H62" s="326" t="s">
        <v>508</v>
      </c>
      <c r="I62" s="327">
        <v>362097</v>
      </c>
      <c r="J62" s="328">
        <v>78789</v>
      </c>
      <c r="K62" s="329">
        <v>4.3</v>
      </c>
      <c r="L62" s="330">
        <v>119042</v>
      </c>
      <c r="M62" s="331">
        <v>22</v>
      </c>
      <c r="N62" s="332">
        <v>-17.7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82" t="s">
        <v>3</v>
      </c>
      <c r="D47" s="1182"/>
      <c r="E47" s="1183"/>
      <c r="F47" s="11">
        <v>23.21</v>
      </c>
      <c r="G47" s="12">
        <v>23.56</v>
      </c>
      <c r="H47" s="12">
        <v>25.01</v>
      </c>
      <c r="I47" s="12">
        <v>27.37</v>
      </c>
      <c r="J47" s="13">
        <v>28.25</v>
      </c>
    </row>
    <row r="48" spans="2:10" ht="57.75" customHeight="1" x14ac:dyDescent="0.15">
      <c r="B48" s="14"/>
      <c r="C48" s="1184" t="s">
        <v>4</v>
      </c>
      <c r="D48" s="1184"/>
      <c r="E48" s="1185"/>
      <c r="F48" s="15">
        <v>2.8</v>
      </c>
      <c r="G48" s="16">
        <v>2.63</v>
      </c>
      <c r="H48" s="16">
        <v>2.87</v>
      </c>
      <c r="I48" s="16">
        <v>3.25</v>
      </c>
      <c r="J48" s="17">
        <v>4.84</v>
      </c>
    </row>
    <row r="49" spans="2:10" ht="57.75" customHeight="1" thickBot="1" x14ac:dyDescent="0.2">
      <c r="B49" s="18"/>
      <c r="C49" s="1186" t="s">
        <v>5</v>
      </c>
      <c r="D49" s="1186"/>
      <c r="E49" s="1187"/>
      <c r="F49" s="19">
        <v>3.15</v>
      </c>
      <c r="G49" s="20" t="s">
        <v>520</v>
      </c>
      <c r="H49" s="20">
        <v>2.64</v>
      </c>
      <c r="I49" s="20">
        <v>1.19</v>
      </c>
      <c r="J49" s="21">
        <v>2.52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94" t="s">
        <v>521</v>
      </c>
      <c r="D34" s="1194"/>
      <c r="E34" s="1195"/>
      <c r="F34" s="32">
        <v>2.79</v>
      </c>
      <c r="G34" s="33">
        <v>2.63</v>
      </c>
      <c r="H34" s="33">
        <v>2.86</v>
      </c>
      <c r="I34" s="33">
        <v>3.24</v>
      </c>
      <c r="J34" s="34">
        <v>4.83</v>
      </c>
      <c r="K34" s="22"/>
      <c r="L34" s="22"/>
      <c r="M34" s="22"/>
      <c r="N34" s="22"/>
      <c r="O34" s="22"/>
      <c r="P34" s="22"/>
    </row>
    <row r="35" spans="1:16" ht="39" customHeight="1" x14ac:dyDescent="0.15">
      <c r="A35" s="22"/>
      <c r="B35" s="35"/>
      <c r="C35" s="1188" t="s">
        <v>522</v>
      </c>
      <c r="D35" s="1189"/>
      <c r="E35" s="1190"/>
      <c r="F35" s="36">
        <v>1.93</v>
      </c>
      <c r="G35" s="37">
        <v>1.72</v>
      </c>
      <c r="H35" s="37">
        <v>2.08</v>
      </c>
      <c r="I35" s="37">
        <v>1.17</v>
      </c>
      <c r="J35" s="38">
        <v>2.0499999999999998</v>
      </c>
      <c r="K35" s="22"/>
      <c r="L35" s="22"/>
      <c r="M35" s="22"/>
      <c r="N35" s="22"/>
      <c r="O35" s="22"/>
      <c r="P35" s="22"/>
    </row>
    <row r="36" spans="1:16" ht="39" customHeight="1" x14ac:dyDescent="0.15">
      <c r="A36" s="22"/>
      <c r="B36" s="35"/>
      <c r="C36" s="1188" t="s">
        <v>523</v>
      </c>
      <c r="D36" s="1189"/>
      <c r="E36" s="1190"/>
      <c r="F36" s="36">
        <v>0.15</v>
      </c>
      <c r="G36" s="37">
        <v>0.08</v>
      </c>
      <c r="H36" s="37">
        <v>0.17</v>
      </c>
      <c r="I36" s="37">
        <v>0.02</v>
      </c>
      <c r="J36" s="38">
        <v>0.28999999999999998</v>
      </c>
      <c r="K36" s="22"/>
      <c r="L36" s="22"/>
      <c r="M36" s="22"/>
      <c r="N36" s="22"/>
      <c r="O36" s="22"/>
      <c r="P36" s="22"/>
    </row>
    <row r="37" spans="1:16" ht="39" customHeight="1" x14ac:dyDescent="0.15">
      <c r="A37" s="22"/>
      <c r="B37" s="35"/>
      <c r="C37" s="1188" t="s">
        <v>524</v>
      </c>
      <c r="D37" s="1189"/>
      <c r="E37" s="1190"/>
      <c r="F37" s="36">
        <v>0.03</v>
      </c>
      <c r="G37" s="37">
        <v>0.06</v>
      </c>
      <c r="H37" s="37">
        <v>0.22</v>
      </c>
      <c r="I37" s="37">
        <v>7.0000000000000007E-2</v>
      </c>
      <c r="J37" s="38">
        <v>0.06</v>
      </c>
      <c r="K37" s="22"/>
      <c r="L37" s="22"/>
      <c r="M37" s="22"/>
      <c r="N37" s="22"/>
      <c r="O37" s="22"/>
      <c r="P37" s="22"/>
    </row>
    <row r="38" spans="1:16" ht="39" customHeight="1" x14ac:dyDescent="0.15">
      <c r="A38" s="22"/>
      <c r="B38" s="35"/>
      <c r="C38" s="1188" t="s">
        <v>525</v>
      </c>
      <c r="D38" s="1189"/>
      <c r="E38" s="1190"/>
      <c r="F38" s="36">
        <v>0.02</v>
      </c>
      <c r="G38" s="37">
        <v>0.02</v>
      </c>
      <c r="H38" s="37">
        <v>0.11</v>
      </c>
      <c r="I38" s="37">
        <v>0.02</v>
      </c>
      <c r="J38" s="38">
        <v>0.05</v>
      </c>
      <c r="K38" s="22"/>
      <c r="L38" s="22"/>
      <c r="M38" s="22"/>
      <c r="N38" s="22"/>
      <c r="O38" s="22"/>
      <c r="P38" s="22"/>
    </row>
    <row r="39" spans="1:16" ht="39" customHeight="1" x14ac:dyDescent="0.15">
      <c r="A39" s="22"/>
      <c r="B39" s="35"/>
      <c r="C39" s="1188" t="s">
        <v>526</v>
      </c>
      <c r="D39" s="1189"/>
      <c r="E39" s="1190"/>
      <c r="F39" s="36">
        <v>0.02</v>
      </c>
      <c r="G39" s="37">
        <v>0.01</v>
      </c>
      <c r="H39" s="37">
        <v>0.04</v>
      </c>
      <c r="I39" s="37">
        <v>0.02</v>
      </c>
      <c r="J39" s="38">
        <v>0.03</v>
      </c>
      <c r="K39" s="22"/>
      <c r="L39" s="22"/>
      <c r="M39" s="22"/>
      <c r="N39" s="22"/>
      <c r="O39" s="22"/>
      <c r="P39" s="22"/>
    </row>
    <row r="40" spans="1:16" ht="39" customHeight="1" x14ac:dyDescent="0.15">
      <c r="A40" s="22"/>
      <c r="B40" s="35"/>
      <c r="C40" s="1188" t="s">
        <v>527</v>
      </c>
      <c r="D40" s="1189"/>
      <c r="E40" s="1190"/>
      <c r="F40" s="36">
        <v>0.05</v>
      </c>
      <c r="G40" s="37">
        <v>0.05</v>
      </c>
      <c r="H40" s="37">
        <v>7.0000000000000007E-2</v>
      </c>
      <c r="I40" s="37">
        <v>7.0000000000000007E-2</v>
      </c>
      <c r="J40" s="38">
        <v>0.02</v>
      </c>
      <c r="K40" s="22"/>
      <c r="L40" s="22"/>
      <c r="M40" s="22"/>
      <c r="N40" s="22"/>
      <c r="O40" s="22"/>
      <c r="P40" s="22"/>
    </row>
    <row r="41" spans="1:16" ht="39" customHeight="1" x14ac:dyDescent="0.15">
      <c r="A41" s="22"/>
      <c r="B41" s="35"/>
      <c r="C41" s="1188" t="s">
        <v>528</v>
      </c>
      <c r="D41" s="1189"/>
      <c r="E41" s="1190"/>
      <c r="F41" s="36">
        <v>0.02</v>
      </c>
      <c r="G41" s="37">
        <v>0.01</v>
      </c>
      <c r="H41" s="37">
        <v>0.01</v>
      </c>
      <c r="I41" s="37">
        <v>0.01</v>
      </c>
      <c r="J41" s="38">
        <v>0.01</v>
      </c>
      <c r="K41" s="22"/>
      <c r="L41" s="22"/>
      <c r="M41" s="22"/>
      <c r="N41" s="22"/>
      <c r="O41" s="22"/>
      <c r="P41" s="22"/>
    </row>
    <row r="42" spans="1:16" ht="39" customHeight="1" x14ac:dyDescent="0.15">
      <c r="A42" s="22"/>
      <c r="B42" s="39"/>
      <c r="C42" s="1188" t="s">
        <v>529</v>
      </c>
      <c r="D42" s="1189"/>
      <c r="E42" s="1190"/>
      <c r="F42" s="36" t="s">
        <v>475</v>
      </c>
      <c r="G42" s="37" t="s">
        <v>475</v>
      </c>
      <c r="H42" s="37" t="s">
        <v>475</v>
      </c>
      <c r="I42" s="37" t="s">
        <v>475</v>
      </c>
      <c r="J42" s="38" t="s">
        <v>475</v>
      </c>
      <c r="K42" s="22"/>
      <c r="L42" s="22"/>
      <c r="M42" s="22"/>
      <c r="N42" s="22"/>
      <c r="O42" s="22"/>
      <c r="P42" s="22"/>
    </row>
    <row r="43" spans="1:16" ht="39" customHeight="1" thickBot="1" x14ac:dyDescent="0.2">
      <c r="A43" s="22"/>
      <c r="B43" s="40"/>
      <c r="C43" s="1191" t="s">
        <v>530</v>
      </c>
      <c r="D43" s="1192"/>
      <c r="E43" s="1193"/>
      <c r="F43" s="41" t="s">
        <v>475</v>
      </c>
      <c r="G43" s="42" t="s">
        <v>475</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204" t="s">
        <v>10</v>
      </c>
      <c r="C45" s="1205"/>
      <c r="D45" s="58"/>
      <c r="E45" s="1210" t="s">
        <v>11</v>
      </c>
      <c r="F45" s="1210"/>
      <c r="G45" s="1210"/>
      <c r="H45" s="1210"/>
      <c r="I45" s="1210"/>
      <c r="J45" s="1211"/>
      <c r="K45" s="59">
        <v>600</v>
      </c>
      <c r="L45" s="60">
        <v>552</v>
      </c>
      <c r="M45" s="60">
        <v>519</v>
      </c>
      <c r="N45" s="60">
        <v>465</v>
      </c>
      <c r="O45" s="61">
        <v>453</v>
      </c>
      <c r="P45" s="48"/>
      <c r="Q45" s="48"/>
      <c r="R45" s="48"/>
      <c r="S45" s="48"/>
      <c r="T45" s="48"/>
      <c r="U45" s="48"/>
    </row>
    <row r="46" spans="1:21" ht="30.75" customHeight="1" x14ac:dyDescent="0.15">
      <c r="A46" s="48"/>
      <c r="B46" s="1206"/>
      <c r="C46" s="1207"/>
      <c r="D46" s="62"/>
      <c r="E46" s="1198" t="s">
        <v>12</v>
      </c>
      <c r="F46" s="1198"/>
      <c r="G46" s="1198"/>
      <c r="H46" s="1198"/>
      <c r="I46" s="1198"/>
      <c r="J46" s="1199"/>
      <c r="K46" s="63" t="s">
        <v>475</v>
      </c>
      <c r="L46" s="64" t="s">
        <v>475</v>
      </c>
      <c r="M46" s="64" t="s">
        <v>475</v>
      </c>
      <c r="N46" s="64" t="s">
        <v>475</v>
      </c>
      <c r="O46" s="65" t="s">
        <v>475</v>
      </c>
      <c r="P46" s="48"/>
      <c r="Q46" s="48"/>
      <c r="R46" s="48"/>
      <c r="S46" s="48"/>
      <c r="T46" s="48"/>
      <c r="U46" s="48"/>
    </row>
    <row r="47" spans="1:21" ht="30.75" customHeight="1" x14ac:dyDescent="0.15">
      <c r="A47" s="48"/>
      <c r="B47" s="1206"/>
      <c r="C47" s="1207"/>
      <c r="D47" s="62"/>
      <c r="E47" s="1198" t="s">
        <v>13</v>
      </c>
      <c r="F47" s="1198"/>
      <c r="G47" s="1198"/>
      <c r="H47" s="1198"/>
      <c r="I47" s="1198"/>
      <c r="J47" s="1199"/>
      <c r="K47" s="63" t="s">
        <v>475</v>
      </c>
      <c r="L47" s="64" t="s">
        <v>475</v>
      </c>
      <c r="M47" s="64" t="s">
        <v>475</v>
      </c>
      <c r="N47" s="64" t="s">
        <v>475</v>
      </c>
      <c r="O47" s="65" t="s">
        <v>475</v>
      </c>
      <c r="P47" s="48"/>
      <c r="Q47" s="48"/>
      <c r="R47" s="48"/>
      <c r="S47" s="48"/>
      <c r="T47" s="48"/>
      <c r="U47" s="48"/>
    </row>
    <row r="48" spans="1:21" ht="30.75" customHeight="1" x14ac:dyDescent="0.15">
      <c r="A48" s="48"/>
      <c r="B48" s="1206"/>
      <c r="C48" s="1207"/>
      <c r="D48" s="62"/>
      <c r="E48" s="1198" t="s">
        <v>14</v>
      </c>
      <c r="F48" s="1198"/>
      <c r="G48" s="1198"/>
      <c r="H48" s="1198"/>
      <c r="I48" s="1198"/>
      <c r="J48" s="1199"/>
      <c r="K48" s="63">
        <v>187</v>
      </c>
      <c r="L48" s="64">
        <v>186</v>
      </c>
      <c r="M48" s="64">
        <v>171</v>
      </c>
      <c r="N48" s="64">
        <v>174</v>
      </c>
      <c r="O48" s="65">
        <v>164</v>
      </c>
      <c r="P48" s="48"/>
      <c r="Q48" s="48"/>
      <c r="R48" s="48"/>
      <c r="S48" s="48"/>
      <c r="T48" s="48"/>
      <c r="U48" s="48"/>
    </row>
    <row r="49" spans="1:21" ht="30.75" customHeight="1" x14ac:dyDescent="0.15">
      <c r="A49" s="48"/>
      <c r="B49" s="1206"/>
      <c r="C49" s="1207"/>
      <c r="D49" s="62"/>
      <c r="E49" s="1198" t="s">
        <v>15</v>
      </c>
      <c r="F49" s="1198"/>
      <c r="G49" s="1198"/>
      <c r="H49" s="1198"/>
      <c r="I49" s="1198"/>
      <c r="J49" s="1199"/>
      <c r="K49" s="63">
        <v>21</v>
      </c>
      <c r="L49" s="64">
        <v>16</v>
      </c>
      <c r="M49" s="64">
        <v>12</v>
      </c>
      <c r="N49" s="64">
        <v>13</v>
      </c>
      <c r="O49" s="65">
        <v>10</v>
      </c>
      <c r="P49" s="48"/>
      <c r="Q49" s="48"/>
      <c r="R49" s="48"/>
      <c r="S49" s="48"/>
      <c r="T49" s="48"/>
      <c r="U49" s="48"/>
    </row>
    <row r="50" spans="1:21" ht="30.75" customHeight="1" x14ac:dyDescent="0.15">
      <c r="A50" s="48"/>
      <c r="B50" s="1206"/>
      <c r="C50" s="1207"/>
      <c r="D50" s="62"/>
      <c r="E50" s="1198" t="s">
        <v>16</v>
      </c>
      <c r="F50" s="1198"/>
      <c r="G50" s="1198"/>
      <c r="H50" s="1198"/>
      <c r="I50" s="1198"/>
      <c r="J50" s="1199"/>
      <c r="K50" s="63">
        <v>7</v>
      </c>
      <c r="L50" s="64">
        <v>5</v>
      </c>
      <c r="M50" s="64">
        <v>3</v>
      </c>
      <c r="N50" s="64">
        <v>3</v>
      </c>
      <c r="O50" s="65">
        <v>3</v>
      </c>
      <c r="P50" s="48"/>
      <c r="Q50" s="48"/>
      <c r="R50" s="48"/>
      <c r="S50" s="48"/>
      <c r="T50" s="48"/>
      <c r="U50" s="48"/>
    </row>
    <row r="51" spans="1:21" ht="30.75" customHeight="1" x14ac:dyDescent="0.15">
      <c r="A51" s="48"/>
      <c r="B51" s="1208"/>
      <c r="C51" s="1209"/>
      <c r="D51" s="66"/>
      <c r="E51" s="1198" t="s">
        <v>17</v>
      </c>
      <c r="F51" s="1198"/>
      <c r="G51" s="1198"/>
      <c r="H51" s="1198"/>
      <c r="I51" s="1198"/>
      <c r="J51" s="1199"/>
      <c r="K51" s="63" t="s">
        <v>475</v>
      </c>
      <c r="L51" s="64" t="s">
        <v>475</v>
      </c>
      <c r="M51" s="64" t="s">
        <v>475</v>
      </c>
      <c r="N51" s="64" t="s">
        <v>475</v>
      </c>
      <c r="O51" s="65" t="s">
        <v>475</v>
      </c>
      <c r="P51" s="48"/>
      <c r="Q51" s="48"/>
      <c r="R51" s="48"/>
      <c r="S51" s="48"/>
      <c r="T51" s="48"/>
      <c r="U51" s="48"/>
    </row>
    <row r="52" spans="1:21" ht="30.75" customHeight="1" x14ac:dyDescent="0.15">
      <c r="A52" s="48"/>
      <c r="B52" s="1196" t="s">
        <v>18</v>
      </c>
      <c r="C52" s="1197"/>
      <c r="D52" s="66"/>
      <c r="E52" s="1198" t="s">
        <v>19</v>
      </c>
      <c r="F52" s="1198"/>
      <c r="G52" s="1198"/>
      <c r="H52" s="1198"/>
      <c r="I52" s="1198"/>
      <c r="J52" s="1199"/>
      <c r="K52" s="63">
        <v>592</v>
      </c>
      <c r="L52" s="64">
        <v>562</v>
      </c>
      <c r="M52" s="64">
        <v>545</v>
      </c>
      <c r="N52" s="64">
        <v>519</v>
      </c>
      <c r="O52" s="65">
        <v>490</v>
      </c>
      <c r="P52" s="48"/>
      <c r="Q52" s="48"/>
      <c r="R52" s="48"/>
      <c r="S52" s="48"/>
      <c r="T52" s="48"/>
      <c r="U52" s="48"/>
    </row>
    <row r="53" spans="1:21" ht="30.75" customHeight="1" thickBot="1" x14ac:dyDescent="0.2">
      <c r="A53" s="48"/>
      <c r="B53" s="1200" t="s">
        <v>20</v>
      </c>
      <c r="C53" s="1201"/>
      <c r="D53" s="67"/>
      <c r="E53" s="1202" t="s">
        <v>21</v>
      </c>
      <c r="F53" s="1202"/>
      <c r="G53" s="1202"/>
      <c r="H53" s="1202"/>
      <c r="I53" s="1202"/>
      <c r="J53" s="1203"/>
      <c r="K53" s="68">
        <v>223</v>
      </c>
      <c r="L53" s="69">
        <v>197</v>
      </c>
      <c r="M53" s="69">
        <v>160</v>
      </c>
      <c r="N53" s="69">
        <v>136</v>
      </c>
      <c r="O53" s="70">
        <v>140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24" t="s">
        <v>23</v>
      </c>
      <c r="C41" s="1225"/>
      <c r="D41" s="81"/>
      <c r="E41" s="1226" t="s">
        <v>24</v>
      </c>
      <c r="F41" s="1226"/>
      <c r="G41" s="1226"/>
      <c r="H41" s="1227"/>
      <c r="I41" s="82">
        <v>4586</v>
      </c>
      <c r="J41" s="83">
        <v>4300</v>
      </c>
      <c r="K41" s="83">
        <v>4039</v>
      </c>
      <c r="L41" s="83">
        <v>3837</v>
      </c>
      <c r="M41" s="84">
        <v>3691</v>
      </c>
    </row>
    <row r="42" spans="2:13" ht="27.75" customHeight="1" x14ac:dyDescent="0.15">
      <c r="B42" s="1214"/>
      <c r="C42" s="1215"/>
      <c r="D42" s="85"/>
      <c r="E42" s="1218" t="s">
        <v>25</v>
      </c>
      <c r="F42" s="1218"/>
      <c r="G42" s="1218"/>
      <c r="H42" s="1219"/>
      <c r="I42" s="86">
        <v>13</v>
      </c>
      <c r="J42" s="87">
        <v>9</v>
      </c>
      <c r="K42" s="87">
        <v>5</v>
      </c>
      <c r="L42" s="87">
        <v>3</v>
      </c>
      <c r="M42" s="88" t="s">
        <v>475</v>
      </c>
    </row>
    <row r="43" spans="2:13" ht="27.75" customHeight="1" x14ac:dyDescent="0.15">
      <c r="B43" s="1214"/>
      <c r="C43" s="1215"/>
      <c r="D43" s="85"/>
      <c r="E43" s="1218" t="s">
        <v>26</v>
      </c>
      <c r="F43" s="1218"/>
      <c r="G43" s="1218"/>
      <c r="H43" s="1219"/>
      <c r="I43" s="86">
        <v>2368</v>
      </c>
      <c r="J43" s="87">
        <v>2302</v>
      </c>
      <c r="K43" s="87">
        <v>2180</v>
      </c>
      <c r="L43" s="87">
        <v>2081</v>
      </c>
      <c r="M43" s="88">
        <v>1994</v>
      </c>
    </row>
    <row r="44" spans="2:13" ht="27.75" customHeight="1" x14ac:dyDescent="0.15">
      <c r="B44" s="1214"/>
      <c r="C44" s="1215"/>
      <c r="D44" s="85"/>
      <c r="E44" s="1218" t="s">
        <v>27</v>
      </c>
      <c r="F44" s="1218"/>
      <c r="G44" s="1218"/>
      <c r="H44" s="1219"/>
      <c r="I44" s="86">
        <v>96</v>
      </c>
      <c r="J44" s="87">
        <v>83</v>
      </c>
      <c r="K44" s="87">
        <v>104</v>
      </c>
      <c r="L44" s="87">
        <v>92</v>
      </c>
      <c r="M44" s="88">
        <v>83</v>
      </c>
    </row>
    <row r="45" spans="2:13" ht="27.75" customHeight="1" x14ac:dyDescent="0.15">
      <c r="B45" s="1214"/>
      <c r="C45" s="1215"/>
      <c r="D45" s="85"/>
      <c r="E45" s="1218" t="s">
        <v>28</v>
      </c>
      <c r="F45" s="1218"/>
      <c r="G45" s="1218"/>
      <c r="H45" s="1219"/>
      <c r="I45" s="86">
        <v>867</v>
      </c>
      <c r="J45" s="87">
        <v>873</v>
      </c>
      <c r="K45" s="87">
        <v>910</v>
      </c>
      <c r="L45" s="87">
        <v>875</v>
      </c>
      <c r="M45" s="88">
        <v>845</v>
      </c>
    </row>
    <row r="46" spans="2:13" ht="27.75" customHeight="1" x14ac:dyDescent="0.15">
      <c r="B46" s="1214"/>
      <c r="C46" s="1215"/>
      <c r="D46" s="85"/>
      <c r="E46" s="1218" t="s">
        <v>29</v>
      </c>
      <c r="F46" s="1218"/>
      <c r="G46" s="1218"/>
      <c r="H46" s="1219"/>
      <c r="I46" s="86" t="s">
        <v>475</v>
      </c>
      <c r="J46" s="87" t="s">
        <v>475</v>
      </c>
      <c r="K46" s="87" t="s">
        <v>475</v>
      </c>
      <c r="L46" s="87" t="s">
        <v>475</v>
      </c>
      <c r="M46" s="88" t="s">
        <v>475</v>
      </c>
    </row>
    <row r="47" spans="2:13" ht="27.75" customHeight="1" x14ac:dyDescent="0.15">
      <c r="B47" s="1214"/>
      <c r="C47" s="1215"/>
      <c r="D47" s="85"/>
      <c r="E47" s="1218" t="s">
        <v>30</v>
      </c>
      <c r="F47" s="1218"/>
      <c r="G47" s="1218"/>
      <c r="H47" s="1219"/>
      <c r="I47" s="86" t="s">
        <v>475</v>
      </c>
      <c r="J47" s="87" t="s">
        <v>475</v>
      </c>
      <c r="K47" s="87" t="s">
        <v>475</v>
      </c>
      <c r="L47" s="87" t="s">
        <v>475</v>
      </c>
      <c r="M47" s="88" t="s">
        <v>475</v>
      </c>
    </row>
    <row r="48" spans="2:13" ht="27.75" customHeight="1" x14ac:dyDescent="0.15">
      <c r="B48" s="1216"/>
      <c r="C48" s="1217"/>
      <c r="D48" s="85"/>
      <c r="E48" s="1218" t="s">
        <v>31</v>
      </c>
      <c r="F48" s="1218"/>
      <c r="G48" s="1218"/>
      <c r="H48" s="1219"/>
      <c r="I48" s="86" t="s">
        <v>475</v>
      </c>
      <c r="J48" s="87" t="s">
        <v>475</v>
      </c>
      <c r="K48" s="87" t="s">
        <v>475</v>
      </c>
      <c r="L48" s="87" t="s">
        <v>475</v>
      </c>
      <c r="M48" s="88" t="s">
        <v>475</v>
      </c>
    </row>
    <row r="49" spans="2:13" ht="27.75" customHeight="1" x14ac:dyDescent="0.15">
      <c r="B49" s="1212" t="s">
        <v>32</v>
      </c>
      <c r="C49" s="1213"/>
      <c r="D49" s="89"/>
      <c r="E49" s="1218" t="s">
        <v>33</v>
      </c>
      <c r="F49" s="1218"/>
      <c r="G49" s="1218"/>
      <c r="H49" s="1219"/>
      <c r="I49" s="86">
        <v>1362</v>
      </c>
      <c r="J49" s="87">
        <v>1590</v>
      </c>
      <c r="K49" s="87">
        <v>1620</v>
      </c>
      <c r="L49" s="87">
        <v>1671</v>
      </c>
      <c r="M49" s="88">
        <v>1850</v>
      </c>
    </row>
    <row r="50" spans="2:13" ht="27.75" customHeight="1" x14ac:dyDescent="0.15">
      <c r="B50" s="1214"/>
      <c r="C50" s="1215"/>
      <c r="D50" s="85"/>
      <c r="E50" s="1218" t="s">
        <v>34</v>
      </c>
      <c r="F50" s="1218"/>
      <c r="G50" s="1218"/>
      <c r="H50" s="1219"/>
      <c r="I50" s="86">
        <v>225</v>
      </c>
      <c r="J50" s="87">
        <v>194</v>
      </c>
      <c r="K50" s="87">
        <v>162</v>
      </c>
      <c r="L50" s="87">
        <v>56</v>
      </c>
      <c r="M50" s="88">
        <v>46</v>
      </c>
    </row>
    <row r="51" spans="2:13" ht="27.75" customHeight="1" x14ac:dyDescent="0.15">
      <c r="B51" s="1216"/>
      <c r="C51" s="1217"/>
      <c r="D51" s="85"/>
      <c r="E51" s="1218" t="s">
        <v>35</v>
      </c>
      <c r="F51" s="1218"/>
      <c r="G51" s="1218"/>
      <c r="H51" s="1219"/>
      <c r="I51" s="86">
        <v>4783</v>
      </c>
      <c r="J51" s="87">
        <v>4633</v>
      </c>
      <c r="K51" s="87">
        <v>4592</v>
      </c>
      <c r="L51" s="87">
        <v>4458</v>
      </c>
      <c r="M51" s="88">
        <v>4383</v>
      </c>
    </row>
    <row r="52" spans="2:13" ht="27.75" customHeight="1" thickBot="1" x14ac:dyDescent="0.2">
      <c r="B52" s="1220" t="s">
        <v>36</v>
      </c>
      <c r="C52" s="1221"/>
      <c r="D52" s="90"/>
      <c r="E52" s="1222" t="s">
        <v>37</v>
      </c>
      <c r="F52" s="1222"/>
      <c r="G52" s="1222"/>
      <c r="H52" s="1223"/>
      <c r="I52" s="91">
        <v>1561</v>
      </c>
      <c r="J52" s="92">
        <v>1149</v>
      </c>
      <c r="K52" s="92">
        <v>864</v>
      </c>
      <c r="L52" s="92">
        <v>701</v>
      </c>
      <c r="M52" s="93">
        <v>333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560</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560</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555</v>
      </c>
      <c r="I42" s="352"/>
      <c r="J42" s="352"/>
      <c r="K42" s="352"/>
      <c r="L42" s="244"/>
      <c r="M42" s="244"/>
      <c r="N42" s="244"/>
      <c r="O42" s="244"/>
    </row>
    <row r="43" spans="2:17" ht="13.5" x14ac:dyDescent="0.15">
      <c r="B43" s="248"/>
      <c r="C43" s="244"/>
      <c r="D43" s="244"/>
      <c r="E43" s="244"/>
      <c r="F43" s="244"/>
      <c r="G43" s="1264"/>
      <c r="H43" s="1243"/>
      <c r="I43" s="1243"/>
      <c r="J43" s="1243"/>
      <c r="K43" s="1243"/>
      <c r="L43" s="1243"/>
      <c r="M43" s="1243"/>
      <c r="N43" s="1243"/>
      <c r="O43" s="1244"/>
    </row>
    <row r="44" spans="2:17" ht="13.5" x14ac:dyDescent="0.15">
      <c r="B44" s="248"/>
      <c r="C44" s="244"/>
      <c r="D44" s="244"/>
      <c r="E44" s="244"/>
      <c r="F44" s="244"/>
      <c r="G44" s="1245"/>
      <c r="H44" s="1246"/>
      <c r="I44" s="1246"/>
      <c r="J44" s="1246"/>
      <c r="K44" s="1246"/>
      <c r="L44" s="1246"/>
      <c r="M44" s="1246"/>
      <c r="N44" s="1246"/>
      <c r="O44" s="1247"/>
    </row>
    <row r="45" spans="2:17" ht="13.5" x14ac:dyDescent="0.15">
      <c r="B45" s="248"/>
      <c r="C45" s="244"/>
      <c r="D45" s="244"/>
      <c r="E45" s="244"/>
      <c r="F45" s="244"/>
      <c r="G45" s="1245"/>
      <c r="H45" s="1246"/>
      <c r="I45" s="1246"/>
      <c r="J45" s="1246"/>
      <c r="K45" s="1246"/>
      <c r="L45" s="1246"/>
      <c r="M45" s="1246"/>
      <c r="N45" s="1246"/>
      <c r="O45" s="1247"/>
    </row>
    <row r="46" spans="2:17" ht="13.5" x14ac:dyDescent="0.15">
      <c r="B46" s="248"/>
      <c r="C46" s="244"/>
      <c r="D46" s="244"/>
      <c r="E46" s="244"/>
      <c r="F46" s="244"/>
      <c r="G46" s="1245"/>
      <c r="H46" s="1246"/>
      <c r="I46" s="1246"/>
      <c r="J46" s="1246"/>
      <c r="K46" s="1246"/>
      <c r="L46" s="1246"/>
      <c r="M46" s="1246"/>
      <c r="N46" s="1246"/>
      <c r="O46" s="1247"/>
    </row>
    <row r="47" spans="2:17" ht="13.5" x14ac:dyDescent="0.15">
      <c r="B47" s="248"/>
      <c r="C47" s="244"/>
      <c r="D47" s="244"/>
      <c r="E47" s="244"/>
      <c r="F47" s="244"/>
      <c r="G47" s="1248"/>
      <c r="H47" s="1249"/>
      <c r="I47" s="1249"/>
      <c r="J47" s="1249"/>
      <c r="K47" s="1249"/>
      <c r="L47" s="1249"/>
      <c r="M47" s="1249"/>
      <c r="N47" s="1249"/>
      <c r="O47" s="1250"/>
    </row>
    <row r="48" spans="2:17" ht="13.5" x14ac:dyDescent="0.15">
      <c r="B48" s="248"/>
      <c r="C48" s="244"/>
      <c r="D48" s="244"/>
      <c r="E48" s="244"/>
      <c r="F48" s="244"/>
      <c r="G48" s="244"/>
      <c r="H48" s="363"/>
      <c r="I48" s="363"/>
      <c r="J48" s="363"/>
    </row>
    <row r="49" spans="1:17" ht="13.5" x14ac:dyDescent="0.15">
      <c r="B49" s="248"/>
      <c r="C49" s="244"/>
      <c r="D49" s="244"/>
      <c r="E49" s="244"/>
      <c r="F49" s="244"/>
      <c r="G49" s="243" t="s">
        <v>558</v>
      </c>
    </row>
    <row r="50" spans="1:17" ht="13.5" x14ac:dyDescent="0.15">
      <c r="B50" s="248"/>
      <c r="C50" s="244"/>
      <c r="D50" s="244"/>
      <c r="E50" s="244"/>
      <c r="F50" s="244"/>
      <c r="G50" s="1251"/>
      <c r="H50" s="1252"/>
      <c r="I50" s="1252"/>
      <c r="J50" s="1253"/>
      <c r="K50" s="345" t="s">
        <v>515</v>
      </c>
      <c r="L50" s="345" t="s">
        <v>516</v>
      </c>
      <c r="M50" s="345" t="s">
        <v>517</v>
      </c>
      <c r="N50" s="345" t="s">
        <v>518</v>
      </c>
      <c r="O50" s="345" t="s">
        <v>519</v>
      </c>
    </row>
    <row r="51" spans="1:17" ht="13.5" x14ac:dyDescent="0.15">
      <c r="B51" s="248"/>
      <c r="C51" s="244"/>
      <c r="D51" s="244"/>
      <c r="E51" s="244"/>
      <c r="F51" s="244"/>
      <c r="G51" s="1254" t="s">
        <v>553</v>
      </c>
      <c r="H51" s="1255"/>
      <c r="I51" s="1260" t="s">
        <v>551</v>
      </c>
      <c r="J51" s="1260"/>
      <c r="K51" s="1263"/>
      <c r="L51" s="1263"/>
      <c r="M51" s="1263"/>
      <c r="N51" s="1263"/>
      <c r="O51" s="1263"/>
    </row>
    <row r="52" spans="1:17" ht="13.5" x14ac:dyDescent="0.15">
      <c r="B52" s="248"/>
      <c r="C52" s="244"/>
      <c r="D52" s="244"/>
      <c r="E52" s="244"/>
      <c r="F52" s="244"/>
      <c r="G52" s="1256"/>
      <c r="H52" s="1257"/>
      <c r="I52" s="1261"/>
      <c r="J52" s="1261"/>
      <c r="K52" s="1230"/>
      <c r="L52" s="1230"/>
      <c r="M52" s="1230"/>
      <c r="N52" s="1230"/>
      <c r="O52" s="1230"/>
    </row>
    <row r="53" spans="1:17" ht="13.5" x14ac:dyDescent="0.15">
      <c r="A53" s="355"/>
      <c r="B53" s="248"/>
      <c r="C53" s="244"/>
      <c r="D53" s="244"/>
      <c r="E53" s="244"/>
      <c r="F53" s="244"/>
      <c r="G53" s="1256"/>
      <c r="H53" s="1257"/>
      <c r="I53" s="1240" t="s">
        <v>557</v>
      </c>
      <c r="J53" s="1240"/>
      <c r="K53" s="1262"/>
      <c r="L53" s="1262"/>
      <c r="M53" s="1262"/>
      <c r="N53" s="1262"/>
      <c r="O53" s="1262"/>
    </row>
    <row r="54" spans="1:17" ht="13.5" x14ac:dyDescent="0.15">
      <c r="A54" s="355"/>
      <c r="B54" s="248"/>
      <c r="C54" s="244"/>
      <c r="D54" s="244"/>
      <c r="E54" s="244"/>
      <c r="F54" s="244"/>
      <c r="G54" s="1258"/>
      <c r="H54" s="1259"/>
      <c r="I54" s="1240"/>
      <c r="J54" s="1240"/>
      <c r="K54" s="1229"/>
      <c r="L54" s="1229"/>
      <c r="M54" s="1229"/>
      <c r="N54" s="1229"/>
      <c r="O54" s="1229"/>
    </row>
    <row r="55" spans="1:17" ht="13.5" x14ac:dyDescent="0.15">
      <c r="A55" s="355"/>
      <c r="B55" s="248"/>
      <c r="C55" s="244"/>
      <c r="D55" s="244"/>
      <c r="E55" s="244"/>
      <c r="F55" s="244"/>
      <c r="G55" s="1234" t="s">
        <v>552</v>
      </c>
      <c r="H55" s="1235"/>
      <c r="I55" s="1240" t="s">
        <v>551</v>
      </c>
      <c r="J55" s="1240"/>
      <c r="K55" s="1263"/>
      <c r="L55" s="1263"/>
      <c r="M55" s="1263"/>
      <c r="N55" s="1263"/>
      <c r="O55" s="1263"/>
    </row>
    <row r="56" spans="1:17" ht="13.5" x14ac:dyDescent="0.15">
      <c r="A56" s="355"/>
      <c r="B56" s="248"/>
      <c r="C56" s="244"/>
      <c r="D56" s="244"/>
      <c r="E56" s="244"/>
      <c r="F56" s="244"/>
      <c r="G56" s="1236"/>
      <c r="H56" s="1237"/>
      <c r="I56" s="1240"/>
      <c r="J56" s="1240"/>
      <c r="K56" s="1230"/>
      <c r="L56" s="1230"/>
      <c r="M56" s="1230"/>
      <c r="N56" s="1230"/>
      <c r="O56" s="1230"/>
    </row>
    <row r="57" spans="1:17" s="355" customFormat="1" ht="13.5" x14ac:dyDescent="0.15">
      <c r="B57" s="356"/>
      <c r="C57" s="352"/>
      <c r="D57" s="352"/>
      <c r="E57" s="352"/>
      <c r="F57" s="352"/>
      <c r="G57" s="1236"/>
      <c r="H57" s="1237"/>
      <c r="I57" s="1232" t="s">
        <v>557</v>
      </c>
      <c r="J57" s="1232"/>
      <c r="K57" s="1262"/>
      <c r="L57" s="1262"/>
      <c r="M57" s="1262"/>
      <c r="N57" s="1262"/>
      <c r="O57" s="1262"/>
      <c r="P57" s="361"/>
      <c r="Q57" s="356"/>
    </row>
    <row r="58" spans="1:17" s="355" customFormat="1" ht="13.5" x14ac:dyDescent="0.15">
      <c r="A58" s="243"/>
      <c r="B58" s="356"/>
      <c r="C58" s="352"/>
      <c r="D58" s="352"/>
      <c r="E58" s="352"/>
      <c r="F58" s="352"/>
      <c r="G58" s="1238"/>
      <c r="H58" s="1239"/>
      <c r="I58" s="1232"/>
      <c r="J58" s="1232"/>
      <c r="K58" s="1229"/>
      <c r="L58" s="1229"/>
      <c r="M58" s="1229"/>
      <c r="N58" s="1229"/>
      <c r="O58" s="122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556</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555</v>
      </c>
      <c r="I64" s="352"/>
      <c r="J64" s="352"/>
      <c r="K64" s="352"/>
      <c r="L64" s="244"/>
      <c r="M64" s="244"/>
      <c r="N64" s="244"/>
      <c r="O64" s="244"/>
    </row>
    <row r="65" spans="2:30" ht="13.5" x14ac:dyDescent="0.15">
      <c r="B65" s="248"/>
      <c r="C65" s="244"/>
      <c r="D65" s="244"/>
      <c r="E65" s="244"/>
      <c r="F65" s="244"/>
      <c r="G65" s="1242" t="s">
        <v>561</v>
      </c>
      <c r="H65" s="1243"/>
      <c r="I65" s="1243"/>
      <c r="J65" s="1243"/>
      <c r="K65" s="1243"/>
      <c r="L65" s="1243"/>
      <c r="M65" s="1243"/>
      <c r="N65" s="1243"/>
      <c r="O65" s="1244"/>
    </row>
    <row r="66" spans="2:30" ht="13.5" x14ac:dyDescent="0.15">
      <c r="B66" s="248"/>
      <c r="C66" s="244"/>
      <c r="D66" s="244"/>
      <c r="E66" s="244"/>
      <c r="F66" s="244"/>
      <c r="G66" s="1245"/>
      <c r="H66" s="1246"/>
      <c r="I66" s="1246"/>
      <c r="J66" s="1246"/>
      <c r="K66" s="1246"/>
      <c r="L66" s="1246"/>
      <c r="M66" s="1246"/>
      <c r="N66" s="1246"/>
      <c r="O66" s="1247"/>
    </row>
    <row r="67" spans="2:30" ht="13.5" x14ac:dyDescent="0.15">
      <c r="B67" s="248"/>
      <c r="C67" s="244"/>
      <c r="D67" s="244"/>
      <c r="E67" s="244"/>
      <c r="F67" s="244"/>
      <c r="G67" s="1245"/>
      <c r="H67" s="1246"/>
      <c r="I67" s="1246"/>
      <c r="J67" s="1246"/>
      <c r="K67" s="1246"/>
      <c r="L67" s="1246"/>
      <c r="M67" s="1246"/>
      <c r="N67" s="1246"/>
      <c r="O67" s="1247"/>
    </row>
    <row r="68" spans="2:30" ht="13.5" x14ac:dyDescent="0.15">
      <c r="B68" s="248"/>
      <c r="C68" s="244"/>
      <c r="D68" s="244"/>
      <c r="E68" s="244"/>
      <c r="F68" s="244"/>
      <c r="G68" s="1245"/>
      <c r="H68" s="1246"/>
      <c r="I68" s="1246"/>
      <c r="J68" s="1246"/>
      <c r="K68" s="1246"/>
      <c r="L68" s="1246"/>
      <c r="M68" s="1246"/>
      <c r="N68" s="1246"/>
      <c r="O68" s="1247"/>
    </row>
    <row r="69" spans="2:30" ht="13.5" x14ac:dyDescent="0.15">
      <c r="B69" s="248"/>
      <c r="C69" s="244"/>
      <c r="D69" s="244"/>
      <c r="E69" s="244"/>
      <c r="F69" s="244"/>
      <c r="G69" s="1248"/>
      <c r="H69" s="1249"/>
      <c r="I69" s="1249"/>
      <c r="J69" s="1249"/>
      <c r="K69" s="1249"/>
      <c r="L69" s="1249"/>
      <c r="M69" s="1249"/>
      <c r="N69" s="1249"/>
      <c r="O69" s="1250"/>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554</v>
      </c>
      <c r="I71" s="349"/>
      <c r="J71" s="348"/>
      <c r="K71" s="348"/>
      <c r="L71" s="347"/>
      <c r="M71" s="348"/>
      <c r="N71" s="347"/>
      <c r="O71" s="346"/>
    </row>
    <row r="72" spans="2:30" ht="13.5" x14ac:dyDescent="0.15">
      <c r="B72" s="248"/>
      <c r="C72" s="244"/>
      <c r="D72" s="244"/>
      <c r="E72" s="244"/>
      <c r="F72" s="244"/>
      <c r="G72" s="1251"/>
      <c r="H72" s="1252"/>
      <c r="I72" s="1252"/>
      <c r="J72" s="1253"/>
      <c r="K72" s="345" t="s">
        <v>515</v>
      </c>
      <c r="L72" s="345" t="s">
        <v>516</v>
      </c>
      <c r="M72" s="345" t="s">
        <v>517</v>
      </c>
      <c r="N72" s="345" t="s">
        <v>518</v>
      </c>
      <c r="O72" s="345" t="s">
        <v>519</v>
      </c>
    </row>
    <row r="73" spans="2:30" ht="13.5" x14ac:dyDescent="0.15">
      <c r="B73" s="248"/>
      <c r="C73" s="244"/>
      <c r="D73" s="244"/>
      <c r="E73" s="244"/>
      <c r="F73" s="244"/>
      <c r="G73" s="1254" t="s">
        <v>553</v>
      </c>
      <c r="H73" s="1255"/>
      <c r="I73" s="1260" t="s">
        <v>551</v>
      </c>
      <c r="J73" s="1260"/>
      <c r="K73" s="1241">
        <v>76.5</v>
      </c>
      <c r="L73" s="1241">
        <v>56.6</v>
      </c>
      <c r="M73" s="1230">
        <v>42.3</v>
      </c>
      <c r="N73" s="1230">
        <v>35.200000000000003</v>
      </c>
      <c r="O73" s="1230">
        <v>16.100000000000001</v>
      </c>
      <c r="S73" s="243">
        <v>9.9</v>
      </c>
    </row>
    <row r="74" spans="2:30" ht="13.5" x14ac:dyDescent="0.15">
      <c r="B74" s="248"/>
      <c r="C74" s="244"/>
      <c r="D74" s="244"/>
      <c r="E74" s="244"/>
      <c r="F74" s="244"/>
      <c r="G74" s="1256"/>
      <c r="H74" s="1257"/>
      <c r="I74" s="1261"/>
      <c r="J74" s="1261"/>
      <c r="K74" s="1241"/>
      <c r="L74" s="1241"/>
      <c r="M74" s="1230"/>
      <c r="N74" s="1230"/>
      <c r="O74" s="1230"/>
    </row>
    <row r="75" spans="2:30" ht="13.5" x14ac:dyDescent="0.15">
      <c r="B75" s="248"/>
      <c r="C75" s="244"/>
      <c r="D75" s="244"/>
      <c r="E75" s="244"/>
      <c r="F75" s="244"/>
      <c r="G75" s="1256"/>
      <c r="H75" s="1257"/>
      <c r="I75" s="1240" t="s">
        <v>550</v>
      </c>
      <c r="J75" s="1240"/>
      <c r="K75" s="1228">
        <v>12.5</v>
      </c>
      <c r="L75" s="1228">
        <v>11.1</v>
      </c>
      <c r="M75" s="1228">
        <v>9.5</v>
      </c>
      <c r="N75" s="1228">
        <v>8.1</v>
      </c>
      <c r="O75" s="1228">
        <v>7.1</v>
      </c>
      <c r="U75" s="243">
        <v>81.2</v>
      </c>
      <c r="W75" s="243">
        <v>87.2</v>
      </c>
      <c r="Y75" s="243">
        <v>99.8</v>
      </c>
      <c r="AA75" s="243">
        <v>109.5</v>
      </c>
      <c r="AC75" s="243">
        <v>115.2</v>
      </c>
    </row>
    <row r="76" spans="2:30" ht="13.5" x14ac:dyDescent="0.15">
      <c r="B76" s="248"/>
      <c r="C76" s="244"/>
      <c r="D76" s="244"/>
      <c r="E76" s="244"/>
      <c r="F76" s="244"/>
      <c r="G76" s="1258"/>
      <c r="H76" s="1259"/>
      <c r="I76" s="1240"/>
      <c r="J76" s="1240"/>
      <c r="K76" s="1229"/>
      <c r="L76" s="1229"/>
      <c r="M76" s="1229"/>
      <c r="N76" s="1229"/>
      <c r="O76" s="1229"/>
    </row>
    <row r="77" spans="2:30" ht="13.5" x14ac:dyDescent="0.15">
      <c r="B77" s="248"/>
      <c r="C77" s="244"/>
      <c r="D77" s="244"/>
      <c r="E77" s="244"/>
      <c r="F77" s="244"/>
      <c r="G77" s="1234" t="s">
        <v>552</v>
      </c>
      <c r="H77" s="1235"/>
      <c r="I77" s="1240" t="s">
        <v>551</v>
      </c>
      <c r="J77" s="1240"/>
      <c r="K77" s="1241">
        <v>0</v>
      </c>
      <c r="L77" s="1241">
        <v>0</v>
      </c>
      <c r="M77" s="1230">
        <v>0</v>
      </c>
      <c r="N77" s="1230">
        <v>0</v>
      </c>
      <c r="O77" s="1230">
        <v>0</v>
      </c>
      <c r="R77" s="243">
        <v>12.3</v>
      </c>
      <c r="T77" s="243">
        <v>11.1</v>
      </c>
    </row>
    <row r="78" spans="2:30" ht="13.5" x14ac:dyDescent="0.15">
      <c r="B78" s="248"/>
      <c r="C78" s="244"/>
      <c r="D78" s="244"/>
      <c r="E78" s="244"/>
      <c r="F78" s="244"/>
      <c r="G78" s="1236"/>
      <c r="H78" s="1237"/>
      <c r="I78" s="1240"/>
      <c r="J78" s="1240"/>
      <c r="K78" s="1241"/>
      <c r="L78" s="1241"/>
      <c r="M78" s="1230"/>
      <c r="N78" s="1230"/>
      <c r="O78" s="1230"/>
    </row>
    <row r="79" spans="2:30" ht="13.5" x14ac:dyDescent="0.15">
      <c r="B79" s="248"/>
      <c r="C79" s="244"/>
      <c r="D79" s="244"/>
      <c r="E79" s="244"/>
      <c r="F79" s="244"/>
      <c r="G79" s="1236"/>
      <c r="H79" s="1237"/>
      <c r="I79" s="1231" t="s">
        <v>550</v>
      </c>
      <c r="J79" s="1232"/>
      <c r="K79" s="1233">
        <v>10.8</v>
      </c>
      <c r="L79" s="1233">
        <v>9.6999999999999993</v>
      </c>
      <c r="M79" s="1233">
        <v>8.6</v>
      </c>
      <c r="N79" s="1233">
        <v>7.7</v>
      </c>
      <c r="O79" s="1233">
        <v>7.2</v>
      </c>
      <c r="V79" s="243">
        <v>53.5</v>
      </c>
      <c r="X79" s="243">
        <v>48.2</v>
      </c>
      <c r="Z79" s="243">
        <v>34.200000000000003</v>
      </c>
      <c r="AB79" s="243">
        <v>30.3</v>
      </c>
      <c r="AD79" s="243">
        <v>28.9</v>
      </c>
    </row>
    <row r="80" spans="2:30" ht="13.5" x14ac:dyDescent="0.15">
      <c r="B80" s="248"/>
      <c r="C80" s="244"/>
      <c r="D80" s="244"/>
      <c r="E80" s="244"/>
      <c r="F80" s="244"/>
      <c r="G80" s="1238"/>
      <c r="H80" s="1239"/>
      <c r="I80" s="1232"/>
      <c r="J80" s="1232"/>
      <c r="K80" s="1233"/>
      <c r="L80" s="1233"/>
      <c r="M80" s="1233"/>
      <c r="N80" s="1233"/>
      <c r="O80" s="1233"/>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s="243" customFormat="1" ht="13.5" hidden="1" customHeight="1" x14ac:dyDescent="0.15"/>
    <row r="162" s="243" customFormat="1" ht="13.5" hidden="1" customHeight="1" x14ac:dyDescent="0.15"/>
    <row r="163" s="243" customFormat="1" ht="13.5" hidden="1" customHeight="1" x14ac:dyDescent="0.15"/>
    <row r="164" s="243" customFormat="1" ht="13.5" hidden="1" customHeight="1" x14ac:dyDescent="0.15"/>
    <row r="165" s="243" customFormat="1" ht="13.5" hidden="1" customHeight="1" x14ac:dyDescent="0.15"/>
    <row r="166" s="243" customFormat="1" ht="13.5" hidden="1" customHeight="1" x14ac:dyDescent="0.15"/>
    <row r="167" s="243" customFormat="1" ht="13.5" hidden="1" customHeight="1" x14ac:dyDescent="0.15"/>
    <row r="168" s="243" customFormat="1" ht="13.5" hidden="1" customHeight="1" x14ac:dyDescent="0.15"/>
    <row r="169" s="243" customFormat="1" ht="13.5" hidden="1" customHeight="1" x14ac:dyDescent="0.15"/>
    <row r="170" s="243" customFormat="1" ht="13.5" hidden="1" customHeight="1" x14ac:dyDescent="0.15"/>
    <row r="171" s="243" customFormat="1" ht="13.5" hidden="1" customHeight="1" x14ac:dyDescent="0.15"/>
    <row r="172" s="243" customFormat="1" ht="13.5" hidden="1" customHeight="1" x14ac:dyDescent="0.15"/>
    <row r="173" s="243" customFormat="1" ht="13.5" hidden="1" customHeight="1" x14ac:dyDescent="0.15"/>
    <row r="174" s="243" customFormat="1" ht="13.5" hidden="1" customHeight="1" x14ac:dyDescent="0.15"/>
    <row r="175" s="243" customFormat="1" ht="13.5" hidden="1" customHeight="1" x14ac:dyDescent="0.15"/>
    <row r="176" s="243" customFormat="1" ht="13.5" hidden="1" customHeight="1" x14ac:dyDescent="0.15"/>
    <row r="177" s="243" customFormat="1" ht="13.5" hidden="1" customHeight="1" x14ac:dyDescent="0.15"/>
    <row r="178" s="243" customFormat="1" ht="13.5" hidden="1" customHeight="1" x14ac:dyDescent="0.15"/>
    <row r="179" s="243" customFormat="1" ht="13.5" hidden="1" customHeight="1" x14ac:dyDescent="0.15"/>
    <row r="180" s="243" customFormat="1" ht="13.5" hidden="1" customHeight="1" x14ac:dyDescent="0.15"/>
    <row r="181" s="243" customFormat="1" ht="13.5" hidden="1" customHeight="1" x14ac:dyDescent="0.15"/>
    <row r="182" s="243" customFormat="1" ht="13.5" hidden="1" customHeight="1" x14ac:dyDescent="0.15"/>
    <row r="183" s="243" customFormat="1" ht="13.5" hidden="1" customHeight="1" x14ac:dyDescent="0.15"/>
    <row r="184" s="243" customFormat="1" ht="13.5" hidden="1" customHeight="1" x14ac:dyDescent="0.15"/>
    <row r="185" s="243" customFormat="1" ht="13.5" hidden="1" customHeight="1" x14ac:dyDescent="0.15"/>
    <row r="186" s="243" customFormat="1" ht="13.5" hidden="1" customHeight="1" x14ac:dyDescent="0.15"/>
    <row r="187" s="243" customFormat="1" ht="13.5" hidden="1" customHeight="1" x14ac:dyDescent="0.15"/>
    <row r="188" s="243" customFormat="1" ht="13.5" hidden="1" customHeight="1" x14ac:dyDescent="0.15"/>
    <row r="189" s="243" customFormat="1" ht="13.5" hidden="1" customHeight="1" x14ac:dyDescent="0.15"/>
    <row r="190" s="243" customFormat="1" ht="13.5" hidden="1" customHeight="1" x14ac:dyDescent="0.15"/>
    <row r="191" s="243" customFormat="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c r="AG59" s="242"/>
      <c r="AH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144126</v>
      </c>
      <c r="E3" s="116"/>
      <c r="F3" s="117">
        <v>203567</v>
      </c>
      <c r="G3" s="118"/>
      <c r="H3" s="119"/>
    </row>
    <row r="4" spans="1:8" x14ac:dyDescent="0.15">
      <c r="A4" s="120"/>
      <c r="B4" s="121"/>
      <c r="C4" s="122"/>
      <c r="D4" s="123">
        <v>56247</v>
      </c>
      <c r="E4" s="124"/>
      <c r="F4" s="125">
        <v>121137</v>
      </c>
      <c r="G4" s="126"/>
      <c r="H4" s="127"/>
    </row>
    <row r="5" spans="1:8" x14ac:dyDescent="0.15">
      <c r="A5" s="108" t="s">
        <v>509</v>
      </c>
      <c r="B5" s="113"/>
      <c r="C5" s="114"/>
      <c r="D5" s="115">
        <v>91685</v>
      </c>
      <c r="E5" s="116"/>
      <c r="F5" s="117">
        <v>185018</v>
      </c>
      <c r="G5" s="118"/>
      <c r="H5" s="119"/>
    </row>
    <row r="6" spans="1:8" x14ac:dyDescent="0.15">
      <c r="A6" s="120"/>
      <c r="B6" s="121"/>
      <c r="C6" s="122"/>
      <c r="D6" s="123">
        <v>63428</v>
      </c>
      <c r="E6" s="124"/>
      <c r="F6" s="125">
        <v>95064</v>
      </c>
      <c r="G6" s="126"/>
      <c r="H6" s="127"/>
    </row>
    <row r="7" spans="1:8" x14ac:dyDescent="0.15">
      <c r="A7" s="108" t="s">
        <v>510</v>
      </c>
      <c r="B7" s="113"/>
      <c r="C7" s="114"/>
      <c r="D7" s="115">
        <v>147112</v>
      </c>
      <c r="E7" s="116"/>
      <c r="F7" s="117">
        <v>238802</v>
      </c>
      <c r="G7" s="118"/>
      <c r="H7" s="119"/>
    </row>
    <row r="8" spans="1:8" x14ac:dyDescent="0.15">
      <c r="A8" s="120"/>
      <c r="B8" s="121"/>
      <c r="C8" s="122"/>
      <c r="D8" s="123">
        <v>96569</v>
      </c>
      <c r="E8" s="124"/>
      <c r="F8" s="125">
        <v>128562</v>
      </c>
      <c r="G8" s="126"/>
      <c r="H8" s="127"/>
    </row>
    <row r="9" spans="1:8" x14ac:dyDescent="0.15">
      <c r="A9" s="108" t="s">
        <v>511</v>
      </c>
      <c r="B9" s="113"/>
      <c r="C9" s="114"/>
      <c r="D9" s="115">
        <v>138783</v>
      </c>
      <c r="E9" s="116"/>
      <c r="F9" s="117">
        <v>288550</v>
      </c>
      <c r="G9" s="118"/>
      <c r="H9" s="119"/>
    </row>
    <row r="10" spans="1:8" x14ac:dyDescent="0.15">
      <c r="A10" s="120"/>
      <c r="B10" s="121"/>
      <c r="C10" s="122"/>
      <c r="D10" s="123">
        <v>90372</v>
      </c>
      <c r="E10" s="124"/>
      <c r="F10" s="125">
        <v>141525</v>
      </c>
      <c r="G10" s="126"/>
      <c r="H10" s="127"/>
    </row>
    <row r="11" spans="1:8" x14ac:dyDescent="0.15">
      <c r="A11" s="108" t="s">
        <v>512</v>
      </c>
      <c r="B11" s="113"/>
      <c r="C11" s="114"/>
      <c r="D11" s="115">
        <v>133171</v>
      </c>
      <c r="E11" s="116"/>
      <c r="F11" s="117">
        <v>245039</v>
      </c>
      <c r="G11" s="118"/>
      <c r="H11" s="119"/>
    </row>
    <row r="12" spans="1:8" x14ac:dyDescent="0.15">
      <c r="A12" s="120"/>
      <c r="B12" s="121"/>
      <c r="C12" s="128"/>
      <c r="D12" s="123">
        <v>87328</v>
      </c>
      <c r="E12" s="124"/>
      <c r="F12" s="125">
        <v>108922</v>
      </c>
      <c r="G12" s="126"/>
      <c r="H12" s="127"/>
    </row>
    <row r="13" spans="1:8" x14ac:dyDescent="0.15">
      <c r="A13" s="108"/>
      <c r="B13" s="113"/>
      <c r="C13" s="129"/>
      <c r="D13" s="130">
        <v>130975</v>
      </c>
      <c r="E13" s="131"/>
      <c r="F13" s="132">
        <v>232195</v>
      </c>
      <c r="G13" s="133"/>
      <c r="H13" s="119"/>
    </row>
    <row r="14" spans="1:8" x14ac:dyDescent="0.15">
      <c r="A14" s="120"/>
      <c r="B14" s="121"/>
      <c r="C14" s="122"/>
      <c r="D14" s="123">
        <v>78789</v>
      </c>
      <c r="E14" s="124"/>
      <c r="F14" s="125">
        <v>119042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2.8</v>
      </c>
      <c r="C19" s="134">
        <f>ROUND(VALUE(SUBSTITUTE(実質収支比率等に係る経年分析!G$48,"▲","-")),2)</f>
        <v>2.63</v>
      </c>
      <c r="D19" s="134">
        <f>ROUND(VALUE(SUBSTITUTE(実質収支比率等に係る経年分析!H$48,"▲","-")),2)</f>
        <v>2.87</v>
      </c>
      <c r="E19" s="134">
        <f>ROUND(VALUE(SUBSTITUTE(実質収支比率等に係る経年分析!I$48,"▲","-")),2)</f>
        <v>3.25</v>
      </c>
      <c r="F19" s="134">
        <f>ROUND(VALUE(SUBSTITUTE(実質収支比率等に係る経年分析!J$48,"▲","-")),2)</f>
        <v>4.84</v>
      </c>
    </row>
    <row r="20" spans="1:11" x14ac:dyDescent="0.15">
      <c r="A20" s="134" t="s">
        <v>42</v>
      </c>
      <c r="B20" s="134">
        <f>ROUND(VALUE(SUBSTITUTE(実質収支比率等に係る経年分析!F$47,"▲","-")),2)</f>
        <v>23.21</v>
      </c>
      <c r="C20" s="134">
        <f>ROUND(VALUE(SUBSTITUTE(実質収支比率等に係る経年分析!G$47,"▲","-")),2)</f>
        <v>23.56</v>
      </c>
      <c r="D20" s="134">
        <f>ROUND(VALUE(SUBSTITUTE(実質収支比率等に係る経年分析!H$47,"▲","-")),2)</f>
        <v>25.01</v>
      </c>
      <c r="E20" s="134">
        <f>ROUND(VALUE(SUBSTITUTE(実質収支比率等に係る経年分析!I$47,"▲","-")),2)</f>
        <v>27.37</v>
      </c>
      <c r="F20" s="134">
        <f>ROUND(VALUE(SUBSTITUTE(実質収支比率等に係る経年分析!J$47,"▲","-")),2)</f>
        <v>28.25</v>
      </c>
    </row>
    <row r="21" spans="1:11" x14ac:dyDescent="0.15">
      <c r="A21" s="134" t="s">
        <v>43</v>
      </c>
      <c r="B21" s="134">
        <f>IF(ISNUMBER(VALUE(SUBSTITUTE(実質収支比率等に係る経年分析!F$49,"▲","-"))),ROUND(VALUE(SUBSTITUTE(実質収支比率等に係る経年分析!F$49,"▲","-")),2),NA())</f>
        <v>3.15</v>
      </c>
      <c r="C21" s="134">
        <f>IF(ISNUMBER(VALUE(SUBSTITUTE(実質収支比率等に係る経年分析!G$49,"▲","-"))),ROUND(VALUE(SUBSTITUTE(実質収支比率等に係る経年分析!G$49,"▲","-")),2),NA())</f>
        <v>-1.77</v>
      </c>
      <c r="D21" s="134">
        <f>IF(ISNUMBER(VALUE(SUBSTITUTE(実質収支比率等に係る経年分析!H$49,"▲","-"))),ROUND(VALUE(SUBSTITUTE(実質収支比率等に係る経年分析!H$49,"▲","-")),2),NA())</f>
        <v>2.64</v>
      </c>
      <c r="E21" s="134">
        <f>IF(ISNUMBER(VALUE(SUBSTITUTE(実質収支比率等に係る経年分析!I$49,"▲","-"))),ROUND(VALUE(SUBSTITUTE(実質収支比率等に係る経年分析!I$49,"▲","-")),2),NA())</f>
        <v>1.19</v>
      </c>
      <c r="F21" s="134">
        <f>IF(ISNUMBER(VALUE(SUBSTITUTE(実質収支比率等に係る経年分析!J$49,"▲","-"))),ROUND(VALUE(SUBSTITUTE(実質収支比率等に係る経年分析!J$49,"▲","-")),2),NA())</f>
        <v>2.52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南木曽町後期高齢者医療特別会計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南木曽町営妻籠宿有料駐車場特別会計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南木曽町下水道事業特別会計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南木曽町農業集落排水事業特別会計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南木曽町浄化槽市町村整備推進事業特別会計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x14ac:dyDescent="0.15">
      <c r="A35" s="135" t="str">
        <f>IF(連結実質赤字比率に係る赤字・黒字の構成分析!C$35="",NA(),連結実質赤字比率に係る赤字・黒字の構成分析!C$35)</f>
        <v>南木曽町国民健康保険特別会計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2.0499999999999998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592</v>
      </c>
      <c r="E42" s="136"/>
      <c r="F42" s="136"/>
      <c r="G42" s="136">
        <f>'実質公債費比率（分子）の構造'!L$52</f>
        <v>562</v>
      </c>
      <c r="H42" s="136"/>
      <c r="I42" s="136"/>
      <c r="J42" s="136">
        <f>'実質公債費比率（分子）の構造'!M$52</f>
        <v>545</v>
      </c>
      <c r="K42" s="136"/>
      <c r="L42" s="136"/>
      <c r="M42" s="136">
        <f>'実質公債費比率（分子）の構造'!N$52</f>
        <v>519</v>
      </c>
      <c r="N42" s="136"/>
      <c r="O42" s="136"/>
      <c r="P42" s="136">
        <f>'実質公債費比率（分子）の構造'!O$52</f>
        <v>490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7</v>
      </c>
      <c r="C44" s="136"/>
      <c r="D44" s="136"/>
      <c r="E44" s="136">
        <f>'実質公債費比率（分子）の構造'!L$50</f>
        <v>5</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53</v>
      </c>
      <c r="B45" s="136">
        <f>'実質公債費比率（分子）の構造'!K$49</f>
        <v>21</v>
      </c>
      <c r="C45" s="136"/>
      <c r="D45" s="136"/>
      <c r="E45" s="136">
        <f>'実質公債費比率（分子）の構造'!L$49</f>
        <v>16</v>
      </c>
      <c r="F45" s="136"/>
      <c r="G45" s="136"/>
      <c r="H45" s="136">
        <f>'実質公債費比率（分子）の構造'!M$49</f>
        <v>12</v>
      </c>
      <c r="I45" s="136"/>
      <c r="J45" s="136"/>
      <c r="K45" s="136">
        <f>'実質公債費比率（分子）の構造'!N$49</f>
        <v>13</v>
      </c>
      <c r="L45" s="136"/>
      <c r="M45" s="136"/>
      <c r="N45" s="136">
        <f>'実質公債費比率（分子）の構造'!O$49</f>
        <v>10</v>
      </c>
      <c r="O45" s="136"/>
      <c r="P45" s="136"/>
    </row>
    <row r="46" spans="1:16" x14ac:dyDescent="0.15">
      <c r="A46" s="136" t="s">
        <v>54</v>
      </c>
      <c r="B46" s="136">
        <f>'実質公債費比率（分子）の構造'!K$48</f>
        <v>187</v>
      </c>
      <c r="C46" s="136"/>
      <c r="D46" s="136"/>
      <c r="E46" s="136">
        <f>'実質公債費比率（分子）の構造'!L$48</f>
        <v>186</v>
      </c>
      <c r="F46" s="136"/>
      <c r="G46" s="136"/>
      <c r="H46" s="136">
        <f>'実質公債費比率（分子）の構造'!M$48</f>
        <v>171</v>
      </c>
      <c r="I46" s="136"/>
      <c r="J46" s="136"/>
      <c r="K46" s="136">
        <f>'実質公債費比率（分子）の構造'!N$48</f>
        <v>174</v>
      </c>
      <c r="L46" s="136"/>
      <c r="M46" s="136"/>
      <c r="N46" s="136">
        <f>'実質公債費比率（分子）の構造'!O$48</f>
        <v>164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600</v>
      </c>
      <c r="C49" s="136"/>
      <c r="D49" s="136"/>
      <c r="E49" s="136">
        <f>'実質公債費比率（分子）の構造'!L$45</f>
        <v>552</v>
      </c>
      <c r="F49" s="136"/>
      <c r="G49" s="136"/>
      <c r="H49" s="136">
        <f>'実質公債費比率（分子）の構造'!M$45</f>
        <v>519</v>
      </c>
      <c r="I49" s="136"/>
      <c r="J49" s="136"/>
      <c r="K49" s="136">
        <f>'実質公債費比率（分子）の構造'!N$45</f>
        <v>465</v>
      </c>
      <c r="L49" s="136"/>
      <c r="M49" s="136"/>
      <c r="N49" s="136">
        <f>'実質公債費比率（分子）の構造'!O$45</f>
        <v>453</v>
      </c>
      <c r="O49" s="136"/>
      <c r="P49" s="136"/>
    </row>
    <row r="50" spans="1:16" x14ac:dyDescent="0.15">
      <c r="A50" s="136" t="s">
        <v>58</v>
      </c>
      <c r="B50" s="136" t="e">
        <f>NA()</f>
        <v>#N/A</v>
      </c>
      <c r="C50" s="136">
        <f>IF(ISNUMBER('実質公債費比率（分子）の構造'!K$53),'実質公債費比率（分子）の構造'!K$53,NA())</f>
        <v>223</v>
      </c>
      <c r="D50" s="136" t="e">
        <f>NA()</f>
        <v>#N/A</v>
      </c>
      <c r="E50" s="136" t="e">
        <f>NA()</f>
        <v>#N/A</v>
      </c>
      <c r="F50" s="136">
        <f>IF(ISNUMBER('実質公債費比率（分子）の構造'!L$53),'実質公債費比率（分子）の構造'!L$53,NA())</f>
        <v>197</v>
      </c>
      <c r="G50" s="136" t="e">
        <f>NA()</f>
        <v>#N/A</v>
      </c>
      <c r="H50" s="136" t="e">
        <f>NA()</f>
        <v>#N/A</v>
      </c>
      <c r="I50" s="136">
        <f>IF(ISNUMBER('実質公債費比率（分子）の構造'!M$53),'実質公債費比率（分子）の構造'!M$53,NA())</f>
        <v>160</v>
      </c>
      <c r="J50" s="136" t="e">
        <f>NA()</f>
        <v>#N/A</v>
      </c>
      <c r="K50" s="136" t="e">
        <f>NA()</f>
        <v>#N/A</v>
      </c>
      <c r="L50" s="136">
        <f>IF(ISNUMBER('実質公債費比率（分子）の構造'!N$53),'実質公債費比率（分子）の構造'!N$53,NA())</f>
        <v>136</v>
      </c>
      <c r="M50" s="136" t="e">
        <f>NA()</f>
        <v>#N/A</v>
      </c>
      <c r="N50" s="136" t="e">
        <f>NA()</f>
        <v>#N/A</v>
      </c>
      <c r="O50" s="136">
        <f>IF(ISNUMBER('実質公債費比率（分子）の構造'!O$53),'実質公債費比率（分子）の構造'!O$53,NA())</f>
        <v>140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4783</v>
      </c>
      <c r="E56" s="135"/>
      <c r="F56" s="135"/>
      <c r="G56" s="135">
        <f>'将来負担比率（分子）の構造'!J$51</f>
        <v>4633</v>
      </c>
      <c r="H56" s="135"/>
      <c r="I56" s="135"/>
      <c r="J56" s="135">
        <f>'将来負担比率（分子）の構造'!K$51</f>
        <v>4592</v>
      </c>
      <c r="K56" s="135"/>
      <c r="L56" s="135"/>
      <c r="M56" s="135">
        <f>'将来負担比率（分子）の構造'!L$51</f>
        <v>4458</v>
      </c>
      <c r="N56" s="135"/>
      <c r="O56" s="135"/>
      <c r="P56" s="135">
        <f>'将来負担比率（分子）の構造'!M$51</f>
        <v>4383</v>
      </c>
    </row>
    <row r="57" spans="1:16" x14ac:dyDescent="0.15">
      <c r="A57" s="135" t="s">
        <v>34</v>
      </c>
      <c r="B57" s="135"/>
      <c r="C57" s="135"/>
      <c r="D57" s="135">
        <f>'将来負担比率（分子）の構造'!I$50</f>
        <v>225</v>
      </c>
      <c r="E57" s="135"/>
      <c r="F57" s="135"/>
      <c r="G57" s="135">
        <f>'将来負担比率（分子）の構造'!J$50</f>
        <v>194</v>
      </c>
      <c r="H57" s="135"/>
      <c r="I57" s="135"/>
      <c r="J57" s="135">
        <f>'将来負担比率（分子）の構造'!K$50</f>
        <v>162</v>
      </c>
      <c r="K57" s="135"/>
      <c r="L57" s="135"/>
      <c r="M57" s="135">
        <f>'将来負担比率（分子）の構造'!L$50</f>
        <v>56</v>
      </c>
      <c r="N57" s="135"/>
      <c r="O57" s="135"/>
      <c r="P57" s="135">
        <f>'将来負担比率（分子）の構造'!M$50</f>
        <v>46</v>
      </c>
    </row>
    <row r="58" spans="1:16" x14ac:dyDescent="0.15">
      <c r="A58" s="135" t="s">
        <v>33</v>
      </c>
      <c r="B58" s="135"/>
      <c r="C58" s="135"/>
      <c r="D58" s="135">
        <f>'将来負担比率（分子）の構造'!I$49</f>
        <v>1362</v>
      </c>
      <c r="E58" s="135"/>
      <c r="F58" s="135"/>
      <c r="G58" s="135">
        <f>'将来負担比率（分子）の構造'!J$49</f>
        <v>1590</v>
      </c>
      <c r="H58" s="135"/>
      <c r="I58" s="135"/>
      <c r="J58" s="135">
        <f>'将来負担比率（分子）の構造'!K$49</f>
        <v>1620</v>
      </c>
      <c r="K58" s="135"/>
      <c r="L58" s="135"/>
      <c r="M58" s="135">
        <f>'将来負担比率（分子）の構造'!L$49</f>
        <v>1671</v>
      </c>
      <c r="N58" s="135"/>
      <c r="O58" s="135"/>
      <c r="P58" s="135">
        <f>'将来負担比率（分子）の構造'!M$49</f>
        <v>1850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867</v>
      </c>
      <c r="C62" s="135"/>
      <c r="D62" s="135"/>
      <c r="E62" s="135">
        <f>'将来負担比率（分子）の構造'!J$45</f>
        <v>873</v>
      </c>
      <c r="F62" s="135"/>
      <c r="G62" s="135"/>
      <c r="H62" s="135">
        <f>'将来負担比率（分子）の構造'!K$45</f>
        <v>910</v>
      </c>
      <c r="I62" s="135"/>
      <c r="J62" s="135"/>
      <c r="K62" s="135">
        <f>'将来負担比率（分子）の構造'!L$45</f>
        <v>875</v>
      </c>
      <c r="L62" s="135"/>
      <c r="M62" s="135"/>
      <c r="N62" s="135">
        <f>'将来負担比率（分子）の構造'!M$45</f>
        <v>845</v>
      </c>
      <c r="O62" s="135"/>
      <c r="P62" s="135"/>
    </row>
    <row r="63" spans="1:16" x14ac:dyDescent="0.15">
      <c r="A63" s="135" t="s">
        <v>27</v>
      </c>
      <c r="B63" s="135">
        <f>'将来負担比率（分子）の構造'!I$44</f>
        <v>96</v>
      </c>
      <c r="C63" s="135"/>
      <c r="D63" s="135"/>
      <c r="E63" s="135">
        <f>'将来負担比率（分子）の構造'!J$44</f>
        <v>83</v>
      </c>
      <c r="F63" s="135"/>
      <c r="G63" s="135"/>
      <c r="H63" s="135">
        <f>'将来負担比率（分子）の構造'!K$44</f>
        <v>104</v>
      </c>
      <c r="I63" s="135"/>
      <c r="J63" s="135"/>
      <c r="K63" s="135">
        <f>'将来負担比率（分子）の構造'!L$44</f>
        <v>92</v>
      </c>
      <c r="L63" s="135"/>
      <c r="M63" s="135"/>
      <c r="N63" s="135">
        <f>'将来負担比率（分子）の構造'!M$44</f>
        <v>83</v>
      </c>
      <c r="O63" s="135"/>
      <c r="P63" s="135"/>
    </row>
    <row r="64" spans="1:16" x14ac:dyDescent="0.15">
      <c r="A64" s="135" t="s">
        <v>26</v>
      </c>
      <c r="B64" s="135">
        <f>'将来負担比率（分子）の構造'!I$43</f>
        <v>2368</v>
      </c>
      <c r="C64" s="135"/>
      <c r="D64" s="135"/>
      <c r="E64" s="135">
        <f>'将来負担比率（分子）の構造'!J$43</f>
        <v>2302</v>
      </c>
      <c r="F64" s="135"/>
      <c r="G64" s="135"/>
      <c r="H64" s="135">
        <f>'将来負担比率（分子）の構造'!K$43</f>
        <v>2180</v>
      </c>
      <c r="I64" s="135"/>
      <c r="J64" s="135"/>
      <c r="K64" s="135">
        <f>'将来負担比率（分子）の構造'!L$43</f>
        <v>2081</v>
      </c>
      <c r="L64" s="135"/>
      <c r="M64" s="135"/>
      <c r="N64" s="135">
        <f>'将来負担比率（分子）の構造'!M$43</f>
        <v>1994</v>
      </c>
      <c r="O64" s="135"/>
      <c r="P64" s="135"/>
    </row>
    <row r="65" spans="1:16" x14ac:dyDescent="0.15">
      <c r="A65" s="135" t="s">
        <v>25</v>
      </c>
      <c r="B65" s="135">
        <f>'将来負担比率（分子）の構造'!I$42</f>
        <v>13</v>
      </c>
      <c r="C65" s="135"/>
      <c r="D65" s="135"/>
      <c r="E65" s="135">
        <f>'将来負担比率（分子）の構造'!J$42</f>
        <v>9</v>
      </c>
      <c r="F65" s="135"/>
      <c r="G65" s="135"/>
      <c r="H65" s="135">
        <f>'将来負担比率（分子）の構造'!K$42</f>
        <v>5</v>
      </c>
      <c r="I65" s="135"/>
      <c r="J65" s="135"/>
      <c r="K65" s="135">
        <f>'将来負担比率（分子）の構造'!L$42</f>
        <v>3</v>
      </c>
      <c r="L65" s="135"/>
      <c r="M65" s="135"/>
      <c r="N65" s="135" t="str">
        <f>'将来負担比率（分子）の構造'!M$42</f>
        <v>-</v>
      </c>
      <c r="O65" s="135"/>
      <c r="P65" s="135"/>
    </row>
    <row r="66" spans="1:16" x14ac:dyDescent="0.15">
      <c r="A66" s="135" t="s">
        <v>24</v>
      </c>
      <c r="B66" s="135">
        <f>'将来負担比率（分子）の構造'!I$41</f>
        <v>4586</v>
      </c>
      <c r="C66" s="135"/>
      <c r="D66" s="135"/>
      <c r="E66" s="135">
        <f>'将来負担比率（分子）の構造'!J$41</f>
        <v>4300</v>
      </c>
      <c r="F66" s="135"/>
      <c r="G66" s="135"/>
      <c r="H66" s="135">
        <f>'将来負担比率（分子）の構造'!K$41</f>
        <v>4039</v>
      </c>
      <c r="I66" s="135"/>
      <c r="J66" s="135"/>
      <c r="K66" s="135">
        <f>'将来負担比率（分子）の構造'!L$41</f>
        <v>3837</v>
      </c>
      <c r="L66" s="135"/>
      <c r="M66" s="135"/>
      <c r="N66" s="135">
        <f>'将来負担比率（分子）の構造'!M$41</f>
        <v>3691</v>
      </c>
      <c r="O66" s="135"/>
      <c r="P66" s="135"/>
    </row>
    <row r="67" spans="1:16" x14ac:dyDescent="0.15">
      <c r="A67" s="135" t="s">
        <v>62</v>
      </c>
      <c r="B67" s="135" t="e">
        <f>NA()</f>
        <v>#N/A</v>
      </c>
      <c r="C67" s="135">
        <f>IF(ISNUMBER('将来負担比率（分子）の構造'!I$52), IF('将来負担比率（分子）の構造'!I$52 &lt; 0, 0, '将来負担比率（分子）の構造'!I$52), NA())</f>
        <v>1561</v>
      </c>
      <c r="D67" s="135" t="e">
        <f>NA()</f>
        <v>#N/A</v>
      </c>
      <c r="E67" s="135" t="e">
        <f>NA()</f>
        <v>#N/A</v>
      </c>
      <c r="F67" s="135">
        <f>IF(ISNUMBER('将来負担比率（分子）の構造'!J$52), IF('将来負担比率（分子）の構造'!J$52 &lt; 0, 0, '将来負担比率（分子）の構造'!J$52), NA())</f>
        <v>1149</v>
      </c>
      <c r="G67" s="135" t="e">
        <f>NA()</f>
        <v>#N/A</v>
      </c>
      <c r="H67" s="135" t="e">
        <f>NA()</f>
        <v>#N/A</v>
      </c>
      <c r="I67" s="135">
        <f>IF(ISNUMBER('将来負担比率（分子）の構造'!K$52), IF('将来負担比率（分子）の構造'!K$52 &lt; 0, 0, '将来負担比率（分子）の構造'!K$52), NA())</f>
        <v>864</v>
      </c>
      <c r="J67" s="135" t="e">
        <f>NA()</f>
        <v>#N/A</v>
      </c>
      <c r="K67" s="135" t="e">
        <f>NA()</f>
        <v>#N/A</v>
      </c>
      <c r="L67" s="135">
        <f>IF(ISNUMBER('将来負担比率（分子）の構造'!L$52), IF('将来負担比率（分子）の構造'!L$52 &lt; 0, 0, '将来負担比率（分子）の構造'!L$52), NA())</f>
        <v>701</v>
      </c>
      <c r="M67" s="135" t="e">
        <f>NA()</f>
        <v>#N/A</v>
      </c>
      <c r="N67" s="135" t="e">
        <f>NA()</f>
        <v>#N/A</v>
      </c>
      <c r="O67" s="135">
        <f>IF(ISNUMBER('将来負担比率（分子）の構造'!M$52), IF('将来負担比率（分子）の構造'!M$52 &lt; 0, 0, '将来負担比率（分子）の構造'!M$52), NA())</f>
        <v>333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長野県</cp:lastModifiedBy>
  <cp:lastPrinted>2017-03-28T05:28:46Z</cp:lastPrinted>
  <dcterms:created xsi:type="dcterms:W3CDTF">2017-02-15T19:05:43Z</dcterms:created>
  <dcterms:modified xsi:type="dcterms:W3CDTF">2017-05-17T02:39:11Z</dcterms:modified>
  <cp:category/>
</cp:coreProperties>
</file>