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5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0" r:id="rId14"/>
    <sheet name="施設類型別ストック情報分析表①" sheetId="21" r:id="rId15"/>
    <sheet name="施設類型別ストック情報分析表②" sheetId="22" r:id="rId16"/>
  </sheets>
  <calcPr calcId="145621"/>
</workbook>
</file>

<file path=xl/calcChain.xml><?xml version="1.0" encoding="utf-8"?>
<calcChain xmlns="http://schemas.openxmlformats.org/spreadsheetml/2006/main">
  <c r="AU88" i="11" l="1"/>
  <c r="AP88" i="11"/>
  <c r="AF88" i="11"/>
  <c r="CW102" i="11" l="1"/>
  <c r="CR102" i="11"/>
  <c r="AU63" i="11"/>
  <c r="AP63" i="11"/>
  <c r="AA7" i="11" l="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BW34" i="9"/>
  <c r="BW35" i="9" s="1"/>
  <c r="BW36" i="9" s="1"/>
  <c r="BW37" i="9" s="1"/>
  <c r="BW38" i="9" s="1"/>
  <c r="BW39" i="9" s="1"/>
  <c r="BW40" i="9" s="1"/>
  <c r="BW41" i="9" s="1"/>
  <c r="BW42" i="9" s="1"/>
  <c r="BW43" i="9" s="1"/>
  <c r="AM34" i="9"/>
  <c r="U34" i="9"/>
  <c r="U35" i="9" s="1"/>
  <c r="C34" i="9"/>
  <c r="CO34" i="9" l="1"/>
  <c r="CO35" i="9" s="1"/>
  <c r="U36"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<sst xmlns="http://schemas.openxmlformats.org/spreadsheetml/2006/main" count="1115" uniqueCount="563">
  <si>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</si>
  <si>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</si>
  <si>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</si>
  <si>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</si>
  <si>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</si>
  <si>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</si>
  <si>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</si>
  <si>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</si>
  <si>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</si>
  <si>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</si>
  <si>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</si>
  <si>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</si>
  <si>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</si>
  <si>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</si>
  <si>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</si>
  <si>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</si>
  <si>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</si>
  <si>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</si>
  <si>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</si>
  <si>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</si>
  <si>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</si>
  <si>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</si>
  <si>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</si>
  <si>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</si>
  <si>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</si>
  <si>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</si>
  <si>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</si>
  <si>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</si>
  <si>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</si>
  <si>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</si>
  <si>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</si>
  <si>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</si>
  <si>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</si>
  <si>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</si>
  <si>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</si>
  <si>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</si>
  <si>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</si>
  <si>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</si>
  <si>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</si>
  <si>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</si>
  <si>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</si>
  <si>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</si>
  <si>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</si>
  <si>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</si>
  <si>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</si>
  <si>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</si>
  <si>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</si>
  <si>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</si>
  <si>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</si>
  <si>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</si>
  <si>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</si>
  <si>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</si>
  <si>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</si>
  <si>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</si>
  <si>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</si>
  <si>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</si>
  <si>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</si>
  <si>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</si>
  <si>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</si>
  <si>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</si>
  <si>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</si>
  <si>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</si>
  <si>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</si>
  <si>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</si>
  <si>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</si>
  <si>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</si>
  <si>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</si>
  <si>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</si>
  <si>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</si>
  <si>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</si>
  <si>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</si>
  <si>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</si>
  <si>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</si>
  <si>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</si>
  <si>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</si>
  <si>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</si>
  <si>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</si>
  <si>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</si>
  <si>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</si>
  <si>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</si>
  <si>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</si>
  <si>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</si>
  <si>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</si>
  <si>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</si>
  <si>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</si>
  <si>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</si>
  <si>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</si>
  <si>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</si>
  <si>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</si>
  <si>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</si>
  <si>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</si>
  <si>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</si>
  <si>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</si>
  <si>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</si>
  <si>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</si>
  <si>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</si>
  <si>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</si>
  <si>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</si>
  <si>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</si>
  <si>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</si>
  <si>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</si>
  <si>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</si>
  <si>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</si>
  <si>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</si>
  <si>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</si>
  <si>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</si>
  <si>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</si>
  <si>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</si>
  <si>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</si>
  <si>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</si>
  <si>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</si>
  <si>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</si>
  <si>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</si>
  <si>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</si>
  <si>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</si>
  <si>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</si>
  <si>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</si>
  <si>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</si>
  <si>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</si>
  <si>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</si>
  <si>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</si>
  <si>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</si>
  <si>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</si>
  <si>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</si>
  <si>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</si>
  <si>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</si>
  <si>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</si>
  <si>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</si>
  <si>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</si>
  <si>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</si>
  <si>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</si>
  <si>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</si>
  <si>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</si>
  <si>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-5.2</t>
    <phoneticPr fontId="5"/>
  </si>
  <si>
    <t>基準財政需要額</t>
    <phoneticPr fontId="18"/>
  </si>
  <si>
    <t>うち日本人(％)</t>
    <phoneticPr fontId="5"/>
  </si>
  <si>
    <t>-5.3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</si>
  <si>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</si>
  <si>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</si>
  <si>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</si>
  <si>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</si>
  <si>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</si>
  <si>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</si>
  <si>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</si>
  <si>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</si>
  <si>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</si>
  <si>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</si>
  <si>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</si>
  <si>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</si>
  <si>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</si>
  <si>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</si>
  <si>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</si>
  <si>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</si>
  <si>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</si>
  <si>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</si>
  <si>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</si>
  <si>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</si>
  <si>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</si>
  <si>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</si>
  <si>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</si>
  <si>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</si>
  <si>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</si>
  <si>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</si>
  <si>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</si>
  <si>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</si>
  <si>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</si>
  <si>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</si>
  <si>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</si>
  <si>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</si>
  <si>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</si>
  <si>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</si>
  <si>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</si>
  <si>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</si>
  <si>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</si>
  <si>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</si>
  <si>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</si>
  <si>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</si>
  <si>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</si>
  <si>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</si>
  <si>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</si>
  <si>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</si>
  <si>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</si>
  <si>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</si>
  <si>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</si>
  <si>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</si>
  <si>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</si>
  <si>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</si>
  <si>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</si>
  <si>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</si>
  <si>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</si>
  <si>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</si>
  <si>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</si>
  <si>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</si>
  <si>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</si>
  <si>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</si>
  <si>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</si>
  <si>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長野県天龍村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</si>
  <si>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</si>
  <si>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</si>
  <si>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</si>
  <si>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</si>
  <si>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</si>
  <si>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</si>
  <si>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</si>
  <si>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</si>
  <si>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</si>
  <si>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</si>
  <si>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</si>
  <si>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</si>
  <si>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</si>
  <si>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</si>
  <si>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</si>
  <si>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</si>
  <si>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</si>
  <si>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</si>
  <si>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</si>
  <si>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</si>
  <si>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</si>
  <si>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</si>
  <si>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</si>
  <si>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</si>
  <si>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</si>
  <si>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</si>
  <si>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</si>
  <si>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</si>
  <si>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</si>
  <si>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</si>
  <si>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</si>
  <si>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</si>
  <si>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</si>
  <si>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</si>
  <si>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</si>
  <si>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</si>
  <si>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</si>
  <si>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</si>
  <si>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</si>
  <si>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</si>
  <si>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</si>
  <si>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</si>
  <si>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</si>
  <si>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</si>
  <si>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</si>
  <si>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</si>
  <si>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</si>
  <si>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</si>
  <si>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</si>
  <si>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</si>
  <si>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</si>
  <si>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</si>
  <si>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</si>
  <si>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</si>
  <si>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</si>
  <si>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</si>
  <si>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</si>
  <si>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</si>
  <si>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</si>
  <si>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</si>
  <si>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</si>
  <si>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</si>
  <si>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</si>
  <si>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</si>
  <si>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</si>
  <si>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</si>
  <si>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</si>
  <si>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</si>
  <si>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</si>
  <si>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</si>
  <si>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</si>
  <si>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</si>
  <si>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</si>
  <si>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</si>
  <si>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</si>
  <si>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</si>
  <si>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</si>
  <si>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</si>
  <si>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</si>
  <si>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</si>
  <si>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</si>
  <si>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</si>
  <si>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</si>
  <si>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</si>
  <si>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</si>
  <si>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</si>
  <si>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</si>
  <si>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</si>
  <si>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</si>
  <si>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</si>
  <si>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</si>
  <si>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</si>
  <si>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</si>
  <si>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</si>
  <si>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</si>
  <si>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</si>
  <si>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</si>
  <si>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</si>
  <si>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</si>
  <si>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</si>
  <si>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</si>
  <si>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</si>
  <si>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</si>
  <si>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</si>
  <si>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</si>
  <si>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</si>
  <si>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</si>
  <si>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</si>
  <si>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</si>
  <si>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</si>
  <si>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</si>
  <si>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</si>
  <si>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</si>
  <si>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</si>
  <si>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</si>
  <si>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</si>
  <si>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</si>
  <si>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</si>
  <si>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</si>
  <si>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</si>
  <si>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</si>
  <si>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</si>
  <si>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</si>
  <si>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</si>
  <si>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</si>
  <si>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</si>
  <si>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</si>
  <si>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</si>
  <si>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</si>
  <si>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</si>
  <si>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</si>
  <si>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</si>
  <si>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</si>
  <si>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</si>
  <si>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</si>
  <si>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</si>
  <si>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</si>
  <si>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</si>
  <si>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</si>
  <si>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</si>
  <si>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</si>
  <si>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</si>
  <si>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</si>
  <si>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</si>
  <si>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</si>
  <si>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</si>
  <si>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</si>
  <si>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</si>
  <si>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</si>
  <si>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長野県天龍村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</si>
  <si>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</si>
  <si>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</si>
  <si>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</si>
  <si>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</si>
  <si>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</si>
  <si>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</si>
  <si>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</si>
  <si>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</si>
  <si>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</si>
  <si>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</si>
  <si>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</si>
  <si>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</si>
  <si>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</si>
  <si>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</si>
  <si>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</si>
  <si>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</si>
  <si>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</si>
  <si>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</si>
  <si>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</si>
  <si>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</si>
  <si>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</si>
  <si>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</si>
  <si>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</si>
  <si>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</si>
  <si>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</si>
  <si>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</si>
  <si>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</si>
  <si>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</si>
  <si>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</si>
  <si>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</si>
  <si>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</si>
  <si>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</si>
  <si>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</si>
  <si>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天龍村国民健康保険特別会計</t>
    <phoneticPr fontId="5"/>
  </si>
  <si>
    <t>天龍村介護保険特別会計</t>
    <phoneticPr fontId="5"/>
  </si>
  <si>
    <t>天龍村後期高齢者医療特別会計</t>
    <phoneticPr fontId="5"/>
  </si>
  <si>
    <t>天龍村営水道特別会計</t>
    <phoneticPr fontId="5"/>
  </si>
  <si>
    <t>法非適用企業</t>
    <phoneticPr fontId="5"/>
  </si>
  <si>
    <t>天龍村営下水道事業特別会計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</si>
  <si>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</si>
  <si>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</si>
  <si>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</si>
  <si>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</si>
  <si>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</si>
  <si>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</si>
  <si>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</si>
  <si>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</si>
  <si>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</si>
  <si>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</si>
  <si>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</si>
  <si>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</si>
  <si>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</si>
  <si>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</si>
  <si>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</si>
  <si>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</si>
  <si>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</si>
  <si>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</si>
  <si>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</si>
  <si>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</si>
  <si>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</si>
  <si>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</si>
  <si>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</si>
  <si>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</si>
  <si>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</si>
  <si>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</si>
  <si>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</si>
  <si>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</si>
  <si>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</si>
  <si>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</si>
  <si>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</si>
  <si>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</si>
  <si>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</si>
  <si>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</si>
  <si>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</si>
  <si>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</si>
  <si>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</si>
  <si>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</si>
  <si>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</si>
  <si>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</si>
  <si>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</si>
  <si>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</si>
  <si>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</si>
  <si>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</si>
  <si>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</si>
  <si>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</si>
  <si>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</si>
  <si>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</si>
  <si>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</si>
  <si>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</si>
  <si>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</si>
  <si>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</si>
  <si>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</si>
  <si>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</si>
  <si>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</si>
  <si>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</si>
  <si>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</si>
  <si>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</si>
  <si>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</si>
  <si>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</si>
  <si>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</si>
  <si>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</si>
  <si>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</si>
  <si>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</si>
  <si>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</si>
  <si>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</si>
  <si>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</si>
  <si>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</si>
  <si>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</si>
  <si>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</si>
  <si>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</si>
  <si>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</si>
  <si>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</si>
  <si>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</si>
  <si>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</si>
  <si>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</si>
  <si>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</si>
  <si>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</si>
  <si>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</si>
  <si>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</si>
  <si>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</si>
  <si>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</si>
  <si>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</si>
  <si>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</si>
  <si>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</si>
  <si>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</si>
  <si>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</si>
  <si>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</si>
  <si>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</si>
  <si>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</si>
  <si>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</si>
  <si>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</si>
  <si>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</si>
  <si>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</si>
  <si>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</si>
  <si>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</si>
  <si>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</si>
  <si>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</si>
  <si>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</si>
  <si>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</si>
  <si>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</si>
  <si>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</si>
  <si>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</si>
  <si>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</si>
  <si>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</si>
  <si>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</si>
  <si>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</si>
  <si>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</si>
  <si>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</si>
  <si>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</si>
  <si>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</si>
  <si>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</si>
  <si>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</si>
  <si>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</si>
  <si>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</si>
  <si>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</si>
  <si>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</si>
  <si>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</si>
  <si>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</si>
  <si>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</si>
  <si>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</si>
  <si>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</si>
  <si>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</si>
  <si>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</si>
  <si>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</si>
  <si>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</si>
  <si>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</si>
  <si>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</si>
  <si>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</si>
  <si>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</si>
  <si>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</si>
  <si>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</si>
  <si>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</si>
  <si>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</si>
  <si>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天龍村国民健康保険特別会計</t>
  </si>
  <si>
    <t>天龍村介護保険特別会計</t>
  </si>
  <si>
    <t>天龍村後期高齢者医療特別会計</t>
  </si>
  <si>
    <t>天龍村営水道特別会計</t>
  </si>
  <si>
    <t>天龍村営下水道事業特別会計</t>
  </si>
  <si>
    <t>その他会計（赤字）</t>
  </si>
  <si>
    <t>その他会計（黒字）</t>
  </si>
  <si>
    <t>-</t>
    <phoneticPr fontId="2"/>
  </si>
  <si>
    <t>-</t>
    <phoneticPr fontId="2"/>
  </si>
  <si>
    <t>有限会社　龍泉閣</t>
    <rPh sb="0" eb="4">
      <t>ユウゲンガイシャ</t>
    </rPh>
    <rPh sb="5" eb="6">
      <t>リュウ</t>
    </rPh>
    <rPh sb="6" eb="7">
      <t>セン</t>
    </rPh>
    <rPh sb="7" eb="8">
      <t>カク</t>
    </rPh>
    <phoneticPr fontId="2"/>
  </si>
  <si>
    <t>有限会社　天龍農林業公社</t>
    <rPh sb="0" eb="4">
      <t>ユウゲンガイシャ</t>
    </rPh>
    <rPh sb="5" eb="7">
      <t>テンリュウ</t>
    </rPh>
    <rPh sb="7" eb="10">
      <t>ノウリンギョウ</t>
    </rPh>
    <rPh sb="10" eb="12">
      <t>コウシャ</t>
    </rPh>
    <phoneticPr fontId="2"/>
  </si>
  <si>
    <t>-</t>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</si>
  <si>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</si>
  <si>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</si>
  <si>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</si>
  <si>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t>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</si>
  <si>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</si>
  <si>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</si>
  <si>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</si>
  <si>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</si>
  <si>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</si>
  <si>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</si>
  <si>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</si>
  <si>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</si>
  <si>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</si>
  <si>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</si>
  <si>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</si>
  <si>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t>
    <phoneticPr fontId="2"/>
  </si>
  <si>
    <t>-</t>
    <phoneticPr fontId="2"/>
  </si>
  <si>
    <t>-</t>
    <phoneticPr fontId="2"/>
  </si>
  <si>
    <t>下伊那郡土木技術センター組合</t>
    <rPh sb="0" eb="4">
      <t>シモイナグン</t>
    </rPh>
    <rPh sb="4" eb="6">
      <t>ドボク</t>
    </rPh>
    <rPh sb="6" eb="8">
      <t>ギジュツ</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</si>
  <si>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</si>
  <si>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</si>
  <si>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</si>
  <si>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</si>
  <si>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</si>
  <si>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</si>
  <si>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</si>
  <si>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</si>
  <si>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</si>
  <si>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</si>
  <si>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</si>
  <si>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将来負担比率、実質公債費率ともゼロないし漸減傾向にある。
一般会計、特別会計共に滞納額減少による収入の確保および事務事業の見直し等による歳出削減により、より一層の財政健全化を図ります。</t>
    <rPh sb="0" eb="2">
      <t>ショウライ</t>
    </rPh>
    <rPh sb="2" eb="4">
      <t>フタン</t>
    </rPh>
    <rPh sb="4" eb="6">
      <t>ヒリツ</t>
    </rPh>
    <rPh sb="7" eb="9">
      <t>ジッシツ</t>
    </rPh>
    <rPh sb="9" eb="12">
      <t>コウサイヒ</t>
    </rPh>
    <rPh sb="12" eb="13">
      <t>リツ</t>
    </rPh>
    <rPh sb="20" eb="22">
      <t>ゼンゲン</t>
    </rPh>
    <rPh sb="22" eb="24">
      <t>ケイコウ</t>
    </rPh>
    <rPh sb="29" eb="31">
      <t>イッパン</t>
    </rPh>
    <rPh sb="31" eb="33">
      <t>カイケイ</t>
    </rPh>
    <rPh sb="34" eb="36">
      <t>トクベツ</t>
    </rPh>
    <rPh sb="36" eb="38">
      <t>カイケイ</t>
    </rPh>
    <rPh sb="38" eb="39">
      <t>トモ</t>
    </rPh>
    <rPh sb="40" eb="43">
      <t>タイノウガク</t>
    </rPh>
    <rPh sb="43" eb="45">
      <t>ゲンショウ</t>
    </rPh>
    <rPh sb="48" eb="50">
      <t>シュウニュウ</t>
    </rPh>
    <rPh sb="51" eb="53">
      <t>カクホ</t>
    </rPh>
    <rPh sb="56" eb="58">
      <t>ジム</t>
    </rPh>
    <rPh sb="58" eb="60">
      <t>ジギョウ</t>
    </rPh>
    <rPh sb="61" eb="63">
      <t>ミナオ</t>
    </rPh>
    <rPh sb="64" eb="65">
      <t>トウ</t>
    </rPh>
    <rPh sb="68" eb="70">
      <t>サイシュツ</t>
    </rPh>
    <rPh sb="70" eb="72">
      <t>サクゲン</t>
    </rPh>
    <rPh sb="78" eb="80">
      <t>イッソウ</t>
    </rPh>
    <rPh sb="81" eb="83">
      <t>ザイセイ</t>
    </rPh>
    <rPh sb="83" eb="86">
      <t>ケンゼンカ</t>
    </rPh>
    <rPh sb="87" eb="88">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</si>
</sst>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206773</c:v>
                </c:pt>
                <c:pt idx="1">
                  <c:v>401590</c:v>
                </c:pt>
                <c:pt idx="2">
                  <c:v>193099</c:v>
                </c:pt>
                <c:pt idx="3">
                  <c:v>339078</c:v>
                </c:pt>
                <c:pt idx="4">
                  <c:v>500739</c:v>
                </c:pt>
              </c:numCache>
            </c:numRef>
          </c:val>
          <c:smooth val="0"/>
        </c:ser>
        <c:dLbls>
          <c:showLegendKey val="0"/>
          <c:showVal val="0"/>
          <c:showCatName val="0"/>
          <c:showSerName val="0"/>
          <c:showPercent val="0"/>
          <c:showBubbleSize val="0"/>
        </c:dLbls>
        <c:marker val="1"/>
        <c:smooth val="0"/>
        <c:axId val="125724160"/>
        <c:axId val="125726080"/>
      </c:lineChart>
      <c:catAx>
        <c:axId val="125724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26080"/>
        <c:crosses val="autoZero"/>
        <c:auto val="1"/>
        <c:lblAlgn val="ctr"/>
        <c:lblOffset val="100"/>
        <c:tickLblSkip val="1"/>
        <c:tickMarkSkip val="1"/>
        <c:noMultiLvlLbl val="0"/>
      </c:catAx>
      <c:valAx>
        <c:axId val="1257260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2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2.75</c:v>
                </c:pt>
                <c:pt idx="1">
                  <c:v>2.77</c:v>
                </c:pt>
                <c:pt idx="2">
                  <c:v>2.85</c:v>
                </c:pt>
                <c:pt idx="3">
                  <c:v>7.08</c:v>
                </c:pt>
                <c:pt idx="4">
                  <c:v>3.59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37.369999999999997</c:v>
                </c:pt>
                <c:pt idx="1">
                  <c:v>46.26</c:v>
                </c:pt>
                <c:pt idx="2">
                  <c:v>58.34</c:v>
                </c:pt>
                <c:pt idx="3">
                  <c:v>68.489999999999995</c:v>
                </c:pt>
                <c:pt idx="4">
                  <c:v>91.47</c:v>
                </c:pt>
              </c:numCache>
            </c:numRef>
          </c:val>
        </c:ser>
        <c:dLbls>
          <c:showLegendKey val="0"/>
          <c:showVal val="0"/>
          <c:showCatName val="0"/>
          <c:showSerName val="0"/>
          <c:showPercent val="0"/>
          <c:showBubbleSize val="0"/>
        </c:dLbls>
        <c:gapWidth val="250"/>
        <c:overlap val="100"/>
        <c:axId val="159965184"/>
        <c:axId val="159967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17.760000000000002</c:v>
                </c:pt>
                <c:pt idx="1">
                  <c:v>16.37</c:v>
                </c:pt>
                <c:pt idx="2">
                  <c:v>15.4</c:v>
                </c:pt>
                <c:pt idx="3">
                  <c:v>16.82</c:v>
                </c:pt>
                <c:pt idx="4">
                  <c:v>28.4</c:v>
                </c:pt>
              </c:numCache>
            </c:numRef>
          </c:val>
          <c:smooth val="0"/>
        </c:ser>
        <c:dLbls>
          <c:showLegendKey val="0"/>
          <c:showVal val="0"/>
          <c:showCatName val="0"/>
          <c:showSerName val="0"/>
          <c:showPercent val="0"/>
          <c:showBubbleSize val="0"/>
        </c:dLbls>
        <c:marker val="1"/>
        <c:smooth val="0"/>
        <c:axId val="159965184"/>
        <c:axId val="159967104"/>
      </c:lineChart>
      <c:catAx>
        <c:axId val="15996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967104"/>
        <c:crosses val="autoZero"/>
        <c:auto val="1"/>
        <c:lblAlgn val="ctr"/>
        <c:lblOffset val="100"/>
        <c:tickLblSkip val="1"/>
        <c:tickMarkSkip val="1"/>
        <c:noMultiLvlLbl val="0"/>
      </c:catAx>
      <c:valAx>
        <c:axId val="15996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6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天龍村営下水道事業特別会計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ser>
        <c:ser>
          <c:idx val="5"/>
          <c:order val="5"/>
          <c:tx>
            <c:strRef>
              <c:f>データシート!$A$32</c:f>
              <c:strCache>
                <c:ptCount val="1"/>
                <c:pt idx="0">
                  <c:v>天龍村営水道特別会計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0.08</c:v>
                </c:pt>
                <c:pt idx="4">
                  <c:v>#N/A</c:v>
                </c:pt>
                <c:pt idx="5">
                  <c:v>0.04</c:v>
                </c:pt>
                <c:pt idx="6">
                  <c:v>#N/A</c:v>
                </c:pt>
                <c:pt idx="7">
                  <c:v>7.0000000000000007E-2</c:v>
                </c:pt>
                <c:pt idx="8">
                  <c:v>#N/A</c:v>
                </c:pt>
                <c:pt idx="9">
                  <c:v>0.05</c:v>
                </c:pt>
              </c:numCache>
            </c:numRef>
          </c:val>
        </c:ser>
        <c:ser>
          <c:idx val="6"/>
          <c:order val="6"/>
          <c:tx>
            <c:strRef>
              <c:f>データシート!$A$33</c:f>
              <c:strCache>
                <c:ptCount val="1"/>
                <c:pt idx="0">
                  <c:v>天龍村後期高齢者医療特別会計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0.01</c:v>
                </c:pt>
                <c:pt idx="4">
                  <c:v>#N/A</c:v>
                </c:pt>
                <c:pt idx="5">
                  <c:v>0</c:v>
                </c:pt>
                <c:pt idx="6">
                  <c:v>#N/A</c:v>
                </c:pt>
                <c:pt idx="7">
                  <c:v>0.03</c:v>
                </c:pt>
                <c:pt idx="8">
                  <c:v>#N/A</c:v>
                </c:pt>
                <c:pt idx="9">
                  <c:v>0.05</c:v>
                </c:pt>
              </c:numCache>
            </c:numRef>
          </c:val>
        </c:ser>
        <c:ser>
          <c:idx val="7"/>
          <c:order val="7"/>
          <c:tx>
            <c:strRef>
              <c:f>データシート!$A$34</c:f>
              <c:strCache>
                <c:ptCount val="1"/>
                <c:pt idx="0">
                  <c:v>天龍村介護保険特別会計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0.05</c:v>
                </c:pt>
                <c:pt idx="4">
                  <c:v>#N/A</c:v>
                </c:pt>
                <c:pt idx="5">
                  <c:v>0.03</c:v>
                </c:pt>
                <c:pt idx="6">
                  <c:v>#N/A</c:v>
                </c:pt>
                <c:pt idx="7">
                  <c:v>0.15</c:v>
                </c:pt>
                <c:pt idx="8">
                  <c:v>#N/A</c:v>
                </c:pt>
                <c:pt idx="9">
                  <c:v>7.0000000000000007E-2</c:v>
                </c:pt>
              </c:numCache>
            </c:numRef>
          </c:val>
        </c:ser>
        <c:ser>
          <c:idx val="8"/>
          <c:order val="8"/>
          <c:tx>
            <c:strRef>
              <c:f>データシート!$A$35</c:f>
              <c:strCache>
                <c:ptCount val="1"/>
                <c:pt idx="0">
                  <c:v>天龍村国民健康保険特別会計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1.78</c:v>
                </c:pt>
                <c:pt idx="2">
                  <c:v>#N/A</c:v>
                </c:pt>
                <c:pt idx="3">
                  <c:v>1.2</c:v>
                </c:pt>
                <c:pt idx="4">
                  <c:v>#N/A</c:v>
                </c:pt>
                <c:pt idx="5">
                  <c:v>1.02</c:v>
                </c:pt>
                <c:pt idx="6">
                  <c:v>#N/A</c:v>
                </c:pt>
                <c:pt idx="7">
                  <c:v>1.1000000000000001</c:v>
                </c:pt>
                <c:pt idx="8">
                  <c:v>#N/A</c:v>
                </c:pt>
                <c:pt idx="9">
                  <c:v>0.76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2.74</c:v>
                </c:pt>
                <c:pt idx="2">
                  <c:v>#N/A</c:v>
                </c:pt>
                <c:pt idx="3">
                  <c:v>2.76</c:v>
                </c:pt>
                <c:pt idx="4">
                  <c:v>#N/A</c:v>
                </c:pt>
                <c:pt idx="5">
                  <c:v>2.85</c:v>
                </c:pt>
                <c:pt idx="6">
                  <c:v>#N/A</c:v>
                </c:pt>
                <c:pt idx="7">
                  <c:v>7.08</c:v>
                </c:pt>
                <c:pt idx="8">
                  <c:v>#N/A</c:v>
                </c:pt>
                <c:pt idx="9">
                  <c:v>3.59</c:v>
                </c:pt>
              </c:numCache>
            </c:numRef>
          </c:val>
        </c:ser>
        <c:dLbls>
          <c:showLegendKey val="0"/>
          <c:showVal val="0"/>
          <c:showCatName val="0"/>
          <c:showSerName val="0"/>
          <c:showPercent val="0"/>
          <c:showBubbleSize val="0"/>
        </c:dLbls>
        <c:gapWidth val="150"/>
        <c:overlap val="100"/>
        <c:axId val="160085888"/>
        <c:axId val="160087424"/>
      </c:barChart>
      <c:catAx>
        <c:axId val="16008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087424"/>
        <c:crosses val="autoZero"/>
        <c:auto val="1"/>
        <c:lblAlgn val="ctr"/>
        <c:lblOffset val="100"/>
        <c:tickLblSkip val="1"/>
        <c:tickMarkSkip val="1"/>
        <c:noMultiLvlLbl val="0"/>
      </c:catAx>
      <c:valAx>
        <c:axId val="16008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085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437</c:v>
                </c:pt>
                <c:pt idx="5">
                  <c:v>387</c:v>
                </c:pt>
                <c:pt idx="8">
                  <c:v>337</c:v>
                </c:pt>
                <c:pt idx="11">
                  <c:v>298</c:v>
                </c:pt>
                <c:pt idx="14">
                  <c:v>270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5</c:v>
                </c:pt>
                <c:pt idx="6">
                  <c:v>5</c:v>
                </c:pt>
                <c:pt idx="9">
                  <c:v>2</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66</c:v>
                </c:pt>
                <c:pt idx="3">
                  <c:v>59</c:v>
                </c:pt>
                <c:pt idx="6">
                  <c:v>45</c:v>
                </c:pt>
                <c:pt idx="9">
                  <c:v>37</c:v>
                </c:pt>
                <c:pt idx="12">
                  <c:v>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428</c:v>
                </c:pt>
                <c:pt idx="3">
                  <c:v>362</c:v>
                </c:pt>
                <c:pt idx="6">
                  <c:v>284</c:v>
                </c:pt>
                <c:pt idx="9">
                  <c:v>229</c:v>
                </c:pt>
                <c:pt idx="12">
                  <c:v>203</c:v>
                </c:pt>
              </c:numCache>
            </c:numRef>
          </c:val>
        </c:ser>
        <c:dLbls>
          <c:showLegendKey val="0"/>
          <c:showVal val="0"/>
          <c:showCatName val="0"/>
          <c:showSerName val="0"/>
          <c:showPercent val="0"/>
          <c:showBubbleSize val="0"/>
        </c:dLbls>
        <c:gapWidth val="100"/>
        <c:overlap val="100"/>
        <c:axId val="168706816"/>
        <c:axId val="16870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c:v>
                </c:pt>
                <c:pt idx="2">
                  <c:v>#N/A</c:v>
                </c:pt>
                <c:pt idx="3">
                  <c:v>#N/A</c:v>
                </c:pt>
                <c:pt idx="4">
                  <c:v>39</c:v>
                </c:pt>
                <c:pt idx="5">
                  <c:v>#N/A</c:v>
                </c:pt>
                <c:pt idx="6">
                  <c:v>#N/A</c:v>
                </c:pt>
                <c:pt idx="7">
                  <c:v>-3</c:v>
                </c:pt>
                <c:pt idx="8">
                  <c:v>#N/A</c:v>
                </c:pt>
                <c:pt idx="9">
                  <c:v>#N/A</c:v>
                </c:pt>
                <c:pt idx="10">
                  <c:v>-30</c:v>
                </c:pt>
                <c:pt idx="11">
                  <c:v>#N/A</c:v>
                </c:pt>
                <c:pt idx="12">
                  <c:v>#N/A</c:v>
                </c:pt>
                <c:pt idx="13">
                  <c:v>-35</c:v>
                </c:pt>
                <c:pt idx="14">
                  <c:v>#N/A</c:v>
                </c:pt>
              </c:numCache>
            </c:numRef>
          </c:val>
          <c:smooth val="0"/>
        </c:ser>
        <c:dLbls>
          <c:showLegendKey val="0"/>
          <c:showVal val="0"/>
          <c:showCatName val="0"/>
          <c:showSerName val="0"/>
          <c:showPercent val="0"/>
          <c:showBubbleSize val="0"/>
        </c:dLbls>
        <c:marker val="1"/>
        <c:smooth val="0"/>
        <c:axId val="168706816"/>
        <c:axId val="168708736"/>
      </c:lineChart>
      <c:catAx>
        <c:axId val="16870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708736"/>
        <c:crosses val="autoZero"/>
        <c:auto val="1"/>
        <c:lblAlgn val="ctr"/>
        <c:lblOffset val="100"/>
        <c:tickLblSkip val="1"/>
        <c:tickMarkSkip val="1"/>
        <c:noMultiLvlLbl val="0"/>
      </c:catAx>
      <c:valAx>
        <c:axId val="16870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70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2349</c:v>
                </c:pt>
                <c:pt idx="5">
                  <c:v>2310</c:v>
                </c:pt>
                <c:pt idx="8">
                  <c:v>2050</c:v>
                </c:pt>
                <c:pt idx="11">
                  <c:v>2170</c:v>
                </c:pt>
                <c:pt idx="14">
                  <c:v>2395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c:v>
                </c:pt>
                <c:pt idx="5">
                  <c:v>13</c:v>
                </c:pt>
                <c:pt idx="8">
                  <c:v>17</c:v>
                </c:pt>
                <c:pt idx="11">
                  <c:v>50</c:v>
                </c:pt>
                <c:pt idx="14">
                  <c:v>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1036</c:v>
                </c:pt>
                <c:pt idx="5">
                  <c:v>1154</c:v>
                </c:pt>
                <c:pt idx="8">
                  <c:v>1331</c:v>
                </c:pt>
                <c:pt idx="11">
                  <c:v>1406</c:v>
                </c:pt>
                <c:pt idx="14">
                  <c:v>1801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608</c:v>
                </c:pt>
                <c:pt idx="3">
                  <c:v>597</c:v>
                </c:pt>
                <c:pt idx="6">
                  <c:v>597</c:v>
                </c:pt>
                <c:pt idx="9">
                  <c:v>583</c:v>
                </c:pt>
                <c:pt idx="12">
                  <c:v>584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c:v>
                </c:pt>
                <c:pt idx="3">
                  <c:v>25</c:v>
                </c:pt>
                <c:pt idx="6">
                  <c:v>32</c:v>
                </c:pt>
                <c:pt idx="9">
                  <c:v>10</c:v>
                </c:pt>
                <c:pt idx="12">
                  <c:v>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525</c:v>
                </c:pt>
                <c:pt idx="3">
                  <c:v>464</c:v>
                </c:pt>
                <c:pt idx="6">
                  <c:v>427</c:v>
                </c:pt>
                <c:pt idx="9">
                  <c:v>408</c:v>
                </c:pt>
                <c:pt idx="12">
                  <c:v>366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1590</c:v>
                </c:pt>
                <c:pt idx="3">
                  <c:v>1647</c:v>
                </c:pt>
                <c:pt idx="6">
                  <c:v>1509</c:v>
                </c:pt>
                <c:pt idx="9">
                  <c:v>1619</c:v>
                </c:pt>
                <c:pt idx="12">
                  <c:v>2000</c:v>
                </c:pt>
              </c:numCache>
            </c:numRef>
          </c:val>
        </c:ser>
        <c:dLbls>
          <c:showLegendKey val="0"/>
          <c:showVal val="0"/>
          <c:showCatName val="0"/>
          <c:showSerName val="0"/>
          <c:showPercent val="0"/>
          <c:showBubbleSize val="0"/>
        </c:dLbls>
        <c:gapWidth val="100"/>
        <c:overlap val="100"/>
        <c:axId val="168799616"/>
        <c:axId val="16880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68799616"/>
        <c:axId val="168805888"/>
      </c:lineChart>
      <c:catAx>
        <c:axId val="1687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805888"/>
        <c:crosses val="autoZero"/>
        <c:auto val="1"/>
        <c:lblAlgn val="ctr"/>
        <c:lblOffset val="100"/>
        <c:tickLblSkip val="1"/>
        <c:tickMarkSkip val="1"/>
        <c:noMultiLvlLbl val="0"/>
      </c:catAx>
      <c:valAx>
        <c:axId val="16880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79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9085952"/>
        <c:axId val="169092224"/>
      </c:scatterChart>
      <c:valAx>
        <c:axId val="169085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092224"/>
        <c:crosses val="autoZero"/>
        <c:crossBetween val="midCat"/>
      </c:valAx>
      <c:valAx>
        <c:axId val="169092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08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9.1</c:v>
                </c:pt>
                <c:pt idx="1">
                  <c:v>5.8</c:v>
                </c:pt>
                <c:pt idx="2">
                  <c:v>3.2</c:v>
                </c:pt>
                <c:pt idx="3">
                  <c:v>0.2</c:v>
                </c:pt>
                <c:pt idx="4">
                  <c:v>-1.9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69134336"/>
        <c:axId val="169156992"/>
      </c:scatterChart>
      <c:valAx>
        <c:axId val="169134336"/>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156992"/>
        <c:crosses val="autoZero"/>
        <c:crossBetween val="midCat"/>
      </c:valAx>
      <c:valAx>
        <c:axId val="1691569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134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16</a:t>
          </a:r>
          <a:r>
            <a:rPr kumimoji="1" lang="ja-JP" altLang="ja-JP" sz="1300">
              <a:solidFill>
                <a:schemeClr val="dk1"/>
              </a:solidFill>
              <a:effectLst/>
              <a:latin typeface="+mj-ea"/>
              <a:ea typeface="+mj-ea"/>
              <a:cs typeface="+mn-cs"/>
            </a:rPr>
            <a:t>年度以降、起債抑制策、繰上償還実施により、地方債現在高はピーク時の</a:t>
          </a:r>
          <a:r>
            <a:rPr kumimoji="1" lang="en-US" altLang="ja-JP" sz="1300">
              <a:solidFill>
                <a:schemeClr val="dk1"/>
              </a:solidFill>
              <a:effectLst/>
              <a:latin typeface="+mj-ea"/>
              <a:ea typeface="+mj-ea"/>
              <a:cs typeface="+mn-cs"/>
            </a:rPr>
            <a:t>4,977</a:t>
          </a:r>
          <a:r>
            <a:rPr kumimoji="1" lang="ja-JP" altLang="ja-JP" sz="1300">
              <a:solidFill>
                <a:schemeClr val="dk1"/>
              </a:solidFill>
              <a:effectLst/>
              <a:latin typeface="+mj-ea"/>
              <a:ea typeface="+mj-ea"/>
              <a:cs typeface="+mn-cs"/>
            </a:rPr>
            <a:t>百万円（平成</a:t>
          </a:r>
          <a:r>
            <a:rPr kumimoji="1" lang="en-US" altLang="ja-JP" sz="1300">
              <a:solidFill>
                <a:schemeClr val="dk1"/>
              </a:solidFill>
              <a:effectLst/>
              <a:latin typeface="+mj-ea"/>
              <a:ea typeface="+mj-ea"/>
              <a:cs typeface="+mn-cs"/>
            </a:rPr>
            <a:t>15</a:t>
          </a:r>
          <a:r>
            <a:rPr kumimoji="1" lang="ja-JP" altLang="ja-JP" sz="1300">
              <a:solidFill>
                <a:schemeClr val="dk1"/>
              </a:solidFill>
              <a:effectLst/>
              <a:latin typeface="+mj-ea"/>
              <a:ea typeface="+mj-ea"/>
              <a:cs typeface="+mn-cs"/>
            </a:rPr>
            <a:t>年度末）から、</a:t>
          </a:r>
          <a:r>
            <a:rPr kumimoji="1" lang="en-US" altLang="ja-JP" sz="1300">
              <a:solidFill>
                <a:schemeClr val="dk1"/>
              </a:solidFill>
              <a:effectLst/>
              <a:latin typeface="+mj-ea"/>
              <a:ea typeface="+mj-ea"/>
              <a:cs typeface="+mn-cs"/>
            </a:rPr>
            <a:t>2,000</a:t>
          </a:r>
          <a:r>
            <a:rPr kumimoji="1" lang="ja-JP" altLang="en-US" sz="1300">
              <a:solidFill>
                <a:schemeClr val="dk1"/>
              </a:solidFill>
              <a:effectLst/>
              <a:latin typeface="+mj-ea"/>
              <a:ea typeface="+mj-ea"/>
              <a:cs typeface="+mn-cs"/>
            </a:rPr>
            <a:t>百万円（</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年度末</a:t>
          </a:r>
          <a:r>
            <a:rPr kumimoji="1" lang="ja-JP" altLang="en-US" sz="1300">
              <a:solidFill>
                <a:schemeClr val="dk1"/>
              </a:solidFill>
              <a:effectLst/>
              <a:latin typeface="+mj-ea"/>
              <a:ea typeface="+mj-ea"/>
              <a:cs typeface="+mn-cs"/>
            </a:rPr>
            <a:t>）と大幅に減少したため、</a:t>
          </a:r>
          <a:r>
            <a:rPr kumimoji="1" lang="ja-JP" altLang="ja-JP" sz="1300">
              <a:solidFill>
                <a:schemeClr val="dk1"/>
              </a:solidFill>
              <a:effectLst/>
              <a:latin typeface="+mj-ea"/>
              <a:ea typeface="+mj-ea"/>
              <a:cs typeface="+mn-cs"/>
            </a:rPr>
            <a:t>公債費決算額は減少してい</a:t>
          </a:r>
          <a:r>
            <a:rPr kumimoji="1" lang="ja-JP" altLang="en-US" sz="1300">
              <a:solidFill>
                <a:schemeClr val="dk1"/>
              </a:solidFill>
              <a:effectLst/>
              <a:latin typeface="+mj-ea"/>
              <a:ea typeface="+mj-ea"/>
              <a:cs typeface="+mn-cs"/>
            </a:rPr>
            <a:t>ます</a:t>
          </a:r>
          <a:r>
            <a:rPr kumimoji="1" lang="ja-JP" altLang="ja-JP" sz="1300">
              <a:solidFill>
                <a:schemeClr val="dk1"/>
              </a:solidFill>
              <a:effectLst/>
              <a:latin typeface="+mj-ea"/>
              <a:ea typeface="+mj-ea"/>
              <a:cs typeface="+mn-cs"/>
            </a:rPr>
            <a:t>。</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今後も公債費の適正化により、より一層財政健全化を図</a:t>
          </a:r>
          <a:r>
            <a:rPr kumimoji="1" lang="ja-JP" altLang="en-US" sz="1300">
              <a:solidFill>
                <a:schemeClr val="dk1"/>
              </a:solidFill>
              <a:effectLst/>
              <a:latin typeface="+mj-ea"/>
              <a:ea typeface="+mj-ea"/>
              <a:cs typeface="+mn-cs"/>
            </a:rPr>
            <a:t>ります。</a:t>
          </a:r>
          <a:endParaRPr lang="ja-JP" altLang="ja-JP" sz="13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j-ea"/>
              <a:ea typeface="+mj-ea"/>
              <a:cs typeface="+mn-cs"/>
            </a:rPr>
            <a:t>　一般会計等に係る</a:t>
          </a:r>
          <a:r>
            <a:rPr kumimoji="1" lang="ja-JP" altLang="ja-JP" sz="1300">
              <a:solidFill>
                <a:schemeClr val="dk1"/>
              </a:solidFill>
              <a:effectLst/>
              <a:latin typeface="+mj-ea"/>
              <a:ea typeface="+mj-ea"/>
              <a:cs typeface="+mn-cs"/>
            </a:rPr>
            <a:t>地方債の現在高</a:t>
          </a:r>
          <a:r>
            <a:rPr kumimoji="1" lang="ja-JP" altLang="en-US" sz="1300">
              <a:solidFill>
                <a:schemeClr val="dk1"/>
              </a:solidFill>
              <a:effectLst/>
              <a:latin typeface="+mj-ea"/>
              <a:ea typeface="+mj-ea"/>
              <a:cs typeface="+mn-cs"/>
            </a:rPr>
            <a:t>は、</a:t>
          </a:r>
          <a:r>
            <a:rPr kumimoji="1" lang="ja-JP" altLang="ja-JP" sz="1300">
              <a:solidFill>
                <a:schemeClr val="dk1"/>
              </a:solidFill>
              <a:effectLst/>
              <a:latin typeface="+mj-ea"/>
              <a:ea typeface="+mj-ea"/>
              <a:cs typeface="+mn-cs"/>
            </a:rPr>
            <a:t>ピーク時の</a:t>
          </a:r>
          <a:r>
            <a:rPr kumimoji="1" lang="en-US" altLang="ja-JP" sz="1300">
              <a:solidFill>
                <a:schemeClr val="dk1"/>
              </a:solidFill>
              <a:effectLst/>
              <a:latin typeface="+mj-ea"/>
              <a:ea typeface="+mj-ea"/>
              <a:cs typeface="+mn-cs"/>
            </a:rPr>
            <a:t>4,977</a:t>
          </a:r>
          <a:r>
            <a:rPr kumimoji="1" lang="ja-JP" altLang="ja-JP" sz="1300">
              <a:solidFill>
                <a:schemeClr val="dk1"/>
              </a:solidFill>
              <a:effectLst/>
              <a:latin typeface="+mj-ea"/>
              <a:ea typeface="+mj-ea"/>
              <a:cs typeface="+mn-cs"/>
            </a:rPr>
            <a:t>百万円（平成</a:t>
          </a:r>
          <a:r>
            <a:rPr kumimoji="1" lang="en-US" altLang="ja-JP" sz="1300">
              <a:solidFill>
                <a:schemeClr val="dk1"/>
              </a:solidFill>
              <a:effectLst/>
              <a:latin typeface="+mj-ea"/>
              <a:ea typeface="+mj-ea"/>
              <a:cs typeface="+mn-cs"/>
            </a:rPr>
            <a:t>15</a:t>
          </a:r>
          <a:r>
            <a:rPr kumimoji="1" lang="ja-JP" altLang="ja-JP" sz="1300">
              <a:solidFill>
                <a:schemeClr val="dk1"/>
              </a:solidFill>
              <a:effectLst/>
              <a:latin typeface="+mj-ea"/>
              <a:ea typeface="+mj-ea"/>
              <a:cs typeface="+mn-cs"/>
            </a:rPr>
            <a:t>年度末）から平成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年度末時点では</a:t>
          </a:r>
          <a:r>
            <a:rPr kumimoji="1" lang="en-US" altLang="ja-JP" sz="1300">
              <a:solidFill>
                <a:schemeClr val="dk1"/>
              </a:solidFill>
              <a:effectLst/>
              <a:latin typeface="+mj-ea"/>
              <a:ea typeface="+mj-ea"/>
              <a:cs typeface="+mn-cs"/>
            </a:rPr>
            <a:t>2,000</a:t>
          </a:r>
          <a:r>
            <a:rPr kumimoji="1" lang="ja-JP" altLang="ja-JP" sz="1300">
              <a:solidFill>
                <a:schemeClr val="dk1"/>
              </a:solidFill>
              <a:effectLst/>
              <a:latin typeface="+mj-ea"/>
              <a:ea typeface="+mj-ea"/>
              <a:cs typeface="+mn-cs"/>
            </a:rPr>
            <a:t>百万円と大幅に減少し</a:t>
          </a:r>
          <a:r>
            <a:rPr kumimoji="1" lang="ja-JP" altLang="en-US" sz="1300">
              <a:solidFill>
                <a:schemeClr val="dk1"/>
              </a:solidFill>
              <a:effectLst/>
              <a:latin typeface="+mj-ea"/>
              <a:ea typeface="+mj-ea"/>
              <a:cs typeface="+mn-cs"/>
            </a:rPr>
            <a:t>ています。</a:t>
          </a:r>
          <a:endParaRPr lang="ja-JP" altLang="ja-JP" sz="1300">
            <a:effectLst/>
            <a:latin typeface="+mj-ea"/>
            <a:ea typeface="+mj-ea"/>
          </a:endParaRPr>
        </a:p>
        <a:p>
          <a:r>
            <a:rPr kumimoji="1" lang="ja-JP" altLang="ja-JP" sz="1300">
              <a:solidFill>
                <a:schemeClr val="dk1"/>
              </a:solidFill>
              <a:effectLst/>
              <a:latin typeface="+mj-ea"/>
              <a:ea typeface="+mj-ea"/>
              <a:cs typeface="+mn-cs"/>
            </a:rPr>
            <a:t>　</a:t>
          </a:r>
          <a:r>
            <a:rPr kumimoji="1" lang="ja-JP" altLang="en-US" sz="1300">
              <a:solidFill>
                <a:schemeClr val="dk1"/>
              </a:solidFill>
              <a:effectLst/>
              <a:latin typeface="+mj-ea"/>
              <a:ea typeface="+mj-ea"/>
              <a:cs typeface="+mn-cs"/>
            </a:rPr>
            <a:t>また、</a:t>
          </a:r>
          <a:r>
            <a:rPr kumimoji="1" lang="ja-JP" altLang="ja-JP" sz="1300">
              <a:solidFill>
                <a:schemeClr val="dk1"/>
              </a:solidFill>
              <a:effectLst/>
              <a:latin typeface="+mj-ea"/>
              <a:ea typeface="+mj-ea"/>
              <a:cs typeface="+mn-cs"/>
            </a:rPr>
            <a:t>充当可能基金についても、減債基金等の積立により残高が増加してい</a:t>
          </a:r>
          <a:r>
            <a:rPr kumimoji="1" lang="ja-JP" altLang="en-US" sz="1300">
              <a:solidFill>
                <a:schemeClr val="dk1"/>
              </a:solidFill>
              <a:effectLst/>
              <a:latin typeface="+mj-ea"/>
              <a:ea typeface="+mj-ea"/>
              <a:cs typeface="+mn-cs"/>
            </a:rPr>
            <a:t>ます。</a:t>
          </a:r>
          <a:endParaRPr lang="ja-JP" altLang="ja-JP" sz="1300">
            <a:effectLst/>
            <a:latin typeface="+mj-ea"/>
            <a:ea typeface="+mj-ea"/>
          </a:endParaRPr>
        </a:p>
        <a:p>
          <a:r>
            <a:rPr kumimoji="1" lang="ja-JP" altLang="ja-JP" sz="1300">
              <a:solidFill>
                <a:schemeClr val="dk1"/>
              </a:solidFill>
              <a:effectLst/>
              <a:latin typeface="+mj-ea"/>
              <a:ea typeface="+mj-ea"/>
              <a:cs typeface="+mn-cs"/>
            </a:rPr>
            <a:t>　</a:t>
          </a:r>
          <a:r>
            <a:rPr kumimoji="1" lang="ja-JP" altLang="en-US" sz="1300">
              <a:solidFill>
                <a:schemeClr val="dk1"/>
              </a:solidFill>
              <a:effectLst/>
              <a:latin typeface="+mj-ea"/>
              <a:ea typeface="+mj-ea"/>
              <a:cs typeface="+mn-cs"/>
            </a:rPr>
            <a:t>引き続き</a:t>
          </a:r>
          <a:r>
            <a:rPr kumimoji="1" lang="ja-JP" altLang="ja-JP" sz="1300">
              <a:solidFill>
                <a:schemeClr val="dk1"/>
              </a:solidFill>
              <a:effectLst/>
              <a:latin typeface="+mj-ea"/>
              <a:ea typeface="+mj-ea"/>
              <a:cs typeface="+mn-cs"/>
            </a:rPr>
            <a:t>公債費の抑制、繰上償還実施、基金積立により一層財政健全化を図</a:t>
          </a:r>
          <a:r>
            <a:rPr kumimoji="1" lang="ja-JP" altLang="en-US" sz="1300">
              <a:solidFill>
                <a:schemeClr val="dk1"/>
              </a:solidFill>
              <a:effectLst/>
              <a:latin typeface="+mj-ea"/>
              <a:ea typeface="+mj-ea"/>
              <a:cs typeface="+mn-cs"/>
            </a:rPr>
            <a:t>ります</a:t>
          </a:r>
          <a:r>
            <a:rPr kumimoji="1" lang="ja-JP" altLang="ja-JP" sz="1300">
              <a:solidFill>
                <a:schemeClr val="dk1"/>
              </a:solidFill>
              <a:effectLst/>
              <a:latin typeface="+mj-ea"/>
              <a:ea typeface="+mj-ea"/>
              <a:cs typeface="+mn-cs"/>
            </a:rPr>
            <a:t>。</a:t>
          </a:r>
          <a:endParaRPr lang="ja-JP" altLang="ja-JP" sz="13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1,428
1,409
109.44
2,679,540
2,624,867
51,237
1,425,235
1,999,615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1,428
1,409
109.44
2,679,540
2,624,867
51,237
1,425,235
1,999,615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1,428
1,409
109.44
2,679,540
2,624,867
51,237
1,425,235
1,999,615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1,428
1,409
109.44
2,679,540
2,624,867
51,237
1,425,235
1,999,615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全国</a:t>
          </a:r>
          <a:r>
            <a:rPr kumimoji="1" lang="ja-JP" altLang="en-US" sz="1300">
              <a:solidFill>
                <a:schemeClr val="dk1"/>
              </a:solidFill>
              <a:effectLst/>
              <a:latin typeface="+mj-ea"/>
              <a:ea typeface="+mj-ea"/>
              <a:cs typeface="+mn-cs"/>
            </a:rPr>
            <a:t>で</a:t>
          </a:r>
          <a:r>
            <a:rPr kumimoji="1" lang="en-US" altLang="ja-JP" sz="1300">
              <a:solidFill>
                <a:schemeClr val="dk1"/>
              </a:solidFill>
              <a:effectLst/>
              <a:latin typeface="+mj-ea"/>
              <a:ea typeface="+mj-ea"/>
              <a:cs typeface="+mn-cs"/>
            </a:rPr>
            <a:t>2</a:t>
          </a:r>
          <a:r>
            <a:rPr kumimoji="1" lang="ja-JP" altLang="en-US" sz="1300">
              <a:solidFill>
                <a:schemeClr val="dk1"/>
              </a:solidFill>
              <a:effectLst/>
              <a:latin typeface="+mj-ea"/>
              <a:ea typeface="+mj-ea"/>
              <a:cs typeface="+mn-cs"/>
            </a:rPr>
            <a:t>番目に高い</a:t>
          </a:r>
          <a:r>
            <a:rPr kumimoji="1" lang="ja-JP" altLang="ja-JP" sz="1300">
              <a:solidFill>
                <a:schemeClr val="dk1"/>
              </a:solidFill>
              <a:effectLst/>
              <a:latin typeface="+mj-ea"/>
              <a:ea typeface="+mj-ea"/>
              <a:cs typeface="+mn-cs"/>
            </a:rPr>
            <a:t>高齢化率（</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27</a:t>
          </a:r>
          <a:r>
            <a:rPr kumimoji="1" lang="ja-JP" altLang="en-US" sz="1300">
              <a:solidFill>
                <a:schemeClr val="dk1"/>
              </a:solidFill>
              <a:effectLst/>
              <a:latin typeface="+mj-ea"/>
              <a:ea typeface="+mj-ea"/>
              <a:cs typeface="+mn-cs"/>
            </a:rPr>
            <a:t>年</a:t>
          </a:r>
          <a:r>
            <a:rPr kumimoji="1" lang="ja-JP" altLang="ja-JP" sz="1300">
              <a:solidFill>
                <a:schemeClr val="dk1"/>
              </a:solidFill>
              <a:effectLst/>
              <a:latin typeface="+mj-ea"/>
              <a:ea typeface="+mj-ea"/>
              <a:cs typeface="+mn-cs"/>
            </a:rPr>
            <a:t>年</a:t>
          </a:r>
          <a:r>
            <a:rPr kumimoji="1" lang="ja-JP" altLang="en-US" sz="1300">
              <a:solidFill>
                <a:schemeClr val="dk1"/>
              </a:solidFill>
              <a:effectLst/>
              <a:latin typeface="+mj-ea"/>
              <a:ea typeface="+mj-ea"/>
              <a:cs typeface="+mn-cs"/>
            </a:rPr>
            <a:t>国勢調査結果：</a:t>
          </a:r>
          <a:r>
            <a:rPr kumimoji="1" lang="en-US" altLang="ja-JP" sz="1300">
              <a:solidFill>
                <a:schemeClr val="dk1"/>
              </a:solidFill>
              <a:effectLst/>
              <a:latin typeface="+mj-ea"/>
              <a:ea typeface="+mj-ea"/>
              <a:cs typeface="+mn-cs"/>
            </a:rPr>
            <a:t>59.0</a:t>
          </a:r>
          <a:r>
            <a:rPr kumimoji="1" lang="ja-JP" altLang="ja-JP" sz="1300">
              <a:solidFill>
                <a:schemeClr val="dk1"/>
              </a:solidFill>
              <a:effectLst/>
              <a:latin typeface="+mj-ea"/>
              <a:ea typeface="+mj-ea"/>
              <a:cs typeface="+mn-cs"/>
            </a:rPr>
            <a:t>％）に</a:t>
          </a:r>
          <a:r>
            <a:rPr kumimoji="1" lang="ja-JP" altLang="en-US" sz="1300">
              <a:solidFill>
                <a:schemeClr val="dk1"/>
              </a:solidFill>
              <a:effectLst/>
              <a:latin typeface="+mj-ea"/>
              <a:ea typeface="+mj-ea"/>
              <a:cs typeface="+mn-cs"/>
            </a:rPr>
            <a:t>より、人口減少が県内で最も進行していることに加え</a:t>
          </a:r>
          <a:r>
            <a:rPr kumimoji="1" lang="ja-JP" altLang="ja-JP" sz="1300">
              <a:solidFill>
                <a:schemeClr val="dk1"/>
              </a:solidFill>
              <a:effectLst/>
              <a:latin typeface="+mj-ea"/>
              <a:ea typeface="+mj-ea"/>
              <a:cs typeface="+mn-cs"/>
            </a:rPr>
            <a:t>、村内に中心となる産業がないこと等により、財政基盤が弱く、類似団体平均を</a:t>
          </a:r>
          <a:r>
            <a:rPr kumimoji="1" lang="ja-JP" altLang="en-US" sz="1300">
              <a:solidFill>
                <a:schemeClr val="dk1"/>
              </a:solidFill>
              <a:effectLst/>
              <a:latin typeface="+mj-ea"/>
              <a:ea typeface="+mj-ea"/>
              <a:cs typeface="+mn-cs"/>
            </a:rPr>
            <a:t>大幅に</a:t>
          </a:r>
          <a:r>
            <a:rPr kumimoji="1" lang="ja-JP" altLang="ja-JP" sz="1300">
              <a:solidFill>
                <a:schemeClr val="dk1"/>
              </a:solidFill>
              <a:effectLst/>
              <a:latin typeface="+mj-ea"/>
              <a:ea typeface="+mj-ea"/>
              <a:cs typeface="+mn-cs"/>
            </a:rPr>
            <a:t>下回って</a:t>
          </a:r>
          <a:r>
            <a:rPr kumimoji="1" lang="ja-JP" altLang="en-US" sz="1300">
              <a:solidFill>
                <a:schemeClr val="dk1"/>
              </a:solidFill>
              <a:effectLst/>
              <a:latin typeface="+mj-ea"/>
              <a:ea typeface="+mj-ea"/>
              <a:cs typeface="+mn-cs"/>
            </a:rPr>
            <a:t>おります</a:t>
          </a:r>
          <a:r>
            <a:rPr kumimoji="1" lang="ja-JP" altLang="ja-JP" sz="1300">
              <a:solidFill>
                <a:schemeClr val="dk1"/>
              </a:solidFill>
              <a:effectLst/>
              <a:latin typeface="+mj-ea"/>
              <a:ea typeface="+mj-ea"/>
              <a:cs typeface="+mn-cs"/>
            </a:rPr>
            <a:t>。</a:t>
          </a:r>
          <a:endParaRPr lang="ja-JP" altLang="ja-JP" sz="1300">
            <a:effectLst/>
            <a:latin typeface="+mj-ea"/>
            <a:ea typeface="+mj-ea"/>
          </a:endParaRPr>
        </a:p>
        <a:p>
          <a:r>
            <a:rPr kumimoji="1" lang="ja-JP" altLang="ja-JP" sz="1300">
              <a:solidFill>
                <a:schemeClr val="dk1"/>
              </a:solidFill>
              <a:effectLst/>
              <a:latin typeface="+mj-ea"/>
              <a:ea typeface="+mj-ea"/>
              <a:cs typeface="+mn-cs"/>
            </a:rPr>
            <a:t>　</a:t>
          </a:r>
          <a:r>
            <a:rPr kumimoji="1" lang="ja-JP" altLang="en-US" sz="1300">
              <a:solidFill>
                <a:schemeClr val="dk1"/>
              </a:solidFill>
              <a:effectLst/>
              <a:latin typeface="+mj-ea"/>
              <a:ea typeface="+mj-ea"/>
              <a:cs typeface="+mn-cs"/>
            </a:rPr>
            <a:t>引き続き</a:t>
          </a:r>
          <a:r>
            <a:rPr kumimoji="1" lang="ja-JP" altLang="ja-JP" sz="1300">
              <a:solidFill>
                <a:schemeClr val="dk1"/>
              </a:solidFill>
              <a:effectLst/>
              <a:latin typeface="+mj-ea"/>
              <a:ea typeface="+mj-ea"/>
              <a:cs typeface="+mn-cs"/>
            </a:rPr>
            <a:t>事務事業の見直しや、経常経費の抑制、繰上償還の実施等により財政健全化を図</a:t>
          </a:r>
          <a:r>
            <a:rPr kumimoji="1" lang="ja-JP" altLang="en-US" sz="1300">
              <a:solidFill>
                <a:schemeClr val="dk1"/>
              </a:solidFill>
              <a:effectLst/>
              <a:latin typeface="+mj-ea"/>
              <a:ea typeface="+mj-ea"/>
              <a:cs typeface="+mn-cs"/>
            </a:rPr>
            <a:t>ります。</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0" name="直線コネクタ 69"/>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3" name="直線コネクタ 72"/>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6" name="直線コネクタ 75"/>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年度以降起債を抑制し、繰上償還の実施した結果、起債残高はピーク時（平成</a:t>
          </a:r>
          <a:r>
            <a:rPr kumimoji="1" lang="en-US" altLang="ja-JP" sz="1300">
              <a:latin typeface="ＭＳ Ｐゴシック"/>
            </a:rPr>
            <a:t>15</a:t>
          </a:r>
          <a:r>
            <a:rPr kumimoji="1" lang="ja-JP" altLang="en-US" sz="1300">
              <a:latin typeface="ＭＳ Ｐゴシック"/>
            </a:rPr>
            <a:t>年度末）の約</a:t>
          </a:r>
          <a:r>
            <a:rPr kumimoji="1" lang="en-US" altLang="ja-JP" sz="1300">
              <a:latin typeface="ＭＳ Ｐゴシック"/>
            </a:rPr>
            <a:t>50</a:t>
          </a:r>
          <a:r>
            <a:rPr kumimoji="1" lang="ja-JP" altLang="en-US" sz="1300">
              <a:latin typeface="ＭＳ Ｐゴシック"/>
            </a:rPr>
            <a:t>億円から約</a:t>
          </a:r>
          <a:r>
            <a:rPr kumimoji="1" lang="en-US" altLang="ja-JP" sz="1300">
              <a:latin typeface="ＭＳ Ｐゴシック"/>
            </a:rPr>
            <a:t>20</a:t>
          </a:r>
          <a:r>
            <a:rPr kumimoji="1" lang="ja-JP" altLang="en-US" sz="1300">
              <a:latin typeface="ＭＳ Ｐゴシック"/>
            </a:rPr>
            <a:t>億円にまで減少し、経常収支比率が改善がされました。</a:t>
          </a:r>
          <a:endParaRPr kumimoji="1" lang="en-US" altLang="ja-JP" sz="1300">
            <a:latin typeface="ＭＳ Ｐゴシック"/>
          </a:endParaRPr>
        </a:p>
        <a:p>
          <a:r>
            <a:rPr kumimoji="1" lang="ja-JP" altLang="en-US" sz="1300">
              <a:latin typeface="ＭＳ Ｐゴシック"/>
            </a:rPr>
            <a:t>　今後もより有利な起債の活用、繰上償還等により公債費の抑制を図るとともに、他の義務的経費についても見直しながら、限られた財源を有効に配分・活用します。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60</xdr:row>
      <xdr:rowOff>170180</xdr:rowOff>
    </xdr:to>
    <xdr:cxnSp macro="">
      <xdr:nvCxnSpPr>
        <xdr:cNvPr id="130" name="直線コネクタ 129"/>
        <xdr:cNvCxnSpPr/>
      </xdr:nvCxnSpPr>
      <xdr:spPr>
        <a:xfrm flipV="1">
          <a:off x="4114800" y="1024001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51012</xdr:rowOff>
    </xdr:to>
    <xdr:cxnSp macro="">
      <xdr:nvCxnSpPr>
        <xdr:cNvPr id="133" name="直線コネクタ 132"/>
        <xdr:cNvCxnSpPr/>
      </xdr:nvCxnSpPr>
      <xdr:spPr>
        <a:xfrm flipV="1">
          <a:off x="3225800" y="1045718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5" name="テキスト ボックス 13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51012</xdr:rowOff>
    </xdr:from>
    <xdr:to>
      <xdr:col>4</xdr:col>
      <xdr:colOff>482600</xdr:colOff>
      <xdr:row>62</xdr:row>
      <xdr:rowOff>4233</xdr:rowOff>
    </xdr:to>
    <xdr:cxnSp macro="">
      <xdr:nvCxnSpPr>
        <xdr:cNvPr id="136" name="直線コネクタ 135"/>
        <xdr:cNvCxnSpPr/>
      </xdr:nvCxnSpPr>
      <xdr:spPr>
        <a:xfrm flipV="1">
          <a:off x="2336800" y="1050946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38" name="テキスト ボックス 13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62</xdr:row>
      <xdr:rowOff>120862</xdr:rowOff>
    </xdr:to>
    <xdr:cxnSp macro="">
      <xdr:nvCxnSpPr>
        <xdr:cNvPr id="139" name="直線コネクタ 138"/>
        <xdr:cNvCxnSpPr/>
      </xdr:nvCxnSpPr>
      <xdr:spPr>
        <a:xfrm flipV="1">
          <a:off x="1447800" y="1063413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3" name="テキスト ボックス 142"/>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73660</xdr:rowOff>
    </xdr:from>
    <xdr:to>
      <xdr:col>7</xdr:col>
      <xdr:colOff>203200</xdr:colOff>
      <xdr:row>60</xdr:row>
      <xdr:rowOff>3810</xdr:rowOff>
    </xdr:to>
    <xdr:sp macro="" textlink="">
      <xdr:nvSpPr>
        <xdr:cNvPr id="149" name="円/楕円 148"/>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166387</xdr:rowOff>
    </xdr:from>
    <xdr:ext cx="762000" cy="259045"/>
    <xdr:sp macro="" textlink="">
      <xdr:nvSpPr>
        <xdr:cNvPr id="150" name="財政構造の弾力性該当値テキスト"/>
        <xdr:cNvSpPr txBox="1"/>
      </xdr:nvSpPr>
      <xdr:spPr>
        <a:xfrm>
          <a:off x="5041900" y="101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1" name="円/楕円 150"/>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2" name="テキスト ボックス 151"/>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212</xdr:rowOff>
    </xdr:from>
    <xdr:to>
      <xdr:col>4</xdr:col>
      <xdr:colOff>533400</xdr:colOff>
      <xdr:row>61</xdr:row>
      <xdr:rowOff>101812</xdr:rowOff>
    </xdr:to>
    <xdr:sp macro="" textlink="">
      <xdr:nvSpPr>
        <xdr:cNvPr id="153" name="円/楕円 152"/>
        <xdr:cNvSpPr/>
      </xdr:nvSpPr>
      <xdr:spPr>
        <a:xfrm>
          <a:off x="3175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111989</xdr:rowOff>
    </xdr:from>
    <xdr:ext cx="762000" cy="259045"/>
    <xdr:sp macro="" textlink="">
      <xdr:nvSpPr>
        <xdr:cNvPr id="154" name="テキスト ボックス 153"/>
        <xdr:cNvSpPr txBox="1"/>
      </xdr:nvSpPr>
      <xdr:spPr>
        <a:xfrm>
          <a:off x="2844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5" name="円/楕円 154"/>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56" name="テキスト ボックス 155"/>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70062</xdr:rowOff>
    </xdr:from>
    <xdr:to>
      <xdr:col>2</xdr:col>
      <xdr:colOff>127000</xdr:colOff>
      <xdr:row>63</xdr:row>
      <xdr:rowOff>212</xdr:rowOff>
    </xdr:to>
    <xdr:sp macro="" textlink="">
      <xdr:nvSpPr>
        <xdr:cNvPr id="157" name="円/楕円 156"/>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10389</xdr:rowOff>
    </xdr:from>
    <xdr:ext cx="762000" cy="259045"/>
    <xdr:sp macro="" textlink="">
      <xdr:nvSpPr>
        <xdr:cNvPr id="158" name="テキスト ボックス 157"/>
        <xdr:cNvSpPr txBox="1"/>
      </xdr:nvSpPr>
      <xdr:spPr>
        <a:xfrm>
          <a:off x="1066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[469,943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類似団体平均を上回る要因はおもに人件費があげられます。後述の定員管理の状況にもありますが、人口一人当たりの職員数が多い点もあります。</a:t>
          </a:r>
        </a:p>
        <a:p>
          <a:r>
            <a:rPr kumimoji="1" lang="ja-JP" altLang="en-US" sz="1200">
              <a:latin typeface="ＭＳ Ｐゴシック"/>
            </a:rPr>
            <a:t>　一方で人件費については、各種手当（管理職手当、通勤手当、住居手当、時間外勤務手当）の見直し、抑制を行ってまいりました。</a:t>
          </a:r>
        </a:p>
        <a:p>
          <a:r>
            <a:rPr kumimoji="1" lang="ja-JP" altLang="en-US" sz="1200">
              <a:latin typeface="ＭＳ Ｐゴシック"/>
            </a:rPr>
            <a:t>　また、村長、副村長及び教育長の給与については、平成</a:t>
          </a:r>
          <a:r>
            <a:rPr kumimoji="1" lang="en-US" altLang="ja-JP" sz="1200">
              <a:latin typeface="ＭＳ Ｐゴシック"/>
            </a:rPr>
            <a:t>16</a:t>
          </a:r>
          <a:r>
            <a:rPr kumimoji="1" lang="ja-JP" altLang="en-US" sz="1200">
              <a:latin typeface="ＭＳ Ｐゴシック"/>
            </a:rPr>
            <a:t>年から削減（平成</a:t>
          </a:r>
          <a:r>
            <a:rPr kumimoji="1" lang="en-US" altLang="ja-JP" sz="1200">
              <a:latin typeface="ＭＳ Ｐゴシック"/>
            </a:rPr>
            <a:t>27</a:t>
          </a:r>
          <a:r>
            <a:rPr kumimoji="1" lang="ja-JP" altLang="en-US" sz="1200">
              <a:latin typeface="ＭＳ Ｐゴシック"/>
            </a:rPr>
            <a:t>年度は６％）、議会議員についても削減（平成</a:t>
          </a:r>
          <a:r>
            <a:rPr kumimoji="1" lang="en-US" altLang="ja-JP" sz="1200">
              <a:latin typeface="ＭＳ Ｐゴシック"/>
            </a:rPr>
            <a:t>27</a:t>
          </a:r>
          <a:r>
            <a:rPr kumimoji="1" lang="ja-JP" altLang="en-US" sz="1200">
              <a:latin typeface="ＭＳ Ｐゴシック"/>
            </a:rPr>
            <a:t>年度は２％）しております。</a:t>
          </a:r>
        </a:p>
        <a:p>
          <a:r>
            <a:rPr kumimoji="1" lang="ja-JP" altLang="en-US" sz="1200">
              <a:latin typeface="ＭＳ Ｐゴシック"/>
            </a:rPr>
            <a:t>　今後も給与、手当の抑制を継続し人件費の適正化に努めます。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86354</xdr:rowOff>
    </xdr:from>
    <xdr:to>
      <xdr:col>7</xdr:col>
      <xdr:colOff>152400</xdr:colOff>
      <xdr:row>81</xdr:row>
      <xdr:rowOff>102212</xdr:rowOff>
    </xdr:to>
    <xdr:cxnSp macro="">
      <xdr:nvCxnSpPr>
        <xdr:cNvPr id="192" name="直線コネクタ 191"/>
        <xdr:cNvCxnSpPr/>
      </xdr:nvCxnSpPr>
      <xdr:spPr>
        <a:xfrm>
          <a:off x="4114800" y="13973804"/>
          <a:ext cx="8382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86142</xdr:rowOff>
    </xdr:from>
    <xdr:to>
      <xdr:col>6</xdr:col>
      <xdr:colOff>0</xdr:colOff>
      <xdr:row>81</xdr:row>
      <xdr:rowOff>86354</xdr:rowOff>
    </xdr:to>
    <xdr:cxnSp macro="">
      <xdr:nvCxnSpPr>
        <xdr:cNvPr id="195" name="直線コネクタ 194"/>
        <xdr:cNvCxnSpPr/>
      </xdr:nvCxnSpPr>
      <xdr:spPr>
        <a:xfrm>
          <a:off x="3225800" y="13973592"/>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76887</xdr:rowOff>
    </xdr:from>
    <xdr:to>
      <xdr:col>4</xdr:col>
      <xdr:colOff>482600</xdr:colOff>
      <xdr:row>81</xdr:row>
      <xdr:rowOff>86142</xdr:rowOff>
    </xdr:to>
    <xdr:cxnSp macro="">
      <xdr:nvCxnSpPr>
        <xdr:cNvPr id="198" name="直線コネクタ 197"/>
        <xdr:cNvCxnSpPr/>
      </xdr:nvCxnSpPr>
      <xdr:spPr>
        <a:xfrm>
          <a:off x="2336800" y="13964337"/>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120491</xdr:rowOff>
    </xdr:from>
    <xdr:ext cx="762000" cy="259045"/>
    <xdr:sp macro="" textlink="">
      <xdr:nvSpPr>
        <xdr:cNvPr id="200" name="テキスト ボックス 199"/>
        <xdr:cNvSpPr txBox="1"/>
      </xdr:nvSpPr>
      <xdr:spPr>
        <a:xfrm>
          <a:off x="2844800" y="136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64740</xdr:rowOff>
    </xdr:from>
    <xdr:to>
      <xdr:col>3</xdr:col>
      <xdr:colOff>279400</xdr:colOff>
      <xdr:row>81</xdr:row>
      <xdr:rowOff>76887</xdr:rowOff>
    </xdr:to>
    <xdr:cxnSp macro="">
      <xdr:nvCxnSpPr>
        <xdr:cNvPr id="201" name="直線コネクタ 200"/>
        <xdr:cNvCxnSpPr/>
      </xdr:nvCxnSpPr>
      <xdr:spPr>
        <a:xfrm>
          <a:off x="1447800" y="13952190"/>
          <a:ext cx="889000" cy="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114020</xdr:rowOff>
    </xdr:from>
    <xdr:ext cx="762000" cy="259045"/>
    <xdr:sp macro="" textlink="">
      <xdr:nvSpPr>
        <xdr:cNvPr id="203" name="テキスト ボックス 202"/>
        <xdr:cNvSpPr txBox="1"/>
      </xdr:nvSpPr>
      <xdr:spPr>
        <a:xfrm>
          <a:off x="1955800" y="1365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51412</xdr:rowOff>
    </xdr:from>
    <xdr:to>
      <xdr:col>7</xdr:col>
      <xdr:colOff>203200</xdr:colOff>
      <xdr:row>81</xdr:row>
      <xdr:rowOff>153012</xdr:rowOff>
    </xdr:to>
    <xdr:sp macro="" textlink="">
      <xdr:nvSpPr>
        <xdr:cNvPr id="211" name="円/楕円 210"/>
        <xdr:cNvSpPr/>
      </xdr:nvSpPr>
      <xdr:spPr>
        <a:xfrm>
          <a:off x="4902200" y="13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99689</xdr:rowOff>
    </xdr:from>
    <xdr:ext cx="762000" cy="259045"/>
    <xdr:sp macro="" textlink="">
      <xdr:nvSpPr>
        <xdr:cNvPr id="212" name="人件費・物件費等の状況該当値テキスト"/>
        <xdr:cNvSpPr txBox="1"/>
      </xdr:nvSpPr>
      <xdr:spPr>
        <a:xfrm>
          <a:off x="5041900" y="1398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469,943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35554</xdr:rowOff>
    </xdr:from>
    <xdr:to>
      <xdr:col>6</xdr:col>
      <xdr:colOff>50800</xdr:colOff>
      <xdr:row>81</xdr:row>
      <xdr:rowOff>137154</xdr:rowOff>
    </xdr:to>
    <xdr:sp macro="" textlink="">
      <xdr:nvSpPr>
        <xdr:cNvPr id="213" name="円/楕円 212"/>
        <xdr:cNvSpPr/>
      </xdr:nvSpPr>
      <xdr:spPr>
        <a:xfrm>
          <a:off x="4064000" y="139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121931</xdr:rowOff>
    </xdr:from>
    <xdr:ext cx="736600" cy="259045"/>
    <xdr:sp macro="" textlink="">
      <xdr:nvSpPr>
        <xdr:cNvPr id="214" name="テキスト ボックス 213"/>
        <xdr:cNvSpPr txBox="1"/>
      </xdr:nvSpPr>
      <xdr:spPr>
        <a:xfrm>
          <a:off x="3733800" y="1400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430,511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35342</xdr:rowOff>
    </xdr:from>
    <xdr:to>
      <xdr:col>4</xdr:col>
      <xdr:colOff>533400</xdr:colOff>
      <xdr:row>81</xdr:row>
      <xdr:rowOff>136942</xdr:rowOff>
    </xdr:to>
    <xdr:sp macro="" textlink="">
      <xdr:nvSpPr>
        <xdr:cNvPr id="215" name="円/楕円 214"/>
        <xdr:cNvSpPr/>
      </xdr:nvSpPr>
      <xdr:spPr>
        <a:xfrm>
          <a:off x="3175000" y="139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121719</xdr:rowOff>
    </xdr:from>
    <xdr:ext cx="762000" cy="259045"/>
    <xdr:sp macro="" textlink="">
      <xdr:nvSpPr>
        <xdr:cNvPr id="216" name="テキスト ボックス 215"/>
        <xdr:cNvSpPr txBox="1"/>
      </xdr:nvSpPr>
      <xdr:spPr>
        <a:xfrm>
          <a:off x="2844800" y="1400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429,985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26087</xdr:rowOff>
    </xdr:from>
    <xdr:to>
      <xdr:col>3</xdr:col>
      <xdr:colOff>330200</xdr:colOff>
      <xdr:row>81</xdr:row>
      <xdr:rowOff>127687</xdr:rowOff>
    </xdr:to>
    <xdr:sp macro="" textlink="">
      <xdr:nvSpPr>
        <xdr:cNvPr id="217" name="円/楕円 216"/>
        <xdr:cNvSpPr/>
      </xdr:nvSpPr>
      <xdr:spPr>
        <a:xfrm>
          <a:off x="2286000" y="139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112464</xdr:rowOff>
    </xdr:from>
    <xdr:ext cx="762000" cy="259045"/>
    <xdr:sp macro="" textlink="">
      <xdr:nvSpPr>
        <xdr:cNvPr id="218" name="テキスト ボックス 217"/>
        <xdr:cNvSpPr txBox="1"/>
      </xdr:nvSpPr>
      <xdr:spPr>
        <a:xfrm>
          <a:off x="1955800" y="1399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406,972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13940</xdr:rowOff>
    </xdr:from>
    <xdr:to>
      <xdr:col>2</xdr:col>
      <xdr:colOff>127000</xdr:colOff>
      <xdr:row>81</xdr:row>
      <xdr:rowOff>115540</xdr:rowOff>
    </xdr:to>
    <xdr:sp macro="" textlink="">
      <xdr:nvSpPr>
        <xdr:cNvPr id="219" name="円/楕円 218"/>
        <xdr:cNvSpPr/>
      </xdr:nvSpPr>
      <xdr:spPr>
        <a:xfrm>
          <a:off x="1397000" y="139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100317</xdr:rowOff>
    </xdr:from>
    <xdr:ext cx="762000" cy="259045"/>
    <xdr:sp macro="" textlink="">
      <xdr:nvSpPr>
        <xdr:cNvPr id="220" name="テキスト ボックス 219"/>
        <xdr:cNvSpPr txBox="1"/>
      </xdr:nvSpPr>
      <xdr:spPr>
        <a:xfrm>
          <a:off x="1066800" y="1398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376,768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各種手当（管理職手当、通勤手当、住居手当、時間外勤務手当）の見直し、抑制を図った</a:t>
          </a:r>
          <a:r>
            <a:rPr kumimoji="1" lang="ja-JP" altLang="en-US" sz="1300">
              <a:solidFill>
                <a:schemeClr val="dk1"/>
              </a:solidFill>
              <a:effectLst/>
              <a:latin typeface="+mn-ea"/>
              <a:ea typeface="+mn-ea"/>
              <a:cs typeface="+mn-cs"/>
            </a:rPr>
            <a:t>ことに加え、数年前まで抑制していた職員採用についてここ数年は毎年実施し、若年層が増えたことも指数の低下につながっています。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今後も給与、手当の抑制</a:t>
          </a:r>
          <a:r>
            <a:rPr kumimoji="1" lang="ja-JP" altLang="en-US" sz="1300">
              <a:solidFill>
                <a:schemeClr val="dk1"/>
              </a:solidFill>
              <a:effectLst/>
              <a:latin typeface="+mn-ea"/>
              <a:ea typeface="+mn-ea"/>
              <a:cs typeface="+mn-cs"/>
            </a:rPr>
            <a:t>や定員管理</a:t>
          </a:r>
          <a:r>
            <a:rPr kumimoji="1" lang="ja-JP" altLang="ja-JP" sz="1300">
              <a:solidFill>
                <a:schemeClr val="dk1"/>
              </a:solidFill>
              <a:effectLst/>
              <a:latin typeface="+mn-ea"/>
              <a:ea typeface="+mn-ea"/>
              <a:cs typeface="+mn-cs"/>
            </a:rPr>
            <a:t>を継続し、人件費の抑制に努めます。</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43814</xdr:rowOff>
    </xdr:from>
    <xdr:to>
      <xdr:col>24</xdr:col>
      <xdr:colOff>558800</xdr:colOff>
      <xdr:row>86</xdr:row>
      <xdr:rowOff>35243</xdr:rowOff>
    </xdr:to>
    <xdr:cxnSp macro="">
      <xdr:nvCxnSpPr>
        <xdr:cNvPr id="250" name="直線コネクタ 249"/>
        <xdr:cNvCxnSpPr/>
      </xdr:nvCxnSpPr>
      <xdr:spPr>
        <a:xfrm flipV="1">
          <a:off x="16179800" y="14617064"/>
          <a:ext cx="838200" cy="16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35243</xdr:rowOff>
    </xdr:from>
    <xdr:to>
      <xdr:col>23</xdr:col>
      <xdr:colOff>406400</xdr:colOff>
      <xdr:row>86</xdr:row>
      <xdr:rowOff>77470</xdr:rowOff>
    </xdr:to>
    <xdr:cxnSp macro="">
      <xdr:nvCxnSpPr>
        <xdr:cNvPr id="253" name="直線コネクタ 252"/>
        <xdr:cNvCxnSpPr/>
      </xdr:nvCxnSpPr>
      <xdr:spPr>
        <a:xfrm flipV="1">
          <a:off x="15290800" y="147799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86995</xdr:rowOff>
    </xdr:from>
    <xdr:to>
      <xdr:col>23</xdr:col>
      <xdr:colOff>457200</xdr:colOff>
      <xdr:row>87</xdr:row>
      <xdr:rowOff>17145</xdr:rowOff>
    </xdr:to>
    <xdr:sp macro="" textlink="">
      <xdr:nvSpPr>
        <xdr:cNvPr id="254" name="フローチャート : 判断 253"/>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1922</xdr:rowOff>
    </xdr:from>
    <xdr:ext cx="736600" cy="259045"/>
    <xdr:sp macro="" textlink="">
      <xdr:nvSpPr>
        <xdr:cNvPr id="255" name="テキスト ボックス 254"/>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89</xdr:row>
      <xdr:rowOff>33655</xdr:rowOff>
    </xdr:to>
    <xdr:cxnSp macro="">
      <xdr:nvCxnSpPr>
        <xdr:cNvPr id="256" name="直線コネクタ 255"/>
        <xdr:cNvCxnSpPr/>
      </xdr:nvCxnSpPr>
      <xdr:spPr>
        <a:xfrm flipV="1">
          <a:off x="14401800" y="14822170"/>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32702</xdr:rowOff>
    </xdr:from>
    <xdr:to>
      <xdr:col>22</xdr:col>
      <xdr:colOff>254000</xdr:colOff>
      <xdr:row>86</xdr:row>
      <xdr:rowOff>134302</xdr:rowOff>
    </xdr:to>
    <xdr:sp macro="" textlink="">
      <xdr:nvSpPr>
        <xdr:cNvPr id="257" name="フローチャート : 判断 256"/>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119079</xdr:rowOff>
    </xdr:from>
    <xdr:ext cx="762000" cy="259045"/>
    <xdr:sp macro="" textlink="">
      <xdr:nvSpPr>
        <xdr:cNvPr id="258" name="テキスト ボックス 257"/>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78423</xdr:rowOff>
    </xdr:from>
    <xdr:to>
      <xdr:col>21</xdr:col>
      <xdr:colOff>0</xdr:colOff>
      <xdr:row>89</xdr:row>
      <xdr:rowOff>33655</xdr:rowOff>
    </xdr:to>
    <xdr:cxnSp macro="">
      <xdr:nvCxnSpPr>
        <xdr:cNvPr id="259" name="直線コネクタ 258"/>
        <xdr:cNvCxnSpPr/>
      </xdr:nvCxnSpPr>
      <xdr:spPr>
        <a:xfrm>
          <a:off x="13512800" y="1516602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160338</xdr:rowOff>
    </xdr:from>
    <xdr:to>
      <xdr:col>21</xdr:col>
      <xdr:colOff>50800</xdr:colOff>
      <xdr:row>89</xdr:row>
      <xdr:rowOff>90488</xdr:rowOff>
    </xdr:to>
    <xdr:sp macro="" textlink="">
      <xdr:nvSpPr>
        <xdr:cNvPr id="260" name="フローチャート : 判断 259"/>
        <xdr:cNvSpPr/>
      </xdr:nvSpPr>
      <xdr:spPr>
        <a:xfrm>
          <a:off x="14351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61" name="テキスト ボックス 260"/>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148273</xdr:rowOff>
    </xdr:from>
    <xdr:to>
      <xdr:col>19</xdr:col>
      <xdr:colOff>533400</xdr:colOff>
      <xdr:row>89</xdr:row>
      <xdr:rowOff>78423</xdr:rowOff>
    </xdr:to>
    <xdr:sp macro="" textlink="">
      <xdr:nvSpPr>
        <xdr:cNvPr id="262" name="フローチャート : 判断 261"/>
        <xdr:cNvSpPr/>
      </xdr:nvSpPr>
      <xdr:spPr>
        <a:xfrm>
          <a:off x="13462000" y="1523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63200</xdr:rowOff>
    </xdr:from>
    <xdr:ext cx="762000" cy="259045"/>
    <xdr:sp macro="" textlink="">
      <xdr:nvSpPr>
        <xdr:cNvPr id="263" name="テキスト ボックス 262"/>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164464</xdr:rowOff>
    </xdr:from>
    <xdr:to>
      <xdr:col>24</xdr:col>
      <xdr:colOff>609600</xdr:colOff>
      <xdr:row>85</xdr:row>
      <xdr:rowOff>94614</xdr:rowOff>
    </xdr:to>
    <xdr:sp macro="" textlink="">
      <xdr:nvSpPr>
        <xdr:cNvPr id="269" name="円/楕円 268"/>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9541</xdr:rowOff>
    </xdr:from>
    <xdr:ext cx="762000" cy="259045"/>
    <xdr:sp macro="" textlink="">
      <xdr:nvSpPr>
        <xdr:cNvPr id="270" name="給与水準   （国との比較）該当値テキスト"/>
        <xdr:cNvSpPr txBox="1"/>
      </xdr:nvSpPr>
      <xdr:spPr>
        <a:xfrm>
          <a:off x="17106900" y="144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155893</xdr:rowOff>
    </xdr:from>
    <xdr:to>
      <xdr:col>23</xdr:col>
      <xdr:colOff>457200</xdr:colOff>
      <xdr:row>86</xdr:row>
      <xdr:rowOff>86043</xdr:rowOff>
    </xdr:to>
    <xdr:sp macro="" textlink="">
      <xdr:nvSpPr>
        <xdr:cNvPr id="271" name="円/楕円 270"/>
        <xdr:cNvSpPr/>
      </xdr:nvSpPr>
      <xdr:spPr>
        <a:xfrm>
          <a:off x="16129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96220</xdr:rowOff>
    </xdr:from>
    <xdr:ext cx="736600" cy="259045"/>
    <xdr:sp macro="" textlink="">
      <xdr:nvSpPr>
        <xdr:cNvPr id="272" name="テキスト ボックス 271"/>
        <xdr:cNvSpPr txBox="1"/>
      </xdr:nvSpPr>
      <xdr:spPr>
        <a:xfrm>
          <a:off x="15798800" y="1449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73" name="円/楕円 272"/>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138447</xdr:rowOff>
    </xdr:from>
    <xdr:ext cx="762000" cy="259045"/>
    <xdr:sp macro="" textlink="">
      <xdr:nvSpPr>
        <xdr:cNvPr id="274" name="テキスト ボックス 273"/>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154305</xdr:rowOff>
    </xdr:from>
    <xdr:to>
      <xdr:col>21</xdr:col>
      <xdr:colOff>50800</xdr:colOff>
      <xdr:row>89</xdr:row>
      <xdr:rowOff>84455</xdr:rowOff>
    </xdr:to>
    <xdr:sp macro="" textlink="">
      <xdr:nvSpPr>
        <xdr:cNvPr id="275" name="円/楕円 274"/>
        <xdr:cNvSpPr/>
      </xdr:nvSpPr>
      <xdr:spPr>
        <a:xfrm>
          <a:off x="14351000" y="152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94632</xdr:rowOff>
    </xdr:from>
    <xdr:ext cx="762000" cy="259045"/>
    <xdr:sp macro="" textlink="">
      <xdr:nvSpPr>
        <xdr:cNvPr id="276" name="テキスト ボックス 275"/>
        <xdr:cNvSpPr txBox="1"/>
      </xdr:nvSpPr>
      <xdr:spPr>
        <a:xfrm>
          <a:off x="14020800" y="1501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27623</xdr:rowOff>
    </xdr:from>
    <xdr:to>
      <xdr:col>19</xdr:col>
      <xdr:colOff>533400</xdr:colOff>
      <xdr:row>88</xdr:row>
      <xdr:rowOff>129223</xdr:rowOff>
    </xdr:to>
    <xdr:sp macro="" textlink="">
      <xdr:nvSpPr>
        <xdr:cNvPr id="277" name="円/楕円 276"/>
        <xdr:cNvSpPr/>
      </xdr:nvSpPr>
      <xdr:spPr>
        <a:xfrm>
          <a:off x="13462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139400</xdr:rowOff>
    </xdr:from>
    <xdr:ext cx="762000" cy="259045"/>
    <xdr:sp macro="" textlink="">
      <xdr:nvSpPr>
        <xdr:cNvPr id="278" name="テキスト ボックス 277"/>
        <xdr:cNvSpPr txBox="1"/>
      </xdr:nvSpPr>
      <xdr:spPr>
        <a:xfrm>
          <a:off x="13131800" y="1488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本村は</a:t>
          </a:r>
          <a:r>
            <a:rPr kumimoji="1" lang="ja-JP" altLang="ja-JP" sz="1200">
              <a:solidFill>
                <a:schemeClr val="dk1"/>
              </a:solidFill>
              <a:effectLst/>
              <a:latin typeface="+mn-ea"/>
              <a:ea typeface="+mn-ea"/>
              <a:cs typeface="+mn-cs"/>
            </a:rPr>
            <a:t>村の面積が</a:t>
          </a:r>
          <a:r>
            <a:rPr kumimoji="1" lang="en-US" altLang="ja-JP" sz="1200">
              <a:solidFill>
                <a:schemeClr val="dk1"/>
              </a:solidFill>
              <a:effectLst/>
              <a:latin typeface="+mn-ea"/>
              <a:ea typeface="+mn-ea"/>
              <a:cs typeface="+mn-cs"/>
            </a:rPr>
            <a:t>109.44</a:t>
          </a:r>
          <a:r>
            <a:rPr kumimoji="1" lang="ja-JP" altLang="ja-JP" sz="1200">
              <a:solidFill>
                <a:schemeClr val="dk1"/>
              </a:solidFill>
              <a:effectLst/>
              <a:latin typeface="+mn-ea"/>
              <a:ea typeface="+mn-ea"/>
              <a:cs typeface="+mn-cs"/>
            </a:rPr>
            <a:t>㎡と広大</a:t>
          </a:r>
          <a:r>
            <a:rPr kumimoji="1" lang="ja-JP" altLang="en-US" sz="1200">
              <a:solidFill>
                <a:schemeClr val="dk1"/>
              </a:solidFill>
              <a:effectLst/>
              <a:latin typeface="+mn-ea"/>
              <a:ea typeface="+mn-ea"/>
              <a:cs typeface="+mn-cs"/>
            </a:rPr>
            <a:t>であることに加え</a:t>
          </a:r>
          <a:r>
            <a:rPr kumimoji="1" lang="ja-JP" altLang="ja-JP" sz="1200">
              <a:solidFill>
                <a:schemeClr val="dk1"/>
              </a:solidFill>
              <a:effectLst/>
              <a:latin typeface="+mn-ea"/>
              <a:ea typeface="+mn-ea"/>
              <a:cs typeface="+mn-cs"/>
            </a:rPr>
            <a:t>、山間地に集落が点在し</a:t>
          </a:r>
          <a:r>
            <a:rPr kumimoji="1" lang="ja-JP" altLang="en-US" sz="1200">
              <a:solidFill>
                <a:schemeClr val="dk1"/>
              </a:solidFill>
              <a:effectLst/>
              <a:latin typeface="+mn-ea"/>
              <a:ea typeface="+mn-ea"/>
              <a:cs typeface="+mn-cs"/>
            </a:rPr>
            <a:t>ています。また、</a:t>
          </a:r>
          <a:r>
            <a:rPr kumimoji="1" lang="ja-JP" altLang="ja-JP" sz="1200">
              <a:solidFill>
                <a:schemeClr val="dk1"/>
              </a:solidFill>
              <a:effectLst/>
              <a:latin typeface="+mn-ea"/>
              <a:ea typeface="+mn-ea"/>
              <a:cs typeface="+mn-cs"/>
            </a:rPr>
            <a:t>高齢化</a:t>
          </a:r>
          <a:r>
            <a:rPr kumimoji="1" lang="ja-JP" altLang="en-US" sz="1200">
              <a:solidFill>
                <a:schemeClr val="dk1"/>
              </a:solidFill>
              <a:effectLst/>
              <a:latin typeface="+mn-ea"/>
              <a:ea typeface="+mn-ea"/>
              <a:cs typeface="+mn-cs"/>
            </a:rPr>
            <a:t>率が</a:t>
          </a:r>
          <a:r>
            <a:rPr kumimoji="1" lang="en-US" altLang="ja-JP" sz="1200">
              <a:solidFill>
                <a:schemeClr val="dk1"/>
              </a:solidFill>
              <a:effectLst/>
              <a:latin typeface="+mn-ea"/>
              <a:ea typeface="+mn-ea"/>
              <a:cs typeface="+mn-cs"/>
            </a:rPr>
            <a:t>59.0</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年国勢調査）で全国で</a:t>
          </a:r>
          <a:r>
            <a:rPr kumimoji="1" lang="en-US" altLang="ja-JP" sz="1200">
              <a:solidFill>
                <a:schemeClr val="dk1"/>
              </a:solidFill>
              <a:effectLst/>
              <a:latin typeface="+mn-ea"/>
              <a:ea typeface="+mn-ea"/>
              <a:cs typeface="+mn-cs"/>
            </a:rPr>
            <a:t>2</a:t>
          </a:r>
          <a:r>
            <a:rPr kumimoji="1" lang="ja-JP" altLang="en-US" sz="1200">
              <a:solidFill>
                <a:schemeClr val="dk1"/>
              </a:solidFill>
              <a:effectLst/>
              <a:latin typeface="+mn-ea"/>
              <a:ea typeface="+mn-ea"/>
              <a:cs typeface="+mn-cs"/>
            </a:rPr>
            <a:t>番目に高いうえ、他の市町村と比較してなお急激に高齢化</a:t>
          </a:r>
          <a:r>
            <a:rPr kumimoji="1" lang="ja-JP" altLang="ja-JP" sz="1200">
              <a:solidFill>
                <a:schemeClr val="dk1"/>
              </a:solidFill>
              <a:effectLst/>
              <a:latin typeface="+mn-ea"/>
              <a:ea typeface="+mn-ea"/>
              <a:cs typeface="+mn-cs"/>
            </a:rPr>
            <a:t>が</a:t>
          </a:r>
          <a:r>
            <a:rPr kumimoji="1" lang="ja-JP" altLang="en-US" sz="1200">
              <a:solidFill>
                <a:schemeClr val="dk1"/>
              </a:solidFill>
              <a:effectLst/>
              <a:latin typeface="+mn-ea"/>
              <a:ea typeface="+mn-ea"/>
              <a:cs typeface="+mn-cs"/>
            </a:rPr>
            <a:t>進んでいます。</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そのため</a:t>
          </a:r>
          <a:r>
            <a:rPr kumimoji="1" lang="ja-JP" altLang="ja-JP" sz="1200">
              <a:solidFill>
                <a:schemeClr val="dk1"/>
              </a:solidFill>
              <a:effectLst/>
              <a:latin typeface="+mn-ea"/>
              <a:ea typeface="+mn-ea"/>
              <a:cs typeface="+mn-cs"/>
            </a:rPr>
            <a:t>行政需要が多く、職員が幅広いニーズに対応している</a:t>
          </a:r>
          <a:r>
            <a:rPr kumimoji="1" lang="ja-JP" altLang="en-US" sz="1200">
              <a:solidFill>
                <a:schemeClr val="dk1"/>
              </a:solidFill>
              <a:effectLst/>
              <a:latin typeface="+mn-ea"/>
              <a:ea typeface="+mn-ea"/>
              <a:cs typeface="+mn-cs"/>
            </a:rPr>
            <a:t>ため人口千人当たりの職員数比率が高くなっています</a:t>
          </a:r>
          <a:r>
            <a:rPr kumimoji="1" lang="ja-JP" altLang="ja-JP" sz="1200">
              <a:solidFill>
                <a:schemeClr val="dk1"/>
              </a:solidFill>
              <a:effectLst/>
              <a:latin typeface="+mn-ea"/>
              <a:ea typeface="+mn-ea"/>
              <a:cs typeface="+mn-cs"/>
            </a:rPr>
            <a:t>。また、全村の人口が</a:t>
          </a:r>
          <a:r>
            <a:rPr kumimoji="1" lang="en-US" altLang="ja-JP" sz="1200">
              <a:solidFill>
                <a:schemeClr val="dk1"/>
              </a:solidFill>
              <a:effectLst/>
              <a:latin typeface="+mn-ea"/>
              <a:ea typeface="+mn-ea"/>
              <a:cs typeface="+mn-cs"/>
            </a:rPr>
            <a:t>1428</a:t>
          </a:r>
          <a:r>
            <a:rPr kumimoji="1" lang="ja-JP" altLang="ja-JP" sz="1200">
              <a:solidFill>
                <a:schemeClr val="dk1"/>
              </a:solidFill>
              <a:effectLst/>
              <a:latin typeface="+mn-ea"/>
              <a:ea typeface="+mn-ea"/>
              <a:cs typeface="+mn-cs"/>
            </a:rPr>
            <a:t>人（平成２８年１月１日現在）と少ないことも要因</a:t>
          </a:r>
          <a:r>
            <a:rPr kumimoji="1" lang="ja-JP" altLang="en-US" sz="1200">
              <a:solidFill>
                <a:schemeClr val="dk1"/>
              </a:solidFill>
              <a:effectLst/>
              <a:latin typeface="+mn-ea"/>
              <a:ea typeface="+mn-ea"/>
              <a:cs typeface="+mn-cs"/>
            </a:rPr>
            <a:t>のひとつ</a:t>
          </a:r>
          <a:r>
            <a:rPr kumimoji="1" lang="ja-JP" altLang="ja-JP" sz="1200">
              <a:solidFill>
                <a:schemeClr val="dk1"/>
              </a:solidFill>
              <a:effectLst/>
              <a:latin typeface="+mn-ea"/>
              <a:ea typeface="+mn-ea"/>
              <a:cs typeface="+mn-cs"/>
            </a:rPr>
            <a:t>です。</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今後も、定員管理の適正化により適切な職員数を維持します。</a:t>
          </a:r>
          <a:endParaRPr lang="ja-JP" altLang="ja-JP" sz="12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122621</xdr:rowOff>
    </xdr:from>
    <xdr:to>
      <xdr:col>24</xdr:col>
      <xdr:colOff>558800</xdr:colOff>
      <xdr:row>59</xdr:row>
      <xdr:rowOff>139512</xdr:rowOff>
    </xdr:to>
    <xdr:cxnSp macro="">
      <xdr:nvCxnSpPr>
        <xdr:cNvPr id="314" name="直線コネクタ 313"/>
        <xdr:cNvCxnSpPr/>
      </xdr:nvCxnSpPr>
      <xdr:spPr>
        <a:xfrm>
          <a:off x="16179800" y="1023817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122621</xdr:rowOff>
    </xdr:from>
    <xdr:to>
      <xdr:col>23</xdr:col>
      <xdr:colOff>406400</xdr:colOff>
      <xdr:row>59</xdr:row>
      <xdr:rowOff>133767</xdr:rowOff>
    </xdr:to>
    <xdr:cxnSp macro="">
      <xdr:nvCxnSpPr>
        <xdr:cNvPr id="317" name="直線コネクタ 316"/>
        <xdr:cNvCxnSpPr/>
      </xdr:nvCxnSpPr>
      <xdr:spPr>
        <a:xfrm flipV="1">
          <a:off x="15290800" y="10238171"/>
          <a:ext cx="889000" cy="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18" name="フローチャート : 判断 317"/>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19" name="テキスト ボックス 318"/>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129056</xdr:rowOff>
    </xdr:from>
    <xdr:to>
      <xdr:col>22</xdr:col>
      <xdr:colOff>203200</xdr:colOff>
      <xdr:row>59</xdr:row>
      <xdr:rowOff>133767</xdr:rowOff>
    </xdr:to>
    <xdr:cxnSp macro="">
      <xdr:nvCxnSpPr>
        <xdr:cNvPr id="320" name="直線コネクタ 319"/>
        <xdr:cNvCxnSpPr/>
      </xdr:nvCxnSpPr>
      <xdr:spPr>
        <a:xfrm>
          <a:off x="14401800" y="10244606"/>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1" name="フローチャート : 判断 320"/>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2" name="テキスト ボックス 321"/>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122277</xdr:rowOff>
    </xdr:from>
    <xdr:to>
      <xdr:col>21</xdr:col>
      <xdr:colOff>0</xdr:colOff>
      <xdr:row>59</xdr:row>
      <xdr:rowOff>129056</xdr:rowOff>
    </xdr:to>
    <xdr:cxnSp macro="">
      <xdr:nvCxnSpPr>
        <xdr:cNvPr id="323" name="直線コネクタ 322"/>
        <xdr:cNvCxnSpPr/>
      </xdr:nvCxnSpPr>
      <xdr:spPr>
        <a:xfrm>
          <a:off x="13512800" y="10237827"/>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4" name="フローチャート : 判断 323"/>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5" name="テキスト ボックス 324"/>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6" name="フローチャート : 判断 325"/>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7" name="テキスト ボックス 326"/>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88712</xdr:rowOff>
    </xdr:from>
    <xdr:to>
      <xdr:col>24</xdr:col>
      <xdr:colOff>609600</xdr:colOff>
      <xdr:row>60</xdr:row>
      <xdr:rowOff>18862</xdr:rowOff>
    </xdr:to>
    <xdr:sp macro="" textlink="">
      <xdr:nvSpPr>
        <xdr:cNvPr id="333" name="円/楕円 332"/>
        <xdr:cNvSpPr/>
      </xdr:nvSpPr>
      <xdr:spPr>
        <a:xfrm>
          <a:off x="16967200" y="102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60789</xdr:rowOff>
    </xdr:from>
    <xdr:ext cx="762000" cy="259045"/>
    <xdr:sp macro="" textlink="">
      <xdr:nvSpPr>
        <xdr:cNvPr id="334" name="定員管理の状況該当値テキスト"/>
        <xdr:cNvSpPr txBox="1"/>
      </xdr:nvSpPr>
      <xdr:spPr>
        <a:xfrm>
          <a:off x="17106900" y="1017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71821</xdr:rowOff>
    </xdr:from>
    <xdr:to>
      <xdr:col>23</xdr:col>
      <xdr:colOff>457200</xdr:colOff>
      <xdr:row>60</xdr:row>
      <xdr:rowOff>1971</xdr:rowOff>
    </xdr:to>
    <xdr:sp macro="" textlink="">
      <xdr:nvSpPr>
        <xdr:cNvPr id="335" name="円/楕円 334"/>
        <xdr:cNvSpPr/>
      </xdr:nvSpPr>
      <xdr:spPr>
        <a:xfrm>
          <a:off x="16129000" y="101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158198</xdr:rowOff>
    </xdr:from>
    <xdr:ext cx="736600" cy="259045"/>
    <xdr:sp macro="" textlink="">
      <xdr:nvSpPr>
        <xdr:cNvPr id="336" name="テキスト ボックス 335"/>
        <xdr:cNvSpPr txBox="1"/>
      </xdr:nvSpPr>
      <xdr:spPr>
        <a:xfrm>
          <a:off x="15798800" y="1027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82967</xdr:rowOff>
    </xdr:from>
    <xdr:to>
      <xdr:col>22</xdr:col>
      <xdr:colOff>254000</xdr:colOff>
      <xdr:row>60</xdr:row>
      <xdr:rowOff>13117</xdr:rowOff>
    </xdr:to>
    <xdr:sp macro="" textlink="">
      <xdr:nvSpPr>
        <xdr:cNvPr id="337" name="円/楕円 336"/>
        <xdr:cNvSpPr/>
      </xdr:nvSpPr>
      <xdr:spPr>
        <a:xfrm>
          <a:off x="15240000" y="101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169344</xdr:rowOff>
    </xdr:from>
    <xdr:ext cx="762000" cy="259045"/>
    <xdr:sp macro="" textlink="">
      <xdr:nvSpPr>
        <xdr:cNvPr id="338" name="テキスト ボックス 337"/>
        <xdr:cNvSpPr txBox="1"/>
      </xdr:nvSpPr>
      <xdr:spPr>
        <a:xfrm>
          <a:off x="14909800" y="1028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78256</xdr:rowOff>
    </xdr:from>
    <xdr:to>
      <xdr:col>21</xdr:col>
      <xdr:colOff>50800</xdr:colOff>
      <xdr:row>60</xdr:row>
      <xdr:rowOff>8406</xdr:rowOff>
    </xdr:to>
    <xdr:sp macro="" textlink="">
      <xdr:nvSpPr>
        <xdr:cNvPr id="339" name="円/楕円 338"/>
        <xdr:cNvSpPr/>
      </xdr:nvSpPr>
      <xdr:spPr>
        <a:xfrm>
          <a:off x="14351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164633</xdr:rowOff>
    </xdr:from>
    <xdr:ext cx="762000" cy="259045"/>
    <xdr:sp macro="" textlink="">
      <xdr:nvSpPr>
        <xdr:cNvPr id="340" name="テキスト ボックス 339"/>
        <xdr:cNvSpPr txBox="1"/>
      </xdr:nvSpPr>
      <xdr:spPr>
        <a:xfrm>
          <a:off x="14020800" y="102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71477</xdr:rowOff>
    </xdr:from>
    <xdr:to>
      <xdr:col>19</xdr:col>
      <xdr:colOff>533400</xdr:colOff>
      <xdr:row>60</xdr:row>
      <xdr:rowOff>1627</xdr:rowOff>
    </xdr:to>
    <xdr:sp macro="" textlink="">
      <xdr:nvSpPr>
        <xdr:cNvPr id="341" name="円/楕円 340"/>
        <xdr:cNvSpPr/>
      </xdr:nvSpPr>
      <xdr:spPr>
        <a:xfrm>
          <a:off x="13462000" y="101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157854</xdr:rowOff>
    </xdr:from>
    <xdr:ext cx="762000" cy="259045"/>
    <xdr:sp macro="" textlink="">
      <xdr:nvSpPr>
        <xdr:cNvPr id="342" name="テキスト ボックス 341"/>
        <xdr:cNvSpPr txBox="1"/>
      </xdr:nvSpPr>
      <xdr:spPr>
        <a:xfrm>
          <a:off x="13131800" y="1027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j-ea"/>
              <a:ea typeface="+mj-ea"/>
            </a:rPr>
            <a:t>　</a:t>
          </a:r>
          <a:r>
            <a:rPr kumimoji="1" lang="ja-JP" altLang="ja-JP" sz="1300">
              <a:solidFill>
                <a:schemeClr val="dk1"/>
              </a:solidFill>
              <a:effectLst/>
              <a:latin typeface="+mj-ea"/>
              <a:ea typeface="+mj-ea"/>
              <a:cs typeface="+mn-cs"/>
            </a:rPr>
            <a:t>近年の起債抑制策</a:t>
          </a:r>
          <a:r>
            <a:rPr kumimoji="1" lang="ja-JP" altLang="en-US" sz="1300">
              <a:solidFill>
                <a:schemeClr val="dk1"/>
              </a:solidFill>
              <a:effectLst/>
              <a:latin typeface="+mj-ea"/>
              <a:ea typeface="+mj-ea"/>
              <a:cs typeface="+mn-cs"/>
            </a:rPr>
            <a:t>により元利償還金が年々減少しています。</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また、</a:t>
          </a:r>
          <a:r>
            <a:rPr kumimoji="1" lang="ja-JP" altLang="ja-JP" sz="1300">
              <a:solidFill>
                <a:schemeClr val="dk1"/>
              </a:solidFill>
              <a:effectLst/>
              <a:latin typeface="+mj-ea"/>
              <a:ea typeface="+mj-ea"/>
              <a:cs typeface="+mn-cs"/>
            </a:rPr>
            <a:t>繰上償還の実施</a:t>
          </a:r>
          <a:r>
            <a:rPr kumimoji="1" lang="ja-JP" altLang="en-US" sz="1300">
              <a:solidFill>
                <a:schemeClr val="dk1"/>
              </a:solidFill>
              <a:effectLst/>
              <a:latin typeface="+mj-ea"/>
              <a:ea typeface="+mj-ea"/>
              <a:cs typeface="+mn-cs"/>
            </a:rPr>
            <a:t>や借り入れの際、</a:t>
          </a:r>
          <a:r>
            <a:rPr kumimoji="1" lang="ja-JP" altLang="ja-JP" sz="1300">
              <a:solidFill>
                <a:schemeClr val="dk1"/>
              </a:solidFill>
              <a:effectLst/>
              <a:latin typeface="+mj-ea"/>
              <a:ea typeface="+mj-ea"/>
              <a:cs typeface="+mn-cs"/>
            </a:rPr>
            <a:t>有利な交付税措置のある過疎債</a:t>
          </a:r>
          <a:r>
            <a:rPr kumimoji="1" lang="ja-JP" altLang="en-US" sz="1300">
              <a:solidFill>
                <a:schemeClr val="dk1"/>
              </a:solidFill>
              <a:effectLst/>
              <a:latin typeface="+mj-ea"/>
              <a:ea typeface="+mj-ea"/>
              <a:cs typeface="+mn-cs"/>
            </a:rPr>
            <a:t>や</a:t>
          </a:r>
          <a:r>
            <a:rPr kumimoji="1" lang="ja-JP" altLang="ja-JP" sz="1300">
              <a:solidFill>
                <a:schemeClr val="dk1"/>
              </a:solidFill>
              <a:effectLst/>
              <a:latin typeface="+mj-ea"/>
              <a:ea typeface="+mj-ea"/>
              <a:cs typeface="+mn-cs"/>
            </a:rPr>
            <a:t>辺地債を</a:t>
          </a:r>
          <a:r>
            <a:rPr kumimoji="1" lang="ja-JP" altLang="en-US" sz="1300">
              <a:solidFill>
                <a:schemeClr val="dk1"/>
              </a:solidFill>
              <a:effectLst/>
              <a:latin typeface="+mj-ea"/>
              <a:ea typeface="+mj-ea"/>
              <a:cs typeface="+mn-cs"/>
            </a:rPr>
            <a:t>活用した結果、平成</a:t>
          </a:r>
          <a:r>
            <a:rPr kumimoji="1" lang="en-US" altLang="ja-JP" sz="1300">
              <a:solidFill>
                <a:schemeClr val="dk1"/>
              </a:solidFill>
              <a:effectLst/>
              <a:latin typeface="+mj-ea"/>
              <a:ea typeface="+mj-ea"/>
              <a:cs typeface="+mn-cs"/>
            </a:rPr>
            <a:t>27</a:t>
          </a:r>
          <a:r>
            <a:rPr kumimoji="1" lang="ja-JP" altLang="en-US" sz="1300">
              <a:solidFill>
                <a:schemeClr val="dk1"/>
              </a:solidFill>
              <a:effectLst/>
              <a:latin typeface="+mj-ea"/>
              <a:ea typeface="+mj-ea"/>
              <a:cs typeface="+mn-cs"/>
            </a:rPr>
            <a:t>年度の実質公債費率ははじめてマイナスに転じました。</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今後も公債費の抑制等により財政健全化に努め</a:t>
          </a:r>
          <a:r>
            <a:rPr kumimoji="1" lang="ja-JP" altLang="en-US" sz="1300">
              <a:solidFill>
                <a:schemeClr val="dk1"/>
              </a:solidFill>
              <a:effectLst/>
              <a:latin typeface="+mj-ea"/>
              <a:ea typeface="+mj-ea"/>
              <a:cs typeface="+mn-cs"/>
            </a:rPr>
            <a:t>ます。</a:t>
          </a:r>
          <a:endParaRPr lang="ja-JP" altLang="ja-JP" sz="1300">
            <a:effectLst/>
            <a:latin typeface="+mj-ea"/>
            <a:ea typeface="+mj-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94933</xdr:rowOff>
    </xdr:from>
    <xdr:to>
      <xdr:col>24</xdr:col>
      <xdr:colOff>558800</xdr:colOff>
      <xdr:row>37</xdr:row>
      <xdr:rowOff>50165</xdr:rowOff>
    </xdr:to>
    <xdr:cxnSp macro="">
      <xdr:nvCxnSpPr>
        <xdr:cNvPr id="372" name="直線コネクタ 371"/>
        <xdr:cNvCxnSpPr/>
      </xdr:nvCxnSpPr>
      <xdr:spPr>
        <a:xfrm flipV="1">
          <a:off x="16179800" y="6267133"/>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3"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50165</xdr:rowOff>
    </xdr:from>
    <xdr:to>
      <xdr:col>23</xdr:col>
      <xdr:colOff>406400</xdr:colOff>
      <xdr:row>38</xdr:row>
      <xdr:rowOff>59690</xdr:rowOff>
    </xdr:to>
    <xdr:cxnSp macro="">
      <xdr:nvCxnSpPr>
        <xdr:cNvPr id="375" name="直線コネクタ 374"/>
        <xdr:cNvCxnSpPr/>
      </xdr:nvCxnSpPr>
      <xdr:spPr>
        <a:xfrm flipV="1">
          <a:off x="15290800" y="639381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6" name="フローチャート : 判断 37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147020</xdr:rowOff>
    </xdr:from>
    <xdr:ext cx="736600" cy="259045"/>
    <xdr:sp macro="" textlink="">
      <xdr:nvSpPr>
        <xdr:cNvPr id="377" name="テキスト ボックス 376"/>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59690</xdr:rowOff>
    </xdr:from>
    <xdr:to>
      <xdr:col>22</xdr:col>
      <xdr:colOff>203200</xdr:colOff>
      <xdr:row>39</xdr:row>
      <xdr:rowOff>45085</xdr:rowOff>
    </xdr:to>
    <xdr:cxnSp macro="">
      <xdr:nvCxnSpPr>
        <xdr:cNvPr id="378" name="直線コネクタ 377"/>
        <xdr:cNvCxnSpPr/>
      </xdr:nvCxnSpPr>
      <xdr:spPr>
        <a:xfrm flipV="1">
          <a:off x="14401800" y="657479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79" name="フローチャート : 判断 378"/>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0" name="テキスト ボックス 379"/>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45085</xdr:rowOff>
    </xdr:from>
    <xdr:to>
      <xdr:col>21</xdr:col>
      <xdr:colOff>0</xdr:colOff>
      <xdr:row>40</xdr:row>
      <xdr:rowOff>72707</xdr:rowOff>
    </xdr:to>
    <xdr:cxnSp macro="">
      <xdr:nvCxnSpPr>
        <xdr:cNvPr id="381" name="直線コネクタ 380"/>
        <xdr:cNvCxnSpPr/>
      </xdr:nvCxnSpPr>
      <xdr:spPr>
        <a:xfrm flipV="1">
          <a:off x="13512800" y="6731635"/>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2" name="フローチャート : 判断 38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3" name="テキスト ボックス 382"/>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4" name="フローチャート : 判断 383"/>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126382</xdr:rowOff>
    </xdr:from>
    <xdr:ext cx="762000" cy="259045"/>
    <xdr:sp macro="" textlink="">
      <xdr:nvSpPr>
        <xdr:cNvPr id="385" name="テキスト ボックス 384"/>
        <xdr:cNvSpPr txBox="1"/>
      </xdr:nvSpPr>
      <xdr:spPr>
        <a:xfrm>
          <a:off x="13131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44133</xdr:rowOff>
    </xdr:from>
    <xdr:to>
      <xdr:col>24</xdr:col>
      <xdr:colOff>609600</xdr:colOff>
      <xdr:row>36</xdr:row>
      <xdr:rowOff>145733</xdr:rowOff>
    </xdr:to>
    <xdr:sp macro="" textlink="">
      <xdr:nvSpPr>
        <xdr:cNvPr id="391" name="円/楕円 390"/>
        <xdr:cNvSpPr/>
      </xdr:nvSpPr>
      <xdr:spPr>
        <a:xfrm>
          <a:off x="169672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136860</xdr:rowOff>
    </xdr:from>
    <xdr:ext cx="762000" cy="259045"/>
    <xdr:sp macro="" textlink="">
      <xdr:nvSpPr>
        <xdr:cNvPr id="392" name="公債費負担の状況該当値テキスト"/>
        <xdr:cNvSpPr txBox="1"/>
      </xdr:nvSpPr>
      <xdr:spPr>
        <a:xfrm>
          <a:off x="17106900" y="613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170815</xdr:rowOff>
    </xdr:from>
    <xdr:to>
      <xdr:col>23</xdr:col>
      <xdr:colOff>457200</xdr:colOff>
      <xdr:row>37</xdr:row>
      <xdr:rowOff>100965</xdr:rowOff>
    </xdr:to>
    <xdr:sp macro="" textlink="">
      <xdr:nvSpPr>
        <xdr:cNvPr id="393" name="円/楕円 392"/>
        <xdr:cNvSpPr/>
      </xdr:nvSpPr>
      <xdr:spPr>
        <a:xfrm>
          <a:off x="16129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111142</xdr:rowOff>
    </xdr:from>
    <xdr:ext cx="736600" cy="259045"/>
    <xdr:sp macro="" textlink="">
      <xdr:nvSpPr>
        <xdr:cNvPr id="394" name="テキスト ボックス 393"/>
        <xdr:cNvSpPr txBox="1"/>
      </xdr:nvSpPr>
      <xdr:spPr>
        <a:xfrm>
          <a:off x="15798800" y="611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8890</xdr:rowOff>
    </xdr:from>
    <xdr:to>
      <xdr:col>22</xdr:col>
      <xdr:colOff>254000</xdr:colOff>
      <xdr:row>38</xdr:row>
      <xdr:rowOff>110490</xdr:rowOff>
    </xdr:to>
    <xdr:sp macro="" textlink="">
      <xdr:nvSpPr>
        <xdr:cNvPr id="395" name="円/楕円 394"/>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120667</xdr:rowOff>
    </xdr:from>
    <xdr:ext cx="762000" cy="259045"/>
    <xdr:sp macro="" textlink="">
      <xdr:nvSpPr>
        <xdr:cNvPr id="396" name="テキスト ボックス 395"/>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165735</xdr:rowOff>
    </xdr:from>
    <xdr:to>
      <xdr:col>21</xdr:col>
      <xdr:colOff>50800</xdr:colOff>
      <xdr:row>39</xdr:row>
      <xdr:rowOff>95885</xdr:rowOff>
    </xdr:to>
    <xdr:sp macro="" textlink="">
      <xdr:nvSpPr>
        <xdr:cNvPr id="397" name="円/楕円 396"/>
        <xdr:cNvSpPr/>
      </xdr:nvSpPr>
      <xdr:spPr>
        <a:xfrm>
          <a:off x="14351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106062</xdr:rowOff>
    </xdr:from>
    <xdr:ext cx="762000" cy="259045"/>
    <xdr:sp macro="" textlink="">
      <xdr:nvSpPr>
        <xdr:cNvPr id="398" name="テキスト ボックス 397"/>
        <xdr:cNvSpPr txBox="1"/>
      </xdr:nvSpPr>
      <xdr:spPr>
        <a:xfrm>
          <a:off x="14020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21907</xdr:rowOff>
    </xdr:from>
    <xdr:to>
      <xdr:col>19</xdr:col>
      <xdr:colOff>533400</xdr:colOff>
      <xdr:row>40</xdr:row>
      <xdr:rowOff>123507</xdr:rowOff>
    </xdr:to>
    <xdr:sp macro="" textlink="">
      <xdr:nvSpPr>
        <xdr:cNvPr id="399" name="円/楕円 398"/>
        <xdr:cNvSpPr/>
      </xdr:nvSpPr>
      <xdr:spPr>
        <a:xfrm>
          <a:off x="13462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133684</xdr:rowOff>
    </xdr:from>
    <xdr:ext cx="762000" cy="259045"/>
    <xdr:sp macro="" textlink="">
      <xdr:nvSpPr>
        <xdr:cNvPr id="400" name="テキスト ボックス 399"/>
        <xdr:cNvSpPr txBox="1"/>
      </xdr:nvSpPr>
      <xdr:spPr>
        <a:xfrm>
          <a:off x="13131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近年の起債抑制策、繰上償還の実施により地方債現在高が減少したこ</a:t>
          </a:r>
          <a:r>
            <a:rPr kumimoji="1" lang="ja-JP" altLang="en-US" sz="1300">
              <a:solidFill>
                <a:schemeClr val="dk1"/>
              </a:solidFill>
              <a:effectLst/>
              <a:latin typeface="+mj-ea"/>
              <a:ea typeface="+mj-ea"/>
              <a:cs typeface="+mn-cs"/>
            </a:rPr>
            <a:t>とと</a:t>
          </a:r>
          <a:r>
            <a:rPr kumimoji="1" lang="ja-JP" altLang="ja-JP" sz="1300">
              <a:solidFill>
                <a:schemeClr val="dk1"/>
              </a:solidFill>
              <a:effectLst/>
              <a:latin typeface="+mj-ea"/>
              <a:ea typeface="+mj-ea"/>
              <a:cs typeface="+mn-cs"/>
            </a:rPr>
            <a:t>、減債基金など充当可能な基金残高の増加により、</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27</a:t>
          </a:r>
          <a:r>
            <a:rPr kumimoji="1" lang="ja-JP" altLang="en-US" sz="1300">
              <a:solidFill>
                <a:schemeClr val="dk1"/>
              </a:solidFill>
              <a:effectLst/>
              <a:latin typeface="+mj-ea"/>
              <a:ea typeface="+mj-ea"/>
              <a:cs typeface="+mn-cs"/>
            </a:rPr>
            <a:t>年度の将来負担比率は▲</a:t>
          </a:r>
          <a:r>
            <a:rPr kumimoji="1" lang="en-US" altLang="ja-JP" sz="1300">
              <a:solidFill>
                <a:schemeClr val="dk1"/>
              </a:solidFill>
              <a:effectLst/>
              <a:latin typeface="+mj-ea"/>
              <a:ea typeface="+mj-ea"/>
              <a:cs typeface="+mn-cs"/>
            </a:rPr>
            <a:t>112.5</a:t>
          </a:r>
          <a:r>
            <a:rPr kumimoji="1" lang="ja-JP" altLang="en-US" sz="1300">
              <a:solidFill>
                <a:schemeClr val="dk1"/>
              </a:solidFill>
              <a:effectLst/>
              <a:latin typeface="+mj-ea"/>
              <a:ea typeface="+mj-ea"/>
              <a:cs typeface="+mn-cs"/>
            </a:rPr>
            <a:t>％となっています</a:t>
          </a:r>
          <a:r>
            <a:rPr kumimoji="1" lang="ja-JP" altLang="ja-JP" sz="1300">
              <a:solidFill>
                <a:schemeClr val="dk1"/>
              </a:solidFill>
              <a:effectLst/>
              <a:latin typeface="+mj-ea"/>
              <a:ea typeface="+mj-ea"/>
              <a:cs typeface="+mn-cs"/>
            </a:rPr>
            <a:t>。</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今後も公債費の抑制、積立金の確保により健全な財政運営に努め</a:t>
          </a:r>
          <a:r>
            <a:rPr kumimoji="1" lang="ja-JP" altLang="en-US" sz="1300">
              <a:solidFill>
                <a:schemeClr val="dk1"/>
              </a:solidFill>
              <a:effectLst/>
              <a:latin typeface="+mj-ea"/>
              <a:ea typeface="+mj-ea"/>
              <a:cs typeface="+mn-cs"/>
            </a:rPr>
            <a:t>ます</a:t>
          </a:r>
          <a:r>
            <a:rPr kumimoji="1" lang="ja-JP" altLang="ja-JP" sz="1300">
              <a:solidFill>
                <a:schemeClr val="dk1"/>
              </a:solidFill>
              <a:effectLst/>
              <a:latin typeface="+mj-ea"/>
              <a:ea typeface="+mj-ea"/>
              <a:cs typeface="+mn-cs"/>
            </a:rPr>
            <a:t>。</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1,428
1,409
109.44
2,679,540
2,624,867
51,237
1,425,235
1,999,615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j-ea"/>
              <a:ea typeface="+mj-ea"/>
              <a:cs typeface="+mn-cs"/>
            </a:rPr>
            <a:t>各種手当（管理職手当、通勤手当、住居手当、時間外勤務手当）の見直し、抑制を行ってまいりました。</a:t>
          </a:r>
          <a:r>
            <a:rPr kumimoji="1" lang="ja-JP" altLang="en-US" sz="1200">
              <a:solidFill>
                <a:schemeClr val="dk1"/>
              </a:solidFill>
              <a:effectLst/>
              <a:latin typeface="+mj-ea"/>
              <a:ea typeface="+mj-ea"/>
              <a:cs typeface="+mn-cs"/>
            </a:rPr>
            <a:t>また、</a:t>
          </a:r>
          <a:r>
            <a:rPr kumimoji="1" lang="ja-JP" altLang="ja-JP" sz="1200">
              <a:solidFill>
                <a:schemeClr val="dk1"/>
              </a:solidFill>
              <a:effectLst/>
              <a:latin typeface="+mj-ea"/>
              <a:ea typeface="+mj-ea"/>
              <a:cs typeface="+mn-cs"/>
            </a:rPr>
            <a:t>数年前まで抑制していた職員採用についてここ数年は毎年実施し、若年層が増えた</a:t>
          </a:r>
          <a:r>
            <a:rPr kumimoji="1" lang="ja-JP" altLang="en-US" sz="1200">
              <a:solidFill>
                <a:schemeClr val="dk1"/>
              </a:solidFill>
              <a:effectLst/>
              <a:latin typeface="+mj-ea"/>
              <a:ea typeface="+mj-ea"/>
              <a:cs typeface="+mn-cs"/>
            </a:rPr>
            <a:t>ため人件費率が低下しています。</a:t>
          </a:r>
          <a:endParaRPr kumimoji="1" lang="en-US" altLang="ja-JP" sz="1200">
            <a:solidFill>
              <a:schemeClr val="dk1"/>
            </a:solidFill>
            <a:effectLst/>
            <a:latin typeface="+mj-ea"/>
            <a:ea typeface="+mj-ea"/>
            <a:cs typeface="+mn-cs"/>
          </a:endParaRPr>
        </a:p>
        <a:p>
          <a:r>
            <a:rPr kumimoji="1" lang="ja-JP" altLang="ja-JP" sz="1200">
              <a:solidFill>
                <a:schemeClr val="dk1"/>
              </a:solidFill>
              <a:effectLst/>
              <a:latin typeface="+mj-ea"/>
              <a:ea typeface="+mj-ea"/>
              <a:cs typeface="+mn-cs"/>
            </a:rPr>
            <a:t>　</a:t>
          </a:r>
          <a:r>
            <a:rPr kumimoji="1" lang="ja-JP" altLang="en-US" sz="1200">
              <a:solidFill>
                <a:schemeClr val="dk1"/>
              </a:solidFill>
              <a:effectLst/>
              <a:latin typeface="+mj-ea"/>
              <a:ea typeface="+mj-ea"/>
              <a:cs typeface="+mn-cs"/>
            </a:rPr>
            <a:t>さらに</a:t>
          </a:r>
          <a:r>
            <a:rPr kumimoji="1" lang="ja-JP" altLang="ja-JP" sz="1200">
              <a:solidFill>
                <a:schemeClr val="dk1"/>
              </a:solidFill>
              <a:effectLst/>
              <a:latin typeface="+mj-ea"/>
              <a:ea typeface="+mj-ea"/>
              <a:cs typeface="+mn-cs"/>
            </a:rPr>
            <a:t>、村長、副村長及び教育長の給与については、平成</a:t>
          </a:r>
          <a:r>
            <a:rPr kumimoji="1" lang="en-US" altLang="ja-JP" sz="1200">
              <a:solidFill>
                <a:schemeClr val="dk1"/>
              </a:solidFill>
              <a:effectLst/>
              <a:latin typeface="+mj-ea"/>
              <a:ea typeface="+mj-ea"/>
              <a:cs typeface="+mn-cs"/>
            </a:rPr>
            <a:t>16</a:t>
          </a:r>
          <a:r>
            <a:rPr kumimoji="1" lang="ja-JP" altLang="ja-JP" sz="1200">
              <a:solidFill>
                <a:schemeClr val="dk1"/>
              </a:solidFill>
              <a:effectLst/>
              <a:latin typeface="+mj-ea"/>
              <a:ea typeface="+mj-ea"/>
              <a:cs typeface="+mn-cs"/>
            </a:rPr>
            <a:t>年から削減（平成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年度は６％）、議会議員についても削減（平成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年度は２％）しております。</a:t>
          </a:r>
          <a:endParaRPr lang="ja-JP" altLang="ja-JP" sz="1200">
            <a:effectLst/>
            <a:latin typeface="+mj-ea"/>
            <a:ea typeface="+mj-ea"/>
          </a:endParaRPr>
        </a:p>
        <a:p>
          <a:r>
            <a:rPr kumimoji="1" lang="ja-JP" altLang="ja-JP" sz="1200">
              <a:solidFill>
                <a:schemeClr val="dk1"/>
              </a:solidFill>
              <a:effectLst/>
              <a:latin typeface="+mj-ea"/>
              <a:ea typeface="+mj-ea"/>
              <a:cs typeface="+mn-cs"/>
            </a:rPr>
            <a:t>　今後も給与、手当の抑制を継続し人件費の適正化に努めます。</a:t>
          </a:r>
          <a:endParaRPr lang="ja-JP" altLang="ja-JP" sz="12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113284</xdr:rowOff>
    </xdr:to>
    <xdr:cxnSp macro="">
      <xdr:nvCxnSpPr>
        <xdr:cNvPr id="64" name="直線コネクタ 63"/>
        <xdr:cNvCxnSpPr/>
      </xdr:nvCxnSpPr>
      <xdr:spPr>
        <a:xfrm flipV="1">
          <a:off x="3987800" y="61986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40132</xdr:rowOff>
    </xdr:from>
    <xdr:to>
      <xdr:col>5</xdr:col>
      <xdr:colOff>549275</xdr:colOff>
      <xdr:row>36</xdr:row>
      <xdr:rowOff>113284</xdr:rowOff>
    </xdr:to>
    <xdr:cxnSp macro="">
      <xdr:nvCxnSpPr>
        <xdr:cNvPr id="67" name="直線コネクタ 66"/>
        <xdr:cNvCxnSpPr/>
      </xdr:nvCxnSpPr>
      <xdr:spPr>
        <a:xfrm>
          <a:off x="3098800" y="6212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40132</xdr:rowOff>
    </xdr:to>
    <xdr:cxnSp macro="">
      <xdr:nvCxnSpPr>
        <xdr:cNvPr id="70" name="直線コネクタ 69"/>
        <xdr:cNvCxnSpPr/>
      </xdr:nvCxnSpPr>
      <xdr:spPr>
        <a:xfrm>
          <a:off x="2209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35560</xdr:rowOff>
    </xdr:to>
    <xdr:cxnSp macro="">
      <xdr:nvCxnSpPr>
        <xdr:cNvPr id="73" name="直線コネクタ 72"/>
        <xdr:cNvCxnSpPr/>
      </xdr:nvCxnSpPr>
      <xdr:spPr>
        <a:xfrm>
          <a:off x="1320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147066</xdr:rowOff>
    </xdr:from>
    <xdr:to>
      <xdr:col>7</xdr:col>
      <xdr:colOff>66675</xdr:colOff>
      <xdr:row>36</xdr:row>
      <xdr:rowOff>77216</xdr:rowOff>
    </xdr:to>
    <xdr:sp macro="" textlink="">
      <xdr:nvSpPr>
        <xdr:cNvPr id="83" name="円/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62484</xdr:rowOff>
    </xdr:from>
    <xdr:to>
      <xdr:col>5</xdr:col>
      <xdr:colOff>600075</xdr:colOff>
      <xdr:row>36</xdr:row>
      <xdr:rowOff>164084</xdr:rowOff>
    </xdr:to>
    <xdr:sp macro="" textlink="">
      <xdr:nvSpPr>
        <xdr:cNvPr id="85" name="円/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7" name="円/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9" name="円/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147066</xdr:rowOff>
    </xdr:from>
    <xdr:to>
      <xdr:col>1</xdr:col>
      <xdr:colOff>676275</xdr:colOff>
      <xdr:row>36</xdr:row>
      <xdr:rowOff>77216</xdr:rowOff>
    </xdr:to>
    <xdr:sp macro="" textlink="">
      <xdr:nvSpPr>
        <xdr:cNvPr id="91" name="円/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一部事務組合や広域連合で</a:t>
          </a:r>
          <a:r>
            <a:rPr kumimoji="1" lang="ja-JP" altLang="ja-JP" sz="1300">
              <a:solidFill>
                <a:schemeClr val="dk1"/>
              </a:solidFill>
              <a:effectLst/>
              <a:latin typeface="+mn-lt"/>
              <a:ea typeface="+mn-ea"/>
              <a:cs typeface="+mn-cs"/>
            </a:rPr>
            <a:t>ごみ処理や消防事務を</a:t>
          </a:r>
          <a:r>
            <a:rPr kumimoji="1" lang="ja-JP" altLang="en-US" sz="1300">
              <a:solidFill>
                <a:schemeClr val="dk1"/>
              </a:solidFill>
              <a:effectLst/>
              <a:latin typeface="+mn-lt"/>
              <a:ea typeface="+mn-ea"/>
              <a:cs typeface="+mn-cs"/>
            </a:rPr>
            <a:t>集約して行っているため、物件費が平均を下回っております</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ただし</a:t>
          </a:r>
          <a:r>
            <a:rPr kumimoji="1" lang="ja-JP" altLang="ja-JP" sz="1300">
              <a:solidFill>
                <a:schemeClr val="dk1"/>
              </a:solidFill>
              <a:effectLst/>
              <a:latin typeface="+mn-lt"/>
              <a:ea typeface="+mn-ea"/>
              <a:cs typeface="+mn-cs"/>
            </a:rPr>
            <a:t>一部事務組合、広域連合の物件費に</a:t>
          </a:r>
          <a:r>
            <a:rPr kumimoji="1" lang="ja-JP" altLang="en-US" sz="1300">
              <a:solidFill>
                <a:schemeClr val="dk1"/>
              </a:solidFill>
              <a:effectLst/>
              <a:latin typeface="+mn-lt"/>
              <a:ea typeface="+mn-ea"/>
              <a:cs typeface="+mn-cs"/>
            </a:rPr>
            <a:t>あ</a:t>
          </a:r>
          <a:r>
            <a:rPr kumimoji="1" lang="ja-JP" altLang="ja-JP" sz="1300">
              <a:solidFill>
                <a:schemeClr val="dk1"/>
              </a:solidFill>
              <a:effectLst/>
              <a:latin typeface="+mn-lt"/>
              <a:ea typeface="+mn-ea"/>
              <a:cs typeface="+mn-cs"/>
            </a:rPr>
            <a:t>てる負担金などの費用</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、若干の</a:t>
          </a:r>
          <a:r>
            <a:rPr kumimoji="1" lang="ja-JP" altLang="en-US" sz="1300">
              <a:solidFill>
                <a:schemeClr val="dk1"/>
              </a:solidFill>
              <a:effectLst/>
              <a:latin typeface="+mn-lt"/>
              <a:ea typeface="+mn-ea"/>
              <a:cs typeface="+mn-cs"/>
            </a:rPr>
            <a:t>増減があり</a:t>
          </a:r>
          <a:r>
            <a:rPr kumimoji="1" lang="ja-JP" altLang="ja-JP" sz="1300">
              <a:solidFill>
                <a:schemeClr val="dk1"/>
              </a:solidFill>
              <a:effectLst/>
              <a:latin typeface="+mn-lt"/>
              <a:ea typeface="+mn-ea"/>
              <a:cs typeface="+mn-cs"/>
            </a:rPr>
            <a:t>ます。</a:t>
          </a:r>
          <a:endParaRPr lang="ja-JP" altLang="ja-JP" sz="1300">
            <a:effectLst/>
          </a:endParaRPr>
        </a:p>
        <a:p>
          <a:r>
            <a:rPr kumimoji="1" lang="ja-JP" altLang="ja-JP" sz="1300">
              <a:solidFill>
                <a:schemeClr val="dk1"/>
              </a:solidFill>
              <a:effectLst/>
              <a:latin typeface="+mn-lt"/>
              <a:ea typeface="+mn-ea"/>
              <a:cs typeface="+mn-cs"/>
            </a:rPr>
            <a:t>　今後も、事務事業</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見直し</a:t>
          </a:r>
          <a:r>
            <a:rPr kumimoji="1" lang="ja-JP" altLang="en-US" sz="1300">
              <a:solidFill>
                <a:schemeClr val="dk1"/>
              </a:solidFill>
              <a:effectLst/>
              <a:latin typeface="+mn-lt"/>
              <a:ea typeface="+mn-ea"/>
              <a:cs typeface="+mn-cs"/>
            </a:rPr>
            <a:t>や連携の強化</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さらなる</a:t>
          </a:r>
          <a:r>
            <a:rPr kumimoji="1" lang="ja-JP" altLang="ja-JP" sz="1300">
              <a:solidFill>
                <a:schemeClr val="dk1"/>
              </a:solidFill>
              <a:effectLst/>
              <a:latin typeface="+mn-lt"/>
              <a:ea typeface="+mn-ea"/>
              <a:cs typeface="+mn-cs"/>
            </a:rPr>
            <a:t>抑制</a:t>
          </a:r>
          <a:r>
            <a:rPr kumimoji="1" lang="ja-JP" altLang="en-US" sz="1300">
              <a:solidFill>
                <a:schemeClr val="dk1"/>
              </a:solidFill>
              <a:effectLst/>
              <a:latin typeface="+mn-lt"/>
              <a:ea typeface="+mn-ea"/>
              <a:cs typeface="+mn-cs"/>
            </a:rPr>
            <a:t>を図ります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62992</xdr:rowOff>
    </xdr:from>
    <xdr:to>
      <xdr:col>24</xdr:col>
      <xdr:colOff>31750</xdr:colOff>
      <xdr:row>16</xdr:row>
      <xdr:rowOff>117856</xdr:rowOff>
    </xdr:to>
    <xdr:cxnSp macro="">
      <xdr:nvCxnSpPr>
        <xdr:cNvPr id="122" name="直線コネクタ 121"/>
        <xdr:cNvCxnSpPr/>
      </xdr:nvCxnSpPr>
      <xdr:spPr>
        <a:xfrm flipV="1">
          <a:off x="15671800" y="28061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16</xdr:row>
      <xdr:rowOff>117856</xdr:rowOff>
    </xdr:to>
    <xdr:cxnSp macro="">
      <xdr:nvCxnSpPr>
        <xdr:cNvPr id="125" name="直線コネクタ 124"/>
        <xdr:cNvCxnSpPr/>
      </xdr:nvCxnSpPr>
      <xdr:spPr>
        <a:xfrm>
          <a:off x="14782800" y="2819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76708</xdr:rowOff>
    </xdr:to>
    <xdr:cxnSp macro="">
      <xdr:nvCxnSpPr>
        <xdr:cNvPr id="128" name="直線コネクタ 127"/>
        <xdr:cNvCxnSpPr/>
      </xdr:nvCxnSpPr>
      <xdr:spPr>
        <a:xfrm>
          <a:off x="13893800" y="2778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165862</xdr:rowOff>
    </xdr:from>
    <xdr:to>
      <xdr:col>20</xdr:col>
      <xdr:colOff>158750</xdr:colOff>
      <xdr:row>16</xdr:row>
      <xdr:rowOff>35560</xdr:rowOff>
    </xdr:to>
    <xdr:cxnSp macro="">
      <xdr:nvCxnSpPr>
        <xdr:cNvPr id="131" name="直線コネクタ 130"/>
        <xdr:cNvCxnSpPr/>
      </xdr:nvCxnSpPr>
      <xdr:spPr>
        <a:xfrm>
          <a:off x="13004800" y="2737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41" name="円/楕円 140"/>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2"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67056</xdr:rowOff>
    </xdr:from>
    <xdr:to>
      <xdr:col>22</xdr:col>
      <xdr:colOff>615950</xdr:colOff>
      <xdr:row>16</xdr:row>
      <xdr:rowOff>168656</xdr:rowOff>
    </xdr:to>
    <xdr:sp macro="" textlink="">
      <xdr:nvSpPr>
        <xdr:cNvPr id="143" name="円/楕円 142"/>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7383</xdr:rowOff>
    </xdr:from>
    <xdr:ext cx="736600" cy="259045"/>
    <xdr:sp macro="" textlink="">
      <xdr:nvSpPr>
        <xdr:cNvPr id="144" name="テキスト ボックス 143"/>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45" name="円/楕円 144"/>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46" name="テキスト ボックス 145"/>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7" name="円/楕円 146"/>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48" name="テキスト ボックス 147"/>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49" name="円/楕円 148"/>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50" name="テキスト ボックス 149"/>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子どもの人数が極端に少ないため、子ども手当等に</a:t>
          </a:r>
          <a:r>
            <a:rPr kumimoji="1" lang="ja-JP" altLang="en-US" sz="1300">
              <a:solidFill>
                <a:schemeClr val="dk1"/>
              </a:solidFill>
              <a:effectLst/>
              <a:latin typeface="+mn-lt"/>
              <a:ea typeface="+mn-ea"/>
              <a:cs typeface="+mn-cs"/>
            </a:rPr>
            <a:t>かかる</a:t>
          </a:r>
          <a:r>
            <a:rPr kumimoji="1" lang="ja-JP" altLang="ja-JP" sz="1300">
              <a:solidFill>
                <a:schemeClr val="dk1"/>
              </a:solidFill>
              <a:effectLst/>
              <a:latin typeface="+mn-lt"/>
              <a:ea typeface="+mn-ea"/>
              <a:cs typeface="+mn-cs"/>
            </a:rPr>
            <a:t>経費が少額であることが考えられ</a:t>
          </a:r>
          <a:r>
            <a:rPr kumimoji="1" lang="ja-JP" altLang="en-US" sz="1300">
              <a:solidFill>
                <a:schemeClr val="dk1"/>
              </a:solidFill>
              <a:effectLst/>
              <a:latin typeface="+mn-lt"/>
              <a:ea typeface="+mn-ea"/>
              <a:cs typeface="+mn-cs"/>
            </a:rPr>
            <a:t>ます</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その反面で</a:t>
          </a:r>
          <a:r>
            <a:rPr kumimoji="1" lang="ja-JP" altLang="ja-JP" sz="1300">
              <a:solidFill>
                <a:schemeClr val="dk1"/>
              </a:solidFill>
              <a:effectLst/>
              <a:latin typeface="+mn-lt"/>
              <a:ea typeface="+mn-ea"/>
              <a:cs typeface="+mn-cs"/>
            </a:rPr>
            <a:t>今後も高齢化</a:t>
          </a:r>
          <a:r>
            <a:rPr kumimoji="1" lang="ja-JP" altLang="en-US" sz="1300">
              <a:solidFill>
                <a:schemeClr val="dk1"/>
              </a:solidFill>
              <a:effectLst/>
              <a:latin typeface="+mn-lt"/>
              <a:ea typeface="+mn-ea"/>
              <a:cs typeface="+mn-cs"/>
            </a:rPr>
            <a:t>が進み、</a:t>
          </a:r>
          <a:r>
            <a:rPr kumimoji="1" lang="ja-JP" altLang="ja-JP" sz="1300">
              <a:solidFill>
                <a:schemeClr val="dk1"/>
              </a:solidFill>
              <a:effectLst/>
              <a:latin typeface="+mn-lt"/>
              <a:ea typeface="+mn-ea"/>
              <a:cs typeface="+mn-cs"/>
            </a:rPr>
            <a:t>扶助費の増加も見込まれるため、適正な水準を保つよう、事務事業の精査が必要で</a:t>
          </a:r>
          <a:r>
            <a:rPr kumimoji="1" lang="ja-JP" altLang="en-US" sz="1300">
              <a:solidFill>
                <a:schemeClr val="dk1"/>
              </a:solidFill>
              <a:effectLst/>
              <a:latin typeface="+mn-lt"/>
              <a:ea typeface="+mn-ea"/>
              <a:cs typeface="+mn-cs"/>
            </a:rPr>
            <a:t>あると考えます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92710</xdr:rowOff>
    </xdr:from>
    <xdr:to>
      <xdr:col>7</xdr:col>
      <xdr:colOff>15875</xdr:colOff>
      <xdr:row>57</xdr:row>
      <xdr:rowOff>115570</xdr:rowOff>
    </xdr:to>
    <xdr:cxnSp macro="">
      <xdr:nvCxnSpPr>
        <xdr:cNvPr id="180" name="直線コネクタ 179"/>
        <xdr:cNvCxnSpPr/>
      </xdr:nvCxnSpPr>
      <xdr:spPr>
        <a:xfrm>
          <a:off x="3987800" y="986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149860</xdr:rowOff>
    </xdr:from>
    <xdr:to>
      <xdr:col>5</xdr:col>
      <xdr:colOff>549275</xdr:colOff>
      <xdr:row>57</xdr:row>
      <xdr:rowOff>92710</xdr:rowOff>
    </xdr:to>
    <xdr:cxnSp macro="">
      <xdr:nvCxnSpPr>
        <xdr:cNvPr id="183" name="直線コネクタ 182"/>
        <xdr:cNvCxnSpPr/>
      </xdr:nvCxnSpPr>
      <xdr:spPr>
        <a:xfrm>
          <a:off x="3098800" y="9751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35560</xdr:rowOff>
    </xdr:from>
    <xdr:to>
      <xdr:col>4</xdr:col>
      <xdr:colOff>346075</xdr:colOff>
      <xdr:row>56</xdr:row>
      <xdr:rowOff>149860</xdr:rowOff>
    </xdr:to>
    <xdr:cxnSp macro="">
      <xdr:nvCxnSpPr>
        <xdr:cNvPr id="186" name="直線コネクタ 185"/>
        <xdr:cNvCxnSpPr/>
      </xdr:nvCxnSpPr>
      <xdr:spPr>
        <a:xfrm>
          <a:off x="2209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35560</xdr:rowOff>
    </xdr:from>
    <xdr:to>
      <xdr:col>3</xdr:col>
      <xdr:colOff>142875</xdr:colOff>
      <xdr:row>56</xdr:row>
      <xdr:rowOff>58420</xdr:rowOff>
    </xdr:to>
    <xdr:cxnSp macro="">
      <xdr:nvCxnSpPr>
        <xdr:cNvPr id="189" name="直線コネクタ 188"/>
        <xdr:cNvCxnSpPr/>
      </xdr:nvCxnSpPr>
      <xdr:spPr>
        <a:xfrm flipV="1">
          <a:off x="1320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99" name="円/楕円 198"/>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36847</xdr:rowOff>
    </xdr:from>
    <xdr:ext cx="762000" cy="259045"/>
    <xdr:sp macro="" textlink="">
      <xdr:nvSpPr>
        <xdr:cNvPr id="200"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41910</xdr:rowOff>
    </xdr:from>
    <xdr:to>
      <xdr:col>5</xdr:col>
      <xdr:colOff>600075</xdr:colOff>
      <xdr:row>57</xdr:row>
      <xdr:rowOff>143510</xdr:rowOff>
    </xdr:to>
    <xdr:sp macro="" textlink="">
      <xdr:nvSpPr>
        <xdr:cNvPr id="201" name="円/楕円 200"/>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202" name="テキスト ボックス 201"/>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03" name="円/楕円 202"/>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204" name="テキスト ボックス 203"/>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156210</xdr:rowOff>
    </xdr:from>
    <xdr:to>
      <xdr:col>3</xdr:col>
      <xdr:colOff>193675</xdr:colOff>
      <xdr:row>56</xdr:row>
      <xdr:rowOff>86360</xdr:rowOff>
    </xdr:to>
    <xdr:sp macro="" textlink="">
      <xdr:nvSpPr>
        <xdr:cNvPr id="205" name="円/楕円 204"/>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96537</xdr:rowOff>
    </xdr:from>
    <xdr:ext cx="762000" cy="259045"/>
    <xdr:sp macro="" textlink="">
      <xdr:nvSpPr>
        <xdr:cNvPr id="206" name="テキスト ボックス 205"/>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7" name="円/楕円 206"/>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119397</xdr:rowOff>
    </xdr:from>
    <xdr:ext cx="762000" cy="259045"/>
    <xdr:sp macro="" textlink="">
      <xdr:nvSpPr>
        <xdr:cNvPr id="208" name="テキスト ボックス 207"/>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特別会計、料金収入、保険料収入の滞納額縮減による収入確保、</a:t>
          </a:r>
          <a:r>
            <a:rPr kumimoji="1" lang="ja-JP" altLang="en-US" sz="1300">
              <a:solidFill>
                <a:schemeClr val="dk1"/>
              </a:solidFill>
              <a:effectLst/>
              <a:latin typeface="+mn-ea"/>
              <a:ea typeface="+mn-ea"/>
              <a:cs typeface="+mn-cs"/>
            </a:rPr>
            <a:t>および</a:t>
          </a:r>
          <a:r>
            <a:rPr kumimoji="1" lang="ja-JP" altLang="ja-JP" sz="1300">
              <a:solidFill>
                <a:schemeClr val="dk1"/>
              </a:solidFill>
              <a:effectLst/>
              <a:latin typeface="+mn-ea"/>
              <a:ea typeface="+mn-ea"/>
              <a:cs typeface="+mn-cs"/>
            </a:rPr>
            <a:t>事務事業の見直し</a:t>
          </a:r>
          <a:r>
            <a:rPr kumimoji="1" lang="ja-JP" altLang="en-US" sz="1300">
              <a:solidFill>
                <a:schemeClr val="dk1"/>
              </a:solidFill>
              <a:effectLst/>
              <a:latin typeface="+mn-ea"/>
              <a:ea typeface="+mn-ea"/>
              <a:cs typeface="+mn-cs"/>
            </a:rPr>
            <a:t>により、</a:t>
          </a:r>
          <a:r>
            <a:rPr kumimoji="1" lang="ja-JP" altLang="ja-JP" sz="1300">
              <a:solidFill>
                <a:schemeClr val="dk1"/>
              </a:solidFill>
              <a:effectLst/>
              <a:latin typeface="+mn-ea"/>
              <a:ea typeface="+mn-ea"/>
              <a:cs typeface="+mn-cs"/>
            </a:rPr>
            <a:t>操出金の適正水準維持を図</a:t>
          </a:r>
          <a:r>
            <a:rPr kumimoji="1" lang="ja-JP" altLang="en-US" sz="1300">
              <a:solidFill>
                <a:schemeClr val="dk1"/>
              </a:solidFill>
              <a:effectLst/>
              <a:latin typeface="+mn-ea"/>
              <a:ea typeface="+mn-ea"/>
              <a:cs typeface="+mn-cs"/>
            </a:rPr>
            <a:t>ります</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44704</xdr:rowOff>
    </xdr:to>
    <xdr:cxnSp macro="">
      <xdr:nvCxnSpPr>
        <xdr:cNvPr id="238" name="直線コネクタ 237"/>
        <xdr:cNvCxnSpPr/>
      </xdr:nvCxnSpPr>
      <xdr:spPr>
        <a:xfrm>
          <a:off x="15671800" y="9636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104140</xdr:rowOff>
    </xdr:to>
    <xdr:cxnSp macro="">
      <xdr:nvCxnSpPr>
        <xdr:cNvPr id="241" name="直線コネクタ 240"/>
        <xdr:cNvCxnSpPr/>
      </xdr:nvCxnSpPr>
      <xdr:spPr>
        <a:xfrm flipV="1">
          <a:off x="14782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117856</xdr:rowOff>
    </xdr:to>
    <xdr:cxnSp macro="">
      <xdr:nvCxnSpPr>
        <xdr:cNvPr id="244" name="直線コネクタ 243"/>
        <xdr:cNvCxnSpPr/>
      </xdr:nvCxnSpPr>
      <xdr:spPr>
        <a:xfrm flipV="1">
          <a:off x="13893800" y="9705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117856</xdr:rowOff>
    </xdr:to>
    <xdr:cxnSp macro="">
      <xdr:nvCxnSpPr>
        <xdr:cNvPr id="247" name="直線コネクタ 246"/>
        <xdr:cNvCxnSpPr/>
      </xdr:nvCxnSpPr>
      <xdr:spPr>
        <a:xfrm>
          <a:off x="13004800" y="9705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57" name="円/楕円 256"/>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10431</xdr:rowOff>
    </xdr:from>
    <xdr:ext cx="762000" cy="259045"/>
    <xdr:sp macro="" textlink="">
      <xdr:nvSpPr>
        <xdr:cNvPr id="258"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59" name="円/楕円 258"/>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0" name="テキスト ボックス 259"/>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61" name="円/楕円 260"/>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62" name="テキスト ボックス 261"/>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67056</xdr:rowOff>
    </xdr:from>
    <xdr:to>
      <xdr:col>20</xdr:col>
      <xdr:colOff>209550</xdr:colOff>
      <xdr:row>56</xdr:row>
      <xdr:rowOff>168656</xdr:rowOff>
    </xdr:to>
    <xdr:sp macro="" textlink="">
      <xdr:nvSpPr>
        <xdr:cNvPr id="263" name="円/楕円 262"/>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64" name="テキスト ボックス 263"/>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5" name="円/楕円 264"/>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6" name="テキスト ボックス 265"/>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補助費は類似団体平均を比較し低くなっている</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近年</a:t>
          </a:r>
          <a:r>
            <a:rPr kumimoji="1" lang="ja-JP" altLang="ja-JP" sz="1300">
              <a:solidFill>
                <a:schemeClr val="dk1"/>
              </a:solidFill>
              <a:effectLst/>
              <a:latin typeface="+mn-lt"/>
              <a:ea typeface="+mn-ea"/>
              <a:cs typeface="+mn-cs"/>
            </a:rPr>
            <a:t>上昇傾向にあ</a:t>
          </a:r>
          <a:r>
            <a:rPr kumimoji="1" lang="ja-JP" altLang="en-US" sz="1300">
              <a:solidFill>
                <a:schemeClr val="dk1"/>
              </a:solidFill>
              <a:effectLst/>
              <a:latin typeface="+mn-lt"/>
              <a:ea typeface="+mn-ea"/>
              <a:cs typeface="+mn-cs"/>
            </a:rPr>
            <a:t>ります。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理由として福祉サービス費用や有害鳥獣駆除に関する補助金の増などがあげられます。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必要な補助は継続する半面、</a:t>
          </a:r>
          <a:r>
            <a:rPr kumimoji="1" lang="ja-JP" altLang="ja-JP" sz="1300">
              <a:solidFill>
                <a:schemeClr val="dk1"/>
              </a:solidFill>
              <a:effectLst/>
              <a:latin typeface="+mn-lt"/>
              <a:ea typeface="+mn-ea"/>
              <a:cs typeface="+mn-cs"/>
            </a:rPr>
            <a:t>今後事務事業の見直しにより、</a:t>
          </a:r>
          <a:r>
            <a:rPr kumimoji="1" lang="ja-JP" altLang="en-US" sz="1300">
              <a:solidFill>
                <a:schemeClr val="dk1"/>
              </a:solidFill>
              <a:effectLst/>
              <a:latin typeface="+mn-lt"/>
              <a:ea typeface="+mn-ea"/>
              <a:cs typeface="+mn-cs"/>
            </a:rPr>
            <a:t>過大にならないよう管理します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79647</xdr:rowOff>
    </xdr:from>
    <xdr:to>
      <xdr:col>24</xdr:col>
      <xdr:colOff>31750</xdr:colOff>
      <xdr:row>35</xdr:row>
      <xdr:rowOff>86178</xdr:rowOff>
    </xdr:to>
    <xdr:cxnSp macro="">
      <xdr:nvCxnSpPr>
        <xdr:cNvPr id="300" name="直線コネクタ 299"/>
        <xdr:cNvCxnSpPr/>
      </xdr:nvCxnSpPr>
      <xdr:spPr>
        <a:xfrm>
          <a:off x="15671800" y="60803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60053</xdr:rowOff>
    </xdr:from>
    <xdr:to>
      <xdr:col>22</xdr:col>
      <xdr:colOff>565150</xdr:colOff>
      <xdr:row>35</xdr:row>
      <xdr:rowOff>79647</xdr:rowOff>
    </xdr:to>
    <xdr:cxnSp macro="">
      <xdr:nvCxnSpPr>
        <xdr:cNvPr id="303" name="直線コネクタ 302"/>
        <xdr:cNvCxnSpPr/>
      </xdr:nvCxnSpPr>
      <xdr:spPr>
        <a:xfrm>
          <a:off x="14782800" y="60608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33927</xdr:rowOff>
    </xdr:from>
    <xdr:to>
      <xdr:col>21</xdr:col>
      <xdr:colOff>361950</xdr:colOff>
      <xdr:row>35</xdr:row>
      <xdr:rowOff>60053</xdr:rowOff>
    </xdr:to>
    <xdr:cxnSp macro="">
      <xdr:nvCxnSpPr>
        <xdr:cNvPr id="306" name="直線コネクタ 305"/>
        <xdr:cNvCxnSpPr/>
      </xdr:nvCxnSpPr>
      <xdr:spPr>
        <a:xfrm>
          <a:off x="13893800" y="60346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27396</xdr:rowOff>
    </xdr:from>
    <xdr:to>
      <xdr:col>20</xdr:col>
      <xdr:colOff>158750</xdr:colOff>
      <xdr:row>35</xdr:row>
      <xdr:rowOff>33927</xdr:rowOff>
    </xdr:to>
    <xdr:cxnSp macro="">
      <xdr:nvCxnSpPr>
        <xdr:cNvPr id="309" name="直線コネクタ 308"/>
        <xdr:cNvCxnSpPr/>
      </xdr:nvCxnSpPr>
      <xdr:spPr>
        <a:xfrm>
          <a:off x="13004800" y="60281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159311</xdr:rowOff>
    </xdr:from>
    <xdr:ext cx="762000" cy="259045"/>
    <xdr:sp macro="" textlink="">
      <xdr:nvSpPr>
        <xdr:cNvPr id="311" name="テキスト ボックス 310"/>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13" name="テキスト ボックス 312"/>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35378</xdr:rowOff>
    </xdr:from>
    <xdr:to>
      <xdr:col>24</xdr:col>
      <xdr:colOff>82550</xdr:colOff>
      <xdr:row>35</xdr:row>
      <xdr:rowOff>136978</xdr:rowOff>
    </xdr:to>
    <xdr:sp macro="" textlink="">
      <xdr:nvSpPr>
        <xdr:cNvPr id="319" name="円/楕円 318"/>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51905</xdr:rowOff>
    </xdr:from>
    <xdr:ext cx="762000" cy="259045"/>
    <xdr:sp macro="" textlink="">
      <xdr:nvSpPr>
        <xdr:cNvPr id="320"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28847</xdr:rowOff>
    </xdr:from>
    <xdr:to>
      <xdr:col>22</xdr:col>
      <xdr:colOff>615950</xdr:colOff>
      <xdr:row>35</xdr:row>
      <xdr:rowOff>130447</xdr:rowOff>
    </xdr:to>
    <xdr:sp macro="" textlink="">
      <xdr:nvSpPr>
        <xdr:cNvPr id="321" name="円/楕円 320"/>
        <xdr:cNvSpPr/>
      </xdr:nvSpPr>
      <xdr:spPr>
        <a:xfrm>
          <a:off x="15621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140624</xdr:rowOff>
    </xdr:from>
    <xdr:ext cx="736600" cy="259045"/>
    <xdr:sp macro="" textlink="">
      <xdr:nvSpPr>
        <xdr:cNvPr id="322" name="テキスト ボックス 321"/>
        <xdr:cNvSpPr txBox="1"/>
      </xdr:nvSpPr>
      <xdr:spPr>
        <a:xfrm>
          <a:off x="15290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9253</xdr:rowOff>
    </xdr:from>
    <xdr:to>
      <xdr:col>21</xdr:col>
      <xdr:colOff>412750</xdr:colOff>
      <xdr:row>35</xdr:row>
      <xdr:rowOff>110853</xdr:rowOff>
    </xdr:to>
    <xdr:sp macro="" textlink="">
      <xdr:nvSpPr>
        <xdr:cNvPr id="323" name="円/楕円 322"/>
        <xdr:cNvSpPr/>
      </xdr:nvSpPr>
      <xdr:spPr>
        <a:xfrm>
          <a:off x="14732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121030</xdr:rowOff>
    </xdr:from>
    <xdr:ext cx="762000" cy="259045"/>
    <xdr:sp macro="" textlink="">
      <xdr:nvSpPr>
        <xdr:cNvPr id="324" name="テキスト ボックス 323"/>
        <xdr:cNvSpPr txBox="1"/>
      </xdr:nvSpPr>
      <xdr:spPr>
        <a:xfrm>
          <a:off x="14401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154577</xdr:rowOff>
    </xdr:from>
    <xdr:to>
      <xdr:col>20</xdr:col>
      <xdr:colOff>209550</xdr:colOff>
      <xdr:row>35</xdr:row>
      <xdr:rowOff>84727</xdr:rowOff>
    </xdr:to>
    <xdr:sp macro="" textlink="">
      <xdr:nvSpPr>
        <xdr:cNvPr id="325" name="円/楕円 324"/>
        <xdr:cNvSpPr/>
      </xdr:nvSpPr>
      <xdr:spPr>
        <a:xfrm>
          <a:off x="13843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94904</xdr:rowOff>
    </xdr:from>
    <xdr:ext cx="762000" cy="259045"/>
    <xdr:sp macro="" textlink="">
      <xdr:nvSpPr>
        <xdr:cNvPr id="326" name="テキスト ボックス 325"/>
        <xdr:cNvSpPr txBox="1"/>
      </xdr:nvSpPr>
      <xdr:spPr>
        <a:xfrm>
          <a:off x="13512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148046</xdr:rowOff>
    </xdr:from>
    <xdr:to>
      <xdr:col>19</xdr:col>
      <xdr:colOff>6350</xdr:colOff>
      <xdr:row>35</xdr:row>
      <xdr:rowOff>78196</xdr:rowOff>
    </xdr:to>
    <xdr:sp macro="" textlink="">
      <xdr:nvSpPr>
        <xdr:cNvPr id="327" name="円/楕円 326"/>
        <xdr:cNvSpPr/>
      </xdr:nvSpPr>
      <xdr:spPr>
        <a:xfrm>
          <a:off x="12954000" y="59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88373</xdr:rowOff>
    </xdr:from>
    <xdr:ext cx="762000" cy="259045"/>
    <xdr:sp macro="" textlink="">
      <xdr:nvSpPr>
        <xdr:cNvPr id="328" name="テキスト ボックス 327"/>
        <xdr:cNvSpPr txBox="1"/>
      </xdr:nvSpPr>
      <xdr:spPr>
        <a:xfrm>
          <a:off x="12623800" y="57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16</a:t>
          </a:r>
          <a:r>
            <a:rPr kumimoji="1" lang="ja-JP" altLang="ja-JP" sz="1300">
              <a:solidFill>
                <a:schemeClr val="dk1"/>
              </a:solidFill>
              <a:effectLst/>
              <a:latin typeface="+mj-ea"/>
              <a:ea typeface="+mj-ea"/>
              <a:cs typeface="+mn-cs"/>
            </a:rPr>
            <a:t>年度以降の起債抑制策、繰上償還実施により、地方債の現在高はピーク時の</a:t>
          </a:r>
          <a:r>
            <a:rPr kumimoji="1" lang="ja-JP" altLang="en-US" sz="1300">
              <a:solidFill>
                <a:schemeClr val="dk1"/>
              </a:solidFill>
              <a:effectLst/>
              <a:latin typeface="+mj-ea"/>
              <a:ea typeface="+mj-ea"/>
              <a:cs typeface="+mn-cs"/>
            </a:rPr>
            <a:t>約</a:t>
          </a:r>
          <a:r>
            <a:rPr kumimoji="1" lang="en-US" altLang="ja-JP" sz="1300">
              <a:solidFill>
                <a:schemeClr val="dk1"/>
              </a:solidFill>
              <a:effectLst/>
              <a:latin typeface="+mj-ea"/>
              <a:ea typeface="+mj-ea"/>
              <a:cs typeface="+mn-cs"/>
            </a:rPr>
            <a:t>50</a:t>
          </a:r>
          <a:r>
            <a:rPr kumimoji="1" lang="ja-JP" altLang="en-US" sz="1300">
              <a:solidFill>
                <a:schemeClr val="dk1"/>
              </a:solidFill>
              <a:effectLst/>
              <a:latin typeface="+mj-ea"/>
              <a:ea typeface="+mj-ea"/>
              <a:cs typeface="+mn-cs"/>
            </a:rPr>
            <a:t>億</a:t>
          </a:r>
          <a:r>
            <a:rPr kumimoji="1" lang="ja-JP" altLang="ja-JP" sz="1300">
              <a:solidFill>
                <a:schemeClr val="dk1"/>
              </a:solidFill>
              <a:effectLst/>
              <a:latin typeface="+mj-ea"/>
              <a:ea typeface="+mj-ea"/>
              <a:cs typeface="+mn-cs"/>
            </a:rPr>
            <a:t>円（平成</a:t>
          </a:r>
          <a:r>
            <a:rPr kumimoji="1" lang="en-US" altLang="ja-JP" sz="1300">
              <a:solidFill>
                <a:schemeClr val="dk1"/>
              </a:solidFill>
              <a:effectLst/>
              <a:latin typeface="+mj-ea"/>
              <a:ea typeface="+mj-ea"/>
              <a:cs typeface="+mn-cs"/>
            </a:rPr>
            <a:t>15</a:t>
          </a:r>
          <a:r>
            <a:rPr kumimoji="1" lang="ja-JP" altLang="ja-JP" sz="1300">
              <a:solidFill>
                <a:schemeClr val="dk1"/>
              </a:solidFill>
              <a:effectLst/>
              <a:latin typeface="+mj-ea"/>
              <a:ea typeface="+mj-ea"/>
              <a:cs typeface="+mn-cs"/>
            </a:rPr>
            <a:t>年度末）から、</a:t>
          </a:r>
          <a:r>
            <a:rPr kumimoji="1" lang="en-US" altLang="ja-JP" sz="1300">
              <a:solidFill>
                <a:schemeClr val="dk1"/>
              </a:solidFill>
              <a:effectLst/>
              <a:latin typeface="+mj-ea"/>
              <a:ea typeface="+mj-ea"/>
              <a:cs typeface="+mn-cs"/>
            </a:rPr>
            <a:t>20</a:t>
          </a:r>
          <a:r>
            <a:rPr kumimoji="1" lang="ja-JP" altLang="en-US" sz="1300">
              <a:solidFill>
                <a:schemeClr val="dk1"/>
              </a:solidFill>
              <a:effectLst/>
              <a:latin typeface="+mj-ea"/>
              <a:ea typeface="+mj-ea"/>
              <a:cs typeface="+mn-cs"/>
            </a:rPr>
            <a:t>億</a:t>
          </a:r>
          <a:r>
            <a:rPr kumimoji="1" lang="ja-JP" altLang="ja-JP" sz="1300">
              <a:solidFill>
                <a:schemeClr val="dk1"/>
              </a:solidFill>
              <a:effectLst/>
              <a:latin typeface="+mj-ea"/>
              <a:ea typeface="+mj-ea"/>
              <a:cs typeface="+mn-cs"/>
            </a:rPr>
            <a:t>円</a:t>
          </a:r>
          <a:r>
            <a:rPr kumimoji="1" lang="ja-JP" altLang="en-US"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27</a:t>
          </a:r>
          <a:r>
            <a:rPr kumimoji="1" lang="ja-JP" altLang="en-US" sz="1300">
              <a:solidFill>
                <a:schemeClr val="dk1"/>
              </a:solidFill>
              <a:effectLst/>
              <a:latin typeface="+mj-ea"/>
              <a:ea typeface="+mj-ea"/>
              <a:cs typeface="+mn-cs"/>
            </a:rPr>
            <a:t>年度末）にまで減少し</a:t>
          </a:r>
          <a:r>
            <a:rPr kumimoji="1" lang="ja-JP" altLang="ja-JP" sz="1300">
              <a:solidFill>
                <a:schemeClr val="dk1"/>
              </a:solidFill>
              <a:effectLst/>
              <a:latin typeface="+mj-ea"/>
              <a:ea typeface="+mj-ea"/>
              <a:cs typeface="+mn-cs"/>
            </a:rPr>
            <a:t>、公債費に</a:t>
          </a:r>
          <a:r>
            <a:rPr kumimoji="1" lang="ja-JP" altLang="en-US" sz="1300">
              <a:solidFill>
                <a:schemeClr val="dk1"/>
              </a:solidFill>
              <a:effectLst/>
              <a:latin typeface="+mj-ea"/>
              <a:ea typeface="+mj-ea"/>
              <a:cs typeface="+mn-cs"/>
            </a:rPr>
            <a:t>関する</a:t>
          </a:r>
          <a:r>
            <a:rPr kumimoji="1" lang="ja-JP" altLang="ja-JP" sz="1300">
              <a:solidFill>
                <a:schemeClr val="dk1"/>
              </a:solidFill>
              <a:effectLst/>
              <a:latin typeface="+mj-ea"/>
              <a:ea typeface="+mj-ea"/>
              <a:cs typeface="+mn-cs"/>
            </a:rPr>
            <a:t>経常収支比率も</a:t>
          </a:r>
          <a:r>
            <a:rPr kumimoji="1" lang="ja-JP" altLang="en-US" sz="1300">
              <a:solidFill>
                <a:schemeClr val="dk1"/>
              </a:solidFill>
              <a:effectLst/>
              <a:latin typeface="+mj-ea"/>
              <a:ea typeface="+mj-ea"/>
              <a:cs typeface="+mn-cs"/>
            </a:rPr>
            <a:t>大幅に</a:t>
          </a:r>
          <a:r>
            <a:rPr kumimoji="1" lang="ja-JP" altLang="ja-JP" sz="1300">
              <a:solidFill>
                <a:schemeClr val="dk1"/>
              </a:solidFill>
              <a:effectLst/>
              <a:latin typeface="+mj-ea"/>
              <a:ea typeface="+mj-ea"/>
              <a:cs typeface="+mn-cs"/>
            </a:rPr>
            <a:t>改善して</a:t>
          </a:r>
          <a:r>
            <a:rPr kumimoji="1" lang="ja-JP" altLang="en-US" sz="1300">
              <a:solidFill>
                <a:schemeClr val="dk1"/>
              </a:solidFill>
              <a:effectLst/>
              <a:latin typeface="+mj-ea"/>
              <a:ea typeface="+mj-ea"/>
              <a:cs typeface="+mn-cs"/>
            </a:rPr>
            <a:t>います</a:t>
          </a:r>
          <a:r>
            <a:rPr kumimoji="1" lang="ja-JP" altLang="ja-JP" sz="1300">
              <a:solidFill>
                <a:schemeClr val="dk1"/>
              </a:solidFill>
              <a:effectLst/>
              <a:latin typeface="+mj-ea"/>
              <a:ea typeface="+mj-ea"/>
              <a:cs typeface="+mn-cs"/>
            </a:rPr>
            <a:t>。</a:t>
          </a:r>
          <a:endParaRPr lang="ja-JP" altLang="ja-JP" sz="1300">
            <a:effectLst/>
            <a:latin typeface="+mj-ea"/>
            <a:ea typeface="+mj-ea"/>
          </a:endParaRPr>
        </a:p>
        <a:p>
          <a:r>
            <a:rPr kumimoji="1" lang="ja-JP" altLang="ja-JP" sz="1300">
              <a:solidFill>
                <a:schemeClr val="dk1"/>
              </a:solidFill>
              <a:effectLst/>
              <a:latin typeface="+mj-ea"/>
              <a:ea typeface="+mj-ea"/>
              <a:cs typeface="+mn-cs"/>
            </a:rPr>
            <a:t>　</a:t>
          </a:r>
          <a:r>
            <a:rPr kumimoji="1" lang="ja-JP" altLang="en-US" sz="1300">
              <a:solidFill>
                <a:schemeClr val="dk1"/>
              </a:solidFill>
              <a:effectLst/>
              <a:latin typeface="+mj-ea"/>
              <a:ea typeface="+mj-ea"/>
              <a:cs typeface="+mn-cs"/>
            </a:rPr>
            <a:t>今後も</a:t>
          </a:r>
          <a:r>
            <a:rPr kumimoji="1" lang="ja-JP" altLang="ja-JP" sz="1300">
              <a:solidFill>
                <a:schemeClr val="dk1"/>
              </a:solidFill>
              <a:effectLst/>
              <a:latin typeface="+mj-ea"/>
              <a:ea typeface="+mj-ea"/>
              <a:cs typeface="+mn-cs"/>
            </a:rPr>
            <a:t>公債費の適正化により、より一層の財政健全化を図</a:t>
          </a:r>
          <a:r>
            <a:rPr kumimoji="1" lang="ja-JP" altLang="en-US" sz="1300">
              <a:solidFill>
                <a:schemeClr val="dk1"/>
              </a:solidFill>
              <a:effectLst/>
              <a:latin typeface="+mj-ea"/>
              <a:ea typeface="+mj-ea"/>
              <a:cs typeface="+mn-cs"/>
            </a:rPr>
            <a:t>ります</a:t>
          </a:r>
          <a:r>
            <a:rPr kumimoji="1" lang="ja-JP" altLang="ja-JP" sz="1300">
              <a:solidFill>
                <a:schemeClr val="dk1"/>
              </a:solidFill>
              <a:effectLst/>
              <a:latin typeface="+mj-ea"/>
              <a:ea typeface="+mj-ea"/>
              <a:cs typeface="+mn-cs"/>
            </a:rPr>
            <a:t>。</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120142</xdr:rowOff>
    </xdr:to>
    <xdr:cxnSp macro="">
      <xdr:nvCxnSpPr>
        <xdr:cNvPr id="358" name="直線コネクタ 357"/>
        <xdr:cNvCxnSpPr/>
      </xdr:nvCxnSpPr>
      <xdr:spPr>
        <a:xfrm flipV="1">
          <a:off x="3987800" y="1319834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78</xdr:row>
      <xdr:rowOff>90424</xdr:rowOff>
    </xdr:to>
    <xdr:cxnSp macro="">
      <xdr:nvCxnSpPr>
        <xdr:cNvPr id="361" name="直線コネクタ 360"/>
        <xdr:cNvCxnSpPr/>
      </xdr:nvCxnSpPr>
      <xdr:spPr>
        <a:xfrm flipV="1">
          <a:off x="3098800" y="133217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3" name="テキスト ボックス 362"/>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79</xdr:row>
      <xdr:rowOff>133858</xdr:rowOff>
    </xdr:to>
    <xdr:cxnSp macro="">
      <xdr:nvCxnSpPr>
        <xdr:cNvPr id="364" name="直線コネクタ 363"/>
        <xdr:cNvCxnSpPr/>
      </xdr:nvCxnSpPr>
      <xdr:spPr>
        <a:xfrm flipV="1">
          <a:off x="2209800" y="1346352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133858</xdr:rowOff>
    </xdr:from>
    <xdr:to>
      <xdr:col>3</xdr:col>
      <xdr:colOff>142875</xdr:colOff>
      <xdr:row>80</xdr:row>
      <xdr:rowOff>159004</xdr:rowOff>
    </xdr:to>
    <xdr:cxnSp macro="">
      <xdr:nvCxnSpPr>
        <xdr:cNvPr id="367" name="直線コネクタ 366"/>
        <xdr:cNvCxnSpPr/>
      </xdr:nvCxnSpPr>
      <xdr:spPr>
        <a:xfrm flipV="1">
          <a:off x="1320800" y="1367840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7" name="円/楕円 376"/>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133875</xdr:rowOff>
    </xdr:from>
    <xdr:ext cx="762000" cy="259045"/>
    <xdr:sp macro="" textlink="">
      <xdr:nvSpPr>
        <xdr:cNvPr id="378"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79" name="円/楕円 378"/>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9669</xdr:rowOff>
    </xdr:from>
    <xdr:ext cx="736600" cy="259045"/>
    <xdr:sp macro="" textlink="">
      <xdr:nvSpPr>
        <xdr:cNvPr id="380" name="テキスト ボックス 379"/>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81" name="円/楕円 380"/>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2" name="テキスト ボックス 381"/>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83058</xdr:rowOff>
    </xdr:from>
    <xdr:to>
      <xdr:col>3</xdr:col>
      <xdr:colOff>193675</xdr:colOff>
      <xdr:row>80</xdr:row>
      <xdr:rowOff>13208</xdr:rowOff>
    </xdr:to>
    <xdr:sp macro="" textlink="">
      <xdr:nvSpPr>
        <xdr:cNvPr id="383" name="円/楕円 382"/>
        <xdr:cNvSpPr/>
      </xdr:nvSpPr>
      <xdr:spPr>
        <a:xfrm>
          <a:off x="2159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169435</xdr:rowOff>
    </xdr:from>
    <xdr:ext cx="762000" cy="259045"/>
    <xdr:sp macro="" textlink="">
      <xdr:nvSpPr>
        <xdr:cNvPr id="384" name="テキスト ボックス 383"/>
        <xdr:cNvSpPr txBox="1"/>
      </xdr:nvSpPr>
      <xdr:spPr>
        <a:xfrm>
          <a:off x="1828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108204</xdr:rowOff>
    </xdr:from>
    <xdr:to>
      <xdr:col>1</xdr:col>
      <xdr:colOff>676275</xdr:colOff>
      <xdr:row>81</xdr:row>
      <xdr:rowOff>38354</xdr:rowOff>
    </xdr:to>
    <xdr:sp macro="" textlink="">
      <xdr:nvSpPr>
        <xdr:cNvPr id="385" name="円/楕円 384"/>
        <xdr:cNvSpPr/>
      </xdr:nvSpPr>
      <xdr:spPr>
        <a:xfrm>
          <a:off x="1270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23131</xdr:rowOff>
    </xdr:from>
    <xdr:ext cx="762000" cy="259045"/>
    <xdr:sp macro="" textlink="">
      <xdr:nvSpPr>
        <xdr:cNvPr id="386" name="テキスト ボックス 385"/>
        <xdr:cNvSpPr txBox="1"/>
      </xdr:nvSpPr>
      <xdr:spPr>
        <a:xfrm>
          <a:off x="939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公債費以外のうち、</a:t>
          </a:r>
          <a:r>
            <a:rPr kumimoji="1" lang="ja-JP" altLang="ja-JP" sz="1300">
              <a:solidFill>
                <a:schemeClr val="dk1"/>
              </a:solidFill>
              <a:effectLst/>
              <a:latin typeface="+mn-ea"/>
              <a:ea typeface="+mn-ea"/>
              <a:cs typeface="+mn-cs"/>
            </a:rPr>
            <a:t>普通建設事業費は、特に地形的な制約から、</a:t>
          </a:r>
          <a:r>
            <a:rPr kumimoji="1" lang="ja-JP" altLang="en-US" sz="1300">
              <a:solidFill>
                <a:schemeClr val="dk1"/>
              </a:solidFill>
              <a:effectLst/>
              <a:latin typeface="+mn-ea"/>
              <a:ea typeface="+mn-ea"/>
              <a:cs typeface="+mn-cs"/>
            </a:rPr>
            <a:t>道路</a:t>
          </a:r>
          <a:r>
            <a:rPr kumimoji="1" lang="ja-JP" altLang="ja-JP" sz="1300">
              <a:solidFill>
                <a:schemeClr val="dk1"/>
              </a:solidFill>
              <a:effectLst/>
              <a:latin typeface="+mn-ea"/>
              <a:ea typeface="+mn-ea"/>
              <a:cs typeface="+mn-cs"/>
            </a:rPr>
            <a:t>改良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延長に対して事業費が高額になってしまう</a:t>
          </a:r>
          <a:r>
            <a:rPr kumimoji="1" lang="ja-JP" altLang="en-US" sz="1300">
              <a:solidFill>
                <a:schemeClr val="dk1"/>
              </a:solidFill>
              <a:effectLst/>
              <a:latin typeface="+mn-ea"/>
              <a:ea typeface="+mn-ea"/>
              <a:cs typeface="+mn-cs"/>
            </a:rPr>
            <a:t>傾向にあります。類似団体平均を下回っているものの、</a:t>
          </a:r>
          <a:r>
            <a:rPr kumimoji="1" lang="ja-JP" altLang="ja-JP" sz="1300">
              <a:solidFill>
                <a:schemeClr val="dk1"/>
              </a:solidFill>
              <a:effectLst/>
              <a:latin typeface="+mn-ea"/>
              <a:ea typeface="+mn-ea"/>
              <a:cs typeface="+mn-cs"/>
            </a:rPr>
            <a:t>今後も事業箇所に精査により適正水準を保ち、財政負担が増大することのないよう努力</a:t>
          </a:r>
          <a:r>
            <a:rPr kumimoji="1" lang="ja-JP" altLang="en-US" sz="1300">
              <a:solidFill>
                <a:schemeClr val="dk1"/>
              </a:solidFill>
              <a:effectLst/>
              <a:latin typeface="+mn-ea"/>
              <a:ea typeface="+mn-ea"/>
              <a:cs typeface="+mn-cs"/>
            </a:rPr>
            <a:t>します。</a:t>
          </a:r>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76</xdr:row>
      <xdr:rowOff>69850</xdr:rowOff>
    </xdr:to>
    <xdr:cxnSp macro="">
      <xdr:nvCxnSpPr>
        <xdr:cNvPr id="419" name="直線コネクタ 418"/>
        <xdr:cNvCxnSpPr/>
      </xdr:nvCxnSpPr>
      <xdr:spPr>
        <a:xfrm flipV="1">
          <a:off x="15671800" y="129971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69850</xdr:rowOff>
    </xdr:to>
    <xdr:cxnSp macro="">
      <xdr:nvCxnSpPr>
        <xdr:cNvPr id="422" name="直線コネクタ 421"/>
        <xdr:cNvCxnSpPr/>
      </xdr:nvCxnSpPr>
      <xdr:spPr>
        <a:xfrm>
          <a:off x="14782800" y="130314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76</xdr:row>
      <xdr:rowOff>1270</xdr:rowOff>
    </xdr:to>
    <xdr:cxnSp macro="">
      <xdr:nvCxnSpPr>
        <xdr:cNvPr id="425" name="直線コネクタ 424"/>
        <xdr:cNvCxnSpPr/>
      </xdr:nvCxnSpPr>
      <xdr:spPr>
        <a:xfrm>
          <a:off x="13893800" y="129705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7" name="テキスト ボックス 42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58420</xdr:rowOff>
    </xdr:from>
    <xdr:to>
      <xdr:col>20</xdr:col>
      <xdr:colOff>158750</xdr:colOff>
      <xdr:row>75</xdr:row>
      <xdr:rowOff>111760</xdr:rowOff>
    </xdr:to>
    <xdr:cxnSp macro="">
      <xdr:nvCxnSpPr>
        <xdr:cNvPr id="428" name="直線コネクタ 427"/>
        <xdr:cNvCxnSpPr/>
      </xdr:nvCxnSpPr>
      <xdr:spPr>
        <a:xfrm>
          <a:off x="13004800" y="129171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32" name="テキスト ボックス 43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38" name="円/楕円 437"/>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39"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40" name="円/楕円 439"/>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130827</xdr:rowOff>
    </xdr:from>
    <xdr:ext cx="736600" cy="259045"/>
    <xdr:sp macro="" textlink="">
      <xdr:nvSpPr>
        <xdr:cNvPr id="441" name="テキスト ボックス 440"/>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121920</xdr:rowOff>
    </xdr:from>
    <xdr:to>
      <xdr:col>21</xdr:col>
      <xdr:colOff>412750</xdr:colOff>
      <xdr:row>76</xdr:row>
      <xdr:rowOff>52070</xdr:rowOff>
    </xdr:to>
    <xdr:sp macro="" textlink="">
      <xdr:nvSpPr>
        <xdr:cNvPr id="442" name="円/楕円 441"/>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62247</xdr:rowOff>
    </xdr:from>
    <xdr:ext cx="762000" cy="259045"/>
    <xdr:sp macro="" textlink="">
      <xdr:nvSpPr>
        <xdr:cNvPr id="443" name="テキスト ボックス 442"/>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60960</xdr:rowOff>
    </xdr:from>
    <xdr:to>
      <xdr:col>20</xdr:col>
      <xdr:colOff>209550</xdr:colOff>
      <xdr:row>75</xdr:row>
      <xdr:rowOff>162561</xdr:rowOff>
    </xdr:to>
    <xdr:sp macro="" textlink="">
      <xdr:nvSpPr>
        <xdr:cNvPr id="444" name="円/楕円 443"/>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1287</xdr:rowOff>
    </xdr:from>
    <xdr:ext cx="762000" cy="259045"/>
    <xdr:sp macro="" textlink="">
      <xdr:nvSpPr>
        <xdr:cNvPr id="445" name="テキスト ボックス 444"/>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xdr:rowOff>
    </xdr:from>
    <xdr:to>
      <xdr:col>19</xdr:col>
      <xdr:colOff>6350</xdr:colOff>
      <xdr:row>75</xdr:row>
      <xdr:rowOff>109220</xdr:rowOff>
    </xdr:to>
    <xdr:sp macro="" textlink="">
      <xdr:nvSpPr>
        <xdr:cNvPr id="446" name="円/楕円 445"/>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119397</xdr:rowOff>
    </xdr:from>
    <xdr:ext cx="762000" cy="259045"/>
    <xdr:sp macro="" textlink="">
      <xdr:nvSpPr>
        <xdr:cNvPr id="447" name="テキスト ボックス 446"/>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長野県天龍村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83040</xdr:rowOff>
    </xdr:from>
    <xdr:to>
      <xdr:col>4</xdr:col>
      <xdr:colOff>1117600</xdr:colOff>
      <xdr:row>17</xdr:row>
      <xdr:rowOff>90733</xdr:rowOff>
    </xdr:to>
    <xdr:cxnSp macro="">
      <xdr:nvCxnSpPr>
        <xdr:cNvPr id="49" name="直線コネクタ 48"/>
        <xdr:cNvCxnSpPr/>
      </xdr:nvCxnSpPr>
      <xdr:spPr bwMode="auto">
        <a:xfrm flipV="1">
          <a:off x="5003800" y="3045315"/>
          <a:ext cx="647700" cy="7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90733</xdr:rowOff>
    </xdr:from>
    <xdr:to>
      <xdr:col>4</xdr:col>
      <xdr:colOff>469900</xdr:colOff>
      <xdr:row>17</xdr:row>
      <xdr:rowOff>104765</xdr:rowOff>
    </xdr:to>
    <xdr:cxnSp macro="">
      <xdr:nvCxnSpPr>
        <xdr:cNvPr id="52" name="直線コネクタ 51"/>
        <xdr:cNvCxnSpPr/>
      </xdr:nvCxnSpPr>
      <xdr:spPr bwMode="auto">
        <a:xfrm flipV="1">
          <a:off x="4305300" y="3053008"/>
          <a:ext cx="698500" cy="14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96903</xdr:rowOff>
    </xdr:from>
    <xdr:to>
      <xdr:col>3</xdr:col>
      <xdr:colOff>904875</xdr:colOff>
      <xdr:row>17</xdr:row>
      <xdr:rowOff>104765</xdr:rowOff>
    </xdr:to>
    <xdr:cxnSp macro="">
      <xdr:nvCxnSpPr>
        <xdr:cNvPr id="55" name="直線コネクタ 54"/>
        <xdr:cNvCxnSpPr/>
      </xdr:nvCxnSpPr>
      <xdr:spPr bwMode="auto">
        <a:xfrm>
          <a:off x="3606800" y="3059178"/>
          <a:ext cx="698500" cy="7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96903</xdr:rowOff>
    </xdr:from>
    <xdr:to>
      <xdr:col>3</xdr:col>
      <xdr:colOff>206375</xdr:colOff>
      <xdr:row>17</xdr:row>
      <xdr:rowOff>110385</xdr:rowOff>
    </xdr:to>
    <xdr:cxnSp macro="">
      <xdr:nvCxnSpPr>
        <xdr:cNvPr id="58" name="直線コネクタ 57"/>
        <xdr:cNvCxnSpPr/>
      </xdr:nvCxnSpPr>
      <xdr:spPr bwMode="auto">
        <a:xfrm flipV="1">
          <a:off x="2908300" y="3059178"/>
          <a:ext cx="698500" cy="13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32240</xdr:rowOff>
    </xdr:from>
    <xdr:to>
      <xdr:col>5</xdr:col>
      <xdr:colOff>34925</xdr:colOff>
      <xdr:row>17</xdr:row>
      <xdr:rowOff>133840</xdr:rowOff>
    </xdr:to>
    <xdr:sp macro="" textlink="">
      <xdr:nvSpPr>
        <xdr:cNvPr id="68" name="円/楕円 67"/>
        <xdr:cNvSpPr/>
      </xdr:nvSpPr>
      <xdr:spPr bwMode="auto">
        <a:xfrm>
          <a:off x="5600700" y="299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48767</xdr:rowOff>
    </xdr:from>
    <xdr:ext cx="762000" cy="259045"/>
    <xdr:sp macro="" textlink="">
      <xdr:nvSpPr>
        <xdr:cNvPr id="69" name="人口1人当たり決算額の推移該当値テキスト130"/>
        <xdr:cNvSpPr txBox="1"/>
      </xdr:nvSpPr>
      <xdr:spPr>
        <a:xfrm>
          <a:off x="5740400" y="283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268,076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39933</xdr:rowOff>
    </xdr:from>
    <xdr:to>
      <xdr:col>4</xdr:col>
      <xdr:colOff>520700</xdr:colOff>
      <xdr:row>17</xdr:row>
      <xdr:rowOff>141533</xdr:rowOff>
    </xdr:to>
    <xdr:sp macro="" textlink="">
      <xdr:nvSpPr>
        <xdr:cNvPr id="70" name="円/楕円 69"/>
        <xdr:cNvSpPr/>
      </xdr:nvSpPr>
      <xdr:spPr bwMode="auto">
        <a:xfrm>
          <a:off x="4953000" y="300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151710</xdr:rowOff>
    </xdr:from>
    <xdr:ext cx="736600" cy="259045"/>
    <xdr:sp macro="" textlink="">
      <xdr:nvSpPr>
        <xdr:cNvPr id="71" name="テキスト ボックス 70"/>
        <xdr:cNvSpPr txBox="1"/>
      </xdr:nvSpPr>
      <xdr:spPr>
        <a:xfrm>
          <a:off x="4622800" y="27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264,038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53965</xdr:rowOff>
    </xdr:from>
    <xdr:to>
      <xdr:col>3</xdr:col>
      <xdr:colOff>955675</xdr:colOff>
      <xdr:row>17</xdr:row>
      <xdr:rowOff>155565</xdr:rowOff>
    </xdr:to>
    <xdr:sp macro="" textlink="">
      <xdr:nvSpPr>
        <xdr:cNvPr id="72" name="円/楕円 71"/>
        <xdr:cNvSpPr/>
      </xdr:nvSpPr>
      <xdr:spPr bwMode="auto">
        <a:xfrm>
          <a:off x="4254500" y="301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165742</xdr:rowOff>
    </xdr:from>
    <xdr:ext cx="762000" cy="259045"/>
    <xdr:sp macro="" textlink="">
      <xdr:nvSpPr>
        <xdr:cNvPr id="73" name="テキスト ボックス 72"/>
        <xdr:cNvSpPr txBox="1"/>
      </xdr:nvSpPr>
      <xdr:spPr>
        <a:xfrm>
          <a:off x="3924300" y="2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256,672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46103</xdr:rowOff>
    </xdr:from>
    <xdr:to>
      <xdr:col>3</xdr:col>
      <xdr:colOff>257175</xdr:colOff>
      <xdr:row>17</xdr:row>
      <xdr:rowOff>147703</xdr:rowOff>
    </xdr:to>
    <xdr:sp macro="" textlink="">
      <xdr:nvSpPr>
        <xdr:cNvPr id="74" name="円/楕円 73"/>
        <xdr:cNvSpPr/>
      </xdr:nvSpPr>
      <xdr:spPr bwMode="auto">
        <a:xfrm>
          <a:off x="3556000" y="3008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157880</xdr:rowOff>
    </xdr:from>
    <xdr:ext cx="762000" cy="259045"/>
    <xdr:sp macro="" textlink="">
      <xdr:nvSpPr>
        <xdr:cNvPr id="75" name="テキスト ボックス 74"/>
        <xdr:cNvSpPr txBox="1"/>
      </xdr:nvSpPr>
      <xdr:spPr>
        <a:xfrm>
          <a:off x="3225800" y="277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260,799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59585</xdr:rowOff>
    </xdr:from>
    <xdr:to>
      <xdr:col>2</xdr:col>
      <xdr:colOff>692150</xdr:colOff>
      <xdr:row>17</xdr:row>
      <xdr:rowOff>161185</xdr:rowOff>
    </xdr:to>
    <xdr:sp macro="" textlink="">
      <xdr:nvSpPr>
        <xdr:cNvPr id="76" name="円/楕円 75"/>
        <xdr:cNvSpPr/>
      </xdr:nvSpPr>
      <xdr:spPr bwMode="auto">
        <a:xfrm>
          <a:off x="2857500" y="302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171362</xdr:rowOff>
    </xdr:from>
    <xdr:ext cx="762000" cy="259045"/>
    <xdr:sp macro="" textlink="">
      <xdr:nvSpPr>
        <xdr:cNvPr id="77" name="テキスト ボックス 76"/>
        <xdr:cNvSpPr txBox="1"/>
      </xdr:nvSpPr>
      <xdr:spPr>
        <a:xfrm>
          <a:off x="2527300" y="279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253,722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334218</xdr:rowOff>
    </xdr:from>
    <xdr:to>
      <xdr:col>4</xdr:col>
      <xdr:colOff>1117600</xdr:colOff>
      <xdr:row>36</xdr:row>
      <xdr:rowOff>32444</xdr:rowOff>
    </xdr:to>
    <xdr:cxnSp macro="">
      <xdr:nvCxnSpPr>
        <xdr:cNvPr id="109" name="直線コネクタ 108"/>
        <xdr:cNvCxnSpPr/>
      </xdr:nvCxnSpPr>
      <xdr:spPr bwMode="auto">
        <a:xfrm>
          <a:off x="5003800" y="6944568"/>
          <a:ext cx="647700" cy="4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189034</xdr:rowOff>
    </xdr:from>
    <xdr:to>
      <xdr:col>4</xdr:col>
      <xdr:colOff>469900</xdr:colOff>
      <xdr:row>35</xdr:row>
      <xdr:rowOff>334218</xdr:rowOff>
    </xdr:to>
    <xdr:cxnSp macro="">
      <xdr:nvCxnSpPr>
        <xdr:cNvPr id="112" name="直線コネクタ 111"/>
        <xdr:cNvCxnSpPr/>
      </xdr:nvCxnSpPr>
      <xdr:spPr bwMode="auto">
        <a:xfrm>
          <a:off x="4305300" y="6799384"/>
          <a:ext cx="698500" cy="14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340514</xdr:rowOff>
    </xdr:from>
    <xdr:ext cx="736600" cy="259045"/>
    <xdr:sp macro="" textlink="">
      <xdr:nvSpPr>
        <xdr:cNvPr id="114" name="テキスト ボックス 113"/>
        <xdr:cNvSpPr txBox="1"/>
      </xdr:nvSpPr>
      <xdr:spPr>
        <a:xfrm>
          <a:off x="4622800" y="626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334348</xdr:rowOff>
    </xdr:from>
    <xdr:to>
      <xdr:col>3</xdr:col>
      <xdr:colOff>904875</xdr:colOff>
      <xdr:row>35</xdr:row>
      <xdr:rowOff>189034</xdr:rowOff>
    </xdr:to>
    <xdr:cxnSp macro="">
      <xdr:nvCxnSpPr>
        <xdr:cNvPr id="115" name="直線コネクタ 114"/>
        <xdr:cNvCxnSpPr/>
      </xdr:nvCxnSpPr>
      <xdr:spPr bwMode="auto">
        <a:xfrm>
          <a:off x="3606800" y="6601798"/>
          <a:ext cx="698500" cy="197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295876</xdr:rowOff>
    </xdr:from>
    <xdr:ext cx="762000" cy="259045"/>
    <xdr:sp macro="" textlink="">
      <xdr:nvSpPr>
        <xdr:cNvPr id="117" name="テキスト ボックス 116"/>
        <xdr:cNvSpPr txBox="1"/>
      </xdr:nvSpPr>
      <xdr:spPr>
        <a:xfrm>
          <a:off x="3924300" y="62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228506</xdr:rowOff>
    </xdr:from>
    <xdr:to>
      <xdr:col>3</xdr:col>
      <xdr:colOff>206375</xdr:colOff>
      <xdr:row>34</xdr:row>
      <xdr:rowOff>334348</xdr:rowOff>
    </xdr:to>
    <xdr:cxnSp macro="">
      <xdr:nvCxnSpPr>
        <xdr:cNvPr id="118" name="直線コネクタ 117"/>
        <xdr:cNvCxnSpPr/>
      </xdr:nvCxnSpPr>
      <xdr:spPr bwMode="auto">
        <a:xfrm>
          <a:off x="2908300" y="6495956"/>
          <a:ext cx="698500" cy="10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288683</xdr:rowOff>
    </xdr:from>
    <xdr:ext cx="762000" cy="259045"/>
    <xdr:sp macro="" textlink="">
      <xdr:nvSpPr>
        <xdr:cNvPr id="120" name="テキスト ボックス 119"/>
        <xdr:cNvSpPr txBox="1"/>
      </xdr:nvSpPr>
      <xdr:spPr>
        <a:xfrm>
          <a:off x="3225800" y="62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268086</xdr:rowOff>
    </xdr:from>
    <xdr:ext cx="762000" cy="259045"/>
    <xdr:sp macro="" textlink="">
      <xdr:nvSpPr>
        <xdr:cNvPr id="122" name="テキスト ボックス 121"/>
        <xdr:cNvSpPr txBox="1"/>
      </xdr:nvSpPr>
      <xdr:spPr>
        <a:xfrm>
          <a:off x="2527300" y="619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324544</xdr:rowOff>
    </xdr:from>
    <xdr:to>
      <xdr:col>5</xdr:col>
      <xdr:colOff>34925</xdr:colOff>
      <xdr:row>36</xdr:row>
      <xdr:rowOff>83244</xdr:rowOff>
    </xdr:to>
    <xdr:sp macro="" textlink="">
      <xdr:nvSpPr>
        <xdr:cNvPr id="128" name="円/楕円 127"/>
        <xdr:cNvSpPr/>
      </xdr:nvSpPr>
      <xdr:spPr bwMode="auto">
        <a:xfrm>
          <a:off x="5600700" y="693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296621</xdr:rowOff>
    </xdr:from>
    <xdr:ext cx="762000" cy="259045"/>
    <xdr:sp macro="" textlink="">
      <xdr:nvSpPr>
        <xdr:cNvPr id="129" name="人口1人当たり決算額の推移該当値テキスト445"/>
        <xdr:cNvSpPr txBox="1"/>
      </xdr:nvSpPr>
      <xdr:spPr>
        <a:xfrm>
          <a:off x="5740400" y="690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283418</xdr:rowOff>
    </xdr:from>
    <xdr:to>
      <xdr:col>4</xdr:col>
      <xdr:colOff>520700</xdr:colOff>
      <xdr:row>36</xdr:row>
      <xdr:rowOff>42118</xdr:rowOff>
    </xdr:to>
    <xdr:sp macro="" textlink="">
      <xdr:nvSpPr>
        <xdr:cNvPr id="130" name="円/楕円 129"/>
        <xdr:cNvSpPr/>
      </xdr:nvSpPr>
      <xdr:spPr bwMode="auto">
        <a:xfrm>
          <a:off x="4953000" y="68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26895</xdr:rowOff>
    </xdr:from>
    <xdr:ext cx="736600" cy="259045"/>
    <xdr:sp macro="" textlink="">
      <xdr:nvSpPr>
        <xdr:cNvPr id="131" name="テキスト ボックス 130"/>
        <xdr:cNvSpPr txBox="1"/>
      </xdr:nvSpPr>
      <xdr:spPr>
        <a:xfrm>
          <a:off x="4622800" y="698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138234</xdr:rowOff>
    </xdr:from>
    <xdr:to>
      <xdr:col>3</xdr:col>
      <xdr:colOff>955675</xdr:colOff>
      <xdr:row>35</xdr:row>
      <xdr:rowOff>239834</xdr:rowOff>
    </xdr:to>
    <xdr:sp macro="" textlink="">
      <xdr:nvSpPr>
        <xdr:cNvPr id="132" name="円/楕円 131"/>
        <xdr:cNvSpPr/>
      </xdr:nvSpPr>
      <xdr:spPr bwMode="auto">
        <a:xfrm>
          <a:off x="4254500" y="674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224611</xdr:rowOff>
    </xdr:from>
    <xdr:ext cx="762000" cy="259045"/>
    <xdr:sp macro="" textlink="">
      <xdr:nvSpPr>
        <xdr:cNvPr id="133" name="テキスト ボックス 132"/>
        <xdr:cNvSpPr txBox="1"/>
      </xdr:nvSpPr>
      <xdr:spPr>
        <a:xfrm>
          <a:off x="3924300" y="68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283548</xdr:rowOff>
    </xdr:from>
    <xdr:to>
      <xdr:col>3</xdr:col>
      <xdr:colOff>257175</xdr:colOff>
      <xdr:row>35</xdr:row>
      <xdr:rowOff>42248</xdr:rowOff>
    </xdr:to>
    <xdr:sp macro="" textlink="">
      <xdr:nvSpPr>
        <xdr:cNvPr id="134" name="円/楕円 133"/>
        <xdr:cNvSpPr/>
      </xdr:nvSpPr>
      <xdr:spPr bwMode="auto">
        <a:xfrm>
          <a:off x="3556000" y="655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27025</xdr:rowOff>
    </xdr:from>
    <xdr:ext cx="762000" cy="259045"/>
    <xdr:sp macro="" textlink="">
      <xdr:nvSpPr>
        <xdr:cNvPr id="135" name="テキスト ボックス 134"/>
        <xdr:cNvSpPr txBox="1"/>
      </xdr:nvSpPr>
      <xdr:spPr>
        <a:xfrm>
          <a:off x="3225800" y="663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177706</xdr:rowOff>
    </xdr:from>
    <xdr:to>
      <xdr:col>2</xdr:col>
      <xdr:colOff>692150</xdr:colOff>
      <xdr:row>34</xdr:row>
      <xdr:rowOff>279306</xdr:rowOff>
    </xdr:to>
    <xdr:sp macro="" textlink="">
      <xdr:nvSpPr>
        <xdr:cNvPr id="136" name="円/楕円 135"/>
        <xdr:cNvSpPr/>
      </xdr:nvSpPr>
      <xdr:spPr bwMode="auto">
        <a:xfrm>
          <a:off x="2857500" y="644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264083</xdr:rowOff>
    </xdr:from>
    <xdr:ext cx="762000" cy="259045"/>
    <xdr:sp macro="" textlink="">
      <xdr:nvSpPr>
        <xdr:cNvPr id="137" name="テキスト ボックス 136"/>
        <xdr:cNvSpPr txBox="1"/>
      </xdr:nvSpPr>
      <xdr:spPr>
        <a:xfrm>
          <a:off x="2527300" y="653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1,428
1,409
109.44
2,679,540
2,624,867
51,237
1,425,235
1,999,615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133084</xdr:rowOff>
    </xdr:from>
    <xdr:to>
      <xdr:col>6</xdr:col>
      <xdr:colOff>511175</xdr:colOff>
      <xdr:row>36</xdr:row>
      <xdr:rowOff>139654</xdr:rowOff>
    </xdr:to>
    <xdr:cxnSp macro="">
      <xdr:nvCxnSpPr>
        <xdr:cNvPr id="60" name="直線コネクタ 59"/>
        <xdr:cNvCxnSpPr/>
      </xdr:nvCxnSpPr>
      <xdr:spPr>
        <a:xfrm flipV="1">
          <a:off x="3797300" y="6305284"/>
          <a:ext cx="8382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139654</xdr:rowOff>
    </xdr:from>
    <xdr:to>
      <xdr:col>5</xdr:col>
      <xdr:colOff>358775</xdr:colOff>
      <xdr:row>36</xdr:row>
      <xdr:rowOff>165450</xdr:rowOff>
    </xdr:to>
    <xdr:cxnSp macro="">
      <xdr:nvCxnSpPr>
        <xdr:cNvPr id="63" name="直線コネクタ 62"/>
        <xdr:cNvCxnSpPr/>
      </xdr:nvCxnSpPr>
      <xdr:spPr>
        <a:xfrm flipV="1">
          <a:off x="2908300" y="6311854"/>
          <a:ext cx="889000" cy="2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159731</xdr:rowOff>
    </xdr:from>
    <xdr:to>
      <xdr:col>4</xdr:col>
      <xdr:colOff>155575</xdr:colOff>
      <xdr:row>36</xdr:row>
      <xdr:rowOff>165450</xdr:rowOff>
    </xdr:to>
    <xdr:cxnSp macro="">
      <xdr:nvCxnSpPr>
        <xdr:cNvPr id="66" name="直線コネクタ 65"/>
        <xdr:cNvCxnSpPr/>
      </xdr:nvCxnSpPr>
      <xdr:spPr>
        <a:xfrm>
          <a:off x="2019300" y="6331931"/>
          <a:ext cx="8890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159731</xdr:rowOff>
    </xdr:from>
    <xdr:to>
      <xdr:col>2</xdr:col>
      <xdr:colOff>638175</xdr:colOff>
      <xdr:row>36</xdr:row>
      <xdr:rowOff>167850</xdr:rowOff>
    </xdr:to>
    <xdr:cxnSp macro="">
      <xdr:nvCxnSpPr>
        <xdr:cNvPr id="69" name="直線コネクタ 68"/>
        <xdr:cNvCxnSpPr/>
      </xdr:nvCxnSpPr>
      <xdr:spPr>
        <a:xfrm flipV="1">
          <a:off x="1130300" y="6331931"/>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82284</xdr:rowOff>
    </xdr:from>
    <xdr:to>
      <xdr:col>6</xdr:col>
      <xdr:colOff>561975</xdr:colOff>
      <xdr:row>37</xdr:row>
      <xdr:rowOff>12434</xdr:rowOff>
    </xdr:to>
    <xdr:sp macro="" textlink="">
      <xdr:nvSpPr>
        <xdr:cNvPr id="79" name="円/楕円 78"/>
        <xdr:cNvSpPr/>
      </xdr:nvSpPr>
      <xdr:spPr>
        <a:xfrm>
          <a:off x="4584700" y="62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105161</xdr:rowOff>
    </xdr:from>
    <xdr:ext cx="599010" cy="259045"/>
    <xdr:sp macro="" textlink="">
      <xdr:nvSpPr>
        <xdr:cNvPr id="80" name="人件費該当値テキスト"/>
        <xdr:cNvSpPr txBox="1"/>
      </xdr:nvSpPr>
      <xdr:spPr>
        <a:xfrm>
          <a:off x="4686300" y="610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223,473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88854</xdr:rowOff>
    </xdr:from>
    <xdr:to>
      <xdr:col>5</xdr:col>
      <xdr:colOff>409575</xdr:colOff>
      <xdr:row>37</xdr:row>
      <xdr:rowOff>19004</xdr:rowOff>
    </xdr:to>
    <xdr:sp macro="" textlink="">
      <xdr:nvSpPr>
        <xdr:cNvPr id="81" name="円/楕円 80"/>
        <xdr:cNvSpPr/>
      </xdr:nvSpPr>
      <xdr:spPr>
        <a:xfrm>
          <a:off x="3746500" y="62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35531</xdr:rowOff>
    </xdr:from>
    <xdr:ext cx="599010" cy="259045"/>
    <xdr:sp macro="" textlink="">
      <xdr:nvSpPr>
        <xdr:cNvPr id="82" name="テキスト ボックス 81"/>
        <xdr:cNvSpPr txBox="1"/>
      </xdr:nvSpPr>
      <xdr:spPr>
        <a:xfrm>
          <a:off x="3497794" y="6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220,024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114650</xdr:rowOff>
    </xdr:from>
    <xdr:to>
      <xdr:col>4</xdr:col>
      <xdr:colOff>206375</xdr:colOff>
      <xdr:row>37</xdr:row>
      <xdr:rowOff>44800</xdr:rowOff>
    </xdr:to>
    <xdr:sp macro="" textlink="">
      <xdr:nvSpPr>
        <xdr:cNvPr id="83" name="円/楕円 82"/>
        <xdr:cNvSpPr/>
      </xdr:nvSpPr>
      <xdr:spPr>
        <a:xfrm>
          <a:off x="2857500" y="62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61327</xdr:rowOff>
    </xdr:from>
    <xdr:ext cx="599010" cy="259045"/>
    <xdr:sp macro="" textlink="">
      <xdr:nvSpPr>
        <xdr:cNvPr id="84" name="テキスト ボックス 83"/>
        <xdr:cNvSpPr txBox="1"/>
      </xdr:nvSpPr>
      <xdr:spPr>
        <a:xfrm>
          <a:off x="2608794" y="606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108931</xdr:rowOff>
    </xdr:from>
    <xdr:to>
      <xdr:col>3</xdr:col>
      <xdr:colOff>3175</xdr:colOff>
      <xdr:row>37</xdr:row>
      <xdr:rowOff>39081</xdr:rowOff>
    </xdr:to>
    <xdr:sp macro="" textlink="">
      <xdr:nvSpPr>
        <xdr:cNvPr id="85" name="円/楕円 84"/>
        <xdr:cNvSpPr/>
      </xdr:nvSpPr>
      <xdr:spPr>
        <a:xfrm>
          <a:off x="1968500" y="62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55608</xdr:rowOff>
    </xdr:from>
    <xdr:ext cx="599010" cy="259045"/>
    <xdr:sp macro="" textlink="">
      <xdr:nvSpPr>
        <xdr:cNvPr id="86" name="テキスト ボックス 85"/>
        <xdr:cNvSpPr txBox="1"/>
      </xdr:nvSpPr>
      <xdr:spPr>
        <a:xfrm>
          <a:off x="1719794" y="605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209,485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117050</xdr:rowOff>
    </xdr:from>
    <xdr:to>
      <xdr:col>1</xdr:col>
      <xdr:colOff>485775</xdr:colOff>
      <xdr:row>37</xdr:row>
      <xdr:rowOff>47200</xdr:rowOff>
    </xdr:to>
    <xdr:sp macro="" textlink="">
      <xdr:nvSpPr>
        <xdr:cNvPr id="87" name="円/楕円 86"/>
        <xdr:cNvSpPr/>
      </xdr:nvSpPr>
      <xdr:spPr>
        <a:xfrm>
          <a:off x="1079500" y="62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63727</xdr:rowOff>
    </xdr:from>
    <xdr:ext cx="599010" cy="259045"/>
    <xdr:sp macro="" textlink="">
      <xdr:nvSpPr>
        <xdr:cNvPr id="88" name="テキスト ボックス 87"/>
        <xdr:cNvSpPr txBox="1"/>
      </xdr:nvSpPr>
      <xdr:spPr>
        <a:xfrm>
          <a:off x="830794" y="606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74059</xdr:rowOff>
    </xdr:from>
    <xdr:to>
      <xdr:col>6</xdr:col>
      <xdr:colOff>511175</xdr:colOff>
      <xdr:row>57</xdr:row>
      <xdr:rowOff>87239</xdr:rowOff>
    </xdr:to>
    <xdr:cxnSp macro="">
      <xdr:nvCxnSpPr>
        <xdr:cNvPr id="113" name="直線コネクタ 112"/>
        <xdr:cNvCxnSpPr/>
      </xdr:nvCxnSpPr>
      <xdr:spPr>
        <a:xfrm flipV="1">
          <a:off x="3797300" y="9846709"/>
          <a:ext cx="838200"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85775</xdr:rowOff>
    </xdr:from>
    <xdr:to>
      <xdr:col>5</xdr:col>
      <xdr:colOff>358775</xdr:colOff>
      <xdr:row>57</xdr:row>
      <xdr:rowOff>87239</xdr:rowOff>
    </xdr:to>
    <xdr:cxnSp macro="">
      <xdr:nvCxnSpPr>
        <xdr:cNvPr id="116" name="直線コネクタ 115"/>
        <xdr:cNvCxnSpPr/>
      </xdr:nvCxnSpPr>
      <xdr:spPr>
        <a:xfrm>
          <a:off x="2908300" y="9858425"/>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140126</xdr:rowOff>
    </xdr:from>
    <xdr:ext cx="599010" cy="259045"/>
    <xdr:sp macro="" textlink="">
      <xdr:nvSpPr>
        <xdr:cNvPr id="118" name="テキスト ボックス 117"/>
        <xdr:cNvSpPr txBox="1"/>
      </xdr:nvSpPr>
      <xdr:spPr>
        <a:xfrm>
          <a:off x="3497794" y="991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85775</xdr:rowOff>
    </xdr:from>
    <xdr:to>
      <xdr:col>4</xdr:col>
      <xdr:colOff>155575</xdr:colOff>
      <xdr:row>57</xdr:row>
      <xdr:rowOff>88966</xdr:rowOff>
    </xdr:to>
    <xdr:cxnSp macro="">
      <xdr:nvCxnSpPr>
        <xdr:cNvPr id="119" name="直線コネクタ 118"/>
        <xdr:cNvCxnSpPr/>
      </xdr:nvCxnSpPr>
      <xdr:spPr>
        <a:xfrm flipV="1">
          <a:off x="2019300" y="9858425"/>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88966</xdr:rowOff>
    </xdr:from>
    <xdr:to>
      <xdr:col>2</xdr:col>
      <xdr:colOff>638175</xdr:colOff>
      <xdr:row>57</xdr:row>
      <xdr:rowOff>99818</xdr:rowOff>
    </xdr:to>
    <xdr:cxnSp macro="">
      <xdr:nvCxnSpPr>
        <xdr:cNvPr id="122" name="直線コネクタ 121"/>
        <xdr:cNvCxnSpPr/>
      </xdr:nvCxnSpPr>
      <xdr:spPr>
        <a:xfrm flipV="1">
          <a:off x="1130300" y="9861616"/>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132920</xdr:rowOff>
    </xdr:from>
    <xdr:ext cx="599010" cy="259045"/>
    <xdr:sp macro="" textlink="">
      <xdr:nvSpPr>
        <xdr:cNvPr id="124" name="テキスト ボックス 123"/>
        <xdr:cNvSpPr txBox="1"/>
      </xdr:nvSpPr>
      <xdr:spPr>
        <a:xfrm>
          <a:off x="1719794" y="990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23259</xdr:rowOff>
    </xdr:from>
    <xdr:to>
      <xdr:col>6</xdr:col>
      <xdr:colOff>561975</xdr:colOff>
      <xdr:row>57</xdr:row>
      <xdr:rowOff>124859</xdr:rowOff>
    </xdr:to>
    <xdr:sp macro="" textlink="">
      <xdr:nvSpPr>
        <xdr:cNvPr id="132" name="円/楕円 131"/>
        <xdr:cNvSpPr/>
      </xdr:nvSpPr>
      <xdr:spPr>
        <a:xfrm>
          <a:off x="4584700" y="97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154086</xdr:rowOff>
    </xdr:from>
    <xdr:ext cx="599010" cy="259045"/>
    <xdr:sp macro="" textlink="">
      <xdr:nvSpPr>
        <xdr:cNvPr id="133" name="物件費該当値テキスト"/>
        <xdr:cNvSpPr txBox="1"/>
      </xdr:nvSpPr>
      <xdr:spPr>
        <a:xfrm>
          <a:off x="4686300" y="958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214,857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36439</xdr:rowOff>
    </xdr:from>
    <xdr:to>
      <xdr:col>5</xdr:col>
      <xdr:colOff>409575</xdr:colOff>
      <xdr:row>57</xdr:row>
      <xdr:rowOff>138039</xdr:rowOff>
    </xdr:to>
    <xdr:sp macro="" textlink="">
      <xdr:nvSpPr>
        <xdr:cNvPr id="134" name="円/楕円 133"/>
        <xdr:cNvSpPr/>
      </xdr:nvSpPr>
      <xdr:spPr>
        <a:xfrm>
          <a:off x="3746500" y="98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154566</xdr:rowOff>
    </xdr:from>
    <xdr:ext cx="599010" cy="259045"/>
    <xdr:sp macro="" textlink="">
      <xdr:nvSpPr>
        <xdr:cNvPr id="135" name="テキスト ボックス 134"/>
        <xdr:cNvSpPr txBox="1"/>
      </xdr:nvSpPr>
      <xdr:spPr>
        <a:xfrm>
          <a:off x="3497794" y="958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34975</xdr:rowOff>
    </xdr:from>
    <xdr:to>
      <xdr:col>4</xdr:col>
      <xdr:colOff>206375</xdr:colOff>
      <xdr:row>57</xdr:row>
      <xdr:rowOff>136575</xdr:rowOff>
    </xdr:to>
    <xdr:sp macro="" textlink="">
      <xdr:nvSpPr>
        <xdr:cNvPr id="136" name="円/楕円 135"/>
        <xdr:cNvSpPr/>
      </xdr:nvSpPr>
      <xdr:spPr>
        <a:xfrm>
          <a:off x="2857500" y="98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127702</xdr:rowOff>
    </xdr:from>
    <xdr:ext cx="599010" cy="259045"/>
    <xdr:sp macro="" textlink="">
      <xdr:nvSpPr>
        <xdr:cNvPr id="137" name="テキスト ボックス 136"/>
        <xdr:cNvSpPr txBox="1"/>
      </xdr:nvSpPr>
      <xdr:spPr>
        <a:xfrm>
          <a:off x="2608794" y="9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38166</xdr:rowOff>
    </xdr:from>
    <xdr:to>
      <xdr:col>3</xdr:col>
      <xdr:colOff>3175</xdr:colOff>
      <xdr:row>57</xdr:row>
      <xdr:rowOff>139766</xdr:rowOff>
    </xdr:to>
    <xdr:sp macro="" textlink="">
      <xdr:nvSpPr>
        <xdr:cNvPr id="138" name="円/楕円 137"/>
        <xdr:cNvSpPr/>
      </xdr:nvSpPr>
      <xdr:spPr>
        <a:xfrm>
          <a:off x="1968500" y="98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156293</xdr:rowOff>
    </xdr:from>
    <xdr:ext cx="599010" cy="259045"/>
    <xdr:sp macro="" textlink="">
      <xdr:nvSpPr>
        <xdr:cNvPr id="139" name="テキスト ボックス 138"/>
        <xdr:cNvSpPr txBox="1"/>
      </xdr:nvSpPr>
      <xdr:spPr>
        <a:xfrm>
          <a:off x="1719794" y="958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49018</xdr:rowOff>
    </xdr:from>
    <xdr:to>
      <xdr:col>1</xdr:col>
      <xdr:colOff>485775</xdr:colOff>
      <xdr:row>57</xdr:row>
      <xdr:rowOff>150618</xdr:rowOff>
    </xdr:to>
    <xdr:sp macro="" textlink="">
      <xdr:nvSpPr>
        <xdr:cNvPr id="140" name="円/楕円 139"/>
        <xdr:cNvSpPr/>
      </xdr:nvSpPr>
      <xdr:spPr>
        <a:xfrm>
          <a:off x="1079500" y="98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167145</xdr:rowOff>
    </xdr:from>
    <xdr:ext cx="599010" cy="259045"/>
    <xdr:sp macro="" textlink="">
      <xdr:nvSpPr>
        <xdr:cNvPr id="141" name="テキスト ボックス 140"/>
        <xdr:cNvSpPr txBox="1"/>
      </xdr:nvSpPr>
      <xdr:spPr>
        <a:xfrm>
          <a:off x="830794" y="959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27904</xdr:rowOff>
    </xdr:from>
    <xdr:to>
      <xdr:col>6</xdr:col>
      <xdr:colOff>511175</xdr:colOff>
      <xdr:row>78</xdr:row>
      <xdr:rowOff>93573</xdr:rowOff>
    </xdr:to>
    <xdr:cxnSp macro="">
      <xdr:nvCxnSpPr>
        <xdr:cNvPr id="170" name="直線コネクタ 169"/>
        <xdr:cNvCxnSpPr/>
      </xdr:nvCxnSpPr>
      <xdr:spPr>
        <a:xfrm flipV="1">
          <a:off x="3797300" y="13401004"/>
          <a:ext cx="838200" cy="6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56265</xdr:rowOff>
    </xdr:from>
    <xdr:to>
      <xdr:col>5</xdr:col>
      <xdr:colOff>358775</xdr:colOff>
      <xdr:row>78</xdr:row>
      <xdr:rowOff>93573</xdr:rowOff>
    </xdr:to>
    <xdr:cxnSp macro="">
      <xdr:nvCxnSpPr>
        <xdr:cNvPr id="173" name="直線コネクタ 172"/>
        <xdr:cNvCxnSpPr/>
      </xdr:nvCxnSpPr>
      <xdr:spPr>
        <a:xfrm>
          <a:off x="2908300" y="13429365"/>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56265</xdr:rowOff>
    </xdr:from>
    <xdr:to>
      <xdr:col>4</xdr:col>
      <xdr:colOff>155575</xdr:colOff>
      <xdr:row>78</xdr:row>
      <xdr:rowOff>132384</xdr:rowOff>
    </xdr:to>
    <xdr:cxnSp macro="">
      <xdr:nvCxnSpPr>
        <xdr:cNvPr id="176" name="直線コネクタ 175"/>
        <xdr:cNvCxnSpPr/>
      </xdr:nvCxnSpPr>
      <xdr:spPr>
        <a:xfrm flipV="1">
          <a:off x="2019300" y="13429365"/>
          <a:ext cx="889000" cy="7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11716</xdr:rowOff>
    </xdr:from>
    <xdr:ext cx="534377" cy="259045"/>
    <xdr:sp macro="" textlink="">
      <xdr:nvSpPr>
        <xdr:cNvPr id="178" name="テキスト ボックス 177"/>
        <xdr:cNvSpPr txBox="1"/>
      </xdr:nvSpPr>
      <xdr:spPr>
        <a:xfrm>
          <a:off x="2641111" y="13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132384</xdr:rowOff>
    </xdr:from>
    <xdr:to>
      <xdr:col>2</xdr:col>
      <xdr:colOff>638175</xdr:colOff>
      <xdr:row>78</xdr:row>
      <xdr:rowOff>156194</xdr:rowOff>
    </xdr:to>
    <xdr:cxnSp macro="">
      <xdr:nvCxnSpPr>
        <xdr:cNvPr id="179" name="直線コネクタ 178"/>
        <xdr:cNvCxnSpPr/>
      </xdr:nvCxnSpPr>
      <xdr:spPr>
        <a:xfrm flipV="1">
          <a:off x="1130300" y="13505484"/>
          <a:ext cx="889000" cy="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9084</xdr:rowOff>
    </xdr:from>
    <xdr:ext cx="534377" cy="259045"/>
    <xdr:sp macro="" textlink="">
      <xdr:nvSpPr>
        <xdr:cNvPr id="181" name="テキスト ボックス 180"/>
        <xdr:cNvSpPr txBox="1"/>
      </xdr:nvSpPr>
      <xdr:spPr>
        <a:xfrm>
          <a:off x="1752111" y="13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148554</xdr:rowOff>
    </xdr:from>
    <xdr:to>
      <xdr:col>6</xdr:col>
      <xdr:colOff>561975</xdr:colOff>
      <xdr:row>78</xdr:row>
      <xdr:rowOff>78704</xdr:rowOff>
    </xdr:to>
    <xdr:sp macro="" textlink="">
      <xdr:nvSpPr>
        <xdr:cNvPr id="189" name="円/楕円 188"/>
        <xdr:cNvSpPr/>
      </xdr:nvSpPr>
      <xdr:spPr>
        <a:xfrm>
          <a:off x="4584700" y="133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171431</xdr:rowOff>
    </xdr:from>
    <xdr:ext cx="534377" cy="259045"/>
    <xdr:sp macro="" textlink="">
      <xdr:nvSpPr>
        <xdr:cNvPr id="190" name="維持補修費該当値テキスト"/>
        <xdr:cNvSpPr txBox="1"/>
      </xdr:nvSpPr>
      <xdr:spPr>
        <a:xfrm>
          <a:off x="4686300" y="13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42773</xdr:rowOff>
    </xdr:from>
    <xdr:to>
      <xdr:col>5</xdr:col>
      <xdr:colOff>409575</xdr:colOff>
      <xdr:row>78</xdr:row>
      <xdr:rowOff>144373</xdr:rowOff>
    </xdr:to>
    <xdr:sp macro="" textlink="">
      <xdr:nvSpPr>
        <xdr:cNvPr id="191" name="円/楕円 190"/>
        <xdr:cNvSpPr/>
      </xdr:nvSpPr>
      <xdr:spPr>
        <a:xfrm>
          <a:off x="3746500" y="134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160900</xdr:rowOff>
    </xdr:from>
    <xdr:ext cx="534377" cy="259045"/>
    <xdr:sp macro="" textlink="">
      <xdr:nvSpPr>
        <xdr:cNvPr id="192" name="テキスト ボックス 191"/>
        <xdr:cNvSpPr txBox="1"/>
      </xdr:nvSpPr>
      <xdr:spPr>
        <a:xfrm>
          <a:off x="3530111" y="131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5465</xdr:rowOff>
    </xdr:from>
    <xdr:to>
      <xdr:col>4</xdr:col>
      <xdr:colOff>206375</xdr:colOff>
      <xdr:row>78</xdr:row>
      <xdr:rowOff>107065</xdr:rowOff>
    </xdr:to>
    <xdr:sp macro="" textlink="">
      <xdr:nvSpPr>
        <xdr:cNvPr id="193" name="円/楕円 192"/>
        <xdr:cNvSpPr/>
      </xdr:nvSpPr>
      <xdr:spPr>
        <a:xfrm>
          <a:off x="2857500" y="1337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123592</xdr:rowOff>
    </xdr:from>
    <xdr:ext cx="534377" cy="259045"/>
    <xdr:sp macro="" textlink="">
      <xdr:nvSpPr>
        <xdr:cNvPr id="194" name="テキスト ボックス 193"/>
        <xdr:cNvSpPr txBox="1"/>
      </xdr:nvSpPr>
      <xdr:spPr>
        <a:xfrm>
          <a:off x="2641111" y="131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81584</xdr:rowOff>
    </xdr:from>
    <xdr:to>
      <xdr:col>3</xdr:col>
      <xdr:colOff>3175</xdr:colOff>
      <xdr:row>79</xdr:row>
      <xdr:rowOff>11734</xdr:rowOff>
    </xdr:to>
    <xdr:sp macro="" textlink="">
      <xdr:nvSpPr>
        <xdr:cNvPr id="195" name="円/楕円 194"/>
        <xdr:cNvSpPr/>
      </xdr:nvSpPr>
      <xdr:spPr>
        <a:xfrm>
          <a:off x="1968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28261</xdr:rowOff>
    </xdr:from>
    <xdr:ext cx="534377" cy="259045"/>
    <xdr:sp macro="" textlink="">
      <xdr:nvSpPr>
        <xdr:cNvPr id="196" name="テキスト ボックス 195"/>
        <xdr:cNvSpPr txBox="1"/>
      </xdr:nvSpPr>
      <xdr:spPr>
        <a:xfrm>
          <a:off x="1752111" y="132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105394</xdr:rowOff>
    </xdr:from>
    <xdr:to>
      <xdr:col>1</xdr:col>
      <xdr:colOff>485775</xdr:colOff>
      <xdr:row>79</xdr:row>
      <xdr:rowOff>35544</xdr:rowOff>
    </xdr:to>
    <xdr:sp macro="" textlink="">
      <xdr:nvSpPr>
        <xdr:cNvPr id="197" name="円/楕円 196"/>
        <xdr:cNvSpPr/>
      </xdr:nvSpPr>
      <xdr:spPr>
        <a:xfrm>
          <a:off x="1079500" y="134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26671</xdr:rowOff>
    </xdr:from>
    <xdr:ext cx="534377" cy="259045"/>
    <xdr:sp macro="" textlink="">
      <xdr:nvSpPr>
        <xdr:cNvPr id="198" name="テキスト ボックス 197"/>
        <xdr:cNvSpPr txBox="1"/>
      </xdr:nvSpPr>
      <xdr:spPr>
        <a:xfrm>
          <a:off x="863111" y="1357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47400</xdr:rowOff>
    </xdr:from>
    <xdr:to>
      <xdr:col>6</xdr:col>
      <xdr:colOff>511175</xdr:colOff>
      <xdr:row>96</xdr:row>
      <xdr:rowOff>80536</xdr:rowOff>
    </xdr:to>
    <xdr:cxnSp macro="">
      <xdr:nvCxnSpPr>
        <xdr:cNvPr id="229" name="直線コネクタ 228"/>
        <xdr:cNvCxnSpPr/>
      </xdr:nvCxnSpPr>
      <xdr:spPr>
        <a:xfrm flipV="1">
          <a:off x="3797300" y="16506600"/>
          <a:ext cx="838200" cy="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80536</xdr:rowOff>
    </xdr:from>
    <xdr:to>
      <xdr:col>5</xdr:col>
      <xdr:colOff>358775</xdr:colOff>
      <xdr:row>97</xdr:row>
      <xdr:rowOff>38528</xdr:rowOff>
    </xdr:to>
    <xdr:cxnSp macro="">
      <xdr:nvCxnSpPr>
        <xdr:cNvPr id="232" name="直線コネクタ 231"/>
        <xdr:cNvCxnSpPr/>
      </xdr:nvCxnSpPr>
      <xdr:spPr>
        <a:xfrm flipV="1">
          <a:off x="2908300" y="16539736"/>
          <a:ext cx="889000" cy="1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38528</xdr:rowOff>
    </xdr:from>
    <xdr:to>
      <xdr:col>4</xdr:col>
      <xdr:colOff>155575</xdr:colOff>
      <xdr:row>97</xdr:row>
      <xdr:rowOff>95548</xdr:rowOff>
    </xdr:to>
    <xdr:cxnSp macro="">
      <xdr:nvCxnSpPr>
        <xdr:cNvPr id="235" name="直線コネクタ 234"/>
        <xdr:cNvCxnSpPr/>
      </xdr:nvCxnSpPr>
      <xdr:spPr>
        <a:xfrm flipV="1">
          <a:off x="2019300" y="16669178"/>
          <a:ext cx="8890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66689</xdr:rowOff>
    </xdr:from>
    <xdr:to>
      <xdr:col>2</xdr:col>
      <xdr:colOff>638175</xdr:colOff>
      <xdr:row>97</xdr:row>
      <xdr:rowOff>95548</xdr:rowOff>
    </xdr:to>
    <xdr:cxnSp macro="">
      <xdr:nvCxnSpPr>
        <xdr:cNvPr id="238" name="直線コネクタ 237"/>
        <xdr:cNvCxnSpPr/>
      </xdr:nvCxnSpPr>
      <xdr:spPr>
        <a:xfrm>
          <a:off x="1130300" y="16697339"/>
          <a:ext cx="889000" cy="2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168050</xdr:rowOff>
    </xdr:from>
    <xdr:to>
      <xdr:col>6</xdr:col>
      <xdr:colOff>561975</xdr:colOff>
      <xdr:row>96</xdr:row>
      <xdr:rowOff>98200</xdr:rowOff>
    </xdr:to>
    <xdr:sp macro="" textlink="">
      <xdr:nvSpPr>
        <xdr:cNvPr id="248" name="円/楕円 247"/>
        <xdr:cNvSpPr/>
      </xdr:nvSpPr>
      <xdr:spPr>
        <a:xfrm>
          <a:off x="4584700" y="164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146477</xdr:rowOff>
    </xdr:from>
    <xdr:ext cx="534377" cy="259045"/>
    <xdr:sp macro="" textlink="">
      <xdr:nvSpPr>
        <xdr:cNvPr id="249" name="扶助費該当値テキスト"/>
        <xdr:cNvSpPr txBox="1"/>
      </xdr:nvSpPr>
      <xdr:spPr>
        <a:xfrm>
          <a:off x="4686300" y="164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29736</xdr:rowOff>
    </xdr:from>
    <xdr:to>
      <xdr:col>5</xdr:col>
      <xdr:colOff>409575</xdr:colOff>
      <xdr:row>96</xdr:row>
      <xdr:rowOff>131336</xdr:rowOff>
    </xdr:to>
    <xdr:sp macro="" textlink="">
      <xdr:nvSpPr>
        <xdr:cNvPr id="250" name="円/楕円 249"/>
        <xdr:cNvSpPr/>
      </xdr:nvSpPr>
      <xdr:spPr>
        <a:xfrm>
          <a:off x="3746500" y="164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122463</xdr:rowOff>
    </xdr:from>
    <xdr:ext cx="534377" cy="259045"/>
    <xdr:sp macro="" textlink="">
      <xdr:nvSpPr>
        <xdr:cNvPr id="251" name="テキスト ボックス 250"/>
        <xdr:cNvSpPr txBox="1"/>
      </xdr:nvSpPr>
      <xdr:spPr>
        <a:xfrm>
          <a:off x="3530111" y="165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159178</xdr:rowOff>
    </xdr:from>
    <xdr:to>
      <xdr:col>4</xdr:col>
      <xdr:colOff>206375</xdr:colOff>
      <xdr:row>97</xdr:row>
      <xdr:rowOff>89328</xdr:rowOff>
    </xdr:to>
    <xdr:sp macro="" textlink="">
      <xdr:nvSpPr>
        <xdr:cNvPr id="252" name="円/楕円 251"/>
        <xdr:cNvSpPr/>
      </xdr:nvSpPr>
      <xdr:spPr>
        <a:xfrm>
          <a:off x="2857500" y="166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80455</xdr:rowOff>
    </xdr:from>
    <xdr:ext cx="534377" cy="259045"/>
    <xdr:sp macro="" textlink="">
      <xdr:nvSpPr>
        <xdr:cNvPr id="253" name="テキスト ボックス 252"/>
        <xdr:cNvSpPr txBox="1"/>
      </xdr:nvSpPr>
      <xdr:spPr>
        <a:xfrm>
          <a:off x="2641111" y="167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44748</xdr:rowOff>
    </xdr:from>
    <xdr:to>
      <xdr:col>3</xdr:col>
      <xdr:colOff>3175</xdr:colOff>
      <xdr:row>97</xdr:row>
      <xdr:rowOff>146348</xdr:rowOff>
    </xdr:to>
    <xdr:sp macro="" textlink="">
      <xdr:nvSpPr>
        <xdr:cNvPr id="254" name="円/楕円 253"/>
        <xdr:cNvSpPr/>
      </xdr:nvSpPr>
      <xdr:spPr>
        <a:xfrm>
          <a:off x="1968500" y="166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137475</xdr:rowOff>
    </xdr:from>
    <xdr:ext cx="534377" cy="259045"/>
    <xdr:sp macro="" textlink="">
      <xdr:nvSpPr>
        <xdr:cNvPr id="255" name="テキスト ボックス 254"/>
        <xdr:cNvSpPr txBox="1"/>
      </xdr:nvSpPr>
      <xdr:spPr>
        <a:xfrm>
          <a:off x="1752111" y="1676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15889</xdr:rowOff>
    </xdr:from>
    <xdr:to>
      <xdr:col>1</xdr:col>
      <xdr:colOff>485775</xdr:colOff>
      <xdr:row>97</xdr:row>
      <xdr:rowOff>117489</xdr:rowOff>
    </xdr:to>
    <xdr:sp macro="" textlink="">
      <xdr:nvSpPr>
        <xdr:cNvPr id="256" name="円/楕円 255"/>
        <xdr:cNvSpPr/>
      </xdr:nvSpPr>
      <xdr:spPr>
        <a:xfrm>
          <a:off x="1079500" y="166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108616</xdr:rowOff>
    </xdr:from>
    <xdr:ext cx="534377" cy="259045"/>
    <xdr:sp macro="" textlink="">
      <xdr:nvSpPr>
        <xdr:cNvPr id="257" name="テキスト ボックス 256"/>
        <xdr:cNvSpPr txBox="1"/>
      </xdr:nvSpPr>
      <xdr:spPr>
        <a:xfrm>
          <a:off x="863111" y="167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94264</xdr:rowOff>
    </xdr:from>
    <xdr:to>
      <xdr:col>15</xdr:col>
      <xdr:colOff>180975</xdr:colOff>
      <xdr:row>36</xdr:row>
      <xdr:rowOff>150990</xdr:rowOff>
    </xdr:to>
    <xdr:cxnSp macro="">
      <xdr:nvCxnSpPr>
        <xdr:cNvPr id="284" name="直線コネクタ 283"/>
        <xdr:cNvCxnSpPr/>
      </xdr:nvCxnSpPr>
      <xdr:spPr>
        <a:xfrm flipV="1">
          <a:off x="9639300" y="6266464"/>
          <a:ext cx="838200" cy="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150990</xdr:rowOff>
    </xdr:from>
    <xdr:to>
      <xdr:col>14</xdr:col>
      <xdr:colOff>28575</xdr:colOff>
      <xdr:row>37</xdr:row>
      <xdr:rowOff>17191</xdr:rowOff>
    </xdr:to>
    <xdr:cxnSp macro="">
      <xdr:nvCxnSpPr>
        <xdr:cNvPr id="287" name="直線コネクタ 286"/>
        <xdr:cNvCxnSpPr/>
      </xdr:nvCxnSpPr>
      <xdr:spPr>
        <a:xfrm flipV="1">
          <a:off x="8750300" y="6323190"/>
          <a:ext cx="8890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17191</xdr:rowOff>
    </xdr:from>
    <xdr:to>
      <xdr:col>12</xdr:col>
      <xdr:colOff>511175</xdr:colOff>
      <xdr:row>37</xdr:row>
      <xdr:rowOff>17931</xdr:rowOff>
    </xdr:to>
    <xdr:cxnSp macro="">
      <xdr:nvCxnSpPr>
        <xdr:cNvPr id="290" name="直線コネクタ 289"/>
        <xdr:cNvCxnSpPr/>
      </xdr:nvCxnSpPr>
      <xdr:spPr>
        <a:xfrm flipV="1">
          <a:off x="7861300" y="6360841"/>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92825</xdr:rowOff>
    </xdr:from>
    <xdr:ext cx="599010" cy="259045"/>
    <xdr:sp macro="" textlink="">
      <xdr:nvSpPr>
        <xdr:cNvPr id="292" name="テキスト ボックス 291"/>
        <xdr:cNvSpPr txBox="1"/>
      </xdr:nvSpPr>
      <xdr:spPr>
        <a:xfrm>
          <a:off x="8450794" y="64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17931</xdr:rowOff>
    </xdr:from>
    <xdr:to>
      <xdr:col>11</xdr:col>
      <xdr:colOff>307975</xdr:colOff>
      <xdr:row>37</xdr:row>
      <xdr:rowOff>31940</xdr:rowOff>
    </xdr:to>
    <xdr:cxnSp macro="">
      <xdr:nvCxnSpPr>
        <xdr:cNvPr id="293" name="直線コネクタ 292"/>
        <xdr:cNvCxnSpPr/>
      </xdr:nvCxnSpPr>
      <xdr:spPr>
        <a:xfrm flipV="1">
          <a:off x="6972300" y="6361581"/>
          <a:ext cx="889000" cy="1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105080</xdr:rowOff>
    </xdr:from>
    <xdr:ext cx="599010" cy="259045"/>
    <xdr:sp macro="" textlink="">
      <xdr:nvSpPr>
        <xdr:cNvPr id="297" name="テキスト ボックス 296"/>
        <xdr:cNvSpPr txBox="1"/>
      </xdr:nvSpPr>
      <xdr:spPr>
        <a:xfrm>
          <a:off x="6672794" y="64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43464</xdr:rowOff>
    </xdr:from>
    <xdr:to>
      <xdr:col>15</xdr:col>
      <xdr:colOff>231775</xdr:colOff>
      <xdr:row>36</xdr:row>
      <xdr:rowOff>145064</xdr:rowOff>
    </xdr:to>
    <xdr:sp macro="" textlink="">
      <xdr:nvSpPr>
        <xdr:cNvPr id="303" name="円/楕円 302"/>
        <xdr:cNvSpPr/>
      </xdr:nvSpPr>
      <xdr:spPr>
        <a:xfrm>
          <a:off x="10426700" y="62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66341</xdr:rowOff>
    </xdr:from>
    <xdr:ext cx="599010" cy="259045"/>
    <xdr:sp macro="" textlink="">
      <xdr:nvSpPr>
        <xdr:cNvPr id="304" name="補助費等該当値テキスト"/>
        <xdr:cNvSpPr txBox="1"/>
      </xdr:nvSpPr>
      <xdr:spPr>
        <a:xfrm>
          <a:off x="10528300" y="606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169,876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100190</xdr:rowOff>
    </xdr:from>
    <xdr:to>
      <xdr:col>14</xdr:col>
      <xdr:colOff>79375</xdr:colOff>
      <xdr:row>37</xdr:row>
      <xdr:rowOff>30340</xdr:rowOff>
    </xdr:to>
    <xdr:sp macro="" textlink="">
      <xdr:nvSpPr>
        <xdr:cNvPr id="305" name="円/楕円 304"/>
        <xdr:cNvSpPr/>
      </xdr:nvSpPr>
      <xdr:spPr>
        <a:xfrm>
          <a:off x="9588500" y="62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46867</xdr:rowOff>
    </xdr:from>
    <xdr:ext cx="599010" cy="259045"/>
    <xdr:sp macro="" textlink="">
      <xdr:nvSpPr>
        <xdr:cNvPr id="306" name="テキスト ボックス 305"/>
        <xdr:cNvSpPr txBox="1"/>
      </xdr:nvSpPr>
      <xdr:spPr>
        <a:xfrm>
          <a:off x="9339794" y="604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137841</xdr:rowOff>
    </xdr:from>
    <xdr:to>
      <xdr:col>12</xdr:col>
      <xdr:colOff>561975</xdr:colOff>
      <xdr:row>37</xdr:row>
      <xdr:rowOff>67991</xdr:rowOff>
    </xdr:to>
    <xdr:sp macro="" textlink="">
      <xdr:nvSpPr>
        <xdr:cNvPr id="307" name="円/楕円 306"/>
        <xdr:cNvSpPr/>
      </xdr:nvSpPr>
      <xdr:spPr>
        <a:xfrm>
          <a:off x="8699500" y="63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84518</xdr:rowOff>
    </xdr:from>
    <xdr:ext cx="599010" cy="259045"/>
    <xdr:sp macro="" textlink="">
      <xdr:nvSpPr>
        <xdr:cNvPr id="308" name="テキスト ボックス 307"/>
        <xdr:cNvSpPr txBox="1"/>
      </xdr:nvSpPr>
      <xdr:spPr>
        <a:xfrm>
          <a:off x="8450794" y="608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128,591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138581</xdr:rowOff>
    </xdr:from>
    <xdr:to>
      <xdr:col>11</xdr:col>
      <xdr:colOff>358775</xdr:colOff>
      <xdr:row>37</xdr:row>
      <xdr:rowOff>68731</xdr:rowOff>
    </xdr:to>
    <xdr:sp macro="" textlink="">
      <xdr:nvSpPr>
        <xdr:cNvPr id="309" name="円/楕円 308"/>
        <xdr:cNvSpPr/>
      </xdr:nvSpPr>
      <xdr:spPr>
        <a:xfrm>
          <a:off x="7810500" y="63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85258</xdr:rowOff>
    </xdr:from>
    <xdr:ext cx="599010" cy="259045"/>
    <xdr:sp macro="" textlink="">
      <xdr:nvSpPr>
        <xdr:cNvPr id="310" name="テキスト ボックス 309"/>
        <xdr:cNvSpPr txBox="1"/>
      </xdr:nvSpPr>
      <xdr:spPr>
        <a:xfrm>
          <a:off x="7561794" y="608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152590</xdr:rowOff>
    </xdr:from>
    <xdr:to>
      <xdr:col>10</xdr:col>
      <xdr:colOff>155575</xdr:colOff>
      <xdr:row>37</xdr:row>
      <xdr:rowOff>82740</xdr:rowOff>
    </xdr:to>
    <xdr:sp macro="" textlink="">
      <xdr:nvSpPr>
        <xdr:cNvPr id="311" name="円/楕円 310"/>
        <xdr:cNvSpPr/>
      </xdr:nvSpPr>
      <xdr:spPr>
        <a:xfrm>
          <a:off x="6921500" y="63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99267</xdr:rowOff>
    </xdr:from>
    <xdr:ext cx="599010" cy="259045"/>
    <xdr:sp macro="" textlink="">
      <xdr:nvSpPr>
        <xdr:cNvPr id="312" name="テキスト ボックス 311"/>
        <xdr:cNvSpPr txBox="1"/>
      </xdr:nvSpPr>
      <xdr:spPr>
        <a:xfrm>
          <a:off x="6672794" y="610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82128</xdr:rowOff>
    </xdr:from>
    <xdr:to>
      <xdr:col>15</xdr:col>
      <xdr:colOff>180975</xdr:colOff>
      <xdr:row>57</xdr:row>
      <xdr:rowOff>3067</xdr:rowOff>
    </xdr:to>
    <xdr:cxnSp macro="">
      <xdr:nvCxnSpPr>
        <xdr:cNvPr id="337" name="直線コネクタ 336"/>
        <xdr:cNvCxnSpPr/>
      </xdr:nvCxnSpPr>
      <xdr:spPr>
        <a:xfrm flipV="1">
          <a:off x="9639300" y="9683328"/>
          <a:ext cx="838200" cy="9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3067</xdr:rowOff>
    </xdr:from>
    <xdr:to>
      <xdr:col>14</xdr:col>
      <xdr:colOff>28575</xdr:colOff>
      <xdr:row>57</xdr:row>
      <xdr:rowOff>86494</xdr:rowOff>
    </xdr:to>
    <xdr:cxnSp macro="">
      <xdr:nvCxnSpPr>
        <xdr:cNvPr id="340" name="直線コネクタ 339"/>
        <xdr:cNvCxnSpPr/>
      </xdr:nvCxnSpPr>
      <xdr:spPr>
        <a:xfrm flipV="1">
          <a:off x="8750300" y="9775717"/>
          <a:ext cx="889000" cy="8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82823</xdr:rowOff>
    </xdr:from>
    <xdr:ext cx="599010" cy="259045"/>
    <xdr:sp macro="" textlink="">
      <xdr:nvSpPr>
        <xdr:cNvPr id="342" name="テキスト ボックス 341"/>
        <xdr:cNvSpPr txBox="1"/>
      </xdr:nvSpPr>
      <xdr:spPr>
        <a:xfrm>
          <a:off x="9339794"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138792</xdr:rowOff>
    </xdr:from>
    <xdr:to>
      <xdr:col>12</xdr:col>
      <xdr:colOff>511175</xdr:colOff>
      <xdr:row>57</xdr:row>
      <xdr:rowOff>86494</xdr:rowOff>
    </xdr:to>
    <xdr:cxnSp macro="">
      <xdr:nvCxnSpPr>
        <xdr:cNvPr id="343" name="直線コネクタ 342"/>
        <xdr:cNvCxnSpPr/>
      </xdr:nvCxnSpPr>
      <xdr:spPr>
        <a:xfrm>
          <a:off x="7861300" y="9739992"/>
          <a:ext cx="889000" cy="1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138792</xdr:rowOff>
    </xdr:from>
    <xdr:to>
      <xdr:col>11</xdr:col>
      <xdr:colOff>307975</xdr:colOff>
      <xdr:row>57</xdr:row>
      <xdr:rowOff>78679</xdr:rowOff>
    </xdr:to>
    <xdr:cxnSp macro="">
      <xdr:nvCxnSpPr>
        <xdr:cNvPr id="346" name="直線コネクタ 345"/>
        <xdr:cNvCxnSpPr/>
      </xdr:nvCxnSpPr>
      <xdr:spPr>
        <a:xfrm flipV="1">
          <a:off x="6972300" y="9739992"/>
          <a:ext cx="889000" cy="11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112005</xdr:rowOff>
    </xdr:from>
    <xdr:ext cx="599010" cy="259045"/>
    <xdr:sp macro="" textlink="">
      <xdr:nvSpPr>
        <xdr:cNvPr id="348" name="テキスト ボックス 347"/>
        <xdr:cNvSpPr txBox="1"/>
      </xdr:nvSpPr>
      <xdr:spPr>
        <a:xfrm>
          <a:off x="7561794" y="98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123661</xdr:rowOff>
    </xdr:from>
    <xdr:ext cx="599010" cy="259045"/>
    <xdr:sp macro="" textlink="">
      <xdr:nvSpPr>
        <xdr:cNvPr id="350" name="テキスト ボックス 349"/>
        <xdr:cNvSpPr txBox="1"/>
      </xdr:nvSpPr>
      <xdr:spPr>
        <a:xfrm>
          <a:off x="6672794" y="98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31328</xdr:rowOff>
    </xdr:from>
    <xdr:to>
      <xdr:col>15</xdr:col>
      <xdr:colOff>231775</xdr:colOff>
      <xdr:row>56</xdr:row>
      <xdr:rowOff>132928</xdr:rowOff>
    </xdr:to>
    <xdr:sp macro="" textlink="">
      <xdr:nvSpPr>
        <xdr:cNvPr id="356" name="円/楕円 355"/>
        <xdr:cNvSpPr/>
      </xdr:nvSpPr>
      <xdr:spPr>
        <a:xfrm>
          <a:off x="10426700" y="96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54205</xdr:rowOff>
    </xdr:from>
    <xdr:ext cx="599010" cy="259045"/>
    <xdr:sp macro="" textlink="">
      <xdr:nvSpPr>
        <xdr:cNvPr id="357" name="普通建設事業費該当値テキスト"/>
        <xdr:cNvSpPr txBox="1"/>
      </xdr:nvSpPr>
      <xdr:spPr>
        <a:xfrm>
          <a:off x="10528300" y="948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500,739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123717</xdr:rowOff>
    </xdr:from>
    <xdr:to>
      <xdr:col>14</xdr:col>
      <xdr:colOff>79375</xdr:colOff>
      <xdr:row>57</xdr:row>
      <xdr:rowOff>53867</xdr:rowOff>
    </xdr:to>
    <xdr:sp macro="" textlink="">
      <xdr:nvSpPr>
        <xdr:cNvPr id="358" name="円/楕円 357"/>
        <xdr:cNvSpPr/>
      </xdr:nvSpPr>
      <xdr:spPr>
        <a:xfrm>
          <a:off x="9588500" y="97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70394</xdr:rowOff>
    </xdr:from>
    <xdr:ext cx="599010" cy="259045"/>
    <xdr:sp macro="" textlink="">
      <xdr:nvSpPr>
        <xdr:cNvPr id="359" name="テキスト ボックス 358"/>
        <xdr:cNvSpPr txBox="1"/>
      </xdr:nvSpPr>
      <xdr:spPr>
        <a:xfrm>
          <a:off x="9339794" y="950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35694</xdr:rowOff>
    </xdr:from>
    <xdr:to>
      <xdr:col>12</xdr:col>
      <xdr:colOff>561975</xdr:colOff>
      <xdr:row>57</xdr:row>
      <xdr:rowOff>137294</xdr:rowOff>
    </xdr:to>
    <xdr:sp macro="" textlink="">
      <xdr:nvSpPr>
        <xdr:cNvPr id="360" name="円/楕円 359"/>
        <xdr:cNvSpPr/>
      </xdr:nvSpPr>
      <xdr:spPr>
        <a:xfrm>
          <a:off x="8699500" y="98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128421</xdr:rowOff>
    </xdr:from>
    <xdr:ext cx="599010" cy="259045"/>
    <xdr:sp macro="" textlink="">
      <xdr:nvSpPr>
        <xdr:cNvPr id="361" name="テキスト ボックス 360"/>
        <xdr:cNvSpPr txBox="1"/>
      </xdr:nvSpPr>
      <xdr:spPr>
        <a:xfrm>
          <a:off x="8450794" y="990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193,099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87992</xdr:rowOff>
    </xdr:from>
    <xdr:to>
      <xdr:col>11</xdr:col>
      <xdr:colOff>358775</xdr:colOff>
      <xdr:row>57</xdr:row>
      <xdr:rowOff>18142</xdr:rowOff>
    </xdr:to>
    <xdr:sp macro="" textlink="">
      <xdr:nvSpPr>
        <xdr:cNvPr id="362" name="円/楕円 361"/>
        <xdr:cNvSpPr/>
      </xdr:nvSpPr>
      <xdr:spPr>
        <a:xfrm>
          <a:off x="7810500" y="9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34669</xdr:rowOff>
    </xdr:from>
    <xdr:ext cx="599010" cy="259045"/>
    <xdr:sp macro="" textlink="">
      <xdr:nvSpPr>
        <xdr:cNvPr id="363" name="テキスト ボックス 362"/>
        <xdr:cNvSpPr txBox="1"/>
      </xdr:nvSpPr>
      <xdr:spPr>
        <a:xfrm>
          <a:off x="7561794" y="946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27879</xdr:rowOff>
    </xdr:from>
    <xdr:to>
      <xdr:col>10</xdr:col>
      <xdr:colOff>155575</xdr:colOff>
      <xdr:row>57</xdr:row>
      <xdr:rowOff>129479</xdr:rowOff>
    </xdr:to>
    <xdr:sp macro="" textlink="">
      <xdr:nvSpPr>
        <xdr:cNvPr id="364" name="円/楕円 363"/>
        <xdr:cNvSpPr/>
      </xdr:nvSpPr>
      <xdr:spPr>
        <a:xfrm>
          <a:off x="6921500" y="98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146006</xdr:rowOff>
    </xdr:from>
    <xdr:ext cx="599010" cy="259045"/>
    <xdr:sp macro="" textlink="">
      <xdr:nvSpPr>
        <xdr:cNvPr id="365" name="テキスト ボックス 364"/>
        <xdr:cNvSpPr txBox="1"/>
      </xdr:nvSpPr>
      <xdr:spPr>
        <a:xfrm>
          <a:off x="6672794" y="957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166615</xdr:rowOff>
    </xdr:from>
    <xdr:to>
      <xdr:col>15</xdr:col>
      <xdr:colOff>180975</xdr:colOff>
      <xdr:row>79</xdr:row>
      <xdr:rowOff>37615</xdr:rowOff>
    </xdr:to>
    <xdr:cxnSp macro="">
      <xdr:nvCxnSpPr>
        <xdr:cNvPr id="394" name="直線コネクタ 393"/>
        <xdr:cNvCxnSpPr/>
      </xdr:nvCxnSpPr>
      <xdr:spPr>
        <a:xfrm>
          <a:off x="9639300" y="13196815"/>
          <a:ext cx="838200" cy="38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108218</xdr:rowOff>
    </xdr:from>
    <xdr:ext cx="599010" cy="259045"/>
    <xdr:sp macro="" textlink="">
      <xdr:nvSpPr>
        <xdr:cNvPr id="398" name="テキスト ボックス 397"/>
        <xdr:cNvSpPr txBox="1"/>
      </xdr:nvSpPr>
      <xdr:spPr>
        <a:xfrm>
          <a:off x="9339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158265</xdr:rowOff>
    </xdr:from>
    <xdr:to>
      <xdr:col>15</xdr:col>
      <xdr:colOff>231775</xdr:colOff>
      <xdr:row>79</xdr:row>
      <xdr:rowOff>88415</xdr:rowOff>
    </xdr:to>
    <xdr:sp macro="" textlink="">
      <xdr:nvSpPr>
        <xdr:cNvPr id="404" name="円/楕円 403"/>
        <xdr:cNvSpPr/>
      </xdr:nvSpPr>
      <xdr:spPr>
        <a:xfrm>
          <a:off x="10426700" y="135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73192</xdr:rowOff>
    </xdr:from>
    <xdr:ext cx="469744" cy="259045"/>
    <xdr:sp macro="" textlink="">
      <xdr:nvSpPr>
        <xdr:cNvPr id="405" name="普通建設事業費 （ うち新規整備　）該当値テキスト"/>
        <xdr:cNvSpPr txBox="1"/>
      </xdr:nvSpPr>
      <xdr:spPr>
        <a:xfrm>
          <a:off x="10528300" y="1344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115815</xdr:rowOff>
    </xdr:from>
    <xdr:to>
      <xdr:col>14</xdr:col>
      <xdr:colOff>79375</xdr:colOff>
      <xdr:row>77</xdr:row>
      <xdr:rowOff>45965</xdr:rowOff>
    </xdr:to>
    <xdr:sp macro="" textlink="">
      <xdr:nvSpPr>
        <xdr:cNvPr id="406" name="円/楕円 405"/>
        <xdr:cNvSpPr/>
      </xdr:nvSpPr>
      <xdr:spPr>
        <a:xfrm>
          <a:off x="9588500" y="1314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62492</xdr:rowOff>
    </xdr:from>
    <xdr:ext cx="599010" cy="259045"/>
    <xdr:sp macro="" textlink="">
      <xdr:nvSpPr>
        <xdr:cNvPr id="407" name="テキスト ボックス 406"/>
        <xdr:cNvSpPr txBox="1"/>
      </xdr:nvSpPr>
      <xdr:spPr>
        <a:xfrm>
          <a:off x="9339794" y="1292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16425</xdr:rowOff>
    </xdr:from>
    <xdr:to>
      <xdr:col>15</xdr:col>
      <xdr:colOff>180975</xdr:colOff>
      <xdr:row>99</xdr:row>
      <xdr:rowOff>22957</xdr:rowOff>
    </xdr:to>
    <xdr:cxnSp macro="">
      <xdr:nvCxnSpPr>
        <xdr:cNvPr id="436" name="直線コネクタ 435"/>
        <xdr:cNvCxnSpPr/>
      </xdr:nvCxnSpPr>
      <xdr:spPr>
        <a:xfrm flipV="1">
          <a:off x="9639300" y="16647075"/>
          <a:ext cx="838200" cy="3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137075</xdr:rowOff>
    </xdr:from>
    <xdr:to>
      <xdr:col>15</xdr:col>
      <xdr:colOff>231775</xdr:colOff>
      <xdr:row>97</xdr:row>
      <xdr:rowOff>67225</xdr:rowOff>
    </xdr:to>
    <xdr:sp macro="" textlink="">
      <xdr:nvSpPr>
        <xdr:cNvPr id="446" name="円/楕円 445"/>
        <xdr:cNvSpPr/>
      </xdr:nvSpPr>
      <xdr:spPr>
        <a:xfrm>
          <a:off x="10426700" y="165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159952</xdr:rowOff>
    </xdr:from>
    <xdr:ext cx="599010" cy="259045"/>
    <xdr:sp macro="" textlink="">
      <xdr:nvSpPr>
        <xdr:cNvPr id="447" name="普通建設事業費 （ うち更新整備　）該当値テキスト"/>
        <xdr:cNvSpPr txBox="1"/>
      </xdr:nvSpPr>
      <xdr:spPr>
        <a:xfrm>
          <a:off x="10528300" y="1644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143607</xdr:rowOff>
    </xdr:from>
    <xdr:to>
      <xdr:col>14</xdr:col>
      <xdr:colOff>79375</xdr:colOff>
      <xdr:row>99</xdr:row>
      <xdr:rowOff>73757</xdr:rowOff>
    </xdr:to>
    <xdr:sp macro="" textlink="">
      <xdr:nvSpPr>
        <xdr:cNvPr id="448" name="円/楕円 447"/>
        <xdr:cNvSpPr/>
      </xdr:nvSpPr>
      <xdr:spPr>
        <a:xfrm>
          <a:off x="9588500" y="169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64884</xdr:rowOff>
    </xdr:from>
    <xdr:ext cx="534377" cy="259045"/>
    <xdr:sp macro="" textlink="">
      <xdr:nvSpPr>
        <xdr:cNvPr id="449" name="テキスト ボックス 448"/>
        <xdr:cNvSpPr txBox="1"/>
      </xdr:nvSpPr>
      <xdr:spPr>
        <a:xfrm>
          <a:off x="9372111" y="170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153450</xdr:rowOff>
    </xdr:from>
    <xdr:to>
      <xdr:col>23</xdr:col>
      <xdr:colOff>517525</xdr:colOff>
      <xdr:row>39</xdr:row>
      <xdr:rowOff>34235</xdr:rowOff>
    </xdr:to>
    <xdr:cxnSp macro="">
      <xdr:nvCxnSpPr>
        <xdr:cNvPr id="478" name="直線コネクタ 477"/>
        <xdr:cNvCxnSpPr/>
      </xdr:nvCxnSpPr>
      <xdr:spPr>
        <a:xfrm>
          <a:off x="15481300" y="6668550"/>
          <a:ext cx="8382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87278</xdr:rowOff>
    </xdr:from>
    <xdr:to>
      <xdr:col>22</xdr:col>
      <xdr:colOff>365125</xdr:colOff>
      <xdr:row>38</xdr:row>
      <xdr:rowOff>153450</xdr:rowOff>
    </xdr:to>
    <xdr:cxnSp macro="">
      <xdr:nvCxnSpPr>
        <xdr:cNvPr id="481" name="直線コネクタ 480"/>
        <xdr:cNvCxnSpPr/>
      </xdr:nvCxnSpPr>
      <xdr:spPr>
        <a:xfrm>
          <a:off x="14592300" y="6602378"/>
          <a:ext cx="889000" cy="6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32088</xdr:rowOff>
    </xdr:from>
    <xdr:ext cx="534377" cy="259045"/>
    <xdr:sp macro="" textlink="">
      <xdr:nvSpPr>
        <xdr:cNvPr id="483" name="テキスト ボックス 482"/>
        <xdr:cNvSpPr txBox="1"/>
      </xdr:nvSpPr>
      <xdr:spPr>
        <a:xfrm>
          <a:off x="15214111" y="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87278</xdr:rowOff>
    </xdr:from>
    <xdr:to>
      <xdr:col>21</xdr:col>
      <xdr:colOff>161925</xdr:colOff>
      <xdr:row>38</xdr:row>
      <xdr:rowOff>93702</xdr:rowOff>
    </xdr:to>
    <xdr:cxnSp macro="">
      <xdr:nvCxnSpPr>
        <xdr:cNvPr id="484" name="直線コネクタ 483"/>
        <xdr:cNvCxnSpPr/>
      </xdr:nvCxnSpPr>
      <xdr:spPr>
        <a:xfrm flipV="1">
          <a:off x="13703300" y="6602378"/>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26461</xdr:rowOff>
    </xdr:from>
    <xdr:ext cx="534377" cy="259045"/>
    <xdr:sp macro="" textlink="">
      <xdr:nvSpPr>
        <xdr:cNvPr id="486" name="テキスト ボックス 485"/>
        <xdr:cNvSpPr txBox="1"/>
      </xdr:nvSpPr>
      <xdr:spPr>
        <a:xfrm>
          <a:off x="14325111" y="67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6468</xdr:rowOff>
    </xdr:from>
    <xdr:to>
      <xdr:col>19</xdr:col>
      <xdr:colOff>644525</xdr:colOff>
      <xdr:row>38</xdr:row>
      <xdr:rowOff>93702</xdr:rowOff>
    </xdr:to>
    <xdr:cxnSp macro="">
      <xdr:nvCxnSpPr>
        <xdr:cNvPr id="487" name="直線コネクタ 486"/>
        <xdr:cNvCxnSpPr/>
      </xdr:nvCxnSpPr>
      <xdr:spPr>
        <a:xfrm>
          <a:off x="12814300" y="6521568"/>
          <a:ext cx="889000" cy="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8321</xdr:rowOff>
    </xdr:from>
    <xdr:ext cx="534377" cy="259045"/>
    <xdr:sp macro="" textlink="">
      <xdr:nvSpPr>
        <xdr:cNvPr id="489" name="テキスト ボックス 488"/>
        <xdr:cNvSpPr txBox="1"/>
      </xdr:nvSpPr>
      <xdr:spPr>
        <a:xfrm>
          <a:off x="13436111" y="66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151353</xdr:rowOff>
    </xdr:from>
    <xdr:ext cx="534377" cy="259045"/>
    <xdr:sp macro="" textlink="">
      <xdr:nvSpPr>
        <xdr:cNvPr id="491" name="テキスト ボックス 490"/>
        <xdr:cNvSpPr txBox="1"/>
      </xdr:nvSpPr>
      <xdr:spPr>
        <a:xfrm>
          <a:off x="12547111" y="66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154885</xdr:rowOff>
    </xdr:from>
    <xdr:to>
      <xdr:col>23</xdr:col>
      <xdr:colOff>568325</xdr:colOff>
      <xdr:row>39</xdr:row>
      <xdr:rowOff>85035</xdr:rowOff>
    </xdr:to>
    <xdr:sp macro="" textlink="">
      <xdr:nvSpPr>
        <xdr:cNvPr id="497" name="円/楕円 496"/>
        <xdr:cNvSpPr/>
      </xdr:nvSpPr>
      <xdr:spPr>
        <a:xfrm>
          <a:off x="16268700" y="666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97448</xdr:rowOff>
    </xdr:from>
    <xdr:ext cx="469744" cy="259045"/>
    <xdr:sp macro="" textlink="">
      <xdr:nvSpPr>
        <xdr:cNvPr id="498" name="災害復旧事業費該当値テキスト"/>
        <xdr:cNvSpPr txBox="1"/>
      </xdr:nvSpPr>
      <xdr:spPr>
        <a:xfrm>
          <a:off x="16370300" y="661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102650</xdr:rowOff>
    </xdr:from>
    <xdr:to>
      <xdr:col>22</xdr:col>
      <xdr:colOff>415925</xdr:colOff>
      <xdr:row>39</xdr:row>
      <xdr:rowOff>32800</xdr:rowOff>
    </xdr:to>
    <xdr:sp macro="" textlink="">
      <xdr:nvSpPr>
        <xdr:cNvPr id="499" name="円/楕円 498"/>
        <xdr:cNvSpPr/>
      </xdr:nvSpPr>
      <xdr:spPr>
        <a:xfrm>
          <a:off x="15430500" y="66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49327</xdr:rowOff>
    </xdr:from>
    <xdr:ext cx="534377" cy="259045"/>
    <xdr:sp macro="" textlink="">
      <xdr:nvSpPr>
        <xdr:cNvPr id="500" name="テキスト ボックス 499"/>
        <xdr:cNvSpPr txBox="1"/>
      </xdr:nvSpPr>
      <xdr:spPr>
        <a:xfrm>
          <a:off x="15214111" y="63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36478</xdr:rowOff>
    </xdr:from>
    <xdr:to>
      <xdr:col>21</xdr:col>
      <xdr:colOff>212725</xdr:colOff>
      <xdr:row>38</xdr:row>
      <xdr:rowOff>138078</xdr:rowOff>
    </xdr:to>
    <xdr:sp macro="" textlink="">
      <xdr:nvSpPr>
        <xdr:cNvPr id="501" name="円/楕円 500"/>
        <xdr:cNvSpPr/>
      </xdr:nvSpPr>
      <xdr:spPr>
        <a:xfrm>
          <a:off x="14541500" y="65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154605</xdr:rowOff>
    </xdr:from>
    <xdr:ext cx="534377" cy="259045"/>
    <xdr:sp macro="" textlink="">
      <xdr:nvSpPr>
        <xdr:cNvPr id="502" name="テキスト ボックス 501"/>
        <xdr:cNvSpPr txBox="1"/>
      </xdr:nvSpPr>
      <xdr:spPr>
        <a:xfrm>
          <a:off x="14325111" y="63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42902</xdr:rowOff>
    </xdr:from>
    <xdr:to>
      <xdr:col>20</xdr:col>
      <xdr:colOff>9525</xdr:colOff>
      <xdr:row>38</xdr:row>
      <xdr:rowOff>144502</xdr:rowOff>
    </xdr:to>
    <xdr:sp macro="" textlink="">
      <xdr:nvSpPr>
        <xdr:cNvPr id="503" name="円/楕円 502"/>
        <xdr:cNvSpPr/>
      </xdr:nvSpPr>
      <xdr:spPr>
        <a:xfrm>
          <a:off x="13652500" y="65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161029</xdr:rowOff>
    </xdr:from>
    <xdr:ext cx="534377" cy="259045"/>
    <xdr:sp macro="" textlink="">
      <xdr:nvSpPr>
        <xdr:cNvPr id="504" name="テキスト ボックス 503"/>
        <xdr:cNvSpPr txBox="1"/>
      </xdr:nvSpPr>
      <xdr:spPr>
        <a:xfrm>
          <a:off x="13436111" y="63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127118</xdr:rowOff>
    </xdr:from>
    <xdr:to>
      <xdr:col>18</xdr:col>
      <xdr:colOff>492125</xdr:colOff>
      <xdr:row>38</xdr:row>
      <xdr:rowOff>57268</xdr:rowOff>
    </xdr:to>
    <xdr:sp macro="" textlink="">
      <xdr:nvSpPr>
        <xdr:cNvPr id="505" name="円/楕円 504"/>
        <xdr:cNvSpPr/>
      </xdr:nvSpPr>
      <xdr:spPr>
        <a:xfrm>
          <a:off x="12763500" y="647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73795</xdr:rowOff>
    </xdr:from>
    <xdr:ext cx="534377" cy="259045"/>
    <xdr:sp macro="" textlink="">
      <xdr:nvSpPr>
        <xdr:cNvPr id="506" name="テキスト ボックス 505"/>
        <xdr:cNvSpPr txBox="1"/>
      </xdr:nvSpPr>
      <xdr:spPr>
        <a:xfrm>
          <a:off x="12547111" y="624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17" name="直線コネクタ 51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18" name="テキスト ボックス 51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19" name="直線コネクタ 51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56</xdr:row>
      <xdr:rowOff>144434</xdr:rowOff>
    </xdr:from>
    <xdr:ext cx="467179" cy="259045"/>
    <xdr:sp macro="" textlink="">
      <xdr:nvSpPr>
        <xdr:cNvPr id="520" name="テキスト ボックス 519"/>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21" name="直線コネクタ 52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160762</xdr:rowOff>
    </xdr:from>
    <xdr:ext cx="467179" cy="259045"/>
    <xdr:sp macro="" textlink="">
      <xdr:nvSpPr>
        <xdr:cNvPr id="522" name="テキスト ボックス 521"/>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23" name="直線コネクタ 52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5642</xdr:rowOff>
    </xdr:from>
    <xdr:ext cx="467179" cy="259045"/>
    <xdr:sp macro="" textlink="">
      <xdr:nvSpPr>
        <xdr:cNvPr id="524" name="テキスト ボックス 523"/>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25" name="直線コネクタ 52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21970</xdr:rowOff>
    </xdr:from>
    <xdr:ext cx="467179" cy="259045"/>
    <xdr:sp macro="" textlink="">
      <xdr:nvSpPr>
        <xdr:cNvPr id="526" name="テキスト ボックス 525"/>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27" name="直線コネクタ 52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28" name="テキスト ボックス 527"/>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30" name="テキスト ボックス 52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32" name="直線コネクタ 53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3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34" name="直線コネクタ 53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3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36" name="直線コネクタ 53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37" name="直線コネクタ 53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3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39" name="フローチャート : 判断 53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18542</xdr:rowOff>
    </xdr:from>
    <xdr:to>
      <xdr:col>22</xdr:col>
      <xdr:colOff>365125</xdr:colOff>
      <xdr:row>59</xdr:row>
      <xdr:rowOff>98878</xdr:rowOff>
    </xdr:to>
    <xdr:cxnSp macro="">
      <xdr:nvCxnSpPr>
        <xdr:cNvPr id="540" name="直線コネクタ 539"/>
        <xdr:cNvCxnSpPr/>
      </xdr:nvCxnSpPr>
      <xdr:spPr>
        <a:xfrm>
          <a:off x="14592300" y="9448292"/>
          <a:ext cx="889000" cy="76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41" name="フローチャート : 判断 54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42" name="テキスト ボックス 54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18542</xdr:rowOff>
    </xdr:from>
    <xdr:to>
      <xdr:col>21</xdr:col>
      <xdr:colOff>161925</xdr:colOff>
      <xdr:row>58</xdr:row>
      <xdr:rowOff>30462</xdr:rowOff>
    </xdr:to>
    <xdr:cxnSp macro="">
      <xdr:nvCxnSpPr>
        <xdr:cNvPr id="543" name="直線コネクタ 542"/>
        <xdr:cNvCxnSpPr/>
      </xdr:nvCxnSpPr>
      <xdr:spPr>
        <a:xfrm flipV="1">
          <a:off x="13703300" y="9448292"/>
          <a:ext cx="889000" cy="5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32730</xdr:rowOff>
    </xdr:from>
    <xdr:to>
      <xdr:col>21</xdr:col>
      <xdr:colOff>212725</xdr:colOff>
      <xdr:row>59</xdr:row>
      <xdr:rowOff>134330</xdr:rowOff>
    </xdr:to>
    <xdr:sp macro="" textlink="">
      <xdr:nvSpPr>
        <xdr:cNvPr id="544" name="フローチャート : 判断 543"/>
        <xdr:cNvSpPr/>
      </xdr:nvSpPr>
      <xdr:spPr>
        <a:xfrm>
          <a:off x="14541500" y="101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59</xdr:row>
      <xdr:rowOff>125457</xdr:rowOff>
    </xdr:from>
    <xdr:ext cx="313932" cy="259045"/>
    <xdr:sp macro="" textlink="">
      <xdr:nvSpPr>
        <xdr:cNvPr id="545" name="テキスト ボックス 544"/>
        <xdr:cNvSpPr txBox="1"/>
      </xdr:nvSpPr>
      <xdr:spPr>
        <a:xfrm>
          <a:off x="14435333" y="10241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63936</xdr:rowOff>
    </xdr:from>
    <xdr:to>
      <xdr:col>19</xdr:col>
      <xdr:colOff>644525</xdr:colOff>
      <xdr:row>58</xdr:row>
      <xdr:rowOff>30462</xdr:rowOff>
    </xdr:to>
    <xdr:cxnSp macro="">
      <xdr:nvCxnSpPr>
        <xdr:cNvPr id="546" name="直線コネクタ 545"/>
        <xdr:cNvCxnSpPr/>
      </xdr:nvCxnSpPr>
      <xdr:spPr>
        <a:xfrm>
          <a:off x="12814300" y="8807886"/>
          <a:ext cx="889000" cy="116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43343</xdr:rowOff>
    </xdr:from>
    <xdr:to>
      <xdr:col>20</xdr:col>
      <xdr:colOff>9525</xdr:colOff>
      <xdr:row>59</xdr:row>
      <xdr:rowOff>144943</xdr:rowOff>
    </xdr:to>
    <xdr:sp macro="" textlink="">
      <xdr:nvSpPr>
        <xdr:cNvPr id="547" name="フローチャート : 判断 546"/>
        <xdr:cNvSpPr/>
      </xdr:nvSpPr>
      <xdr:spPr>
        <a:xfrm>
          <a:off x="13652500" y="1015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59</xdr:row>
      <xdr:rowOff>136070</xdr:rowOff>
    </xdr:from>
    <xdr:ext cx="313932" cy="259045"/>
    <xdr:sp macro="" textlink="">
      <xdr:nvSpPr>
        <xdr:cNvPr id="548" name="テキスト ボックス 547"/>
        <xdr:cNvSpPr txBox="1"/>
      </xdr:nvSpPr>
      <xdr:spPr>
        <a:xfrm>
          <a:off x="13546333" y="102516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19830</xdr:rowOff>
    </xdr:from>
    <xdr:to>
      <xdr:col>18</xdr:col>
      <xdr:colOff>492125</xdr:colOff>
      <xdr:row>59</xdr:row>
      <xdr:rowOff>121430</xdr:rowOff>
    </xdr:to>
    <xdr:sp macro="" textlink="">
      <xdr:nvSpPr>
        <xdr:cNvPr id="549" name="フローチャート : 判断 548"/>
        <xdr:cNvSpPr/>
      </xdr:nvSpPr>
      <xdr:spPr>
        <a:xfrm>
          <a:off x="12763500" y="1013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59</xdr:row>
      <xdr:rowOff>112557</xdr:rowOff>
    </xdr:from>
    <xdr:ext cx="378565" cy="259045"/>
    <xdr:sp macro="" textlink="">
      <xdr:nvSpPr>
        <xdr:cNvPr id="550" name="テキスト ボックス 549"/>
        <xdr:cNvSpPr txBox="1"/>
      </xdr:nvSpPr>
      <xdr:spPr>
        <a:xfrm>
          <a:off x="12625017" y="1022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6" name="円/楕円 55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5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58" name="円/楕円 55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59" name="テキスト ボックス 55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139192</xdr:rowOff>
    </xdr:from>
    <xdr:to>
      <xdr:col>21</xdr:col>
      <xdr:colOff>212725</xdr:colOff>
      <xdr:row>55</xdr:row>
      <xdr:rowOff>69342</xdr:rowOff>
    </xdr:to>
    <xdr:sp macro="" textlink="">
      <xdr:nvSpPr>
        <xdr:cNvPr id="560" name="円/楕円 559"/>
        <xdr:cNvSpPr/>
      </xdr:nvSpPr>
      <xdr:spPr>
        <a:xfrm>
          <a:off x="14541500" y="93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53</xdr:row>
      <xdr:rowOff>85869</xdr:rowOff>
    </xdr:from>
    <xdr:ext cx="469744" cy="259045"/>
    <xdr:sp macro="" textlink="">
      <xdr:nvSpPr>
        <xdr:cNvPr id="561" name="テキスト ボックス 560"/>
        <xdr:cNvSpPr txBox="1"/>
      </xdr:nvSpPr>
      <xdr:spPr>
        <a:xfrm>
          <a:off x="14357427" y="917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151112</xdr:rowOff>
    </xdr:from>
    <xdr:to>
      <xdr:col>20</xdr:col>
      <xdr:colOff>9525</xdr:colOff>
      <xdr:row>58</xdr:row>
      <xdr:rowOff>81262</xdr:rowOff>
    </xdr:to>
    <xdr:sp macro="" textlink="">
      <xdr:nvSpPr>
        <xdr:cNvPr id="562" name="円/楕円 561"/>
        <xdr:cNvSpPr/>
      </xdr:nvSpPr>
      <xdr:spPr>
        <a:xfrm>
          <a:off x="13652500" y="9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56</xdr:row>
      <xdr:rowOff>97789</xdr:rowOff>
    </xdr:from>
    <xdr:ext cx="469744" cy="259045"/>
    <xdr:sp macro="" textlink="">
      <xdr:nvSpPr>
        <xdr:cNvPr id="563" name="テキスト ボックス 562"/>
        <xdr:cNvSpPr txBox="1"/>
      </xdr:nvSpPr>
      <xdr:spPr>
        <a:xfrm>
          <a:off x="13468427" y="969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13136</xdr:rowOff>
    </xdr:from>
    <xdr:to>
      <xdr:col>18</xdr:col>
      <xdr:colOff>492125</xdr:colOff>
      <xdr:row>51</xdr:row>
      <xdr:rowOff>114736</xdr:rowOff>
    </xdr:to>
    <xdr:sp macro="" textlink="">
      <xdr:nvSpPr>
        <xdr:cNvPr id="564" name="円/楕円 563"/>
        <xdr:cNvSpPr/>
      </xdr:nvSpPr>
      <xdr:spPr>
        <a:xfrm>
          <a:off x="12763500" y="87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49</xdr:row>
      <xdr:rowOff>131263</xdr:rowOff>
    </xdr:from>
    <xdr:ext cx="469744" cy="259045"/>
    <xdr:sp macro="" textlink="">
      <xdr:nvSpPr>
        <xdr:cNvPr id="565" name="テキスト ボックス 564"/>
        <xdr:cNvSpPr txBox="1"/>
      </xdr:nvSpPr>
      <xdr:spPr>
        <a:xfrm>
          <a:off x="12579427" y="85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6" name="直線コネクタ 57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7" name="テキスト ボックス 57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8" name="直線コネクタ 57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9" name="テキスト ボックス 57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0" name="直線コネクタ 57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1" name="テキスト ボックス 58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2" name="直線コネクタ 58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3" name="テキスト ボックス 58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5" name="テキスト ボックス 58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7" name="直線コネクタ 586"/>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8"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9" name="直線コネクタ 588"/>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90"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91" name="直線コネクタ 590"/>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23715</xdr:rowOff>
    </xdr:from>
    <xdr:to>
      <xdr:col>23</xdr:col>
      <xdr:colOff>517525</xdr:colOff>
      <xdr:row>76</xdr:row>
      <xdr:rowOff>41768</xdr:rowOff>
    </xdr:to>
    <xdr:cxnSp macro="">
      <xdr:nvCxnSpPr>
        <xdr:cNvPr id="592" name="直線コネクタ 591"/>
        <xdr:cNvCxnSpPr/>
      </xdr:nvCxnSpPr>
      <xdr:spPr>
        <a:xfrm>
          <a:off x="15481300" y="13053915"/>
          <a:ext cx="838200" cy="1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3"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4" name="フローチャート : 判断 593"/>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130579</xdr:rowOff>
    </xdr:from>
    <xdr:to>
      <xdr:col>22</xdr:col>
      <xdr:colOff>365125</xdr:colOff>
      <xdr:row>76</xdr:row>
      <xdr:rowOff>23715</xdr:rowOff>
    </xdr:to>
    <xdr:cxnSp macro="">
      <xdr:nvCxnSpPr>
        <xdr:cNvPr id="595" name="直線コネクタ 594"/>
        <xdr:cNvCxnSpPr/>
      </xdr:nvCxnSpPr>
      <xdr:spPr>
        <a:xfrm>
          <a:off x="14592300" y="12989329"/>
          <a:ext cx="889000" cy="6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6" name="フローチャート : 判断 595"/>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7" name="テキスト ボックス 596"/>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142953</xdr:rowOff>
    </xdr:from>
    <xdr:to>
      <xdr:col>21</xdr:col>
      <xdr:colOff>161925</xdr:colOff>
      <xdr:row>75</xdr:row>
      <xdr:rowOff>130579</xdr:rowOff>
    </xdr:to>
    <xdr:cxnSp macro="">
      <xdr:nvCxnSpPr>
        <xdr:cNvPr id="598" name="直線コネクタ 597"/>
        <xdr:cNvCxnSpPr/>
      </xdr:nvCxnSpPr>
      <xdr:spPr>
        <a:xfrm>
          <a:off x="13703300" y="12830253"/>
          <a:ext cx="889000" cy="15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9" name="フローチャート : 判断 598"/>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600" name="テキスト ボックス 599"/>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50843</xdr:rowOff>
    </xdr:from>
    <xdr:to>
      <xdr:col>19</xdr:col>
      <xdr:colOff>644525</xdr:colOff>
      <xdr:row>74</xdr:row>
      <xdr:rowOff>142953</xdr:rowOff>
    </xdr:to>
    <xdr:cxnSp macro="">
      <xdr:nvCxnSpPr>
        <xdr:cNvPr id="601" name="直線コネクタ 600"/>
        <xdr:cNvCxnSpPr/>
      </xdr:nvCxnSpPr>
      <xdr:spPr>
        <a:xfrm>
          <a:off x="12814300" y="12738143"/>
          <a:ext cx="889000" cy="9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2" name="フローチャート : 判断 601"/>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3" name="テキスト ボックス 602"/>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4" name="フローチャート : 判断 603"/>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5" name="テキスト ボックス 604"/>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162418</xdr:rowOff>
    </xdr:from>
    <xdr:to>
      <xdr:col>23</xdr:col>
      <xdr:colOff>568325</xdr:colOff>
      <xdr:row>76</xdr:row>
      <xdr:rowOff>92568</xdr:rowOff>
    </xdr:to>
    <xdr:sp macro="" textlink="">
      <xdr:nvSpPr>
        <xdr:cNvPr id="611" name="円/楕円 610"/>
        <xdr:cNvSpPr/>
      </xdr:nvSpPr>
      <xdr:spPr>
        <a:xfrm>
          <a:off x="16268700" y="1302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13845</xdr:rowOff>
    </xdr:from>
    <xdr:ext cx="599010" cy="259045"/>
    <xdr:sp macro="" textlink="">
      <xdr:nvSpPr>
        <xdr:cNvPr id="612" name="公債費該当値テキスト"/>
        <xdr:cNvSpPr txBox="1"/>
      </xdr:nvSpPr>
      <xdr:spPr>
        <a:xfrm>
          <a:off x="16370300" y="1287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192,840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144365</xdr:rowOff>
    </xdr:from>
    <xdr:to>
      <xdr:col>22</xdr:col>
      <xdr:colOff>415925</xdr:colOff>
      <xdr:row>76</xdr:row>
      <xdr:rowOff>74515</xdr:rowOff>
    </xdr:to>
    <xdr:sp macro="" textlink="">
      <xdr:nvSpPr>
        <xdr:cNvPr id="613" name="円/楕円 612"/>
        <xdr:cNvSpPr/>
      </xdr:nvSpPr>
      <xdr:spPr>
        <a:xfrm>
          <a:off x="15430500" y="130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91042</xdr:rowOff>
    </xdr:from>
    <xdr:ext cx="599010" cy="259045"/>
    <xdr:sp macro="" textlink="">
      <xdr:nvSpPr>
        <xdr:cNvPr id="614" name="テキスト ボックス 613"/>
        <xdr:cNvSpPr txBox="1"/>
      </xdr:nvSpPr>
      <xdr:spPr>
        <a:xfrm>
          <a:off x="15181794" y="127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200,737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79779</xdr:rowOff>
    </xdr:from>
    <xdr:to>
      <xdr:col>21</xdr:col>
      <xdr:colOff>212725</xdr:colOff>
      <xdr:row>76</xdr:row>
      <xdr:rowOff>9928</xdr:rowOff>
    </xdr:to>
    <xdr:sp macro="" textlink="">
      <xdr:nvSpPr>
        <xdr:cNvPr id="615" name="円/楕円 614"/>
        <xdr:cNvSpPr/>
      </xdr:nvSpPr>
      <xdr:spPr>
        <a:xfrm>
          <a:off x="14541500" y="12938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26456</xdr:rowOff>
    </xdr:from>
    <xdr:ext cx="599010" cy="259045"/>
    <xdr:sp macro="" textlink="">
      <xdr:nvSpPr>
        <xdr:cNvPr id="616" name="テキスト ボックス 615"/>
        <xdr:cNvSpPr txBox="1"/>
      </xdr:nvSpPr>
      <xdr:spPr>
        <a:xfrm>
          <a:off x="14292794" y="1271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92153</xdr:rowOff>
    </xdr:from>
    <xdr:to>
      <xdr:col>20</xdr:col>
      <xdr:colOff>9525</xdr:colOff>
      <xdr:row>75</xdr:row>
      <xdr:rowOff>22303</xdr:rowOff>
    </xdr:to>
    <xdr:sp macro="" textlink="">
      <xdr:nvSpPr>
        <xdr:cNvPr id="617" name="円/楕円 616"/>
        <xdr:cNvSpPr/>
      </xdr:nvSpPr>
      <xdr:spPr>
        <a:xfrm>
          <a:off x="13652500" y="1277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38830</xdr:rowOff>
    </xdr:from>
    <xdr:ext cx="599010" cy="259045"/>
    <xdr:sp macro="" textlink="">
      <xdr:nvSpPr>
        <xdr:cNvPr id="618" name="テキスト ボックス 617"/>
        <xdr:cNvSpPr txBox="1"/>
      </xdr:nvSpPr>
      <xdr:spPr>
        <a:xfrm>
          <a:off x="13403794" y="1255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298,577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43</xdr:rowOff>
    </xdr:from>
    <xdr:to>
      <xdr:col>18</xdr:col>
      <xdr:colOff>492125</xdr:colOff>
      <xdr:row>74</xdr:row>
      <xdr:rowOff>101643</xdr:rowOff>
    </xdr:to>
    <xdr:sp macro="" textlink="">
      <xdr:nvSpPr>
        <xdr:cNvPr id="619" name="円/楕円 618"/>
        <xdr:cNvSpPr/>
      </xdr:nvSpPr>
      <xdr:spPr>
        <a:xfrm>
          <a:off x="12763500" y="126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118170</xdr:rowOff>
    </xdr:from>
    <xdr:ext cx="599010" cy="259045"/>
    <xdr:sp macro="" textlink="">
      <xdr:nvSpPr>
        <xdr:cNvPr id="620" name="テキスト ボックス 619"/>
        <xdr:cNvSpPr txBox="1"/>
      </xdr:nvSpPr>
      <xdr:spPr>
        <a:xfrm>
          <a:off x="12514794" y="1246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2" name="正方形/長方形 62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3" name="正方形/長方形 62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4" name="正方形/長方形 62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5" name="正方形/長方形 62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6" name="正方形/長方形 62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7" name="正方形/長方形 62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8" name="正方形/長方形 62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9" name="テキスト ボックス 62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0" name="直線コネクタ 62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1" name="直線コネクタ 63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2" name="テキスト ボックス 63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3" name="直線コネクタ 63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4" name="テキスト ボックス 63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5" name="直線コネクタ 63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6" name="テキスト ボックス 63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7" name="直線コネクタ 63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8" name="テキスト ボックス 63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0" name="テキスト ボックス 63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2" name="直線コネクタ 641"/>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3"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4" name="直線コネクタ 643"/>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5"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6" name="直線コネクタ 645"/>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78234</xdr:rowOff>
    </xdr:from>
    <xdr:to>
      <xdr:col>23</xdr:col>
      <xdr:colOff>517525</xdr:colOff>
      <xdr:row>97</xdr:row>
      <xdr:rowOff>95213</xdr:rowOff>
    </xdr:to>
    <xdr:cxnSp macro="">
      <xdr:nvCxnSpPr>
        <xdr:cNvPr id="647" name="直線コネクタ 646"/>
        <xdr:cNvCxnSpPr/>
      </xdr:nvCxnSpPr>
      <xdr:spPr>
        <a:xfrm flipV="1">
          <a:off x="15481300" y="16194534"/>
          <a:ext cx="838200" cy="5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8"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9" name="フローチャート : 判断 648"/>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136891</xdr:rowOff>
    </xdr:from>
    <xdr:to>
      <xdr:col>22</xdr:col>
      <xdr:colOff>365125</xdr:colOff>
      <xdr:row>97</xdr:row>
      <xdr:rowOff>95213</xdr:rowOff>
    </xdr:to>
    <xdr:cxnSp macro="">
      <xdr:nvCxnSpPr>
        <xdr:cNvPr id="650" name="直線コネクタ 649"/>
        <xdr:cNvCxnSpPr/>
      </xdr:nvCxnSpPr>
      <xdr:spPr>
        <a:xfrm>
          <a:off x="14592300" y="16596091"/>
          <a:ext cx="889000" cy="1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51" name="フローチャート : 判断 650"/>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2" name="テキスト ボックス 651"/>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136891</xdr:rowOff>
    </xdr:from>
    <xdr:to>
      <xdr:col>21</xdr:col>
      <xdr:colOff>161925</xdr:colOff>
      <xdr:row>97</xdr:row>
      <xdr:rowOff>1812</xdr:rowOff>
    </xdr:to>
    <xdr:cxnSp macro="">
      <xdr:nvCxnSpPr>
        <xdr:cNvPr id="653" name="直線コネクタ 652"/>
        <xdr:cNvCxnSpPr/>
      </xdr:nvCxnSpPr>
      <xdr:spPr>
        <a:xfrm flipV="1">
          <a:off x="13703300" y="16596091"/>
          <a:ext cx="889000" cy="3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4" name="フローチャート : 判断 653"/>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165301</xdr:rowOff>
    </xdr:from>
    <xdr:ext cx="534377" cy="259045"/>
    <xdr:sp macro="" textlink="">
      <xdr:nvSpPr>
        <xdr:cNvPr id="655" name="テキスト ボックス 654"/>
        <xdr:cNvSpPr txBox="1"/>
      </xdr:nvSpPr>
      <xdr:spPr>
        <a:xfrm>
          <a:off x="14325111" y="1679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1812</xdr:rowOff>
    </xdr:from>
    <xdr:to>
      <xdr:col>19</xdr:col>
      <xdr:colOff>644525</xdr:colOff>
      <xdr:row>97</xdr:row>
      <xdr:rowOff>10314</xdr:rowOff>
    </xdr:to>
    <xdr:cxnSp macro="">
      <xdr:nvCxnSpPr>
        <xdr:cNvPr id="656" name="直線コネクタ 655"/>
        <xdr:cNvCxnSpPr/>
      </xdr:nvCxnSpPr>
      <xdr:spPr>
        <a:xfrm flipV="1">
          <a:off x="12814300" y="16632462"/>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7" name="フローチャート : 判断 656"/>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8" name="テキスト ボックス 657"/>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9" name="フローチャート : 判断 658"/>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35309</xdr:rowOff>
    </xdr:from>
    <xdr:ext cx="534377" cy="259045"/>
    <xdr:sp macro="" textlink="">
      <xdr:nvSpPr>
        <xdr:cNvPr id="660" name="テキスト ボックス 659"/>
        <xdr:cNvSpPr txBox="1"/>
      </xdr:nvSpPr>
      <xdr:spPr>
        <a:xfrm>
          <a:off x="12547111" y="168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27434</xdr:rowOff>
    </xdr:from>
    <xdr:to>
      <xdr:col>23</xdr:col>
      <xdr:colOff>568325</xdr:colOff>
      <xdr:row>94</xdr:row>
      <xdr:rowOff>129034</xdr:rowOff>
    </xdr:to>
    <xdr:sp macro="" textlink="">
      <xdr:nvSpPr>
        <xdr:cNvPr id="666" name="円/楕円 665"/>
        <xdr:cNvSpPr/>
      </xdr:nvSpPr>
      <xdr:spPr>
        <a:xfrm>
          <a:off x="16268700" y="161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50311</xdr:rowOff>
    </xdr:from>
    <xdr:ext cx="599010" cy="259045"/>
    <xdr:sp macro="" textlink="">
      <xdr:nvSpPr>
        <xdr:cNvPr id="667" name="積立金該当値テキスト"/>
        <xdr:cNvSpPr txBox="1"/>
      </xdr:nvSpPr>
      <xdr:spPr>
        <a:xfrm>
          <a:off x="16370300" y="1599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44413</xdr:rowOff>
    </xdr:from>
    <xdr:to>
      <xdr:col>22</xdr:col>
      <xdr:colOff>415925</xdr:colOff>
      <xdr:row>97</xdr:row>
      <xdr:rowOff>146013</xdr:rowOff>
    </xdr:to>
    <xdr:sp macro="" textlink="">
      <xdr:nvSpPr>
        <xdr:cNvPr id="668" name="円/楕円 667"/>
        <xdr:cNvSpPr/>
      </xdr:nvSpPr>
      <xdr:spPr>
        <a:xfrm>
          <a:off x="15430500" y="166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162540</xdr:rowOff>
    </xdr:from>
    <xdr:ext cx="534377" cy="259045"/>
    <xdr:sp macro="" textlink="">
      <xdr:nvSpPr>
        <xdr:cNvPr id="669" name="テキスト ボックス 668"/>
        <xdr:cNvSpPr txBox="1"/>
      </xdr:nvSpPr>
      <xdr:spPr>
        <a:xfrm>
          <a:off x="15214111" y="164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86091</xdr:rowOff>
    </xdr:from>
    <xdr:to>
      <xdr:col>21</xdr:col>
      <xdr:colOff>212725</xdr:colOff>
      <xdr:row>97</xdr:row>
      <xdr:rowOff>16241</xdr:rowOff>
    </xdr:to>
    <xdr:sp macro="" textlink="">
      <xdr:nvSpPr>
        <xdr:cNvPr id="670" name="円/楕円 669"/>
        <xdr:cNvSpPr/>
      </xdr:nvSpPr>
      <xdr:spPr>
        <a:xfrm>
          <a:off x="14541500" y="1654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32768</xdr:rowOff>
    </xdr:from>
    <xdr:ext cx="599010" cy="259045"/>
    <xdr:sp macro="" textlink="">
      <xdr:nvSpPr>
        <xdr:cNvPr id="671" name="テキスト ボックス 670"/>
        <xdr:cNvSpPr txBox="1"/>
      </xdr:nvSpPr>
      <xdr:spPr>
        <a:xfrm>
          <a:off x="14292794" y="1632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122462</xdr:rowOff>
    </xdr:from>
    <xdr:to>
      <xdr:col>20</xdr:col>
      <xdr:colOff>9525</xdr:colOff>
      <xdr:row>97</xdr:row>
      <xdr:rowOff>52612</xdr:rowOff>
    </xdr:to>
    <xdr:sp macro="" textlink="">
      <xdr:nvSpPr>
        <xdr:cNvPr id="672" name="円/楕円 671"/>
        <xdr:cNvSpPr/>
      </xdr:nvSpPr>
      <xdr:spPr>
        <a:xfrm>
          <a:off x="13652500" y="165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43739</xdr:rowOff>
    </xdr:from>
    <xdr:ext cx="599010" cy="259045"/>
    <xdr:sp macro="" textlink="">
      <xdr:nvSpPr>
        <xdr:cNvPr id="673" name="テキスト ボックス 672"/>
        <xdr:cNvSpPr txBox="1"/>
      </xdr:nvSpPr>
      <xdr:spPr>
        <a:xfrm>
          <a:off x="13403794" y="1667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130964</xdr:rowOff>
    </xdr:from>
    <xdr:to>
      <xdr:col>18</xdr:col>
      <xdr:colOff>492125</xdr:colOff>
      <xdr:row>97</xdr:row>
      <xdr:rowOff>61114</xdr:rowOff>
    </xdr:to>
    <xdr:sp macro="" textlink="">
      <xdr:nvSpPr>
        <xdr:cNvPr id="674" name="円/楕円 673"/>
        <xdr:cNvSpPr/>
      </xdr:nvSpPr>
      <xdr:spPr>
        <a:xfrm>
          <a:off x="12763500" y="165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77641</xdr:rowOff>
    </xdr:from>
    <xdr:ext cx="599010" cy="259045"/>
    <xdr:sp macro="" textlink="">
      <xdr:nvSpPr>
        <xdr:cNvPr id="675" name="テキスト ボックス 674"/>
        <xdr:cNvSpPr txBox="1"/>
      </xdr:nvSpPr>
      <xdr:spPr>
        <a:xfrm>
          <a:off x="12514794" y="1636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6" name="直線コネクタ 68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7" name="テキスト ボックス 68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8" name="直線コネクタ 68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9" name="テキスト ボックス 68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0" name="直線コネクタ 68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1" name="テキスト ボックス 69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2" name="直線コネクタ 69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3" name="テキスト ボックス 69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4" name="直線コネクタ 69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5" name="テキスト ボックス 69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6" name="直線コネクタ 69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7" name="テキスト ボックス 69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9" name="直線コネクタ 698"/>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700"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1" name="直線コネクタ 70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2"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3" name="直線コネクタ 702"/>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4" name="直線コネクタ 70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5"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6" name="フローチャート : 判断 705"/>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7" name="直線コネクタ 70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8" name="フローチャート : 判断 707"/>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9" name="テキスト ボックス 708"/>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0" name="直線コネクタ 70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11" name="フローチャート : 判断 710"/>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2" name="テキスト ボックス 711"/>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3" name="直線コネクタ 71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4" name="フローチャート : 判断 713"/>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5" name="テキスト ボックス 714"/>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6" name="フローチャート : 判断 715"/>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7" name="テキスト ボックス 716"/>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8" name="テキスト ボックス 71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9" name="テキスト ボックス 71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0" name="テキスト ボックス 71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1" name="テキスト ボックス 72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2" name="テキスト ボックス 72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3" name="円/楕円 72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4"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5" name="円/楕円 72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6" name="テキスト ボックス 72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7" name="円/楕円 72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8" name="テキスト ボックス 72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9" name="円/楕円 72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0" name="テキスト ボックス 72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1" name="円/楕円 73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2" name="テキスト ボックス 73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3" name="正方形/長方形 73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4" name="正方形/長方形 73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5" name="正方形/長方形 73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6" name="正方形/長方形 73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7" name="正方形/長方形 73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8" name="正方形/長方形 73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9" name="正方形/長方形 73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0" name="正方形/長方形 73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1" name="テキスト ボックス 74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2" name="直線コネクタ 74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3" name="直線コネクタ 74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4" name="テキスト ボックス 74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5" name="直線コネクタ 74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6" name="テキスト ボックス 74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7" name="直線コネクタ 74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8" name="テキスト ボックス 74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9" name="直線コネクタ 74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0" name="テキスト ボックス 74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1" name="直線コネクタ 75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2" name="テキスト ボックス 75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4" name="テキスト ボックス 75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6" name="直線コネクタ 755"/>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8" name="直線コネクタ 75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9"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60" name="直線コネクタ 759"/>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1" name="直線コネクタ 76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2"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3" name="フローチャート : 判断 762"/>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4" name="直線コネクタ 76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5" name="フローチャート : 判断 764"/>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6" name="テキスト ボックス 765"/>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7" name="直線コネクタ 76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8" name="フローチャート : 判断 767"/>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9" name="テキスト ボックス 768"/>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0" name="直線コネクタ 76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71" name="フローチャート : 判断 770"/>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2" name="テキスト ボックス 771"/>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3" name="フローチャート : 判断 772"/>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4" name="テキスト ボックス 773"/>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0" name="円/楕円 77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81"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2" name="円/楕円 78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3" name="テキスト ボックス 78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4" name="円/楕円 78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5" name="テキスト ボックス 78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6" name="円/楕円 78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7" name="テキスト ボックス 78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8" name="円/楕円 78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9" name="テキスト ボックス 78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1" name="テキスト ボックス 80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3" name="テキスト ボックス 80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5" name="テキスト ボックス 80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7" name="テキスト ボックス 80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3" name="直線コネクタ 812"/>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4"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5" name="直線コネクタ 814"/>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6"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7" name="直線コネクタ 816"/>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156975</xdr:rowOff>
    </xdr:from>
    <xdr:to>
      <xdr:col>32</xdr:col>
      <xdr:colOff>187325</xdr:colOff>
      <xdr:row>77</xdr:row>
      <xdr:rowOff>20962</xdr:rowOff>
    </xdr:to>
    <xdr:cxnSp macro="">
      <xdr:nvCxnSpPr>
        <xdr:cNvPr id="818" name="直線コネクタ 817"/>
        <xdr:cNvCxnSpPr/>
      </xdr:nvCxnSpPr>
      <xdr:spPr>
        <a:xfrm flipV="1">
          <a:off x="21323300" y="13187175"/>
          <a:ext cx="838200" cy="3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9"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20" name="フローチャート : 判断 819"/>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139990</xdr:rowOff>
    </xdr:from>
    <xdr:to>
      <xdr:col>31</xdr:col>
      <xdr:colOff>34925</xdr:colOff>
      <xdr:row>77</xdr:row>
      <xdr:rowOff>20962</xdr:rowOff>
    </xdr:to>
    <xdr:cxnSp macro="">
      <xdr:nvCxnSpPr>
        <xdr:cNvPr id="821" name="直線コネクタ 820"/>
        <xdr:cNvCxnSpPr/>
      </xdr:nvCxnSpPr>
      <xdr:spPr>
        <a:xfrm>
          <a:off x="20434300" y="13170190"/>
          <a:ext cx="889000" cy="5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2" name="フローチャート : 判断 821"/>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58776</xdr:rowOff>
    </xdr:from>
    <xdr:ext cx="599010" cy="259045"/>
    <xdr:sp macro="" textlink="">
      <xdr:nvSpPr>
        <xdr:cNvPr id="823" name="テキスト ボックス 822"/>
        <xdr:cNvSpPr txBox="1"/>
      </xdr:nvSpPr>
      <xdr:spPr>
        <a:xfrm>
          <a:off x="21023794"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126688</xdr:rowOff>
    </xdr:from>
    <xdr:to>
      <xdr:col>29</xdr:col>
      <xdr:colOff>517525</xdr:colOff>
      <xdr:row>76</xdr:row>
      <xdr:rowOff>139990</xdr:rowOff>
    </xdr:to>
    <xdr:cxnSp macro="">
      <xdr:nvCxnSpPr>
        <xdr:cNvPr id="824" name="直線コネクタ 823"/>
        <xdr:cNvCxnSpPr/>
      </xdr:nvCxnSpPr>
      <xdr:spPr>
        <a:xfrm>
          <a:off x="19545300" y="13156888"/>
          <a:ext cx="889000" cy="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5" name="フローチャート : 判断 824"/>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6" name="テキスト ボックス 825"/>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126688</xdr:rowOff>
    </xdr:from>
    <xdr:to>
      <xdr:col>28</xdr:col>
      <xdr:colOff>314325</xdr:colOff>
      <xdr:row>76</xdr:row>
      <xdr:rowOff>126772</xdr:rowOff>
    </xdr:to>
    <xdr:cxnSp macro="">
      <xdr:nvCxnSpPr>
        <xdr:cNvPr id="827" name="直線コネクタ 826"/>
        <xdr:cNvCxnSpPr/>
      </xdr:nvCxnSpPr>
      <xdr:spPr>
        <a:xfrm flipV="1">
          <a:off x="18656300" y="13156888"/>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8" name="フローチャート : 判断 827"/>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9" name="テキスト ボックス 828"/>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30" name="フローチャート : 判断 829"/>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76</xdr:row>
      <xdr:rowOff>170060</xdr:rowOff>
    </xdr:from>
    <xdr:ext cx="599010" cy="259045"/>
    <xdr:sp macro="" textlink="">
      <xdr:nvSpPr>
        <xdr:cNvPr id="831" name="テキスト ボックス 830"/>
        <xdr:cNvSpPr txBox="1"/>
      </xdr:nvSpPr>
      <xdr:spPr>
        <a:xfrm>
          <a:off x="18356794" y="132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106175</xdr:rowOff>
    </xdr:from>
    <xdr:to>
      <xdr:col>32</xdr:col>
      <xdr:colOff>238125</xdr:colOff>
      <xdr:row>77</xdr:row>
      <xdr:rowOff>36325</xdr:rowOff>
    </xdr:to>
    <xdr:sp macro="" textlink="">
      <xdr:nvSpPr>
        <xdr:cNvPr id="837" name="円/楕円 836"/>
        <xdr:cNvSpPr/>
      </xdr:nvSpPr>
      <xdr:spPr>
        <a:xfrm>
          <a:off x="22110700" y="131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129052</xdr:rowOff>
    </xdr:from>
    <xdr:ext cx="599010" cy="259045"/>
    <xdr:sp macro="" textlink="">
      <xdr:nvSpPr>
        <xdr:cNvPr id="838" name="繰出金該当値テキスト"/>
        <xdr:cNvSpPr txBox="1"/>
      </xdr:nvSpPr>
      <xdr:spPr>
        <a:xfrm>
          <a:off x="22212300" y="129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105,466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141612</xdr:rowOff>
    </xdr:from>
    <xdr:to>
      <xdr:col>31</xdr:col>
      <xdr:colOff>85725</xdr:colOff>
      <xdr:row>77</xdr:row>
      <xdr:rowOff>71762</xdr:rowOff>
    </xdr:to>
    <xdr:sp macro="" textlink="">
      <xdr:nvSpPr>
        <xdr:cNvPr id="839" name="円/楕円 838"/>
        <xdr:cNvSpPr/>
      </xdr:nvSpPr>
      <xdr:spPr>
        <a:xfrm>
          <a:off x="21272500" y="131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62889</xdr:rowOff>
    </xdr:from>
    <xdr:ext cx="534377" cy="259045"/>
    <xdr:sp macro="" textlink="">
      <xdr:nvSpPr>
        <xdr:cNvPr id="840" name="テキスト ボックス 839"/>
        <xdr:cNvSpPr txBox="1"/>
      </xdr:nvSpPr>
      <xdr:spPr>
        <a:xfrm>
          <a:off x="21056111" y="1326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96,165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89190</xdr:rowOff>
    </xdr:from>
    <xdr:to>
      <xdr:col>29</xdr:col>
      <xdr:colOff>568325</xdr:colOff>
      <xdr:row>77</xdr:row>
      <xdr:rowOff>19340</xdr:rowOff>
    </xdr:to>
    <xdr:sp macro="" textlink="">
      <xdr:nvSpPr>
        <xdr:cNvPr id="841" name="円/楕円 840"/>
        <xdr:cNvSpPr/>
      </xdr:nvSpPr>
      <xdr:spPr>
        <a:xfrm>
          <a:off x="20383500" y="131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35867</xdr:rowOff>
    </xdr:from>
    <xdr:ext cx="599010" cy="259045"/>
    <xdr:sp macro="" textlink="">
      <xdr:nvSpPr>
        <xdr:cNvPr id="842" name="テキスト ボックス 841"/>
        <xdr:cNvSpPr txBox="1"/>
      </xdr:nvSpPr>
      <xdr:spPr>
        <a:xfrm>
          <a:off x="20134794" y="1289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75888</xdr:rowOff>
    </xdr:from>
    <xdr:to>
      <xdr:col>28</xdr:col>
      <xdr:colOff>365125</xdr:colOff>
      <xdr:row>77</xdr:row>
      <xdr:rowOff>6038</xdr:rowOff>
    </xdr:to>
    <xdr:sp macro="" textlink="">
      <xdr:nvSpPr>
        <xdr:cNvPr id="843" name="円/楕円 842"/>
        <xdr:cNvSpPr/>
      </xdr:nvSpPr>
      <xdr:spPr>
        <a:xfrm>
          <a:off x="19494500" y="131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168615</xdr:rowOff>
    </xdr:from>
    <xdr:ext cx="599010" cy="259045"/>
    <xdr:sp macro="" textlink="">
      <xdr:nvSpPr>
        <xdr:cNvPr id="844" name="テキスト ボックス 843"/>
        <xdr:cNvSpPr txBox="1"/>
      </xdr:nvSpPr>
      <xdr:spPr>
        <a:xfrm>
          <a:off x="19245794" y="1319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75972</xdr:rowOff>
    </xdr:from>
    <xdr:to>
      <xdr:col>27</xdr:col>
      <xdr:colOff>161925</xdr:colOff>
      <xdr:row>77</xdr:row>
      <xdr:rowOff>6122</xdr:rowOff>
    </xdr:to>
    <xdr:sp macro="" textlink="">
      <xdr:nvSpPr>
        <xdr:cNvPr id="845" name="円/楕円 844"/>
        <xdr:cNvSpPr/>
      </xdr:nvSpPr>
      <xdr:spPr>
        <a:xfrm>
          <a:off x="18605500" y="131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22650</xdr:rowOff>
    </xdr:from>
    <xdr:ext cx="599010" cy="259045"/>
    <xdr:sp macro="" textlink="">
      <xdr:nvSpPr>
        <xdr:cNvPr id="846" name="テキスト ボックス 845"/>
        <xdr:cNvSpPr txBox="1"/>
      </xdr:nvSpPr>
      <xdr:spPr>
        <a:xfrm>
          <a:off x="18356794" y="1288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7" name="直線コネクタ 85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8" name="テキスト ボックス 85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9" name="直線コネクタ 85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60" name="テキスト ボックス 859"/>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1" name="直線コネクタ 86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2" name="テキスト ボックス 861"/>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3" name="直線コネクタ 86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4" name="テキスト ボックス 863"/>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6" name="テキスト ボックス 865"/>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8" name="直線コネクタ 86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2" name="直線コネクタ 87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3" name="直線コネクタ 87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5" name="フローチャート : 判断 87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6" name="直線コネクタ 87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7" name="フローチャート : 判断 87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8" name="テキスト ボックス 87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9" name="直線コネクタ 87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0" name="フローチャート : 判断 87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1" name="テキスト ボックス 88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2" name="直線コネクタ 88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3" name="フローチャート : 判断 88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4" name="テキスト ボックス 88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5" name="フローチャート : 判断 884"/>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6" name="テキスト ボックス 885"/>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2" name="円/楕円 89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4" name="円/楕円 89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5" name="テキスト ボックス 89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6" name="円/楕円 89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7" name="テキスト ボックス 89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8" name="円/楕円 89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9" name="テキスト ボックス 89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0" name="円/楕円 89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1" name="テキスト ボックス 90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年度の住民一人当たりの普通建設事業費が約</a:t>
          </a:r>
          <a:r>
            <a:rPr kumimoji="1" lang="en-US" altLang="ja-JP" sz="1100" baseline="0">
              <a:solidFill>
                <a:schemeClr val="dk1"/>
              </a:solidFill>
              <a:effectLst/>
              <a:latin typeface="+mn-lt"/>
              <a:ea typeface="+mn-ea"/>
              <a:cs typeface="+mn-cs"/>
            </a:rPr>
            <a:t>50</a:t>
          </a:r>
          <a:r>
            <a:rPr kumimoji="1" lang="ja-JP" altLang="ja-JP" sz="1100" baseline="0">
              <a:solidFill>
                <a:schemeClr val="dk1"/>
              </a:solidFill>
              <a:effectLst/>
              <a:latin typeface="+mn-lt"/>
              <a:ea typeface="+mn-ea"/>
              <a:cs typeface="+mn-cs"/>
            </a:rPr>
            <a:t>万円と直近</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年間で最も高くなっています。要因として、おきよめの湯大規模改修事業があげられます。平成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年度以降は前年同程度の水準で着地する見込みです。</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年度の住民一人当たりの積立金額が約</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万円と大幅に増加しました。要因は、財政健全化による財政調整基金の積立の増、ふるさと寄附金基金の積立の増があげられます。特にふるさと寄附金については、今後の使い道をしっかりと見極め、来年度以降も活用していく予定です。</a:t>
          </a:r>
          <a:endParaRPr lang="ja-JP" altLang="ja-JP" sz="1400">
            <a:effectLst/>
          </a:endParaRPr>
        </a:p>
        <a:p>
          <a:r>
            <a:rPr kumimoji="1" lang="ja-JP" altLang="ja-JP" sz="1100">
              <a:solidFill>
                <a:schemeClr val="dk1"/>
              </a:solidFill>
              <a:effectLst/>
              <a:latin typeface="+mn-lt"/>
              <a:ea typeface="+mn-ea"/>
              <a:cs typeface="+mn-cs"/>
            </a:rPr>
            <a:t>　総論として、少ない人口の自治体であることから、人口一人当たりのコストが平均よりも大きくなる傾向にあります。限られた予算内で、住民サービスの維持向上が図れるよう精査して事業を実施します。</a:t>
          </a:r>
          <a:endParaRPr lang="ja-JP" altLang="ja-JP" sz="1400">
            <a:effectLst/>
          </a:endParaRPr>
        </a:p>
        <a:p>
          <a:r>
            <a:rPr kumimoji="1" lang="ja-JP" altLang="ja-JP" sz="1100">
              <a:solidFill>
                <a:schemeClr val="dk1"/>
              </a:solidFill>
              <a:effectLst/>
              <a:latin typeface="+mn-lt"/>
              <a:ea typeface="+mn-ea"/>
              <a:cs typeface="+mn-cs"/>
            </a:rPr>
            <a:t>　また、過剰な投資の抑制、公債費の抑制を基本とした行政運営を行います。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1,428
1,409
109.44
2,679,540
2,624,867
51,237
1,425,235
1,999,615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100871</xdr:rowOff>
    </xdr:from>
    <xdr:to>
      <xdr:col>6</xdr:col>
      <xdr:colOff>511175</xdr:colOff>
      <xdr:row>37</xdr:row>
      <xdr:rowOff>147146</xdr:rowOff>
    </xdr:to>
    <xdr:cxnSp macro="">
      <xdr:nvCxnSpPr>
        <xdr:cNvPr id="62" name="直線コネクタ 61"/>
        <xdr:cNvCxnSpPr/>
      </xdr:nvCxnSpPr>
      <xdr:spPr>
        <a:xfrm flipV="1">
          <a:off x="3797300" y="6444521"/>
          <a:ext cx="8382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147146</xdr:rowOff>
    </xdr:from>
    <xdr:to>
      <xdr:col>5</xdr:col>
      <xdr:colOff>358775</xdr:colOff>
      <xdr:row>38</xdr:row>
      <xdr:rowOff>352</xdr:rowOff>
    </xdr:to>
    <xdr:cxnSp macro="">
      <xdr:nvCxnSpPr>
        <xdr:cNvPr id="65" name="直線コネクタ 64"/>
        <xdr:cNvCxnSpPr/>
      </xdr:nvCxnSpPr>
      <xdr:spPr>
        <a:xfrm flipV="1">
          <a:off x="2908300" y="6490796"/>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158853</xdr:rowOff>
    </xdr:from>
    <xdr:to>
      <xdr:col>4</xdr:col>
      <xdr:colOff>155575</xdr:colOff>
      <xdr:row>38</xdr:row>
      <xdr:rowOff>352</xdr:rowOff>
    </xdr:to>
    <xdr:cxnSp macro="">
      <xdr:nvCxnSpPr>
        <xdr:cNvPr id="68" name="直線コネクタ 67"/>
        <xdr:cNvCxnSpPr/>
      </xdr:nvCxnSpPr>
      <xdr:spPr>
        <a:xfrm>
          <a:off x="2019300" y="6502503"/>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133936</xdr:rowOff>
    </xdr:from>
    <xdr:to>
      <xdr:col>2</xdr:col>
      <xdr:colOff>638175</xdr:colOff>
      <xdr:row>37</xdr:row>
      <xdr:rowOff>158853</xdr:rowOff>
    </xdr:to>
    <xdr:cxnSp macro="">
      <xdr:nvCxnSpPr>
        <xdr:cNvPr id="71" name="直線コネクタ 70"/>
        <xdr:cNvCxnSpPr/>
      </xdr:nvCxnSpPr>
      <xdr:spPr>
        <a:xfrm>
          <a:off x="1130300" y="6477586"/>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50071</xdr:rowOff>
    </xdr:from>
    <xdr:to>
      <xdr:col>6</xdr:col>
      <xdr:colOff>561975</xdr:colOff>
      <xdr:row>37</xdr:row>
      <xdr:rowOff>151671</xdr:rowOff>
    </xdr:to>
    <xdr:sp macro="" textlink="">
      <xdr:nvSpPr>
        <xdr:cNvPr id="81" name="円/楕円 80"/>
        <xdr:cNvSpPr/>
      </xdr:nvSpPr>
      <xdr:spPr>
        <a:xfrm>
          <a:off x="45847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72948</xdr:rowOff>
    </xdr:from>
    <xdr:ext cx="534377" cy="259045"/>
    <xdr:sp macro="" textlink="">
      <xdr:nvSpPr>
        <xdr:cNvPr id="82" name="議会費該当値テキスト"/>
        <xdr:cNvSpPr txBox="1"/>
      </xdr:nvSpPr>
      <xdr:spPr>
        <a:xfrm>
          <a:off x="4686300" y="624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96346</xdr:rowOff>
    </xdr:from>
    <xdr:to>
      <xdr:col>5</xdr:col>
      <xdr:colOff>409575</xdr:colOff>
      <xdr:row>38</xdr:row>
      <xdr:rowOff>26496</xdr:rowOff>
    </xdr:to>
    <xdr:sp macro="" textlink="">
      <xdr:nvSpPr>
        <xdr:cNvPr id="83" name="円/楕円 82"/>
        <xdr:cNvSpPr/>
      </xdr:nvSpPr>
      <xdr:spPr>
        <a:xfrm>
          <a:off x="3746500" y="64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43023</xdr:rowOff>
    </xdr:from>
    <xdr:ext cx="534377" cy="259045"/>
    <xdr:sp macro="" textlink="">
      <xdr:nvSpPr>
        <xdr:cNvPr id="84" name="テキスト ボックス 83"/>
        <xdr:cNvSpPr txBox="1"/>
      </xdr:nvSpPr>
      <xdr:spPr>
        <a:xfrm>
          <a:off x="3530111" y="621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121002</xdr:rowOff>
    </xdr:from>
    <xdr:to>
      <xdr:col>4</xdr:col>
      <xdr:colOff>206375</xdr:colOff>
      <xdr:row>38</xdr:row>
      <xdr:rowOff>51152</xdr:rowOff>
    </xdr:to>
    <xdr:sp macro="" textlink="">
      <xdr:nvSpPr>
        <xdr:cNvPr id="85" name="円/楕円 84"/>
        <xdr:cNvSpPr/>
      </xdr:nvSpPr>
      <xdr:spPr>
        <a:xfrm>
          <a:off x="2857500" y="646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67679</xdr:rowOff>
    </xdr:from>
    <xdr:ext cx="534377" cy="259045"/>
    <xdr:sp macro="" textlink="">
      <xdr:nvSpPr>
        <xdr:cNvPr id="86" name="テキスト ボックス 85"/>
        <xdr:cNvSpPr txBox="1"/>
      </xdr:nvSpPr>
      <xdr:spPr>
        <a:xfrm>
          <a:off x="2641111" y="62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108053</xdr:rowOff>
    </xdr:from>
    <xdr:to>
      <xdr:col>3</xdr:col>
      <xdr:colOff>3175</xdr:colOff>
      <xdr:row>38</xdr:row>
      <xdr:rowOff>38204</xdr:rowOff>
    </xdr:to>
    <xdr:sp macro="" textlink="">
      <xdr:nvSpPr>
        <xdr:cNvPr id="87" name="円/楕円 86"/>
        <xdr:cNvSpPr/>
      </xdr:nvSpPr>
      <xdr:spPr>
        <a:xfrm>
          <a:off x="1968500" y="64517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54730</xdr:rowOff>
    </xdr:from>
    <xdr:ext cx="534377" cy="259045"/>
    <xdr:sp macro="" textlink="">
      <xdr:nvSpPr>
        <xdr:cNvPr id="88" name="テキスト ボックス 87"/>
        <xdr:cNvSpPr txBox="1"/>
      </xdr:nvSpPr>
      <xdr:spPr>
        <a:xfrm>
          <a:off x="1752111" y="622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83136</xdr:rowOff>
    </xdr:from>
    <xdr:to>
      <xdr:col>1</xdr:col>
      <xdr:colOff>485775</xdr:colOff>
      <xdr:row>38</xdr:row>
      <xdr:rowOff>13286</xdr:rowOff>
    </xdr:to>
    <xdr:sp macro="" textlink="">
      <xdr:nvSpPr>
        <xdr:cNvPr id="89" name="円/楕円 88"/>
        <xdr:cNvSpPr/>
      </xdr:nvSpPr>
      <xdr:spPr>
        <a:xfrm>
          <a:off x="1079500" y="64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29813</xdr:rowOff>
    </xdr:from>
    <xdr:ext cx="534377" cy="259045"/>
    <xdr:sp macro="" textlink="">
      <xdr:nvSpPr>
        <xdr:cNvPr id="90" name="テキスト ボックス 89"/>
        <xdr:cNvSpPr txBox="1"/>
      </xdr:nvSpPr>
      <xdr:spPr>
        <a:xfrm>
          <a:off x="863111" y="620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9482</xdr:rowOff>
    </xdr:from>
    <xdr:to>
      <xdr:col>6</xdr:col>
      <xdr:colOff>511175</xdr:colOff>
      <xdr:row>58</xdr:row>
      <xdr:rowOff>102919</xdr:rowOff>
    </xdr:to>
    <xdr:cxnSp macro="">
      <xdr:nvCxnSpPr>
        <xdr:cNvPr id="119" name="直線コネクタ 118"/>
        <xdr:cNvCxnSpPr/>
      </xdr:nvCxnSpPr>
      <xdr:spPr>
        <a:xfrm flipV="1">
          <a:off x="3797300" y="9953582"/>
          <a:ext cx="838200" cy="9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86385</xdr:rowOff>
    </xdr:from>
    <xdr:to>
      <xdr:col>5</xdr:col>
      <xdr:colOff>358775</xdr:colOff>
      <xdr:row>58</xdr:row>
      <xdr:rowOff>102919</xdr:rowOff>
    </xdr:to>
    <xdr:cxnSp macro="">
      <xdr:nvCxnSpPr>
        <xdr:cNvPr id="122" name="直線コネクタ 121"/>
        <xdr:cNvCxnSpPr/>
      </xdr:nvCxnSpPr>
      <xdr:spPr>
        <a:xfrm>
          <a:off x="2908300" y="10030485"/>
          <a:ext cx="889000" cy="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1586</xdr:rowOff>
    </xdr:from>
    <xdr:ext cx="599010" cy="259045"/>
    <xdr:sp macro="" textlink="">
      <xdr:nvSpPr>
        <xdr:cNvPr id="124" name="テキスト ボックス 123"/>
        <xdr:cNvSpPr txBox="1"/>
      </xdr:nvSpPr>
      <xdr:spPr>
        <a:xfrm>
          <a:off x="3497794" y="101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61626</xdr:rowOff>
    </xdr:from>
    <xdr:to>
      <xdr:col>4</xdr:col>
      <xdr:colOff>155575</xdr:colOff>
      <xdr:row>58</xdr:row>
      <xdr:rowOff>86385</xdr:rowOff>
    </xdr:to>
    <xdr:cxnSp macro="">
      <xdr:nvCxnSpPr>
        <xdr:cNvPr id="125" name="直線コネクタ 124"/>
        <xdr:cNvCxnSpPr/>
      </xdr:nvCxnSpPr>
      <xdr:spPr>
        <a:xfrm>
          <a:off x="2019300" y="10005726"/>
          <a:ext cx="889000" cy="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xdr:rowOff>
    </xdr:from>
    <xdr:ext cx="599010" cy="259045"/>
    <xdr:sp macro="" textlink="">
      <xdr:nvSpPr>
        <xdr:cNvPr id="127" name="テキスト ボックス 126"/>
        <xdr:cNvSpPr txBox="1"/>
      </xdr:nvSpPr>
      <xdr:spPr>
        <a:xfrm>
          <a:off x="2608794" y="101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61626</xdr:rowOff>
    </xdr:from>
    <xdr:to>
      <xdr:col>2</xdr:col>
      <xdr:colOff>638175</xdr:colOff>
      <xdr:row>58</xdr:row>
      <xdr:rowOff>101765</xdr:rowOff>
    </xdr:to>
    <xdr:cxnSp macro="">
      <xdr:nvCxnSpPr>
        <xdr:cNvPr id="128" name="直線コネクタ 127"/>
        <xdr:cNvCxnSpPr/>
      </xdr:nvCxnSpPr>
      <xdr:spPr>
        <a:xfrm flipV="1">
          <a:off x="1130300" y="10005726"/>
          <a:ext cx="889000" cy="4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135606</xdr:rowOff>
    </xdr:from>
    <xdr:ext cx="599010" cy="259045"/>
    <xdr:sp macro="" textlink="">
      <xdr:nvSpPr>
        <xdr:cNvPr id="130" name="テキスト ボックス 129"/>
        <xdr:cNvSpPr txBox="1"/>
      </xdr:nvSpPr>
      <xdr:spPr>
        <a:xfrm>
          <a:off x="1719794" y="100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9269</xdr:rowOff>
    </xdr:from>
    <xdr:ext cx="599010" cy="259045"/>
    <xdr:sp macro="" textlink="">
      <xdr:nvSpPr>
        <xdr:cNvPr id="132" name="テキスト ボックス 131"/>
        <xdr:cNvSpPr txBox="1"/>
      </xdr:nvSpPr>
      <xdr:spPr>
        <a:xfrm>
          <a:off x="830794" y="1012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130132</xdr:rowOff>
    </xdr:from>
    <xdr:to>
      <xdr:col>6</xdr:col>
      <xdr:colOff>561975</xdr:colOff>
      <xdr:row>58</xdr:row>
      <xdr:rowOff>60282</xdr:rowOff>
    </xdr:to>
    <xdr:sp macro="" textlink="">
      <xdr:nvSpPr>
        <xdr:cNvPr id="138" name="円/楕円 137"/>
        <xdr:cNvSpPr/>
      </xdr:nvSpPr>
      <xdr:spPr>
        <a:xfrm>
          <a:off x="4584700" y="99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153009</xdr:rowOff>
    </xdr:from>
    <xdr:ext cx="599010" cy="259045"/>
    <xdr:sp macro="" textlink="">
      <xdr:nvSpPr>
        <xdr:cNvPr id="139" name="総務費該当値テキスト"/>
        <xdr:cNvSpPr txBox="1"/>
      </xdr:nvSpPr>
      <xdr:spPr>
        <a:xfrm>
          <a:off x="4686300" y="975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541,780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52119</xdr:rowOff>
    </xdr:from>
    <xdr:to>
      <xdr:col>5</xdr:col>
      <xdr:colOff>409575</xdr:colOff>
      <xdr:row>58</xdr:row>
      <xdr:rowOff>153719</xdr:rowOff>
    </xdr:to>
    <xdr:sp macro="" textlink="">
      <xdr:nvSpPr>
        <xdr:cNvPr id="140" name="円/楕円 139"/>
        <xdr:cNvSpPr/>
      </xdr:nvSpPr>
      <xdr:spPr>
        <a:xfrm>
          <a:off x="3746500" y="99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170246</xdr:rowOff>
    </xdr:from>
    <xdr:ext cx="599010" cy="259045"/>
    <xdr:sp macro="" textlink="">
      <xdr:nvSpPr>
        <xdr:cNvPr id="141" name="テキスト ボックス 140"/>
        <xdr:cNvSpPr txBox="1"/>
      </xdr:nvSpPr>
      <xdr:spPr>
        <a:xfrm>
          <a:off x="3497794" y="977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296,540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35585</xdr:rowOff>
    </xdr:from>
    <xdr:to>
      <xdr:col>4</xdr:col>
      <xdr:colOff>206375</xdr:colOff>
      <xdr:row>58</xdr:row>
      <xdr:rowOff>137185</xdr:rowOff>
    </xdr:to>
    <xdr:sp macro="" textlink="">
      <xdr:nvSpPr>
        <xdr:cNvPr id="142" name="円/楕円 141"/>
        <xdr:cNvSpPr/>
      </xdr:nvSpPr>
      <xdr:spPr>
        <a:xfrm>
          <a:off x="2857500" y="99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153712</xdr:rowOff>
    </xdr:from>
    <xdr:ext cx="599010" cy="259045"/>
    <xdr:sp macro="" textlink="">
      <xdr:nvSpPr>
        <xdr:cNvPr id="143" name="テキスト ボックス 142"/>
        <xdr:cNvSpPr txBox="1"/>
      </xdr:nvSpPr>
      <xdr:spPr>
        <a:xfrm>
          <a:off x="2608794" y="975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10826</xdr:rowOff>
    </xdr:from>
    <xdr:to>
      <xdr:col>3</xdr:col>
      <xdr:colOff>3175</xdr:colOff>
      <xdr:row>58</xdr:row>
      <xdr:rowOff>112426</xdr:rowOff>
    </xdr:to>
    <xdr:sp macro="" textlink="">
      <xdr:nvSpPr>
        <xdr:cNvPr id="144" name="円/楕円 143"/>
        <xdr:cNvSpPr/>
      </xdr:nvSpPr>
      <xdr:spPr>
        <a:xfrm>
          <a:off x="1968500" y="99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128953</xdr:rowOff>
    </xdr:from>
    <xdr:ext cx="599010" cy="259045"/>
    <xdr:sp macro="" textlink="">
      <xdr:nvSpPr>
        <xdr:cNvPr id="145" name="テキスト ボックス 144"/>
        <xdr:cNvSpPr txBox="1"/>
      </xdr:nvSpPr>
      <xdr:spPr>
        <a:xfrm>
          <a:off x="1719794" y="973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50965</xdr:rowOff>
    </xdr:from>
    <xdr:to>
      <xdr:col>1</xdr:col>
      <xdr:colOff>485775</xdr:colOff>
      <xdr:row>58</xdr:row>
      <xdr:rowOff>152565</xdr:rowOff>
    </xdr:to>
    <xdr:sp macro="" textlink="">
      <xdr:nvSpPr>
        <xdr:cNvPr id="146" name="円/楕円 145"/>
        <xdr:cNvSpPr/>
      </xdr:nvSpPr>
      <xdr:spPr>
        <a:xfrm>
          <a:off x="1079500" y="99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169092</xdr:rowOff>
    </xdr:from>
    <xdr:ext cx="599010" cy="259045"/>
    <xdr:sp macro="" textlink="">
      <xdr:nvSpPr>
        <xdr:cNvPr id="147" name="テキスト ボックス 146"/>
        <xdr:cNvSpPr txBox="1"/>
      </xdr:nvSpPr>
      <xdr:spPr>
        <a:xfrm>
          <a:off x="830794" y="977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46225</xdr:rowOff>
    </xdr:from>
    <xdr:to>
      <xdr:col>6</xdr:col>
      <xdr:colOff>511175</xdr:colOff>
      <xdr:row>76</xdr:row>
      <xdr:rowOff>165494</xdr:rowOff>
    </xdr:to>
    <xdr:cxnSp macro="">
      <xdr:nvCxnSpPr>
        <xdr:cNvPr id="177" name="直線コネクタ 176"/>
        <xdr:cNvCxnSpPr/>
      </xdr:nvCxnSpPr>
      <xdr:spPr>
        <a:xfrm flipV="1">
          <a:off x="3797300" y="13076425"/>
          <a:ext cx="838200" cy="1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165494</xdr:rowOff>
    </xdr:from>
    <xdr:to>
      <xdr:col>5</xdr:col>
      <xdr:colOff>358775</xdr:colOff>
      <xdr:row>77</xdr:row>
      <xdr:rowOff>20379</xdr:rowOff>
    </xdr:to>
    <xdr:cxnSp macro="">
      <xdr:nvCxnSpPr>
        <xdr:cNvPr id="180" name="直線コネクタ 179"/>
        <xdr:cNvCxnSpPr/>
      </xdr:nvCxnSpPr>
      <xdr:spPr>
        <a:xfrm flipV="1">
          <a:off x="2908300" y="13195694"/>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60988</xdr:rowOff>
    </xdr:from>
    <xdr:ext cx="599010" cy="259045"/>
    <xdr:sp macro="" textlink="">
      <xdr:nvSpPr>
        <xdr:cNvPr id="182" name="テキスト ボックス 181"/>
        <xdr:cNvSpPr txBox="1"/>
      </xdr:nvSpPr>
      <xdr:spPr>
        <a:xfrm>
          <a:off x="3497794" y="132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115233</xdr:rowOff>
    </xdr:from>
    <xdr:to>
      <xdr:col>4</xdr:col>
      <xdr:colOff>155575</xdr:colOff>
      <xdr:row>77</xdr:row>
      <xdr:rowOff>20379</xdr:rowOff>
    </xdr:to>
    <xdr:cxnSp macro="">
      <xdr:nvCxnSpPr>
        <xdr:cNvPr id="183" name="直線コネクタ 182"/>
        <xdr:cNvCxnSpPr/>
      </xdr:nvCxnSpPr>
      <xdr:spPr>
        <a:xfrm>
          <a:off x="2019300" y="12802533"/>
          <a:ext cx="889000" cy="4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115233</xdr:rowOff>
    </xdr:from>
    <xdr:to>
      <xdr:col>2</xdr:col>
      <xdr:colOff>638175</xdr:colOff>
      <xdr:row>77</xdr:row>
      <xdr:rowOff>25102</xdr:rowOff>
    </xdr:to>
    <xdr:cxnSp macro="">
      <xdr:nvCxnSpPr>
        <xdr:cNvPr id="186" name="直線コネクタ 185"/>
        <xdr:cNvCxnSpPr/>
      </xdr:nvCxnSpPr>
      <xdr:spPr>
        <a:xfrm flipV="1">
          <a:off x="1130300" y="12802533"/>
          <a:ext cx="889000" cy="4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161921</xdr:rowOff>
    </xdr:from>
    <xdr:ext cx="599010" cy="259045"/>
    <xdr:sp macro="" textlink="">
      <xdr:nvSpPr>
        <xdr:cNvPr id="188" name="テキスト ボックス 187"/>
        <xdr:cNvSpPr txBox="1"/>
      </xdr:nvSpPr>
      <xdr:spPr>
        <a:xfrm>
          <a:off x="1719794" y="1319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166875</xdr:rowOff>
    </xdr:from>
    <xdr:to>
      <xdr:col>6</xdr:col>
      <xdr:colOff>561975</xdr:colOff>
      <xdr:row>76</xdr:row>
      <xdr:rowOff>97025</xdr:rowOff>
    </xdr:to>
    <xdr:sp macro="" textlink="">
      <xdr:nvSpPr>
        <xdr:cNvPr id="196" name="円/楕円 195"/>
        <xdr:cNvSpPr/>
      </xdr:nvSpPr>
      <xdr:spPr>
        <a:xfrm>
          <a:off x="4584700" y="1302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18302</xdr:rowOff>
    </xdr:from>
    <xdr:ext cx="599010" cy="259045"/>
    <xdr:sp macro="" textlink="">
      <xdr:nvSpPr>
        <xdr:cNvPr id="197" name="民生費該当値テキスト"/>
        <xdr:cNvSpPr txBox="1"/>
      </xdr:nvSpPr>
      <xdr:spPr>
        <a:xfrm>
          <a:off x="4686300" y="1287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234,534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114694</xdr:rowOff>
    </xdr:from>
    <xdr:to>
      <xdr:col>5</xdr:col>
      <xdr:colOff>409575</xdr:colOff>
      <xdr:row>77</xdr:row>
      <xdr:rowOff>44844</xdr:rowOff>
    </xdr:to>
    <xdr:sp macro="" textlink="">
      <xdr:nvSpPr>
        <xdr:cNvPr id="198" name="円/楕円 197"/>
        <xdr:cNvSpPr/>
      </xdr:nvSpPr>
      <xdr:spPr>
        <a:xfrm>
          <a:off x="3746500" y="131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61371</xdr:rowOff>
    </xdr:from>
    <xdr:ext cx="599010" cy="259045"/>
    <xdr:sp macro="" textlink="">
      <xdr:nvSpPr>
        <xdr:cNvPr id="199" name="テキスト ボックス 198"/>
        <xdr:cNvSpPr txBox="1"/>
      </xdr:nvSpPr>
      <xdr:spPr>
        <a:xfrm>
          <a:off x="3497794" y="1292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141029</xdr:rowOff>
    </xdr:from>
    <xdr:to>
      <xdr:col>4</xdr:col>
      <xdr:colOff>206375</xdr:colOff>
      <xdr:row>77</xdr:row>
      <xdr:rowOff>71179</xdr:rowOff>
    </xdr:to>
    <xdr:sp macro="" textlink="">
      <xdr:nvSpPr>
        <xdr:cNvPr id="200" name="円/楕円 199"/>
        <xdr:cNvSpPr/>
      </xdr:nvSpPr>
      <xdr:spPr>
        <a:xfrm>
          <a:off x="2857500" y="131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62306</xdr:rowOff>
    </xdr:from>
    <xdr:ext cx="599010" cy="259045"/>
    <xdr:sp macro="" textlink="">
      <xdr:nvSpPr>
        <xdr:cNvPr id="201" name="テキスト ボックス 200"/>
        <xdr:cNvSpPr txBox="1"/>
      </xdr:nvSpPr>
      <xdr:spPr>
        <a:xfrm>
          <a:off x="2608794" y="1326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196,318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64433</xdr:rowOff>
    </xdr:from>
    <xdr:to>
      <xdr:col>3</xdr:col>
      <xdr:colOff>3175</xdr:colOff>
      <xdr:row>74</xdr:row>
      <xdr:rowOff>166033</xdr:rowOff>
    </xdr:to>
    <xdr:sp macro="" textlink="">
      <xdr:nvSpPr>
        <xdr:cNvPr id="202" name="円/楕円 201"/>
        <xdr:cNvSpPr/>
      </xdr:nvSpPr>
      <xdr:spPr>
        <a:xfrm>
          <a:off x="1968500" y="127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11110</xdr:rowOff>
    </xdr:from>
    <xdr:ext cx="599010" cy="259045"/>
    <xdr:sp macro="" textlink="">
      <xdr:nvSpPr>
        <xdr:cNvPr id="203" name="テキスト ボックス 202"/>
        <xdr:cNvSpPr txBox="1"/>
      </xdr:nvSpPr>
      <xdr:spPr>
        <a:xfrm>
          <a:off x="1719794" y="1252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306,422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145752</xdr:rowOff>
    </xdr:from>
    <xdr:to>
      <xdr:col>1</xdr:col>
      <xdr:colOff>485775</xdr:colOff>
      <xdr:row>77</xdr:row>
      <xdr:rowOff>75902</xdr:rowOff>
    </xdr:to>
    <xdr:sp macro="" textlink="">
      <xdr:nvSpPr>
        <xdr:cNvPr id="204" name="円/楕円 203"/>
        <xdr:cNvSpPr/>
      </xdr:nvSpPr>
      <xdr:spPr>
        <a:xfrm>
          <a:off x="1079500" y="131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92430</xdr:rowOff>
    </xdr:from>
    <xdr:ext cx="599010" cy="259045"/>
    <xdr:sp macro="" textlink="">
      <xdr:nvSpPr>
        <xdr:cNvPr id="205" name="テキスト ボックス 204"/>
        <xdr:cNvSpPr txBox="1"/>
      </xdr:nvSpPr>
      <xdr:spPr>
        <a:xfrm>
          <a:off x="830794" y="129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93521</xdr:rowOff>
    </xdr:from>
    <xdr:to>
      <xdr:col>6</xdr:col>
      <xdr:colOff>511175</xdr:colOff>
      <xdr:row>98</xdr:row>
      <xdr:rowOff>115711</xdr:rowOff>
    </xdr:to>
    <xdr:cxnSp macro="">
      <xdr:nvCxnSpPr>
        <xdr:cNvPr id="234" name="直線コネクタ 233"/>
        <xdr:cNvCxnSpPr/>
      </xdr:nvCxnSpPr>
      <xdr:spPr>
        <a:xfrm>
          <a:off x="3797300" y="16895621"/>
          <a:ext cx="8382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93521</xdr:rowOff>
    </xdr:from>
    <xdr:to>
      <xdr:col>5</xdr:col>
      <xdr:colOff>358775</xdr:colOff>
      <xdr:row>98</xdr:row>
      <xdr:rowOff>117280</xdr:rowOff>
    </xdr:to>
    <xdr:cxnSp macro="">
      <xdr:nvCxnSpPr>
        <xdr:cNvPr id="237" name="直線コネクタ 236"/>
        <xdr:cNvCxnSpPr/>
      </xdr:nvCxnSpPr>
      <xdr:spPr>
        <a:xfrm flipV="1">
          <a:off x="2908300" y="16895621"/>
          <a:ext cx="889000" cy="2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117280</xdr:rowOff>
    </xdr:from>
    <xdr:to>
      <xdr:col>4</xdr:col>
      <xdr:colOff>155575</xdr:colOff>
      <xdr:row>98</xdr:row>
      <xdr:rowOff>126850</xdr:rowOff>
    </xdr:to>
    <xdr:cxnSp macro="">
      <xdr:nvCxnSpPr>
        <xdr:cNvPr id="240" name="直線コネクタ 239"/>
        <xdr:cNvCxnSpPr/>
      </xdr:nvCxnSpPr>
      <xdr:spPr>
        <a:xfrm flipV="1">
          <a:off x="2019300" y="16919380"/>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126850</xdr:rowOff>
    </xdr:from>
    <xdr:to>
      <xdr:col>2</xdr:col>
      <xdr:colOff>638175</xdr:colOff>
      <xdr:row>98</xdr:row>
      <xdr:rowOff>131293</xdr:rowOff>
    </xdr:to>
    <xdr:cxnSp macro="">
      <xdr:nvCxnSpPr>
        <xdr:cNvPr id="243" name="直線コネクタ 242"/>
        <xdr:cNvCxnSpPr/>
      </xdr:nvCxnSpPr>
      <xdr:spPr>
        <a:xfrm flipV="1">
          <a:off x="1130300" y="16928950"/>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64911</xdr:rowOff>
    </xdr:from>
    <xdr:to>
      <xdr:col>6</xdr:col>
      <xdr:colOff>561975</xdr:colOff>
      <xdr:row>98</xdr:row>
      <xdr:rowOff>166511</xdr:rowOff>
    </xdr:to>
    <xdr:sp macro="" textlink="">
      <xdr:nvSpPr>
        <xdr:cNvPr id="253" name="円/楕円 252"/>
        <xdr:cNvSpPr/>
      </xdr:nvSpPr>
      <xdr:spPr>
        <a:xfrm>
          <a:off x="4584700" y="168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155348</xdr:rowOff>
    </xdr:from>
    <xdr:ext cx="534377" cy="259045"/>
    <xdr:sp macro="" textlink="">
      <xdr:nvSpPr>
        <xdr:cNvPr id="254" name="衛生費該当値テキスト"/>
        <xdr:cNvSpPr txBox="1"/>
      </xdr:nvSpPr>
      <xdr:spPr>
        <a:xfrm>
          <a:off x="4686300" y="167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52,593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42721</xdr:rowOff>
    </xdr:from>
    <xdr:to>
      <xdr:col>5</xdr:col>
      <xdr:colOff>409575</xdr:colOff>
      <xdr:row>98</xdr:row>
      <xdr:rowOff>144321</xdr:rowOff>
    </xdr:to>
    <xdr:sp macro="" textlink="">
      <xdr:nvSpPr>
        <xdr:cNvPr id="255" name="円/楕円 254"/>
        <xdr:cNvSpPr/>
      </xdr:nvSpPr>
      <xdr:spPr>
        <a:xfrm>
          <a:off x="3746500" y="168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135448</xdr:rowOff>
    </xdr:from>
    <xdr:ext cx="534377" cy="259045"/>
    <xdr:sp macro="" textlink="">
      <xdr:nvSpPr>
        <xdr:cNvPr id="256" name="テキスト ボックス 255"/>
        <xdr:cNvSpPr txBox="1"/>
      </xdr:nvSpPr>
      <xdr:spPr>
        <a:xfrm>
          <a:off x="3530111" y="169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66480</xdr:rowOff>
    </xdr:from>
    <xdr:to>
      <xdr:col>4</xdr:col>
      <xdr:colOff>206375</xdr:colOff>
      <xdr:row>98</xdr:row>
      <xdr:rowOff>168080</xdr:rowOff>
    </xdr:to>
    <xdr:sp macro="" textlink="">
      <xdr:nvSpPr>
        <xdr:cNvPr id="257" name="円/楕円 256"/>
        <xdr:cNvSpPr/>
      </xdr:nvSpPr>
      <xdr:spPr>
        <a:xfrm>
          <a:off x="2857500" y="168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159207</xdr:rowOff>
    </xdr:from>
    <xdr:ext cx="534377" cy="259045"/>
    <xdr:sp macro="" textlink="">
      <xdr:nvSpPr>
        <xdr:cNvPr id="258" name="テキスト ボックス 257"/>
        <xdr:cNvSpPr txBox="1"/>
      </xdr:nvSpPr>
      <xdr:spPr>
        <a:xfrm>
          <a:off x="2641111" y="169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76050</xdr:rowOff>
    </xdr:from>
    <xdr:to>
      <xdr:col>3</xdr:col>
      <xdr:colOff>3175</xdr:colOff>
      <xdr:row>99</xdr:row>
      <xdr:rowOff>6200</xdr:rowOff>
    </xdr:to>
    <xdr:sp macro="" textlink="">
      <xdr:nvSpPr>
        <xdr:cNvPr id="259" name="円/楕円 258"/>
        <xdr:cNvSpPr/>
      </xdr:nvSpPr>
      <xdr:spPr>
        <a:xfrm>
          <a:off x="1968500" y="168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168777</xdr:rowOff>
    </xdr:from>
    <xdr:ext cx="534377" cy="259045"/>
    <xdr:sp macro="" textlink="">
      <xdr:nvSpPr>
        <xdr:cNvPr id="260" name="テキスト ボックス 259"/>
        <xdr:cNvSpPr txBox="1"/>
      </xdr:nvSpPr>
      <xdr:spPr>
        <a:xfrm>
          <a:off x="1752111" y="169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80493</xdr:rowOff>
    </xdr:from>
    <xdr:to>
      <xdr:col>1</xdr:col>
      <xdr:colOff>485775</xdr:colOff>
      <xdr:row>99</xdr:row>
      <xdr:rowOff>10643</xdr:rowOff>
    </xdr:to>
    <xdr:sp macro="" textlink="">
      <xdr:nvSpPr>
        <xdr:cNvPr id="261" name="円/楕円 260"/>
        <xdr:cNvSpPr/>
      </xdr:nvSpPr>
      <xdr:spPr>
        <a:xfrm>
          <a:off x="1079500" y="1688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1770</xdr:rowOff>
    </xdr:from>
    <xdr:ext cx="534377" cy="259045"/>
    <xdr:sp macro="" textlink="">
      <xdr:nvSpPr>
        <xdr:cNvPr id="262" name="テキスト ボックス 261"/>
        <xdr:cNvSpPr txBox="1"/>
      </xdr:nvSpPr>
      <xdr:spPr>
        <a:xfrm>
          <a:off x="863111" y="1697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98046</xdr:rowOff>
    </xdr:from>
    <xdr:to>
      <xdr:col>15</xdr:col>
      <xdr:colOff>180975</xdr:colOff>
      <xdr:row>39</xdr:row>
      <xdr:rowOff>98111</xdr:rowOff>
    </xdr:to>
    <xdr:cxnSp macro="">
      <xdr:nvCxnSpPr>
        <xdr:cNvPr id="293" name="直線コネクタ 292"/>
        <xdr:cNvCxnSpPr/>
      </xdr:nvCxnSpPr>
      <xdr:spPr>
        <a:xfrm flipV="1">
          <a:off x="9639300" y="6784596"/>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21513</xdr:rowOff>
    </xdr:from>
    <xdr:to>
      <xdr:col>14</xdr:col>
      <xdr:colOff>28575</xdr:colOff>
      <xdr:row>39</xdr:row>
      <xdr:rowOff>98111</xdr:rowOff>
    </xdr:to>
    <xdr:cxnSp macro="">
      <xdr:nvCxnSpPr>
        <xdr:cNvPr id="296" name="直線コネクタ 295"/>
        <xdr:cNvCxnSpPr/>
      </xdr:nvCxnSpPr>
      <xdr:spPr>
        <a:xfrm>
          <a:off x="8750300" y="6708063"/>
          <a:ext cx="889000" cy="7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21513</xdr:rowOff>
    </xdr:from>
    <xdr:to>
      <xdr:col>12</xdr:col>
      <xdr:colOff>511175</xdr:colOff>
      <xdr:row>39</xdr:row>
      <xdr:rowOff>74157</xdr:rowOff>
    </xdr:to>
    <xdr:cxnSp macro="">
      <xdr:nvCxnSpPr>
        <xdr:cNvPr id="299" name="直線コネクタ 298"/>
        <xdr:cNvCxnSpPr/>
      </xdr:nvCxnSpPr>
      <xdr:spPr>
        <a:xfrm flipV="1">
          <a:off x="7861300" y="6708063"/>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86644</xdr:rowOff>
    </xdr:from>
    <xdr:ext cx="469744" cy="259045"/>
    <xdr:sp macro="" textlink="">
      <xdr:nvSpPr>
        <xdr:cNvPr id="301" name="テキスト ボックス 300"/>
        <xdr:cNvSpPr txBox="1"/>
      </xdr:nvSpPr>
      <xdr:spPr>
        <a:xfrm>
          <a:off x="8515427" y="67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128923</xdr:rowOff>
    </xdr:from>
    <xdr:to>
      <xdr:col>11</xdr:col>
      <xdr:colOff>307975</xdr:colOff>
      <xdr:row>39</xdr:row>
      <xdr:rowOff>74157</xdr:rowOff>
    </xdr:to>
    <xdr:cxnSp macro="">
      <xdr:nvCxnSpPr>
        <xdr:cNvPr id="302" name="直線コネクタ 301"/>
        <xdr:cNvCxnSpPr/>
      </xdr:nvCxnSpPr>
      <xdr:spPr>
        <a:xfrm>
          <a:off x="6972300" y="6644023"/>
          <a:ext cx="889000" cy="1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45937</xdr:rowOff>
    </xdr:from>
    <xdr:ext cx="469744" cy="259045"/>
    <xdr:sp macro="" textlink="">
      <xdr:nvSpPr>
        <xdr:cNvPr id="306" name="テキスト ボックス 305"/>
        <xdr:cNvSpPr txBox="1"/>
      </xdr:nvSpPr>
      <xdr:spPr>
        <a:xfrm>
          <a:off x="6737427" y="67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47246</xdr:rowOff>
    </xdr:from>
    <xdr:to>
      <xdr:col>15</xdr:col>
      <xdr:colOff>231775</xdr:colOff>
      <xdr:row>39</xdr:row>
      <xdr:rowOff>148846</xdr:rowOff>
    </xdr:to>
    <xdr:sp macro="" textlink="">
      <xdr:nvSpPr>
        <xdr:cNvPr id="312" name="円/楕円 311"/>
        <xdr:cNvSpPr/>
      </xdr:nvSpPr>
      <xdr:spPr>
        <a:xfrm>
          <a:off x="10426700" y="67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313932" cy="259045"/>
    <xdr:sp macro="" textlink="">
      <xdr:nvSpPr>
        <xdr:cNvPr id="313" name="労働費該当値テキスト"/>
        <xdr:cNvSpPr txBox="1"/>
      </xdr:nvSpPr>
      <xdr:spPr>
        <a:xfrm>
          <a:off x="10528300" y="6670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47311</xdr:rowOff>
    </xdr:from>
    <xdr:to>
      <xdr:col>14</xdr:col>
      <xdr:colOff>79375</xdr:colOff>
      <xdr:row>39</xdr:row>
      <xdr:rowOff>148911</xdr:rowOff>
    </xdr:to>
    <xdr:sp macro="" textlink="">
      <xdr:nvSpPr>
        <xdr:cNvPr id="314" name="円/楕円 313"/>
        <xdr:cNvSpPr/>
      </xdr:nvSpPr>
      <xdr:spPr>
        <a:xfrm>
          <a:off x="9588500" y="67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140038</xdr:rowOff>
    </xdr:from>
    <xdr:ext cx="313932" cy="259045"/>
    <xdr:sp macro="" textlink="">
      <xdr:nvSpPr>
        <xdr:cNvPr id="315" name="テキスト ボックス 314"/>
        <xdr:cNvSpPr txBox="1"/>
      </xdr:nvSpPr>
      <xdr:spPr>
        <a:xfrm>
          <a:off x="9482333" y="6826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142163</xdr:rowOff>
    </xdr:from>
    <xdr:to>
      <xdr:col>12</xdr:col>
      <xdr:colOff>561975</xdr:colOff>
      <xdr:row>39</xdr:row>
      <xdr:rowOff>72313</xdr:rowOff>
    </xdr:to>
    <xdr:sp macro="" textlink="">
      <xdr:nvSpPr>
        <xdr:cNvPr id="316" name="円/楕円 315"/>
        <xdr:cNvSpPr/>
      </xdr:nvSpPr>
      <xdr:spPr>
        <a:xfrm>
          <a:off x="86995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88841</xdr:rowOff>
    </xdr:from>
    <xdr:ext cx="469744" cy="259045"/>
    <xdr:sp macro="" textlink="">
      <xdr:nvSpPr>
        <xdr:cNvPr id="317" name="テキスト ボックス 316"/>
        <xdr:cNvSpPr txBox="1"/>
      </xdr:nvSpPr>
      <xdr:spPr>
        <a:xfrm>
          <a:off x="8515427"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23357</xdr:rowOff>
    </xdr:from>
    <xdr:to>
      <xdr:col>11</xdr:col>
      <xdr:colOff>358775</xdr:colOff>
      <xdr:row>39</xdr:row>
      <xdr:rowOff>124957</xdr:rowOff>
    </xdr:to>
    <xdr:sp macro="" textlink="">
      <xdr:nvSpPr>
        <xdr:cNvPr id="318" name="円/楕円 317"/>
        <xdr:cNvSpPr/>
      </xdr:nvSpPr>
      <xdr:spPr>
        <a:xfrm>
          <a:off x="7810500" y="67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116084</xdr:rowOff>
    </xdr:from>
    <xdr:ext cx="469744" cy="259045"/>
    <xdr:sp macro="" textlink="">
      <xdr:nvSpPr>
        <xdr:cNvPr id="319" name="テキスト ボックス 318"/>
        <xdr:cNvSpPr txBox="1"/>
      </xdr:nvSpPr>
      <xdr:spPr>
        <a:xfrm>
          <a:off x="7626427" y="680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78123</xdr:rowOff>
    </xdr:from>
    <xdr:to>
      <xdr:col>10</xdr:col>
      <xdr:colOff>155575</xdr:colOff>
      <xdr:row>39</xdr:row>
      <xdr:rowOff>8273</xdr:rowOff>
    </xdr:to>
    <xdr:sp macro="" textlink="">
      <xdr:nvSpPr>
        <xdr:cNvPr id="320" name="円/楕円 319"/>
        <xdr:cNvSpPr/>
      </xdr:nvSpPr>
      <xdr:spPr>
        <a:xfrm>
          <a:off x="6921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24800</xdr:rowOff>
    </xdr:from>
    <xdr:ext cx="469744" cy="259045"/>
    <xdr:sp macro="" textlink="">
      <xdr:nvSpPr>
        <xdr:cNvPr id="321" name="テキスト ボックス 320"/>
        <xdr:cNvSpPr txBox="1"/>
      </xdr:nvSpPr>
      <xdr:spPr>
        <a:xfrm>
          <a:off x="6737427" y="63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110444</xdr:rowOff>
    </xdr:from>
    <xdr:to>
      <xdr:col>15</xdr:col>
      <xdr:colOff>180975</xdr:colOff>
      <xdr:row>58</xdr:row>
      <xdr:rowOff>155084</xdr:rowOff>
    </xdr:to>
    <xdr:cxnSp macro="">
      <xdr:nvCxnSpPr>
        <xdr:cNvPr id="352" name="直線コネクタ 351"/>
        <xdr:cNvCxnSpPr/>
      </xdr:nvCxnSpPr>
      <xdr:spPr>
        <a:xfrm>
          <a:off x="9639300" y="10054544"/>
          <a:ext cx="8382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110444</xdr:rowOff>
    </xdr:from>
    <xdr:to>
      <xdr:col>14</xdr:col>
      <xdr:colOff>28575</xdr:colOff>
      <xdr:row>58</xdr:row>
      <xdr:rowOff>159669</xdr:rowOff>
    </xdr:to>
    <xdr:cxnSp macro="">
      <xdr:nvCxnSpPr>
        <xdr:cNvPr id="355" name="直線コネクタ 354"/>
        <xdr:cNvCxnSpPr/>
      </xdr:nvCxnSpPr>
      <xdr:spPr>
        <a:xfrm flipV="1">
          <a:off x="8750300" y="10054544"/>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11674</xdr:rowOff>
    </xdr:from>
    <xdr:ext cx="599010" cy="259045"/>
    <xdr:sp macro="" textlink="">
      <xdr:nvSpPr>
        <xdr:cNvPr id="357" name="テキスト ボックス 356"/>
        <xdr:cNvSpPr txBox="1"/>
      </xdr:nvSpPr>
      <xdr:spPr>
        <a:xfrm>
          <a:off x="9339794"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158263</xdr:rowOff>
    </xdr:from>
    <xdr:to>
      <xdr:col>12</xdr:col>
      <xdr:colOff>511175</xdr:colOff>
      <xdr:row>58</xdr:row>
      <xdr:rowOff>159669</xdr:rowOff>
    </xdr:to>
    <xdr:cxnSp macro="">
      <xdr:nvCxnSpPr>
        <xdr:cNvPr id="358" name="直線コネクタ 357"/>
        <xdr:cNvCxnSpPr/>
      </xdr:nvCxnSpPr>
      <xdr:spPr>
        <a:xfrm>
          <a:off x="7861300" y="10102363"/>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158263</xdr:rowOff>
    </xdr:from>
    <xdr:to>
      <xdr:col>11</xdr:col>
      <xdr:colOff>307975</xdr:colOff>
      <xdr:row>59</xdr:row>
      <xdr:rowOff>6369</xdr:rowOff>
    </xdr:to>
    <xdr:cxnSp macro="">
      <xdr:nvCxnSpPr>
        <xdr:cNvPr id="361" name="直線コネクタ 360"/>
        <xdr:cNvCxnSpPr/>
      </xdr:nvCxnSpPr>
      <xdr:spPr>
        <a:xfrm flipV="1">
          <a:off x="6972300" y="10102363"/>
          <a:ext cx="889000" cy="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104284</xdr:rowOff>
    </xdr:from>
    <xdr:to>
      <xdr:col>15</xdr:col>
      <xdr:colOff>231775</xdr:colOff>
      <xdr:row>59</xdr:row>
      <xdr:rowOff>34434</xdr:rowOff>
    </xdr:to>
    <xdr:sp macro="" textlink="">
      <xdr:nvSpPr>
        <xdr:cNvPr id="371" name="円/楕円 370"/>
        <xdr:cNvSpPr/>
      </xdr:nvSpPr>
      <xdr:spPr>
        <a:xfrm>
          <a:off x="10426700" y="100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63661</xdr:rowOff>
    </xdr:from>
    <xdr:ext cx="599010" cy="259045"/>
    <xdr:sp macro="" textlink="">
      <xdr:nvSpPr>
        <xdr:cNvPr id="372" name="農林水産業費該当値テキスト"/>
        <xdr:cNvSpPr txBox="1"/>
      </xdr:nvSpPr>
      <xdr:spPr>
        <a:xfrm>
          <a:off x="10528300" y="983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59644</xdr:rowOff>
    </xdr:from>
    <xdr:to>
      <xdr:col>14</xdr:col>
      <xdr:colOff>79375</xdr:colOff>
      <xdr:row>58</xdr:row>
      <xdr:rowOff>161244</xdr:rowOff>
    </xdr:to>
    <xdr:sp macro="" textlink="">
      <xdr:nvSpPr>
        <xdr:cNvPr id="373" name="円/楕円 372"/>
        <xdr:cNvSpPr/>
      </xdr:nvSpPr>
      <xdr:spPr>
        <a:xfrm>
          <a:off x="9588500" y="100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6321</xdr:rowOff>
    </xdr:from>
    <xdr:ext cx="599010" cy="259045"/>
    <xdr:sp macro="" textlink="">
      <xdr:nvSpPr>
        <xdr:cNvPr id="374" name="テキスト ボックス 373"/>
        <xdr:cNvSpPr txBox="1"/>
      </xdr:nvSpPr>
      <xdr:spPr>
        <a:xfrm>
          <a:off x="9339794" y="977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108869</xdr:rowOff>
    </xdr:from>
    <xdr:to>
      <xdr:col>12</xdr:col>
      <xdr:colOff>561975</xdr:colOff>
      <xdr:row>59</xdr:row>
      <xdr:rowOff>39019</xdr:rowOff>
    </xdr:to>
    <xdr:sp macro="" textlink="">
      <xdr:nvSpPr>
        <xdr:cNvPr id="375" name="円/楕円 374"/>
        <xdr:cNvSpPr/>
      </xdr:nvSpPr>
      <xdr:spPr>
        <a:xfrm>
          <a:off x="8699500" y="1005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30146</xdr:rowOff>
    </xdr:from>
    <xdr:ext cx="599010" cy="259045"/>
    <xdr:sp macro="" textlink="">
      <xdr:nvSpPr>
        <xdr:cNvPr id="376" name="テキスト ボックス 375"/>
        <xdr:cNvSpPr txBox="1"/>
      </xdr:nvSpPr>
      <xdr:spPr>
        <a:xfrm>
          <a:off x="8450794" y="1014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107463</xdr:rowOff>
    </xdr:from>
    <xdr:to>
      <xdr:col>11</xdr:col>
      <xdr:colOff>358775</xdr:colOff>
      <xdr:row>59</xdr:row>
      <xdr:rowOff>37613</xdr:rowOff>
    </xdr:to>
    <xdr:sp macro="" textlink="">
      <xdr:nvSpPr>
        <xdr:cNvPr id="377" name="円/楕円 376"/>
        <xdr:cNvSpPr/>
      </xdr:nvSpPr>
      <xdr:spPr>
        <a:xfrm>
          <a:off x="7810500" y="100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28740</xdr:rowOff>
    </xdr:from>
    <xdr:ext cx="599010" cy="259045"/>
    <xdr:sp macro="" textlink="">
      <xdr:nvSpPr>
        <xdr:cNvPr id="378" name="テキスト ボックス 377"/>
        <xdr:cNvSpPr txBox="1"/>
      </xdr:nvSpPr>
      <xdr:spPr>
        <a:xfrm>
          <a:off x="7561794" y="1014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127019</xdr:rowOff>
    </xdr:from>
    <xdr:to>
      <xdr:col>10</xdr:col>
      <xdr:colOff>155575</xdr:colOff>
      <xdr:row>59</xdr:row>
      <xdr:rowOff>57169</xdr:rowOff>
    </xdr:to>
    <xdr:sp macro="" textlink="">
      <xdr:nvSpPr>
        <xdr:cNvPr id="379" name="円/楕円 378"/>
        <xdr:cNvSpPr/>
      </xdr:nvSpPr>
      <xdr:spPr>
        <a:xfrm>
          <a:off x="6921500" y="100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48296</xdr:rowOff>
    </xdr:from>
    <xdr:ext cx="534377" cy="259045"/>
    <xdr:sp macro="" textlink="">
      <xdr:nvSpPr>
        <xdr:cNvPr id="380" name="テキスト ボックス 379"/>
        <xdr:cNvSpPr txBox="1"/>
      </xdr:nvSpPr>
      <xdr:spPr>
        <a:xfrm>
          <a:off x="6705111" y="101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157336</xdr:rowOff>
    </xdr:from>
    <xdr:to>
      <xdr:col>15</xdr:col>
      <xdr:colOff>180975</xdr:colOff>
      <xdr:row>75</xdr:row>
      <xdr:rowOff>131890</xdr:rowOff>
    </xdr:to>
    <xdr:cxnSp macro="">
      <xdr:nvCxnSpPr>
        <xdr:cNvPr id="409" name="直線コネクタ 408"/>
        <xdr:cNvCxnSpPr/>
      </xdr:nvCxnSpPr>
      <xdr:spPr>
        <a:xfrm flipV="1">
          <a:off x="9639300" y="12501736"/>
          <a:ext cx="838200" cy="48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131890</xdr:rowOff>
    </xdr:from>
    <xdr:to>
      <xdr:col>14</xdr:col>
      <xdr:colOff>28575</xdr:colOff>
      <xdr:row>77</xdr:row>
      <xdr:rowOff>95507</xdr:rowOff>
    </xdr:to>
    <xdr:cxnSp macro="">
      <xdr:nvCxnSpPr>
        <xdr:cNvPr id="412" name="直線コネクタ 411"/>
        <xdr:cNvCxnSpPr/>
      </xdr:nvCxnSpPr>
      <xdr:spPr>
        <a:xfrm flipV="1">
          <a:off x="8750300" y="12990640"/>
          <a:ext cx="889000" cy="30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60348</xdr:rowOff>
    </xdr:from>
    <xdr:ext cx="534377" cy="259045"/>
    <xdr:sp macro="" textlink="">
      <xdr:nvSpPr>
        <xdr:cNvPr id="414" name="テキスト ボックス 413"/>
        <xdr:cNvSpPr txBox="1"/>
      </xdr:nvSpPr>
      <xdr:spPr>
        <a:xfrm>
          <a:off x="9372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76549</xdr:rowOff>
    </xdr:from>
    <xdr:to>
      <xdr:col>12</xdr:col>
      <xdr:colOff>511175</xdr:colOff>
      <xdr:row>77</xdr:row>
      <xdr:rowOff>95507</xdr:rowOff>
    </xdr:to>
    <xdr:cxnSp macro="">
      <xdr:nvCxnSpPr>
        <xdr:cNvPr id="415" name="直線コネクタ 414"/>
        <xdr:cNvCxnSpPr/>
      </xdr:nvCxnSpPr>
      <xdr:spPr>
        <a:xfrm>
          <a:off x="7861300" y="13278199"/>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101357</xdr:rowOff>
    </xdr:from>
    <xdr:ext cx="534377" cy="259045"/>
    <xdr:sp macro="" textlink="">
      <xdr:nvSpPr>
        <xdr:cNvPr id="417" name="テキスト ボックス 416"/>
        <xdr:cNvSpPr txBox="1"/>
      </xdr:nvSpPr>
      <xdr:spPr>
        <a:xfrm>
          <a:off x="8483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39737</xdr:rowOff>
    </xdr:from>
    <xdr:to>
      <xdr:col>11</xdr:col>
      <xdr:colOff>307975</xdr:colOff>
      <xdr:row>77</xdr:row>
      <xdr:rowOff>76549</xdr:rowOff>
    </xdr:to>
    <xdr:cxnSp macro="">
      <xdr:nvCxnSpPr>
        <xdr:cNvPr id="418" name="直線コネクタ 417"/>
        <xdr:cNvCxnSpPr/>
      </xdr:nvCxnSpPr>
      <xdr:spPr>
        <a:xfrm>
          <a:off x="6972300" y="13241387"/>
          <a:ext cx="889000" cy="3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126592</xdr:rowOff>
    </xdr:from>
    <xdr:ext cx="534377" cy="259045"/>
    <xdr:sp macro="" textlink="">
      <xdr:nvSpPr>
        <xdr:cNvPr id="420" name="テキスト ボックス 419"/>
        <xdr:cNvSpPr txBox="1"/>
      </xdr:nvSpPr>
      <xdr:spPr>
        <a:xfrm>
          <a:off x="7594111" y="134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114236</xdr:rowOff>
    </xdr:from>
    <xdr:ext cx="534377" cy="259045"/>
    <xdr:sp macro="" textlink="">
      <xdr:nvSpPr>
        <xdr:cNvPr id="422" name="テキスト ボックス 421"/>
        <xdr:cNvSpPr txBox="1"/>
      </xdr:nvSpPr>
      <xdr:spPr>
        <a:xfrm>
          <a:off x="6705111" y="134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106536</xdr:rowOff>
    </xdr:from>
    <xdr:to>
      <xdr:col>15</xdr:col>
      <xdr:colOff>231775</xdr:colOff>
      <xdr:row>73</xdr:row>
      <xdr:rowOff>36686</xdr:rowOff>
    </xdr:to>
    <xdr:sp macro="" textlink="">
      <xdr:nvSpPr>
        <xdr:cNvPr id="428" name="円/楕円 427"/>
        <xdr:cNvSpPr/>
      </xdr:nvSpPr>
      <xdr:spPr>
        <a:xfrm>
          <a:off x="10426700" y="124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129413</xdr:rowOff>
    </xdr:from>
    <xdr:ext cx="599010" cy="259045"/>
    <xdr:sp macro="" textlink="">
      <xdr:nvSpPr>
        <xdr:cNvPr id="429" name="商工費該当値テキスト"/>
        <xdr:cNvSpPr txBox="1"/>
      </xdr:nvSpPr>
      <xdr:spPr>
        <a:xfrm>
          <a:off x="10528300" y="1230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285,371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81090</xdr:rowOff>
    </xdr:from>
    <xdr:to>
      <xdr:col>14</xdr:col>
      <xdr:colOff>79375</xdr:colOff>
      <xdr:row>76</xdr:row>
      <xdr:rowOff>11240</xdr:rowOff>
    </xdr:to>
    <xdr:sp macro="" textlink="">
      <xdr:nvSpPr>
        <xdr:cNvPr id="430" name="円/楕円 429"/>
        <xdr:cNvSpPr/>
      </xdr:nvSpPr>
      <xdr:spPr>
        <a:xfrm>
          <a:off x="9588500" y="129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27767</xdr:rowOff>
    </xdr:from>
    <xdr:ext cx="599010" cy="259045"/>
    <xdr:sp macro="" textlink="">
      <xdr:nvSpPr>
        <xdr:cNvPr id="431" name="テキスト ボックス 430"/>
        <xdr:cNvSpPr txBox="1"/>
      </xdr:nvSpPr>
      <xdr:spPr>
        <a:xfrm>
          <a:off x="9339794" y="1271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44707</xdr:rowOff>
    </xdr:from>
    <xdr:to>
      <xdr:col>12</xdr:col>
      <xdr:colOff>561975</xdr:colOff>
      <xdr:row>77</xdr:row>
      <xdr:rowOff>146307</xdr:rowOff>
    </xdr:to>
    <xdr:sp macro="" textlink="">
      <xdr:nvSpPr>
        <xdr:cNvPr id="432" name="円/楕円 431"/>
        <xdr:cNvSpPr/>
      </xdr:nvSpPr>
      <xdr:spPr>
        <a:xfrm>
          <a:off x="8699500" y="132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162834</xdr:rowOff>
    </xdr:from>
    <xdr:ext cx="534377" cy="259045"/>
    <xdr:sp macro="" textlink="">
      <xdr:nvSpPr>
        <xdr:cNvPr id="433" name="テキスト ボックス 432"/>
        <xdr:cNvSpPr txBox="1"/>
      </xdr:nvSpPr>
      <xdr:spPr>
        <a:xfrm>
          <a:off x="8483111" y="130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25749</xdr:rowOff>
    </xdr:from>
    <xdr:to>
      <xdr:col>11</xdr:col>
      <xdr:colOff>358775</xdr:colOff>
      <xdr:row>77</xdr:row>
      <xdr:rowOff>127349</xdr:rowOff>
    </xdr:to>
    <xdr:sp macro="" textlink="">
      <xdr:nvSpPr>
        <xdr:cNvPr id="434" name="円/楕円 433"/>
        <xdr:cNvSpPr/>
      </xdr:nvSpPr>
      <xdr:spPr>
        <a:xfrm>
          <a:off x="7810500" y="132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143876</xdr:rowOff>
    </xdr:from>
    <xdr:ext cx="534377" cy="259045"/>
    <xdr:sp macro="" textlink="">
      <xdr:nvSpPr>
        <xdr:cNvPr id="435" name="テキスト ボックス 434"/>
        <xdr:cNvSpPr txBox="1"/>
      </xdr:nvSpPr>
      <xdr:spPr>
        <a:xfrm>
          <a:off x="7594111" y="130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160387</xdr:rowOff>
    </xdr:from>
    <xdr:to>
      <xdr:col>10</xdr:col>
      <xdr:colOff>155575</xdr:colOff>
      <xdr:row>77</xdr:row>
      <xdr:rowOff>90537</xdr:rowOff>
    </xdr:to>
    <xdr:sp macro="" textlink="">
      <xdr:nvSpPr>
        <xdr:cNvPr id="436" name="円/楕円 435"/>
        <xdr:cNvSpPr/>
      </xdr:nvSpPr>
      <xdr:spPr>
        <a:xfrm>
          <a:off x="6921500" y="131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107064</xdr:rowOff>
    </xdr:from>
    <xdr:ext cx="534377" cy="259045"/>
    <xdr:sp macro="" textlink="">
      <xdr:nvSpPr>
        <xdr:cNvPr id="437" name="テキスト ボックス 436"/>
        <xdr:cNvSpPr txBox="1"/>
      </xdr:nvSpPr>
      <xdr:spPr>
        <a:xfrm>
          <a:off x="6705111" y="1296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14853</xdr:rowOff>
    </xdr:from>
    <xdr:to>
      <xdr:col>15</xdr:col>
      <xdr:colOff>180975</xdr:colOff>
      <xdr:row>97</xdr:row>
      <xdr:rowOff>55473</xdr:rowOff>
    </xdr:to>
    <xdr:cxnSp macro="">
      <xdr:nvCxnSpPr>
        <xdr:cNvPr id="466" name="直線コネクタ 465"/>
        <xdr:cNvCxnSpPr/>
      </xdr:nvCxnSpPr>
      <xdr:spPr>
        <a:xfrm flipV="1">
          <a:off x="9639300" y="16645503"/>
          <a:ext cx="838200" cy="4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49090</xdr:rowOff>
    </xdr:from>
    <xdr:to>
      <xdr:col>14</xdr:col>
      <xdr:colOff>28575</xdr:colOff>
      <xdr:row>97</xdr:row>
      <xdr:rowOff>55473</xdr:rowOff>
    </xdr:to>
    <xdr:cxnSp macro="">
      <xdr:nvCxnSpPr>
        <xdr:cNvPr id="469" name="直線コネクタ 468"/>
        <xdr:cNvCxnSpPr/>
      </xdr:nvCxnSpPr>
      <xdr:spPr>
        <a:xfrm>
          <a:off x="8750300" y="16679740"/>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111462</xdr:rowOff>
    </xdr:from>
    <xdr:ext cx="599010" cy="259045"/>
    <xdr:sp macro="" textlink="">
      <xdr:nvSpPr>
        <xdr:cNvPr id="471" name="テキスト ボックス 470"/>
        <xdr:cNvSpPr txBox="1"/>
      </xdr:nvSpPr>
      <xdr:spPr>
        <a:xfrm>
          <a:off x="9339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49090</xdr:rowOff>
    </xdr:from>
    <xdr:to>
      <xdr:col>12</xdr:col>
      <xdr:colOff>511175</xdr:colOff>
      <xdr:row>97</xdr:row>
      <xdr:rowOff>56733</xdr:rowOff>
    </xdr:to>
    <xdr:cxnSp macro="">
      <xdr:nvCxnSpPr>
        <xdr:cNvPr id="472" name="直線コネクタ 471"/>
        <xdr:cNvCxnSpPr/>
      </xdr:nvCxnSpPr>
      <xdr:spPr>
        <a:xfrm flipV="1">
          <a:off x="7861300" y="16679740"/>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165276</xdr:rowOff>
    </xdr:from>
    <xdr:ext cx="599010" cy="259045"/>
    <xdr:sp macro="" textlink="">
      <xdr:nvSpPr>
        <xdr:cNvPr id="474" name="テキスト ボックス 473"/>
        <xdr:cNvSpPr txBox="1"/>
      </xdr:nvSpPr>
      <xdr:spPr>
        <a:xfrm>
          <a:off x="8450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56733</xdr:rowOff>
    </xdr:from>
    <xdr:to>
      <xdr:col>11</xdr:col>
      <xdr:colOff>307975</xdr:colOff>
      <xdr:row>97</xdr:row>
      <xdr:rowOff>67774</xdr:rowOff>
    </xdr:to>
    <xdr:cxnSp macro="">
      <xdr:nvCxnSpPr>
        <xdr:cNvPr id="475" name="直線コネクタ 474"/>
        <xdr:cNvCxnSpPr/>
      </xdr:nvCxnSpPr>
      <xdr:spPr>
        <a:xfrm flipV="1">
          <a:off x="6972300" y="16687383"/>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42147</xdr:rowOff>
    </xdr:from>
    <xdr:ext cx="599010" cy="259045"/>
    <xdr:sp macro="" textlink="">
      <xdr:nvSpPr>
        <xdr:cNvPr id="477" name="テキスト ボックス 476"/>
        <xdr:cNvSpPr txBox="1"/>
      </xdr:nvSpPr>
      <xdr:spPr>
        <a:xfrm>
          <a:off x="7561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56918</xdr:rowOff>
    </xdr:from>
    <xdr:ext cx="599010" cy="259045"/>
    <xdr:sp macro="" textlink="">
      <xdr:nvSpPr>
        <xdr:cNvPr id="479" name="テキスト ボックス 478"/>
        <xdr:cNvSpPr txBox="1"/>
      </xdr:nvSpPr>
      <xdr:spPr>
        <a:xfrm>
          <a:off x="6672794" y="168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135503</xdr:rowOff>
    </xdr:from>
    <xdr:to>
      <xdr:col>15</xdr:col>
      <xdr:colOff>231775</xdr:colOff>
      <xdr:row>97</xdr:row>
      <xdr:rowOff>65653</xdr:rowOff>
    </xdr:to>
    <xdr:sp macro="" textlink="">
      <xdr:nvSpPr>
        <xdr:cNvPr id="485" name="円/楕円 484"/>
        <xdr:cNvSpPr/>
      </xdr:nvSpPr>
      <xdr:spPr>
        <a:xfrm>
          <a:off x="10426700" y="165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158380</xdr:rowOff>
    </xdr:from>
    <xdr:ext cx="599010" cy="259045"/>
    <xdr:sp macro="" textlink="">
      <xdr:nvSpPr>
        <xdr:cNvPr id="486" name="土木費該当値テキスト"/>
        <xdr:cNvSpPr txBox="1"/>
      </xdr:nvSpPr>
      <xdr:spPr>
        <a:xfrm>
          <a:off x="10528300" y="1644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4673</xdr:rowOff>
    </xdr:from>
    <xdr:to>
      <xdr:col>14</xdr:col>
      <xdr:colOff>79375</xdr:colOff>
      <xdr:row>97</xdr:row>
      <xdr:rowOff>106273</xdr:rowOff>
    </xdr:to>
    <xdr:sp macro="" textlink="">
      <xdr:nvSpPr>
        <xdr:cNvPr id="487" name="円/楕円 486"/>
        <xdr:cNvSpPr/>
      </xdr:nvSpPr>
      <xdr:spPr>
        <a:xfrm>
          <a:off x="9588500" y="166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122800</xdr:rowOff>
    </xdr:from>
    <xdr:ext cx="599010" cy="259045"/>
    <xdr:sp macro="" textlink="">
      <xdr:nvSpPr>
        <xdr:cNvPr id="488" name="テキスト ボックス 487"/>
        <xdr:cNvSpPr txBox="1"/>
      </xdr:nvSpPr>
      <xdr:spPr>
        <a:xfrm>
          <a:off x="9339794" y="164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174,214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169740</xdr:rowOff>
    </xdr:from>
    <xdr:to>
      <xdr:col>12</xdr:col>
      <xdr:colOff>561975</xdr:colOff>
      <xdr:row>97</xdr:row>
      <xdr:rowOff>99890</xdr:rowOff>
    </xdr:to>
    <xdr:sp macro="" textlink="">
      <xdr:nvSpPr>
        <xdr:cNvPr id="489" name="円/楕円 488"/>
        <xdr:cNvSpPr/>
      </xdr:nvSpPr>
      <xdr:spPr>
        <a:xfrm>
          <a:off x="8699500" y="166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116417</xdr:rowOff>
    </xdr:from>
    <xdr:ext cx="599010" cy="259045"/>
    <xdr:sp macro="" textlink="">
      <xdr:nvSpPr>
        <xdr:cNvPr id="490" name="テキスト ボックス 489"/>
        <xdr:cNvSpPr txBox="1"/>
      </xdr:nvSpPr>
      <xdr:spPr>
        <a:xfrm>
          <a:off x="8450794" y="1640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177,564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5933</xdr:rowOff>
    </xdr:from>
    <xdr:to>
      <xdr:col>11</xdr:col>
      <xdr:colOff>358775</xdr:colOff>
      <xdr:row>97</xdr:row>
      <xdr:rowOff>107533</xdr:rowOff>
    </xdr:to>
    <xdr:sp macro="" textlink="">
      <xdr:nvSpPr>
        <xdr:cNvPr id="491" name="円/楕円 490"/>
        <xdr:cNvSpPr/>
      </xdr:nvSpPr>
      <xdr:spPr>
        <a:xfrm>
          <a:off x="7810500" y="166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124060</xdr:rowOff>
    </xdr:from>
    <xdr:ext cx="599010" cy="259045"/>
    <xdr:sp macro="" textlink="">
      <xdr:nvSpPr>
        <xdr:cNvPr id="492" name="テキスト ボックス 491"/>
        <xdr:cNvSpPr txBox="1"/>
      </xdr:nvSpPr>
      <xdr:spPr>
        <a:xfrm>
          <a:off x="7561794" y="1641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173,552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16974</xdr:rowOff>
    </xdr:from>
    <xdr:to>
      <xdr:col>10</xdr:col>
      <xdr:colOff>155575</xdr:colOff>
      <xdr:row>97</xdr:row>
      <xdr:rowOff>118574</xdr:rowOff>
    </xdr:to>
    <xdr:sp macro="" textlink="">
      <xdr:nvSpPr>
        <xdr:cNvPr id="493" name="円/楕円 492"/>
        <xdr:cNvSpPr/>
      </xdr:nvSpPr>
      <xdr:spPr>
        <a:xfrm>
          <a:off x="6921500" y="1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135101</xdr:rowOff>
    </xdr:from>
    <xdr:ext cx="599010" cy="259045"/>
    <xdr:sp macro="" textlink="">
      <xdr:nvSpPr>
        <xdr:cNvPr id="494" name="テキスト ボックス 493"/>
        <xdr:cNvSpPr txBox="1"/>
      </xdr:nvSpPr>
      <xdr:spPr>
        <a:xfrm>
          <a:off x="6672794" y="1642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33965</xdr:rowOff>
    </xdr:from>
    <xdr:to>
      <xdr:col>23</xdr:col>
      <xdr:colOff>517525</xdr:colOff>
      <xdr:row>38</xdr:row>
      <xdr:rowOff>55598</xdr:rowOff>
    </xdr:to>
    <xdr:cxnSp macro="">
      <xdr:nvCxnSpPr>
        <xdr:cNvPr id="523" name="直線コネクタ 522"/>
        <xdr:cNvCxnSpPr/>
      </xdr:nvCxnSpPr>
      <xdr:spPr>
        <a:xfrm flipV="1">
          <a:off x="15481300" y="6206165"/>
          <a:ext cx="838200" cy="36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55598</xdr:rowOff>
    </xdr:from>
    <xdr:to>
      <xdr:col>22</xdr:col>
      <xdr:colOff>365125</xdr:colOff>
      <xdr:row>38</xdr:row>
      <xdr:rowOff>59545</xdr:rowOff>
    </xdr:to>
    <xdr:cxnSp macro="">
      <xdr:nvCxnSpPr>
        <xdr:cNvPr id="526" name="直線コネクタ 525"/>
        <xdr:cNvCxnSpPr/>
      </xdr:nvCxnSpPr>
      <xdr:spPr>
        <a:xfrm flipV="1">
          <a:off x="14592300" y="6570698"/>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59545</xdr:rowOff>
    </xdr:from>
    <xdr:to>
      <xdr:col>21</xdr:col>
      <xdr:colOff>161925</xdr:colOff>
      <xdr:row>38</xdr:row>
      <xdr:rowOff>81304</xdr:rowOff>
    </xdr:to>
    <xdr:cxnSp macro="">
      <xdr:nvCxnSpPr>
        <xdr:cNvPr id="529" name="直線コネクタ 528"/>
        <xdr:cNvCxnSpPr/>
      </xdr:nvCxnSpPr>
      <xdr:spPr>
        <a:xfrm flipV="1">
          <a:off x="13703300" y="6574645"/>
          <a:ext cx="889000" cy="2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74915</xdr:rowOff>
    </xdr:from>
    <xdr:to>
      <xdr:col>19</xdr:col>
      <xdr:colOff>644525</xdr:colOff>
      <xdr:row>38</xdr:row>
      <xdr:rowOff>81304</xdr:rowOff>
    </xdr:to>
    <xdr:cxnSp macro="">
      <xdr:nvCxnSpPr>
        <xdr:cNvPr id="532" name="直線コネクタ 531"/>
        <xdr:cNvCxnSpPr/>
      </xdr:nvCxnSpPr>
      <xdr:spPr>
        <a:xfrm>
          <a:off x="12814300" y="6590015"/>
          <a:ext cx="889000" cy="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6" name="テキスト ボックス 535"/>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154615</xdr:rowOff>
    </xdr:from>
    <xdr:to>
      <xdr:col>23</xdr:col>
      <xdr:colOff>568325</xdr:colOff>
      <xdr:row>36</xdr:row>
      <xdr:rowOff>84765</xdr:rowOff>
    </xdr:to>
    <xdr:sp macro="" textlink="">
      <xdr:nvSpPr>
        <xdr:cNvPr id="542" name="円/楕円 541"/>
        <xdr:cNvSpPr/>
      </xdr:nvSpPr>
      <xdr:spPr>
        <a:xfrm>
          <a:off x="16268700" y="61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6042</xdr:rowOff>
    </xdr:from>
    <xdr:ext cx="599010" cy="259045"/>
    <xdr:sp macro="" textlink="">
      <xdr:nvSpPr>
        <xdr:cNvPr id="543" name="消防費該当値テキスト"/>
        <xdr:cNvSpPr txBox="1"/>
      </xdr:nvSpPr>
      <xdr:spPr>
        <a:xfrm>
          <a:off x="16370300" y="600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4798</xdr:rowOff>
    </xdr:from>
    <xdr:to>
      <xdr:col>22</xdr:col>
      <xdr:colOff>415925</xdr:colOff>
      <xdr:row>38</xdr:row>
      <xdr:rowOff>106398</xdr:rowOff>
    </xdr:to>
    <xdr:sp macro="" textlink="">
      <xdr:nvSpPr>
        <xdr:cNvPr id="544" name="円/楕円 543"/>
        <xdr:cNvSpPr/>
      </xdr:nvSpPr>
      <xdr:spPr>
        <a:xfrm>
          <a:off x="15430500" y="65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97525</xdr:rowOff>
    </xdr:from>
    <xdr:ext cx="534377" cy="259045"/>
    <xdr:sp macro="" textlink="">
      <xdr:nvSpPr>
        <xdr:cNvPr id="545" name="テキスト ボックス 544"/>
        <xdr:cNvSpPr txBox="1"/>
      </xdr:nvSpPr>
      <xdr:spPr>
        <a:xfrm>
          <a:off x="15214111" y="661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8745</xdr:rowOff>
    </xdr:from>
    <xdr:to>
      <xdr:col>21</xdr:col>
      <xdr:colOff>212725</xdr:colOff>
      <xdr:row>38</xdr:row>
      <xdr:rowOff>110345</xdr:rowOff>
    </xdr:to>
    <xdr:sp macro="" textlink="">
      <xdr:nvSpPr>
        <xdr:cNvPr id="546" name="円/楕円 545"/>
        <xdr:cNvSpPr/>
      </xdr:nvSpPr>
      <xdr:spPr>
        <a:xfrm>
          <a:off x="14541500" y="65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101472</xdr:rowOff>
    </xdr:from>
    <xdr:ext cx="534377" cy="259045"/>
    <xdr:sp macro="" textlink="">
      <xdr:nvSpPr>
        <xdr:cNvPr id="547" name="テキスト ボックス 546"/>
        <xdr:cNvSpPr txBox="1"/>
      </xdr:nvSpPr>
      <xdr:spPr>
        <a:xfrm>
          <a:off x="14325111" y="66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30504</xdr:rowOff>
    </xdr:from>
    <xdr:to>
      <xdr:col>20</xdr:col>
      <xdr:colOff>9525</xdr:colOff>
      <xdr:row>38</xdr:row>
      <xdr:rowOff>132104</xdr:rowOff>
    </xdr:to>
    <xdr:sp macro="" textlink="">
      <xdr:nvSpPr>
        <xdr:cNvPr id="548" name="円/楕円 547"/>
        <xdr:cNvSpPr/>
      </xdr:nvSpPr>
      <xdr:spPr>
        <a:xfrm>
          <a:off x="13652500" y="65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123231</xdr:rowOff>
    </xdr:from>
    <xdr:ext cx="534377" cy="259045"/>
    <xdr:sp macro="" textlink="">
      <xdr:nvSpPr>
        <xdr:cNvPr id="549" name="テキスト ボックス 548"/>
        <xdr:cNvSpPr txBox="1"/>
      </xdr:nvSpPr>
      <xdr:spPr>
        <a:xfrm>
          <a:off x="13436111" y="663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24115</xdr:rowOff>
    </xdr:from>
    <xdr:to>
      <xdr:col>18</xdr:col>
      <xdr:colOff>492125</xdr:colOff>
      <xdr:row>38</xdr:row>
      <xdr:rowOff>125715</xdr:rowOff>
    </xdr:to>
    <xdr:sp macro="" textlink="">
      <xdr:nvSpPr>
        <xdr:cNvPr id="550" name="円/楕円 549"/>
        <xdr:cNvSpPr/>
      </xdr:nvSpPr>
      <xdr:spPr>
        <a:xfrm>
          <a:off x="12763500" y="65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116842</xdr:rowOff>
    </xdr:from>
    <xdr:ext cx="534377" cy="259045"/>
    <xdr:sp macro="" textlink="">
      <xdr:nvSpPr>
        <xdr:cNvPr id="551" name="テキスト ボックス 550"/>
        <xdr:cNvSpPr txBox="1"/>
      </xdr:nvSpPr>
      <xdr:spPr>
        <a:xfrm>
          <a:off x="12547111" y="663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155112</xdr:rowOff>
    </xdr:from>
    <xdr:to>
      <xdr:col>23</xdr:col>
      <xdr:colOff>517525</xdr:colOff>
      <xdr:row>57</xdr:row>
      <xdr:rowOff>161849</xdr:rowOff>
    </xdr:to>
    <xdr:cxnSp macro="">
      <xdr:nvCxnSpPr>
        <xdr:cNvPr id="578" name="直線コネクタ 577"/>
        <xdr:cNvCxnSpPr/>
      </xdr:nvCxnSpPr>
      <xdr:spPr>
        <a:xfrm flipV="1">
          <a:off x="15481300" y="9927762"/>
          <a:ext cx="8382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161849</xdr:rowOff>
    </xdr:from>
    <xdr:to>
      <xdr:col>22</xdr:col>
      <xdr:colOff>365125</xdr:colOff>
      <xdr:row>57</xdr:row>
      <xdr:rowOff>171327</xdr:rowOff>
    </xdr:to>
    <xdr:cxnSp macro="">
      <xdr:nvCxnSpPr>
        <xdr:cNvPr id="581" name="直線コネクタ 580"/>
        <xdr:cNvCxnSpPr/>
      </xdr:nvCxnSpPr>
      <xdr:spPr>
        <a:xfrm flipV="1">
          <a:off x="14592300" y="9934499"/>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170069</xdr:rowOff>
    </xdr:from>
    <xdr:to>
      <xdr:col>21</xdr:col>
      <xdr:colOff>161925</xdr:colOff>
      <xdr:row>57</xdr:row>
      <xdr:rowOff>171327</xdr:rowOff>
    </xdr:to>
    <xdr:cxnSp macro="">
      <xdr:nvCxnSpPr>
        <xdr:cNvPr id="584" name="直線コネクタ 583"/>
        <xdr:cNvCxnSpPr/>
      </xdr:nvCxnSpPr>
      <xdr:spPr>
        <a:xfrm>
          <a:off x="13703300" y="9942719"/>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170069</xdr:rowOff>
    </xdr:from>
    <xdr:to>
      <xdr:col>19</xdr:col>
      <xdr:colOff>644525</xdr:colOff>
      <xdr:row>58</xdr:row>
      <xdr:rowOff>2298</xdr:rowOff>
    </xdr:to>
    <xdr:cxnSp macro="">
      <xdr:nvCxnSpPr>
        <xdr:cNvPr id="587" name="直線コネクタ 586"/>
        <xdr:cNvCxnSpPr/>
      </xdr:nvCxnSpPr>
      <xdr:spPr>
        <a:xfrm flipV="1">
          <a:off x="12814300" y="9942719"/>
          <a:ext cx="8890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104312</xdr:rowOff>
    </xdr:from>
    <xdr:to>
      <xdr:col>23</xdr:col>
      <xdr:colOff>568325</xdr:colOff>
      <xdr:row>58</xdr:row>
      <xdr:rowOff>34462</xdr:rowOff>
    </xdr:to>
    <xdr:sp macro="" textlink="">
      <xdr:nvSpPr>
        <xdr:cNvPr id="597" name="円/楕円 596"/>
        <xdr:cNvSpPr/>
      </xdr:nvSpPr>
      <xdr:spPr>
        <a:xfrm>
          <a:off x="16268700" y="98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19239</xdr:rowOff>
    </xdr:from>
    <xdr:ext cx="534377" cy="259045"/>
    <xdr:sp macro="" textlink="">
      <xdr:nvSpPr>
        <xdr:cNvPr id="598" name="教育費該当値テキスト"/>
        <xdr:cNvSpPr txBox="1"/>
      </xdr:nvSpPr>
      <xdr:spPr>
        <a:xfrm>
          <a:off x="16370300" y="97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68,258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111049</xdr:rowOff>
    </xdr:from>
    <xdr:to>
      <xdr:col>22</xdr:col>
      <xdr:colOff>415925</xdr:colOff>
      <xdr:row>58</xdr:row>
      <xdr:rowOff>41199</xdr:rowOff>
    </xdr:to>
    <xdr:sp macro="" textlink="">
      <xdr:nvSpPr>
        <xdr:cNvPr id="599" name="円/楕円 598"/>
        <xdr:cNvSpPr/>
      </xdr:nvSpPr>
      <xdr:spPr>
        <a:xfrm>
          <a:off x="15430500" y="98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32326</xdr:rowOff>
    </xdr:from>
    <xdr:ext cx="534377" cy="259045"/>
    <xdr:sp macro="" textlink="">
      <xdr:nvSpPr>
        <xdr:cNvPr id="600" name="テキスト ボックス 599"/>
        <xdr:cNvSpPr txBox="1"/>
      </xdr:nvSpPr>
      <xdr:spPr>
        <a:xfrm>
          <a:off x="15214111" y="99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120527</xdr:rowOff>
    </xdr:from>
    <xdr:to>
      <xdr:col>21</xdr:col>
      <xdr:colOff>212725</xdr:colOff>
      <xdr:row>58</xdr:row>
      <xdr:rowOff>50677</xdr:rowOff>
    </xdr:to>
    <xdr:sp macro="" textlink="">
      <xdr:nvSpPr>
        <xdr:cNvPr id="601" name="円/楕円 600"/>
        <xdr:cNvSpPr/>
      </xdr:nvSpPr>
      <xdr:spPr>
        <a:xfrm>
          <a:off x="14541500" y="989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41804</xdr:rowOff>
    </xdr:from>
    <xdr:ext cx="534377" cy="259045"/>
    <xdr:sp macro="" textlink="">
      <xdr:nvSpPr>
        <xdr:cNvPr id="602" name="テキスト ボックス 601"/>
        <xdr:cNvSpPr txBox="1"/>
      </xdr:nvSpPr>
      <xdr:spPr>
        <a:xfrm>
          <a:off x="14325111" y="9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119269</xdr:rowOff>
    </xdr:from>
    <xdr:to>
      <xdr:col>20</xdr:col>
      <xdr:colOff>9525</xdr:colOff>
      <xdr:row>58</xdr:row>
      <xdr:rowOff>49419</xdr:rowOff>
    </xdr:to>
    <xdr:sp macro="" textlink="">
      <xdr:nvSpPr>
        <xdr:cNvPr id="603" name="円/楕円 602"/>
        <xdr:cNvSpPr/>
      </xdr:nvSpPr>
      <xdr:spPr>
        <a:xfrm>
          <a:off x="13652500" y="98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40546</xdr:rowOff>
    </xdr:from>
    <xdr:ext cx="534377" cy="259045"/>
    <xdr:sp macro="" textlink="">
      <xdr:nvSpPr>
        <xdr:cNvPr id="604" name="テキスト ボックス 603"/>
        <xdr:cNvSpPr txBox="1"/>
      </xdr:nvSpPr>
      <xdr:spPr>
        <a:xfrm>
          <a:off x="13436111" y="998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122948</xdr:rowOff>
    </xdr:from>
    <xdr:to>
      <xdr:col>18</xdr:col>
      <xdr:colOff>492125</xdr:colOff>
      <xdr:row>58</xdr:row>
      <xdr:rowOff>53098</xdr:rowOff>
    </xdr:to>
    <xdr:sp macro="" textlink="">
      <xdr:nvSpPr>
        <xdr:cNvPr id="605" name="円/楕円 604"/>
        <xdr:cNvSpPr/>
      </xdr:nvSpPr>
      <xdr:spPr>
        <a:xfrm>
          <a:off x="12763500" y="98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44225</xdr:rowOff>
    </xdr:from>
    <xdr:ext cx="534377" cy="259045"/>
    <xdr:sp macro="" textlink="">
      <xdr:nvSpPr>
        <xdr:cNvPr id="606" name="テキスト ボックス 605"/>
        <xdr:cNvSpPr txBox="1"/>
      </xdr:nvSpPr>
      <xdr:spPr>
        <a:xfrm>
          <a:off x="12547111" y="998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153450</xdr:rowOff>
    </xdr:from>
    <xdr:to>
      <xdr:col>23</xdr:col>
      <xdr:colOff>517525</xdr:colOff>
      <xdr:row>79</xdr:row>
      <xdr:rowOff>34235</xdr:rowOff>
    </xdr:to>
    <xdr:cxnSp macro="">
      <xdr:nvCxnSpPr>
        <xdr:cNvPr id="635" name="直線コネクタ 634"/>
        <xdr:cNvCxnSpPr/>
      </xdr:nvCxnSpPr>
      <xdr:spPr>
        <a:xfrm>
          <a:off x="15481300" y="13526550"/>
          <a:ext cx="8382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87278</xdr:rowOff>
    </xdr:from>
    <xdr:to>
      <xdr:col>22</xdr:col>
      <xdr:colOff>365125</xdr:colOff>
      <xdr:row>78</xdr:row>
      <xdr:rowOff>153450</xdr:rowOff>
    </xdr:to>
    <xdr:cxnSp macro="">
      <xdr:nvCxnSpPr>
        <xdr:cNvPr id="638" name="直線コネクタ 637"/>
        <xdr:cNvCxnSpPr/>
      </xdr:nvCxnSpPr>
      <xdr:spPr>
        <a:xfrm>
          <a:off x="14592300" y="13460378"/>
          <a:ext cx="889000" cy="6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32089</xdr:rowOff>
    </xdr:from>
    <xdr:ext cx="534377" cy="259045"/>
    <xdr:sp macro="" textlink="">
      <xdr:nvSpPr>
        <xdr:cNvPr id="640" name="テキスト ボックス 639"/>
        <xdr:cNvSpPr txBox="1"/>
      </xdr:nvSpPr>
      <xdr:spPr>
        <a:xfrm>
          <a:off x="15214111" y="13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87278</xdr:rowOff>
    </xdr:from>
    <xdr:to>
      <xdr:col>21</xdr:col>
      <xdr:colOff>161925</xdr:colOff>
      <xdr:row>78</xdr:row>
      <xdr:rowOff>93701</xdr:rowOff>
    </xdr:to>
    <xdr:cxnSp macro="">
      <xdr:nvCxnSpPr>
        <xdr:cNvPr id="641" name="直線コネクタ 640"/>
        <xdr:cNvCxnSpPr/>
      </xdr:nvCxnSpPr>
      <xdr:spPr>
        <a:xfrm flipV="1">
          <a:off x="13703300" y="13460378"/>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26461</xdr:rowOff>
    </xdr:from>
    <xdr:ext cx="534377" cy="259045"/>
    <xdr:sp macro="" textlink="">
      <xdr:nvSpPr>
        <xdr:cNvPr id="643" name="テキスト ボックス 642"/>
        <xdr:cNvSpPr txBox="1"/>
      </xdr:nvSpPr>
      <xdr:spPr>
        <a:xfrm>
          <a:off x="14325111" y="135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6468</xdr:rowOff>
    </xdr:from>
    <xdr:to>
      <xdr:col>19</xdr:col>
      <xdr:colOff>644525</xdr:colOff>
      <xdr:row>78</xdr:row>
      <xdr:rowOff>93701</xdr:rowOff>
    </xdr:to>
    <xdr:cxnSp macro="">
      <xdr:nvCxnSpPr>
        <xdr:cNvPr id="644" name="直線コネクタ 643"/>
        <xdr:cNvCxnSpPr/>
      </xdr:nvCxnSpPr>
      <xdr:spPr>
        <a:xfrm>
          <a:off x="12814300" y="13379568"/>
          <a:ext cx="88900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8321</xdr:rowOff>
    </xdr:from>
    <xdr:ext cx="534377" cy="259045"/>
    <xdr:sp macro="" textlink="">
      <xdr:nvSpPr>
        <xdr:cNvPr id="646" name="テキスト ボックス 645"/>
        <xdr:cNvSpPr txBox="1"/>
      </xdr:nvSpPr>
      <xdr:spPr>
        <a:xfrm>
          <a:off x="13436111" y="135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151353</xdr:rowOff>
    </xdr:from>
    <xdr:ext cx="534377" cy="259045"/>
    <xdr:sp macro="" textlink="">
      <xdr:nvSpPr>
        <xdr:cNvPr id="648" name="テキスト ボックス 647"/>
        <xdr:cNvSpPr txBox="1"/>
      </xdr:nvSpPr>
      <xdr:spPr>
        <a:xfrm>
          <a:off x="12547111" y="135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154885</xdr:rowOff>
    </xdr:from>
    <xdr:to>
      <xdr:col>23</xdr:col>
      <xdr:colOff>568325</xdr:colOff>
      <xdr:row>79</xdr:row>
      <xdr:rowOff>85035</xdr:rowOff>
    </xdr:to>
    <xdr:sp macro="" textlink="">
      <xdr:nvSpPr>
        <xdr:cNvPr id="654" name="円/楕円 653"/>
        <xdr:cNvSpPr/>
      </xdr:nvSpPr>
      <xdr:spPr>
        <a:xfrm>
          <a:off x="16268700" y="135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97448</xdr:rowOff>
    </xdr:from>
    <xdr:ext cx="469744" cy="259045"/>
    <xdr:sp macro="" textlink="">
      <xdr:nvSpPr>
        <xdr:cNvPr id="655" name="災害復旧費該当値テキスト"/>
        <xdr:cNvSpPr txBox="1"/>
      </xdr:nvSpPr>
      <xdr:spPr>
        <a:xfrm>
          <a:off x="16370300" y="1347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102650</xdr:rowOff>
    </xdr:from>
    <xdr:to>
      <xdr:col>22</xdr:col>
      <xdr:colOff>415925</xdr:colOff>
      <xdr:row>79</xdr:row>
      <xdr:rowOff>32800</xdr:rowOff>
    </xdr:to>
    <xdr:sp macro="" textlink="">
      <xdr:nvSpPr>
        <xdr:cNvPr id="656" name="円/楕円 655"/>
        <xdr:cNvSpPr/>
      </xdr:nvSpPr>
      <xdr:spPr>
        <a:xfrm>
          <a:off x="15430500" y="134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49327</xdr:rowOff>
    </xdr:from>
    <xdr:ext cx="534377" cy="259045"/>
    <xdr:sp macro="" textlink="">
      <xdr:nvSpPr>
        <xdr:cNvPr id="657" name="テキスト ボックス 656"/>
        <xdr:cNvSpPr txBox="1"/>
      </xdr:nvSpPr>
      <xdr:spPr>
        <a:xfrm>
          <a:off x="15214111" y="132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36478</xdr:rowOff>
    </xdr:from>
    <xdr:to>
      <xdr:col>21</xdr:col>
      <xdr:colOff>212725</xdr:colOff>
      <xdr:row>78</xdr:row>
      <xdr:rowOff>138078</xdr:rowOff>
    </xdr:to>
    <xdr:sp macro="" textlink="">
      <xdr:nvSpPr>
        <xdr:cNvPr id="658" name="円/楕円 657"/>
        <xdr:cNvSpPr/>
      </xdr:nvSpPr>
      <xdr:spPr>
        <a:xfrm>
          <a:off x="14541500" y="134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154605</xdr:rowOff>
    </xdr:from>
    <xdr:ext cx="534377" cy="259045"/>
    <xdr:sp macro="" textlink="">
      <xdr:nvSpPr>
        <xdr:cNvPr id="659" name="テキスト ボックス 658"/>
        <xdr:cNvSpPr txBox="1"/>
      </xdr:nvSpPr>
      <xdr:spPr>
        <a:xfrm>
          <a:off x="14325111" y="1318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42901</xdr:rowOff>
    </xdr:from>
    <xdr:to>
      <xdr:col>20</xdr:col>
      <xdr:colOff>9525</xdr:colOff>
      <xdr:row>78</xdr:row>
      <xdr:rowOff>144501</xdr:rowOff>
    </xdr:to>
    <xdr:sp macro="" textlink="">
      <xdr:nvSpPr>
        <xdr:cNvPr id="660" name="円/楕円 659"/>
        <xdr:cNvSpPr/>
      </xdr:nvSpPr>
      <xdr:spPr>
        <a:xfrm>
          <a:off x="13652500" y="134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161028</xdr:rowOff>
    </xdr:from>
    <xdr:ext cx="534377" cy="259045"/>
    <xdr:sp macro="" textlink="">
      <xdr:nvSpPr>
        <xdr:cNvPr id="661" name="テキスト ボックス 660"/>
        <xdr:cNvSpPr txBox="1"/>
      </xdr:nvSpPr>
      <xdr:spPr>
        <a:xfrm>
          <a:off x="13436111" y="131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127118</xdr:rowOff>
    </xdr:from>
    <xdr:to>
      <xdr:col>18</xdr:col>
      <xdr:colOff>492125</xdr:colOff>
      <xdr:row>78</xdr:row>
      <xdr:rowOff>57268</xdr:rowOff>
    </xdr:to>
    <xdr:sp macro="" textlink="">
      <xdr:nvSpPr>
        <xdr:cNvPr id="662" name="円/楕円 661"/>
        <xdr:cNvSpPr/>
      </xdr:nvSpPr>
      <xdr:spPr>
        <a:xfrm>
          <a:off x="12763500" y="133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73795</xdr:rowOff>
    </xdr:from>
    <xdr:ext cx="534377" cy="259045"/>
    <xdr:sp macro="" textlink="">
      <xdr:nvSpPr>
        <xdr:cNvPr id="663" name="テキスト ボックス 662"/>
        <xdr:cNvSpPr txBox="1"/>
      </xdr:nvSpPr>
      <xdr:spPr>
        <a:xfrm>
          <a:off x="12547111" y="1310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23715</xdr:rowOff>
    </xdr:from>
    <xdr:to>
      <xdr:col>23</xdr:col>
      <xdr:colOff>517525</xdr:colOff>
      <xdr:row>96</xdr:row>
      <xdr:rowOff>41768</xdr:rowOff>
    </xdr:to>
    <xdr:cxnSp macro="">
      <xdr:nvCxnSpPr>
        <xdr:cNvPr id="690" name="直線コネクタ 689"/>
        <xdr:cNvCxnSpPr/>
      </xdr:nvCxnSpPr>
      <xdr:spPr>
        <a:xfrm>
          <a:off x="15481300" y="16482915"/>
          <a:ext cx="838200" cy="1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130580</xdr:rowOff>
    </xdr:from>
    <xdr:to>
      <xdr:col>22</xdr:col>
      <xdr:colOff>365125</xdr:colOff>
      <xdr:row>96</xdr:row>
      <xdr:rowOff>23715</xdr:rowOff>
    </xdr:to>
    <xdr:cxnSp macro="">
      <xdr:nvCxnSpPr>
        <xdr:cNvPr id="693" name="直線コネクタ 692"/>
        <xdr:cNvCxnSpPr/>
      </xdr:nvCxnSpPr>
      <xdr:spPr>
        <a:xfrm>
          <a:off x="14592300" y="16418330"/>
          <a:ext cx="889000" cy="6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142953</xdr:rowOff>
    </xdr:from>
    <xdr:to>
      <xdr:col>21</xdr:col>
      <xdr:colOff>161925</xdr:colOff>
      <xdr:row>95</xdr:row>
      <xdr:rowOff>130580</xdr:rowOff>
    </xdr:to>
    <xdr:cxnSp macro="">
      <xdr:nvCxnSpPr>
        <xdr:cNvPr id="696" name="直線コネクタ 695"/>
        <xdr:cNvCxnSpPr/>
      </xdr:nvCxnSpPr>
      <xdr:spPr>
        <a:xfrm>
          <a:off x="13703300" y="16259253"/>
          <a:ext cx="889000" cy="1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50843</xdr:rowOff>
    </xdr:from>
    <xdr:to>
      <xdr:col>19</xdr:col>
      <xdr:colOff>644525</xdr:colOff>
      <xdr:row>94</xdr:row>
      <xdr:rowOff>142953</xdr:rowOff>
    </xdr:to>
    <xdr:cxnSp macro="">
      <xdr:nvCxnSpPr>
        <xdr:cNvPr id="699" name="直線コネクタ 698"/>
        <xdr:cNvCxnSpPr/>
      </xdr:nvCxnSpPr>
      <xdr:spPr>
        <a:xfrm>
          <a:off x="12814300" y="16167143"/>
          <a:ext cx="889000" cy="9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162418</xdr:rowOff>
    </xdr:from>
    <xdr:to>
      <xdr:col>23</xdr:col>
      <xdr:colOff>568325</xdr:colOff>
      <xdr:row>96</xdr:row>
      <xdr:rowOff>92568</xdr:rowOff>
    </xdr:to>
    <xdr:sp macro="" textlink="">
      <xdr:nvSpPr>
        <xdr:cNvPr id="709" name="円/楕円 708"/>
        <xdr:cNvSpPr/>
      </xdr:nvSpPr>
      <xdr:spPr>
        <a:xfrm>
          <a:off x="16268700" y="1645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13845</xdr:rowOff>
    </xdr:from>
    <xdr:ext cx="599010" cy="259045"/>
    <xdr:sp macro="" textlink="">
      <xdr:nvSpPr>
        <xdr:cNvPr id="710" name="公債費該当値テキスト"/>
        <xdr:cNvSpPr txBox="1"/>
      </xdr:nvSpPr>
      <xdr:spPr>
        <a:xfrm>
          <a:off x="16370300" y="1630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192,840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144365</xdr:rowOff>
    </xdr:from>
    <xdr:to>
      <xdr:col>22</xdr:col>
      <xdr:colOff>415925</xdr:colOff>
      <xdr:row>96</xdr:row>
      <xdr:rowOff>74515</xdr:rowOff>
    </xdr:to>
    <xdr:sp macro="" textlink="">
      <xdr:nvSpPr>
        <xdr:cNvPr id="711" name="円/楕円 710"/>
        <xdr:cNvSpPr/>
      </xdr:nvSpPr>
      <xdr:spPr>
        <a:xfrm>
          <a:off x="15430500" y="164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91042</xdr:rowOff>
    </xdr:from>
    <xdr:ext cx="599010" cy="259045"/>
    <xdr:sp macro="" textlink="">
      <xdr:nvSpPr>
        <xdr:cNvPr id="712" name="テキスト ボックス 711"/>
        <xdr:cNvSpPr txBox="1"/>
      </xdr:nvSpPr>
      <xdr:spPr>
        <a:xfrm>
          <a:off x="15181794" y="1620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200,737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79780</xdr:rowOff>
    </xdr:from>
    <xdr:to>
      <xdr:col>21</xdr:col>
      <xdr:colOff>212725</xdr:colOff>
      <xdr:row>96</xdr:row>
      <xdr:rowOff>9930</xdr:rowOff>
    </xdr:to>
    <xdr:sp macro="" textlink="">
      <xdr:nvSpPr>
        <xdr:cNvPr id="713" name="円/楕円 712"/>
        <xdr:cNvSpPr/>
      </xdr:nvSpPr>
      <xdr:spPr>
        <a:xfrm>
          <a:off x="14541500" y="163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26457</xdr:rowOff>
    </xdr:from>
    <xdr:ext cx="599010" cy="259045"/>
    <xdr:sp macro="" textlink="">
      <xdr:nvSpPr>
        <xdr:cNvPr id="714" name="テキスト ボックス 713"/>
        <xdr:cNvSpPr txBox="1"/>
      </xdr:nvSpPr>
      <xdr:spPr>
        <a:xfrm>
          <a:off x="14292794" y="1614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92153</xdr:rowOff>
    </xdr:from>
    <xdr:to>
      <xdr:col>20</xdr:col>
      <xdr:colOff>9525</xdr:colOff>
      <xdr:row>95</xdr:row>
      <xdr:rowOff>22303</xdr:rowOff>
    </xdr:to>
    <xdr:sp macro="" textlink="">
      <xdr:nvSpPr>
        <xdr:cNvPr id="715" name="円/楕円 714"/>
        <xdr:cNvSpPr/>
      </xdr:nvSpPr>
      <xdr:spPr>
        <a:xfrm>
          <a:off x="13652500" y="162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38830</xdr:rowOff>
    </xdr:from>
    <xdr:ext cx="599010" cy="259045"/>
    <xdr:sp macro="" textlink="">
      <xdr:nvSpPr>
        <xdr:cNvPr id="716" name="テキスト ボックス 715"/>
        <xdr:cNvSpPr txBox="1"/>
      </xdr:nvSpPr>
      <xdr:spPr>
        <a:xfrm>
          <a:off x="13403794" y="1598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298,577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43</xdr:rowOff>
    </xdr:from>
    <xdr:to>
      <xdr:col>18</xdr:col>
      <xdr:colOff>492125</xdr:colOff>
      <xdr:row>94</xdr:row>
      <xdr:rowOff>101643</xdr:rowOff>
    </xdr:to>
    <xdr:sp macro="" textlink="">
      <xdr:nvSpPr>
        <xdr:cNvPr id="717" name="円/楕円 716"/>
        <xdr:cNvSpPr/>
      </xdr:nvSpPr>
      <xdr:spPr>
        <a:xfrm>
          <a:off x="12763500" y="1611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118170</xdr:rowOff>
    </xdr:from>
    <xdr:ext cx="599010" cy="259045"/>
    <xdr:sp macro="" textlink="">
      <xdr:nvSpPr>
        <xdr:cNvPr id="718" name="テキスト ボックス 717"/>
        <xdr:cNvSpPr txBox="1"/>
      </xdr:nvSpPr>
      <xdr:spPr>
        <a:xfrm>
          <a:off x="12514794" y="1589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年度の住民一人当たりの商工費が約</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万円と直近</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年間で最も高くなっています。要因は、おきよめの湯大規模改修事業によるものです。平成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年度以降は前年同程度の水準で着地する見込みです。</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年度の住民一人当たりの消防費が約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万円と直近</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年間平均より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倍も増えています。要因は、防災行政無線移動系デジタル化工事によるものです。平成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年度以降は前年同程度の水準で着地する見込みです。</a:t>
          </a:r>
          <a:endParaRPr lang="ja-JP" altLang="ja-JP" sz="1400">
            <a:effectLst/>
          </a:endParaRPr>
        </a:p>
        <a:p>
          <a:r>
            <a:rPr kumimoji="1" lang="ja-JP" altLang="ja-JP" sz="1100">
              <a:solidFill>
                <a:schemeClr val="dk1"/>
              </a:solidFill>
              <a:effectLst/>
              <a:latin typeface="+mn-lt"/>
              <a:ea typeface="+mn-ea"/>
              <a:cs typeface="+mn-cs"/>
            </a:rPr>
            <a:t>　総論として、少ない人口の自治体であることから、人口一人当たりのコストが平均よりも大きくなる傾向にあります。限られた予算内で、住民サービスの維持向上が図れるよう精査して事業を</a:t>
          </a:r>
          <a:endParaRPr lang="ja-JP" altLang="ja-JP" sz="1400">
            <a:effectLst/>
          </a:endParaRPr>
        </a:p>
        <a:p>
          <a:r>
            <a:rPr kumimoji="1" lang="ja-JP" altLang="ja-JP" sz="1100">
              <a:solidFill>
                <a:schemeClr val="dk1"/>
              </a:solidFill>
              <a:effectLst/>
              <a:latin typeface="+mn-lt"/>
              <a:ea typeface="+mn-ea"/>
              <a:cs typeface="+mn-cs"/>
            </a:rPr>
            <a:t>実施します。</a:t>
          </a:r>
          <a:endParaRPr lang="ja-JP" altLang="ja-JP" sz="1400">
            <a:effectLst/>
          </a:endParaRPr>
        </a:p>
        <a:p>
          <a:r>
            <a:rPr kumimoji="1" lang="ja-JP" altLang="ja-JP" sz="1100">
              <a:solidFill>
                <a:schemeClr val="dk1"/>
              </a:solidFill>
              <a:effectLst/>
              <a:latin typeface="+mn-lt"/>
              <a:ea typeface="+mn-ea"/>
              <a:cs typeface="+mn-cs"/>
            </a:rPr>
            <a:t>　また、過剰な投資の抑制、公債費の抑制を基本とした行政運営を行います。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将来に備えた財政調整基金の積立により基金残高が増加しています。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今後も、適正な財政運営を継続し、積立を行う方針です。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実質黒字額は、平成</a:t>
          </a:r>
          <a:r>
            <a:rPr kumimoji="1" lang="en-US" altLang="ja-JP" sz="1300">
              <a:solidFill>
                <a:schemeClr val="dk1"/>
              </a:solidFill>
              <a:effectLst/>
              <a:latin typeface="+mj-ea"/>
              <a:ea typeface="+mj-ea"/>
              <a:cs typeface="+mn-cs"/>
            </a:rPr>
            <a:t>20</a:t>
          </a:r>
          <a:r>
            <a:rPr kumimoji="1" lang="ja-JP" altLang="ja-JP" sz="1300">
              <a:solidFill>
                <a:schemeClr val="dk1"/>
              </a:solidFill>
              <a:effectLst/>
              <a:latin typeface="+mj-ea"/>
              <a:ea typeface="+mj-ea"/>
              <a:cs typeface="+mn-cs"/>
            </a:rPr>
            <a:t>年度よりほぼ同水準で推移してい</a:t>
          </a:r>
          <a:r>
            <a:rPr kumimoji="1" lang="ja-JP" altLang="en-US" sz="1300">
              <a:solidFill>
                <a:schemeClr val="dk1"/>
              </a:solidFill>
              <a:effectLst/>
              <a:latin typeface="+mj-ea"/>
              <a:ea typeface="+mj-ea"/>
              <a:cs typeface="+mn-cs"/>
            </a:rPr>
            <a:t>ます</a:t>
          </a:r>
          <a:r>
            <a:rPr kumimoji="1" lang="ja-JP" altLang="ja-JP" sz="1300">
              <a:solidFill>
                <a:schemeClr val="dk1"/>
              </a:solidFill>
              <a:effectLst/>
              <a:latin typeface="+mj-ea"/>
              <a:ea typeface="+mj-ea"/>
              <a:cs typeface="+mn-cs"/>
            </a:rPr>
            <a:t>。</a:t>
          </a:r>
          <a:endParaRPr lang="ja-JP" altLang="ja-JP" sz="1300">
            <a:effectLst/>
            <a:latin typeface="+mj-ea"/>
            <a:ea typeface="+mj-ea"/>
          </a:endParaRPr>
        </a:p>
        <a:p>
          <a:r>
            <a:rPr kumimoji="1" lang="ja-JP" altLang="ja-JP" sz="1300">
              <a:solidFill>
                <a:schemeClr val="dk1"/>
              </a:solidFill>
              <a:effectLst/>
              <a:latin typeface="+mj-ea"/>
              <a:ea typeface="+mj-ea"/>
              <a:cs typeface="+mn-cs"/>
            </a:rPr>
            <a:t>　一般会計、特別会計と共に、滞納額の減少による収入の確保、事務事業の見直し等による歳出削減により、より一層の財政健全化を図</a:t>
          </a:r>
          <a:r>
            <a:rPr kumimoji="1" lang="ja-JP" altLang="en-US" sz="1300">
              <a:solidFill>
                <a:schemeClr val="dk1"/>
              </a:solidFill>
              <a:effectLst/>
              <a:latin typeface="+mj-ea"/>
              <a:ea typeface="+mj-ea"/>
              <a:cs typeface="+mn-cs"/>
            </a:rPr>
            <a:t>ります</a:t>
          </a:r>
          <a:r>
            <a:rPr kumimoji="1" lang="ja-JP" altLang="ja-JP" sz="1300">
              <a:solidFill>
                <a:schemeClr val="dk1"/>
              </a:solidFill>
              <a:effectLst/>
              <a:latin typeface="+mj-ea"/>
              <a:ea typeface="+mj-ea"/>
              <a:cs typeface="+mn-cs"/>
            </a:rPr>
            <a:t>。</a:t>
          </a:r>
          <a:endParaRPr kumimoji="1" lang="ja-JP" altLang="en-US" sz="1300">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2679540</v>
      </c>
      <c r="BO4" s="409"/>
      <c r="BP4" s="409"/>
      <c r="BQ4" s="409"/>
      <c r="BR4" s="409"/>
      <c r="BS4" s="409"/>
      <c r="BT4" s="409"/>
      <c r="BU4" s="410"/>
      <c r="BV4" s="408">
        <v>2264729</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3.6</v>
      </c>
      <c r="CU4" s="586"/>
      <c r="CV4" s="586"/>
      <c r="CW4" s="586"/>
      <c r="CX4" s="586"/>
      <c r="CY4" s="586"/>
      <c r="CZ4" s="586"/>
      <c r="DA4" s="587"/>
      <c r="DB4" s="585">
        <v>7.1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2624867</v>
      </c>
      <c r="BO5" s="414"/>
      <c r="BP5" s="414"/>
      <c r="BQ5" s="414"/>
      <c r="BR5" s="414"/>
      <c r="BS5" s="414"/>
      <c r="BT5" s="414"/>
      <c r="BU5" s="415"/>
      <c r="BV5" s="413">
        <v>2086825</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66.2</v>
      </c>
      <c r="CU5" s="384"/>
      <c r="CV5" s="384"/>
      <c r="CW5" s="384"/>
      <c r="CX5" s="384"/>
      <c r="CY5" s="384"/>
      <c r="CZ5" s="384"/>
      <c r="DA5" s="385"/>
      <c r="DB5" s="383">
        <v>71.599999999999994</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54673</v>
      </c>
      <c r="BO6" s="414"/>
      <c r="BP6" s="414"/>
      <c r="BQ6" s="414"/>
      <c r="BR6" s="414"/>
      <c r="BS6" s="414"/>
      <c r="BT6" s="414"/>
      <c r="BU6" s="415"/>
      <c r="BV6" s="413">
        <v>177904</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69.400000000000006</v>
      </c>
      <c r="CU6" s="560"/>
      <c r="CV6" s="560"/>
      <c r="CW6" s="560"/>
      <c r="CX6" s="560"/>
      <c r="CY6" s="560"/>
      <c r="CZ6" s="560"/>
      <c r="DA6" s="561"/>
      <c r="DB6" s="559">
        <v>75.3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3436</v>
      </c>
      <c r="BO7" s="414"/>
      <c r="BP7" s="414"/>
      <c r="BQ7" s="414"/>
      <c r="BR7" s="414"/>
      <c r="BS7" s="414"/>
      <c r="BT7" s="414"/>
      <c r="BU7" s="415"/>
      <c r="BV7" s="413">
        <v>82083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1425235</v>
      </c>
      <c r="CU7" s="414"/>
      <c r="CV7" s="414"/>
      <c r="CW7" s="414"/>
      <c r="CX7" s="414"/>
      <c r="CY7" s="414"/>
      <c r="CZ7" s="414"/>
      <c r="DA7" s="415"/>
      <c r="DB7" s="413">
        <v>1353275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51237</v>
      </c>
      <c r="BO8" s="414"/>
      <c r="BP8" s="414"/>
      <c r="BQ8" s="414"/>
      <c r="BR8" s="414"/>
      <c r="BS8" s="414"/>
      <c r="BT8" s="414"/>
      <c r="BU8" s="415"/>
      <c r="BV8" s="413">
        <v>95821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0.15</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1365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-44584</v>
      </c>
      <c r="BO9" s="414"/>
      <c r="BP9" s="414"/>
      <c r="BQ9" s="414"/>
      <c r="BR9" s="414"/>
      <c r="BS9" s="414"/>
      <c r="BT9" s="414"/>
      <c r="BU9" s="415"/>
      <c r="BV9" s="413">
        <v>55333</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15.2</v>
      </c>
      <c r="CU9" s="384"/>
      <c r="CV9" s="384"/>
      <c r="CW9" s="384"/>
      <c r="CX9" s="384"/>
      <c r="CY9" s="384"/>
      <c r="CZ9" s="384"/>
      <c r="DA9" s="385"/>
      <c r="DB9" s="383">
        <v>17.8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1657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376800</v>
      </c>
      <c r="BO10" s="414"/>
      <c r="BP10" s="414"/>
      <c r="BQ10" s="414"/>
      <c r="BR10" s="414"/>
      <c r="BS10" s="414"/>
      <c r="BT10" s="414"/>
      <c r="BU10" s="415"/>
      <c r="BV10" s="413">
        <v>98491</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98</v>
      </c>
      <c r="AV11" s="471"/>
      <c r="AW11" s="471"/>
      <c r="AX11" s="471"/>
      <c r="AY11" s="393" t="s">
        <v>109</v>
      </c>
      <c r="AZ11" s="394"/>
      <c r="BA11" s="394"/>
      <c r="BB11" s="394"/>
      <c r="BC11" s="394"/>
      <c r="BD11" s="394"/>
      <c r="BE11" s="394"/>
      <c r="BF11" s="394"/>
      <c r="BG11" s="394"/>
      <c r="BH11" s="394"/>
      <c r="BI11" s="394"/>
      <c r="BJ11" s="394"/>
      <c r="BK11" s="394"/>
      <c r="BL11" s="394"/>
      <c r="BM11" s="395"/>
      <c r="BN11" s="413">
        <v>72619</v>
      </c>
      <c r="BO11" s="414"/>
      <c r="BP11" s="414"/>
      <c r="BQ11" s="414"/>
      <c r="BR11" s="414"/>
      <c r="BS11" s="414"/>
      <c r="BT11" s="414"/>
      <c r="BU11" s="415"/>
      <c r="BV11" s="413">
        <v>73778</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1428</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1409</v>
      </c>
      <c r="S13" s="515"/>
      <c r="T13" s="515"/>
      <c r="U13" s="515"/>
      <c r="V13" s="516"/>
      <c r="W13" s="502" t="s">
        <v>122</v>
      </c>
      <c r="X13" s="426"/>
      <c r="Y13" s="426"/>
      <c r="Z13" s="426"/>
      <c r="AA13" s="426"/>
      <c r="AB13" s="427"/>
      <c r="AC13" s="389">
        <v>94</v>
      </c>
      <c r="AD13" s="390"/>
      <c r="AE13" s="390"/>
      <c r="AF13" s="390"/>
      <c r="AG13" s="391"/>
      <c r="AH13" s="389">
        <v>135</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404835</v>
      </c>
      <c r="BO13" s="414"/>
      <c r="BP13" s="414"/>
      <c r="BQ13" s="414"/>
      <c r="BR13" s="414"/>
      <c r="BS13" s="414"/>
      <c r="BT13" s="414"/>
      <c r="BU13" s="415"/>
      <c r="BV13" s="413">
        <v>227602</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-1.9</v>
      </c>
      <c r="CU13" s="384"/>
      <c r="CV13" s="384"/>
      <c r="CW13" s="384"/>
      <c r="CX13" s="384"/>
      <c r="CY13" s="384"/>
      <c r="CZ13" s="384"/>
      <c r="DA13" s="385"/>
      <c r="DB13" s="383">
        <v>0.2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1507</v>
      </c>
      <c r="S14" s="515"/>
      <c r="T14" s="515"/>
      <c r="U14" s="515"/>
      <c r="V14" s="516"/>
      <c r="W14" s="517"/>
      <c r="X14" s="429"/>
      <c r="Y14" s="429"/>
      <c r="Z14" s="429"/>
      <c r="AA14" s="429"/>
      <c r="AB14" s="430"/>
      <c r="AC14" s="507">
        <v>13.3</v>
      </c>
      <c r="AD14" s="508"/>
      <c r="AE14" s="508"/>
      <c r="AF14" s="508"/>
      <c r="AG14" s="509"/>
      <c r="AH14" s="507">
        <v>14.5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1488</v>
      </c>
      <c r="S15" s="515"/>
      <c r="T15" s="515"/>
      <c r="U15" s="515"/>
      <c r="V15" s="516"/>
      <c r="W15" s="502" t="s">
        <v>129</v>
      </c>
      <c r="X15" s="426"/>
      <c r="Y15" s="426"/>
      <c r="Z15" s="426"/>
      <c r="AA15" s="426"/>
      <c r="AB15" s="427"/>
      <c r="AC15" s="389">
        <v>224</v>
      </c>
      <c r="AD15" s="390"/>
      <c r="AE15" s="390"/>
      <c r="AF15" s="390"/>
      <c r="AG15" s="391"/>
      <c r="AH15" s="389">
        <v>354</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200944</v>
      </c>
      <c r="BO15" s="409"/>
      <c r="BP15" s="409"/>
      <c r="BQ15" s="409"/>
      <c r="BR15" s="409"/>
      <c r="BS15" s="409"/>
      <c r="BT15" s="409"/>
      <c r="BU15" s="410"/>
      <c r="BV15" s="408">
        <v>194856</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31.8</v>
      </c>
      <c r="AD16" s="508"/>
      <c r="AE16" s="508"/>
      <c r="AF16" s="508"/>
      <c r="AG16" s="509"/>
      <c r="AH16" s="507">
        <v>38.1</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1306741</v>
      </c>
      <c r="BO16" s="414"/>
      <c r="BP16" s="414"/>
      <c r="BQ16" s="414"/>
      <c r="BR16" s="414"/>
      <c r="BS16" s="414"/>
      <c r="BT16" s="414"/>
      <c r="BU16" s="415"/>
      <c r="BV16" s="413">
        <v>1235038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387</v>
      </c>
      <c r="AD17" s="390"/>
      <c r="AE17" s="390"/>
      <c r="AF17" s="390"/>
      <c r="AG17" s="391"/>
      <c r="AH17" s="389">
        <v>440</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250327</v>
      </c>
      <c r="BO17" s="414"/>
      <c r="BP17" s="414"/>
      <c r="BQ17" s="414"/>
      <c r="BR17" s="414"/>
      <c r="BS17" s="414"/>
      <c r="BT17" s="414"/>
      <c r="BU17" s="415"/>
      <c r="BV17" s="413">
        <v>244365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109.44</v>
      </c>
      <c r="M18" s="478"/>
      <c r="N18" s="478"/>
      <c r="O18" s="478"/>
      <c r="P18" s="478"/>
      <c r="Q18" s="478"/>
      <c r="R18" s="479"/>
      <c r="S18" s="479"/>
      <c r="T18" s="479"/>
      <c r="U18" s="479"/>
      <c r="V18" s="480"/>
      <c r="W18" s="494"/>
      <c r="X18" s="495"/>
      <c r="Y18" s="495"/>
      <c r="Z18" s="495"/>
      <c r="AA18" s="495"/>
      <c r="AB18" s="503"/>
      <c r="AC18" s="377">
        <v>54.9</v>
      </c>
      <c r="AD18" s="378"/>
      <c r="AE18" s="378"/>
      <c r="AF18" s="378"/>
      <c r="AG18" s="481"/>
      <c r="AH18" s="377">
        <v>47.4</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973805</v>
      </c>
      <c r="BO18" s="414"/>
      <c r="BP18" s="414"/>
      <c r="BQ18" s="414"/>
      <c r="BR18" s="414"/>
      <c r="BS18" s="414"/>
      <c r="BT18" s="414"/>
      <c r="BU18" s="415"/>
      <c r="BV18" s="413">
        <v>991366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1774682</v>
      </c>
      <c r="BO19" s="414"/>
      <c r="BP19" s="414"/>
      <c r="BQ19" s="414"/>
      <c r="BR19" s="414"/>
      <c r="BS19" s="414"/>
      <c r="BT19" s="414"/>
      <c r="BU19" s="415"/>
      <c r="BV19" s="413">
        <v>1663195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651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1999615</v>
      </c>
      <c r="BO23" s="414"/>
      <c r="BP23" s="414"/>
      <c r="BQ23" s="414"/>
      <c r="BR23" s="414"/>
      <c r="BS23" s="414"/>
      <c r="BT23" s="414"/>
      <c r="BU23" s="415"/>
      <c r="BV23" s="413">
        <v>1619254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5940</v>
      </c>
      <c r="R24" s="390"/>
      <c r="S24" s="390"/>
      <c r="T24" s="390"/>
      <c r="U24" s="390"/>
      <c r="V24" s="391"/>
      <c r="W24" s="455"/>
      <c r="X24" s="446"/>
      <c r="Y24" s="447"/>
      <c r="Z24" s="386" t="s">
        <v>153</v>
      </c>
      <c r="AA24" s="387"/>
      <c r="AB24" s="387"/>
      <c r="AC24" s="387"/>
      <c r="AD24" s="387"/>
      <c r="AE24" s="387"/>
      <c r="AF24" s="387"/>
      <c r="AG24" s="388"/>
      <c r="AH24" s="389">
        <v>40</v>
      </c>
      <c r="AI24" s="390"/>
      <c r="AJ24" s="390"/>
      <c r="AK24" s="390"/>
      <c r="AL24" s="391"/>
      <c r="AM24" s="389">
        <v>107560</v>
      </c>
      <c r="AN24" s="390"/>
      <c r="AO24" s="390"/>
      <c r="AP24" s="390"/>
      <c r="AQ24" s="390"/>
      <c r="AR24" s="391"/>
      <c r="AS24" s="389">
        <v>2689</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1862519</v>
      </c>
      <c r="BO24" s="414"/>
      <c r="BP24" s="414"/>
      <c r="BQ24" s="414"/>
      <c r="BR24" s="414"/>
      <c r="BS24" s="414"/>
      <c r="BT24" s="414"/>
      <c r="BU24" s="415"/>
      <c r="BV24" s="413">
        <v>1478833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4970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t="s">
        <v>119</v>
      </c>
      <c r="BO25" s="409"/>
      <c r="BP25" s="409"/>
      <c r="BQ25" s="409"/>
      <c r="BR25" s="409"/>
      <c r="BS25" s="409"/>
      <c r="BT25" s="409"/>
      <c r="BU25" s="410"/>
      <c r="BV25" s="408" t="s">
        <v>119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4820</v>
      </c>
      <c r="R26" s="390"/>
      <c r="S26" s="390"/>
      <c r="T26" s="390"/>
      <c r="U26" s="390"/>
      <c r="V26" s="391"/>
      <c r="W26" s="455"/>
      <c r="X26" s="446"/>
      <c r="Y26" s="447"/>
      <c r="Z26" s="386" t="s">
        <v>159</v>
      </c>
      <c r="AA26" s="468"/>
      <c r="AB26" s="468"/>
      <c r="AC26" s="468"/>
      <c r="AD26" s="468"/>
      <c r="AE26" s="468"/>
      <c r="AF26" s="468"/>
      <c r="AG26" s="469"/>
      <c r="AH26" s="389">
        <v>2</v>
      </c>
      <c r="AI26" s="390"/>
      <c r="AJ26" s="390"/>
      <c r="AK26" s="390"/>
      <c r="AL26" s="391"/>
      <c r="AM26" s="389" t="s">
        <v>160</v>
      </c>
      <c r="AN26" s="390"/>
      <c r="AO26" s="390"/>
      <c r="AP26" s="390"/>
      <c r="AQ26" s="390"/>
      <c r="AR26" s="391"/>
      <c r="AS26" s="389" t="s">
        <v>160</v>
      </c>
      <c r="AT26" s="390"/>
      <c r="AU26" s="390"/>
      <c r="AV26" s="390"/>
      <c r="AW26" s="390"/>
      <c r="AX26" s="392"/>
      <c r="AY26" s="422" t="s">
        <v>161</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162</v>
      </c>
      <c r="F27" s="387"/>
      <c r="G27" s="387"/>
      <c r="H27" s="387"/>
      <c r="I27" s="387"/>
      <c r="J27" s="387"/>
      <c r="K27" s="388"/>
      <c r="L27" s="389">
        <v>1</v>
      </c>
      <c r="M27" s="390"/>
      <c r="N27" s="390"/>
      <c r="O27" s="390"/>
      <c r="P27" s="391"/>
      <c r="Q27" s="389">
        <v>2260</v>
      </c>
      <c r="R27" s="390"/>
      <c r="S27" s="390"/>
      <c r="T27" s="390"/>
      <c r="U27" s="390"/>
      <c r="V27" s="391"/>
      <c r="W27" s="455"/>
      <c r="X27" s="446"/>
      <c r="Y27" s="447"/>
      <c r="Z27" s="386" t="s">
        <v>163</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164</v>
      </c>
      <c r="AZ27" s="420"/>
      <c r="BA27" s="420"/>
      <c r="BB27" s="420"/>
      <c r="BC27" s="420"/>
      <c r="BD27" s="420"/>
      <c r="BE27" s="420"/>
      <c r="BF27" s="420"/>
      <c r="BG27" s="420"/>
      <c r="BH27" s="420"/>
      <c r="BI27" s="420"/>
      <c r="BJ27" s="420"/>
      <c r="BK27" s="420"/>
      <c r="BL27" s="420"/>
      <c r="BM27" s="421"/>
      <c r="BN27" s="416">
        <v>13000</v>
      </c>
      <c r="BO27" s="417"/>
      <c r="BP27" s="417"/>
      <c r="BQ27" s="417"/>
      <c r="BR27" s="417"/>
      <c r="BS27" s="417"/>
      <c r="BT27" s="417"/>
      <c r="BU27" s="418"/>
      <c r="BV27" s="416">
        <v>13000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165</v>
      </c>
      <c r="F28" s="387"/>
      <c r="G28" s="387"/>
      <c r="H28" s="387"/>
      <c r="I28" s="387"/>
      <c r="J28" s="387"/>
      <c r="K28" s="388"/>
      <c r="L28" s="389">
        <v>1</v>
      </c>
      <c r="M28" s="390"/>
      <c r="N28" s="390"/>
      <c r="O28" s="390"/>
      <c r="P28" s="391"/>
      <c r="Q28" s="389">
        <v>1560</v>
      </c>
      <c r="R28" s="390"/>
      <c r="S28" s="390"/>
      <c r="T28" s="390"/>
      <c r="U28" s="390"/>
      <c r="V28" s="391"/>
      <c r="W28" s="455"/>
      <c r="X28" s="446"/>
      <c r="Y28" s="447"/>
      <c r="Z28" s="386" t="s">
        <v>166</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167</v>
      </c>
      <c r="AZ28" s="397"/>
      <c r="BA28" s="397"/>
      <c r="BB28" s="398"/>
      <c r="BC28" s="405" t="s">
        <v>168</v>
      </c>
      <c r="BD28" s="406"/>
      <c r="BE28" s="406"/>
      <c r="BF28" s="406"/>
      <c r="BG28" s="406"/>
      <c r="BH28" s="406"/>
      <c r="BI28" s="406"/>
      <c r="BJ28" s="406"/>
      <c r="BK28" s="406"/>
      <c r="BL28" s="406"/>
      <c r="BM28" s="407"/>
      <c r="BN28" s="408">
        <v>1303675</v>
      </c>
      <c r="BO28" s="409"/>
      <c r="BP28" s="409"/>
      <c r="BQ28" s="409"/>
      <c r="BR28" s="409"/>
      <c r="BS28" s="409"/>
      <c r="BT28" s="409"/>
      <c r="BU28" s="410"/>
      <c r="BV28" s="408">
        <v>926875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169</v>
      </c>
      <c r="F29" s="387"/>
      <c r="G29" s="387"/>
      <c r="H29" s="387"/>
      <c r="I29" s="387"/>
      <c r="J29" s="387"/>
      <c r="K29" s="388"/>
      <c r="L29" s="389">
        <v>6</v>
      </c>
      <c r="M29" s="390"/>
      <c r="N29" s="390"/>
      <c r="O29" s="390"/>
      <c r="P29" s="391"/>
      <c r="Q29" s="389">
        <v>1460</v>
      </c>
      <c r="R29" s="390"/>
      <c r="S29" s="390"/>
      <c r="T29" s="390"/>
      <c r="U29" s="390"/>
      <c r="V29" s="391"/>
      <c r="W29" s="456"/>
      <c r="X29" s="457"/>
      <c r="Y29" s="458"/>
      <c r="Z29" s="386" t="s">
        <v>170</v>
      </c>
      <c r="AA29" s="387"/>
      <c r="AB29" s="387"/>
      <c r="AC29" s="387"/>
      <c r="AD29" s="387"/>
      <c r="AE29" s="387"/>
      <c r="AF29" s="387"/>
      <c r="AG29" s="388"/>
      <c r="AH29" s="389">
        <v>40</v>
      </c>
      <c r="AI29" s="390"/>
      <c r="AJ29" s="390"/>
      <c r="AK29" s="390"/>
      <c r="AL29" s="391"/>
      <c r="AM29" s="389">
        <v>107560</v>
      </c>
      <c r="AN29" s="390"/>
      <c r="AO29" s="390"/>
      <c r="AP29" s="390"/>
      <c r="AQ29" s="390"/>
      <c r="AR29" s="391"/>
      <c r="AS29" s="389">
        <v>2689</v>
      </c>
      <c r="AT29" s="390"/>
      <c r="AU29" s="390"/>
      <c r="AV29" s="390"/>
      <c r="AW29" s="390"/>
      <c r="AX29" s="392"/>
      <c r="AY29" s="399"/>
      <c r="AZ29" s="400"/>
      <c r="BA29" s="400"/>
      <c r="BB29" s="401"/>
      <c r="BC29" s="393" t="s">
        <v>171</v>
      </c>
      <c r="BD29" s="394"/>
      <c r="BE29" s="394"/>
      <c r="BF29" s="394"/>
      <c r="BG29" s="394"/>
      <c r="BH29" s="394"/>
      <c r="BI29" s="394"/>
      <c r="BJ29" s="394"/>
      <c r="BK29" s="394"/>
      <c r="BL29" s="394"/>
      <c r="BM29" s="395"/>
      <c r="BN29" s="413">
        <v>255570</v>
      </c>
      <c r="BO29" s="414"/>
      <c r="BP29" s="414"/>
      <c r="BQ29" s="414"/>
      <c r="BR29" s="414"/>
      <c r="BS29" s="414"/>
      <c r="BT29" s="414"/>
      <c r="BU29" s="415"/>
      <c r="BV29" s="413">
        <v>258049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172</v>
      </c>
      <c r="X30" s="466"/>
      <c r="Y30" s="466"/>
      <c r="Z30" s="466"/>
      <c r="AA30" s="466"/>
      <c r="AB30" s="466"/>
      <c r="AC30" s="466"/>
      <c r="AD30" s="466"/>
      <c r="AE30" s="466"/>
      <c r="AF30" s="466"/>
      <c r="AG30" s="467"/>
      <c r="AH30" s="377">
        <v>90.2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173</v>
      </c>
      <c r="BD30" s="381"/>
      <c r="BE30" s="381"/>
      <c r="BF30" s="381"/>
      <c r="BG30" s="381"/>
      <c r="BH30" s="381"/>
      <c r="BI30" s="381"/>
      <c r="BJ30" s="381"/>
      <c r="BK30" s="381"/>
      <c r="BL30" s="381"/>
      <c r="BM30" s="382"/>
      <c r="BN30" s="416">
        <v>140075</v>
      </c>
      <c r="BO30" s="417"/>
      <c r="BP30" s="417"/>
      <c r="BQ30" s="417"/>
      <c r="BR30" s="417"/>
      <c r="BS30" s="417"/>
      <c r="BT30" s="417"/>
      <c r="BU30" s="418"/>
      <c r="BV30" s="416">
        <v>121320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180</v>
      </c>
      <c r="D33" s="376"/>
      <c r="E33" s="375" t="s">
        <v>181</v>
      </c>
      <c r="F33" s="375"/>
      <c r="G33" s="375"/>
      <c r="H33" s="375"/>
      <c r="I33" s="375"/>
      <c r="J33" s="375"/>
      <c r="K33" s="375"/>
      <c r="L33" s="375"/>
      <c r="M33" s="375"/>
      <c r="N33" s="375"/>
      <c r="O33" s="375"/>
      <c r="P33" s="375"/>
      <c r="Q33" s="375"/>
      <c r="R33" s="375"/>
      <c r="S33" s="375"/>
      <c r="T33" s="167"/>
      <c r="U33" s="376" t="s">
        <v>180</v>
      </c>
      <c r="V33" s="376"/>
      <c r="W33" s="375" t="s">
        <v>181</v>
      </c>
      <c r="X33" s="375"/>
      <c r="Y33" s="375"/>
      <c r="Z33" s="375"/>
      <c r="AA33" s="375"/>
      <c r="AB33" s="375"/>
      <c r="AC33" s="375"/>
      <c r="AD33" s="375"/>
      <c r="AE33" s="375"/>
      <c r="AF33" s="375"/>
      <c r="AG33" s="375"/>
      <c r="AH33" s="375"/>
      <c r="AI33" s="375"/>
      <c r="AJ33" s="375"/>
      <c r="AK33" s="375"/>
      <c r="AL33" s="167"/>
      <c r="AM33" s="376" t="s">
        <v>180</v>
      </c>
      <c r="AN33" s="376"/>
      <c r="AO33" s="375" t="s">
        <v>181</v>
      </c>
      <c r="AP33" s="375"/>
      <c r="AQ33" s="375"/>
      <c r="AR33" s="375"/>
      <c r="AS33" s="375"/>
      <c r="AT33" s="375"/>
      <c r="AU33" s="375"/>
      <c r="AV33" s="375"/>
      <c r="AW33" s="375"/>
      <c r="AX33" s="375"/>
      <c r="AY33" s="375"/>
      <c r="AZ33" s="375"/>
      <c r="BA33" s="375"/>
      <c r="BB33" s="375"/>
      <c r="BC33" s="375"/>
      <c r="BD33" s="168"/>
      <c r="BE33" s="375" t="s">
        <v>182</v>
      </c>
      <c r="BF33" s="375"/>
      <c r="BG33" s="375" t="s">
        <v>183</v>
      </c>
      <c r="BH33" s="375"/>
      <c r="BI33" s="375"/>
      <c r="BJ33" s="375"/>
      <c r="BK33" s="375"/>
      <c r="BL33" s="375"/>
      <c r="BM33" s="375"/>
      <c r="BN33" s="375"/>
      <c r="BO33" s="375"/>
      <c r="BP33" s="375"/>
      <c r="BQ33" s="375"/>
      <c r="BR33" s="375"/>
      <c r="BS33" s="375"/>
      <c r="BT33" s="375"/>
      <c r="BU33" s="375"/>
      <c r="BV33" s="168"/>
      <c r="BW33" s="376" t="s">
        <v>182</v>
      </c>
      <c r="BX33" s="376"/>
      <c r="BY33" s="375" t="s">
        <v>184</v>
      </c>
      <c r="BZ33" s="375"/>
      <c r="CA33" s="375"/>
      <c r="CB33" s="375"/>
      <c r="CC33" s="375"/>
      <c r="CD33" s="375"/>
      <c r="CE33" s="375"/>
      <c r="CF33" s="375"/>
      <c r="CG33" s="375"/>
      <c r="CH33" s="375"/>
      <c r="CI33" s="375"/>
      <c r="CJ33" s="375"/>
      <c r="CK33" s="375"/>
      <c r="CL33" s="375"/>
      <c r="CM33" s="375"/>
      <c r="CN33" s="167"/>
      <c r="CO33" s="376" t="s">
        <v>180</v>
      </c>
      <c r="CP33" s="376"/>
      <c r="CQ33" s="375" t="s">
        <v>185</v>
      </c>
      <c r="CR33" s="375"/>
      <c r="CS33" s="375"/>
      <c r="CT33" s="375"/>
      <c r="CU33" s="375"/>
      <c r="CV33" s="375"/>
      <c r="CW33" s="375"/>
      <c r="CX33" s="375"/>
      <c r="CY33" s="375"/>
      <c r="CZ33" s="375"/>
      <c r="DA33" s="375"/>
      <c r="DB33" s="375"/>
      <c r="DC33" s="375"/>
      <c r="DD33" s="375"/>
      <c r="DE33" s="375"/>
      <c r="DF33" s="167"/>
      <c r="DG33" s="375" t="s">
        <v>186</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天龍村国民健康保険特別会計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天龍村営水道特別会計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南信州広域連合（一般会計）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有限会社　龍泉閣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天龍村介護保険特別会計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天龍村営下水道事業特別会計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南信州広域連合（南信州広域振興基金特別会計）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有限会社　天龍農林業公社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天龍村後期高齢者医療特別会計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南信州広域連合（飯田広域消防特別会計）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長野県市町村自治振興組合（一般会計）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長野県地方税滞納整理機構（一般会計）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長野県市町村総合事務組合（一般会計）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長野県市町村総合事務組合（非常勤職員公務災害補償特別会計）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長野県後期高齢者医療広域連合（一般会計）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長野県後期高齢者医療広域連合（後期高齢者医療事業会計）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下伊那郡土木技術センター組合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519</v>
      </c>
      <c r="D34" s="1181"/>
      <c r="E34" s="1182"/>
      <c r="F34" s="32">
        <v>2.74</v>
      </c>
      <c r="G34" s="33">
        <v>2.76</v>
      </c>
      <c r="H34" s="33">
        <v>2.85</v>
      </c>
      <c r="I34" s="33">
        <v>7.08</v>
      </c>
      <c r="J34" s="34">
        <v>3.59</v>
      </c>
      <c r="K34" s="22"/>
      <c r="L34" s="22"/>
      <c r="M34" s="22"/>
      <c r="N34" s="22"/>
      <c r="O34" s="22"/>
      <c r="P34" s="22"/>
    </row>
    <row r="35" spans="1:16" ht="39" customHeight="1" x14ac:dyDescent="0.15">
      <c r="A35" s="22"/>
      <c r="B35" s="35"/>
      <c r="C35" s="1175" t="s">
        <v>520</v>
      </c>
      <c r="D35" s="1176"/>
      <c r="E35" s="1177"/>
      <c r="F35" s="36">
        <v>1.78</v>
      </c>
      <c r="G35" s="37">
        <v>1.2</v>
      </c>
      <c r="H35" s="37">
        <v>1.02</v>
      </c>
      <c r="I35" s="37">
        <v>1.1000000000000001</v>
      </c>
      <c r="J35" s="38">
        <v>0.76</v>
      </c>
      <c r="K35" s="22"/>
      <c r="L35" s="22"/>
      <c r="M35" s="22"/>
      <c r="N35" s="22"/>
      <c r="O35" s="22"/>
      <c r="P35" s="22"/>
    </row>
    <row r="36" spans="1:16" ht="39" customHeight="1" x14ac:dyDescent="0.15">
      <c r="A36" s="22"/>
      <c r="B36" s="35"/>
      <c r="C36" s="1175" t="s">
        <v>521</v>
      </c>
      <c r="D36" s="1176"/>
      <c r="E36" s="1177"/>
      <c r="F36" s="36">
        <v>0.05</v>
      </c>
      <c r="G36" s="37">
        <v>0.05</v>
      </c>
      <c r="H36" s="37">
        <v>0.03</v>
      </c>
      <c r="I36" s="37">
        <v>0.15</v>
      </c>
      <c r="J36" s="38">
        <v>7.0000000000000007E-2</v>
      </c>
      <c r="K36" s="22"/>
      <c r="L36" s="22"/>
      <c r="M36" s="22"/>
      <c r="N36" s="22"/>
      <c r="O36" s="22"/>
      <c r="P36" s="22"/>
    </row>
    <row r="37" spans="1:16" ht="39" customHeight="1" x14ac:dyDescent="0.15">
      <c r="A37" s="22"/>
      <c r="B37" s="35"/>
      <c r="C37" s="1175" t="s">
        <v>522</v>
      </c>
      <c r="D37" s="1176"/>
      <c r="E37" s="1177"/>
      <c r="F37" s="36">
        <v>0.02</v>
      </c>
      <c r="G37" s="37">
        <v>0.01</v>
      </c>
      <c r="H37" s="37">
        <v>0</v>
      </c>
      <c r="I37" s="37">
        <v>0.03</v>
      </c>
      <c r="J37" s="38">
        <v>0.05</v>
      </c>
      <c r="K37" s="22"/>
      <c r="L37" s="22"/>
      <c r="M37" s="22"/>
      <c r="N37" s="22"/>
      <c r="O37" s="22"/>
      <c r="P37" s="22"/>
    </row>
    <row r="38" spans="1:16" ht="39" customHeight="1" x14ac:dyDescent="0.15">
      <c r="A38" s="22"/>
      <c r="B38" s="35"/>
      <c r="C38" s="1175" t="s">
        <v>523</v>
      </c>
      <c r="D38" s="1176"/>
      <c r="E38" s="1177"/>
      <c r="F38" s="36">
        <v>0.04</v>
      </c>
      <c r="G38" s="37">
        <v>0.08</v>
      </c>
      <c r="H38" s="37">
        <v>0.04</v>
      </c>
      <c r="I38" s="37">
        <v>7.0000000000000007E-2</v>
      </c>
      <c r="J38" s="38">
        <v>0.05</v>
      </c>
      <c r="K38" s="22"/>
      <c r="L38" s="22"/>
      <c r="M38" s="22"/>
      <c r="N38" s="22"/>
      <c r="O38" s="22"/>
      <c r="P38" s="22"/>
    </row>
    <row r="39" spans="1:16" ht="39" customHeight="1" x14ac:dyDescent="0.15">
      <c r="A39" s="22"/>
      <c r="B39" s="35"/>
      <c r="C39" s="1175" t="s">
        <v>524</v>
      </c>
      <c r="D39" s="1176"/>
      <c r="E39" s="1177"/>
      <c r="F39" s="36">
        <v>0.03</v>
      </c>
      <c r="G39" s="37">
        <v>0.03</v>
      </c>
      <c r="H39" s="37">
        <v>0.04</v>
      </c>
      <c r="I39" s="37">
        <v>0.04</v>
      </c>
      <c r="J39" s="38">
        <v>0.04</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525</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526</v>
      </c>
      <c r="D43" s="1179"/>
      <c r="E43" s="1180"/>
      <c r="F43" s="41" t="s">
        <v>474</v>
      </c>
      <c r="G43" s="42" t="s">
        <v>474</v>
      </c>
      <c r="H43" s="42" t="s">
        <v>474</v>
      </c>
      <c r="I43" s="42" t="s">
        <v>474</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428</v>
      </c>
      <c r="L45" s="60">
        <v>362</v>
      </c>
      <c r="M45" s="60">
        <v>284</v>
      </c>
      <c r="N45" s="60">
        <v>229</v>
      </c>
      <c r="O45" s="61">
        <v>203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14</v>
      </c>
      <c r="F48" s="1185"/>
      <c r="G48" s="1185"/>
      <c r="H48" s="1185"/>
      <c r="I48" s="1185"/>
      <c r="J48" s="1186"/>
      <c r="K48" s="63">
        <v>66</v>
      </c>
      <c r="L48" s="64">
        <v>59</v>
      </c>
      <c r="M48" s="64">
        <v>45</v>
      </c>
      <c r="N48" s="64">
        <v>37</v>
      </c>
      <c r="O48" s="65">
        <v>29</v>
      </c>
      <c r="P48" s="48"/>
      <c r="Q48" s="48"/>
      <c r="R48" s="48"/>
      <c r="S48" s="48"/>
      <c r="T48" s="48"/>
      <c r="U48" s="48"/>
    </row>
    <row r="49" spans="1:21" ht="30.75" customHeight="1" x14ac:dyDescent="0.15">
      <c r="A49" s="48"/>
      <c r="B49" s="1193"/>
      <c r="C49" s="1194"/>
      <c r="D49" s="62"/>
      <c r="E49" s="1185" t="s">
        <v>15</v>
      </c>
      <c r="F49" s="1185"/>
      <c r="G49" s="1185"/>
      <c r="H49" s="1185"/>
      <c r="I49" s="1185"/>
      <c r="J49" s="1186"/>
      <c r="K49" s="63">
        <v>6</v>
      </c>
      <c r="L49" s="64">
        <v>5</v>
      </c>
      <c r="M49" s="64">
        <v>5</v>
      </c>
      <c r="N49" s="64">
        <v>2</v>
      </c>
      <c r="O49" s="65">
        <v>3</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474</v>
      </c>
      <c r="L50" s="64" t="s">
        <v>474</v>
      </c>
      <c r="M50" s="64" t="s">
        <v>474</v>
      </c>
      <c r="N50" s="64" t="s">
        <v>474</v>
      </c>
      <c r="O50" s="65" t="s">
        <v>474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474</v>
      </c>
      <c r="L51" s="64">
        <v>0</v>
      </c>
      <c r="M51" s="64">
        <v>0</v>
      </c>
      <c r="N51" s="64" t="s">
        <v>474</v>
      </c>
      <c r="O51" s="65" t="s">
        <v>474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437</v>
      </c>
      <c r="L52" s="64">
        <v>387</v>
      </c>
      <c r="M52" s="64">
        <v>337</v>
      </c>
      <c r="N52" s="64">
        <v>298</v>
      </c>
      <c r="O52" s="65">
        <v>270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63</v>
      </c>
      <c r="L53" s="69">
        <v>39</v>
      </c>
      <c r="M53" s="69">
        <v>-3</v>
      </c>
      <c r="N53" s="69">
        <v>-30</v>
      </c>
      <c r="O53" s="70">
        <v>-35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1" t="s">
        <v>23</v>
      </c>
      <c r="C41" s="1212"/>
      <c r="D41" s="81"/>
      <c r="E41" s="1213" t="s">
        <v>24</v>
      </c>
      <c r="F41" s="1213"/>
      <c r="G41" s="1213"/>
      <c r="H41" s="1214"/>
      <c r="I41" s="82">
        <v>1590</v>
      </c>
      <c r="J41" s="83">
        <v>1647</v>
      </c>
      <c r="K41" s="83">
        <v>1509</v>
      </c>
      <c r="L41" s="83">
        <v>1619</v>
      </c>
      <c r="M41" s="84">
        <v>2000</v>
      </c>
    </row>
    <row r="42" spans="2:13" ht="27.75" customHeight="1" x14ac:dyDescent="0.15">
      <c r="B42" s="1201"/>
      <c r="C42" s="1202"/>
      <c r="D42" s="85"/>
      <c r="E42" s="1205" t="s">
        <v>25</v>
      </c>
      <c r="F42" s="1205"/>
      <c r="G42" s="1205"/>
      <c r="H42" s="1206"/>
      <c r="I42" s="86" t="s">
        <v>474</v>
      </c>
      <c r="J42" s="87" t="s">
        <v>474</v>
      </c>
      <c r="K42" s="87" t="s">
        <v>474</v>
      </c>
      <c r="L42" s="87" t="s">
        <v>474</v>
      </c>
      <c r="M42" s="88" t="s">
        <v>474</v>
      </c>
    </row>
    <row r="43" spans="2:13" ht="27.75" customHeight="1" x14ac:dyDescent="0.15">
      <c r="B43" s="1201"/>
      <c r="C43" s="1202"/>
      <c r="D43" s="85"/>
      <c r="E43" s="1205" t="s">
        <v>26</v>
      </c>
      <c r="F43" s="1205"/>
      <c r="G43" s="1205"/>
      <c r="H43" s="1206"/>
      <c r="I43" s="86">
        <v>525</v>
      </c>
      <c r="J43" s="87">
        <v>464</v>
      </c>
      <c r="K43" s="87">
        <v>427</v>
      </c>
      <c r="L43" s="87">
        <v>408</v>
      </c>
      <c r="M43" s="88">
        <v>366</v>
      </c>
    </row>
    <row r="44" spans="2:13" ht="27.75" customHeight="1" x14ac:dyDescent="0.15">
      <c r="B44" s="1201"/>
      <c r="C44" s="1202"/>
      <c r="D44" s="85"/>
      <c r="E44" s="1205" t="s">
        <v>27</v>
      </c>
      <c r="F44" s="1205"/>
      <c r="G44" s="1205"/>
      <c r="H44" s="1206"/>
      <c r="I44" s="86">
        <v>33</v>
      </c>
      <c r="J44" s="87">
        <v>25</v>
      </c>
      <c r="K44" s="87">
        <v>32</v>
      </c>
      <c r="L44" s="87">
        <v>10</v>
      </c>
      <c r="M44" s="88">
        <v>12</v>
      </c>
    </row>
    <row r="45" spans="2:13" ht="27.75" customHeight="1" x14ac:dyDescent="0.15">
      <c r="B45" s="1201"/>
      <c r="C45" s="1202"/>
      <c r="D45" s="85"/>
      <c r="E45" s="1205" t="s">
        <v>28</v>
      </c>
      <c r="F45" s="1205"/>
      <c r="G45" s="1205"/>
      <c r="H45" s="1206"/>
      <c r="I45" s="86">
        <v>608</v>
      </c>
      <c r="J45" s="87">
        <v>597</v>
      </c>
      <c r="K45" s="87">
        <v>597</v>
      </c>
      <c r="L45" s="87">
        <v>583</v>
      </c>
      <c r="M45" s="88">
        <v>584</v>
      </c>
    </row>
    <row r="46" spans="2:13" ht="27.75" customHeight="1" x14ac:dyDescent="0.15">
      <c r="B46" s="1201"/>
      <c r="C46" s="1202"/>
      <c r="D46" s="85"/>
      <c r="E46" s="1205" t="s">
        <v>29</v>
      </c>
      <c r="F46" s="1205"/>
      <c r="G46" s="1205"/>
      <c r="H46" s="1206"/>
      <c r="I46" s="86" t="s">
        <v>474</v>
      </c>
      <c r="J46" s="87" t="s">
        <v>474</v>
      </c>
      <c r="K46" s="87" t="s">
        <v>474</v>
      </c>
      <c r="L46" s="87" t="s">
        <v>474</v>
      </c>
      <c r="M46" s="88" t="s">
        <v>474</v>
      </c>
    </row>
    <row r="47" spans="2:13" ht="27.75" customHeight="1" x14ac:dyDescent="0.15">
      <c r="B47" s="1201"/>
      <c r="C47" s="1202"/>
      <c r="D47" s="85"/>
      <c r="E47" s="1205" t="s">
        <v>30</v>
      </c>
      <c r="F47" s="1205"/>
      <c r="G47" s="1205"/>
      <c r="H47" s="1206"/>
      <c r="I47" s="86" t="s">
        <v>474</v>
      </c>
      <c r="J47" s="87" t="s">
        <v>474</v>
      </c>
      <c r="K47" s="87" t="s">
        <v>474</v>
      </c>
      <c r="L47" s="87" t="s">
        <v>474</v>
      </c>
      <c r="M47" s="88" t="s">
        <v>474</v>
      </c>
    </row>
    <row r="48" spans="2:13" ht="27.75" customHeight="1" x14ac:dyDescent="0.15">
      <c r="B48" s="1203"/>
      <c r="C48" s="1204"/>
      <c r="D48" s="85"/>
      <c r="E48" s="1205" t="s">
        <v>31</v>
      </c>
      <c r="F48" s="1205"/>
      <c r="G48" s="1205"/>
      <c r="H48" s="1206"/>
      <c r="I48" s="86" t="s">
        <v>474</v>
      </c>
      <c r="J48" s="87" t="s">
        <v>474</v>
      </c>
      <c r="K48" s="87" t="s">
        <v>474</v>
      </c>
      <c r="L48" s="87" t="s">
        <v>474</v>
      </c>
      <c r="M48" s="88" t="s">
        <v>474</v>
      </c>
    </row>
    <row r="49" spans="2:13" ht="27.75" customHeight="1" x14ac:dyDescent="0.15">
      <c r="B49" s="1199" t="s">
        <v>32</v>
      </c>
      <c r="C49" s="1200"/>
      <c r="D49" s="89"/>
      <c r="E49" s="1205" t="s">
        <v>33</v>
      </c>
      <c r="F49" s="1205"/>
      <c r="G49" s="1205"/>
      <c r="H49" s="1206"/>
      <c r="I49" s="86">
        <v>1036</v>
      </c>
      <c r="J49" s="87">
        <v>1154</v>
      </c>
      <c r="K49" s="87">
        <v>1331</v>
      </c>
      <c r="L49" s="87">
        <v>1406</v>
      </c>
      <c r="M49" s="88">
        <v>1801</v>
      </c>
    </row>
    <row r="50" spans="2:13" ht="27.75" customHeight="1" x14ac:dyDescent="0.15">
      <c r="B50" s="1201"/>
      <c r="C50" s="1202"/>
      <c r="D50" s="85"/>
      <c r="E50" s="1205" t="s">
        <v>34</v>
      </c>
      <c r="F50" s="1205"/>
      <c r="G50" s="1205"/>
      <c r="H50" s="1206"/>
      <c r="I50" s="86">
        <v>12</v>
      </c>
      <c r="J50" s="87">
        <v>13</v>
      </c>
      <c r="K50" s="87">
        <v>17</v>
      </c>
      <c r="L50" s="87">
        <v>50</v>
      </c>
      <c r="M50" s="88">
        <v>73</v>
      </c>
    </row>
    <row r="51" spans="2:13" ht="27.75" customHeight="1" x14ac:dyDescent="0.15">
      <c r="B51" s="1203"/>
      <c r="C51" s="1204"/>
      <c r="D51" s="85"/>
      <c r="E51" s="1205" t="s">
        <v>35</v>
      </c>
      <c r="F51" s="1205"/>
      <c r="G51" s="1205"/>
      <c r="H51" s="1206"/>
      <c r="I51" s="86">
        <v>2349</v>
      </c>
      <c r="J51" s="87">
        <v>2310</v>
      </c>
      <c r="K51" s="87">
        <v>2050</v>
      </c>
      <c r="L51" s="87">
        <v>2170</v>
      </c>
      <c r="M51" s="88">
        <v>2395</v>
      </c>
    </row>
    <row r="52" spans="2:13" ht="27.75" customHeight="1" thickBot="1" x14ac:dyDescent="0.2">
      <c r="B52" s="1207" t="s">
        <v>36</v>
      </c>
      <c r="C52" s="1208"/>
      <c r="D52" s="90"/>
      <c r="E52" s="1209" t="s">
        <v>37</v>
      </c>
      <c r="F52" s="1209"/>
      <c r="G52" s="1209"/>
      <c r="H52" s="1210"/>
      <c r="I52" s="91">
        <v>-641</v>
      </c>
      <c r="J52" s="92">
        <v>-745</v>
      </c>
      <c r="K52" s="92">
        <v>-833</v>
      </c>
      <c r="L52" s="92">
        <v>-1004</v>
      </c>
      <c r="M52" s="93">
        <v>-1306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206773</v>
      </c>
      <c r="E3" s="116"/>
      <c r="F3" s="117">
        <v>201428</v>
      </c>
      <c r="G3" s="118"/>
      <c r="H3" s="119"/>
    </row>
    <row r="4" spans="1:8" x14ac:dyDescent="0.15">
      <c r="A4" s="120"/>
      <c r="B4" s="121"/>
      <c r="C4" s="122"/>
      <c r="D4" s="123">
        <v>189506</v>
      </c>
      <c r="E4" s="124"/>
      <c r="F4" s="125">
        <v>118373</v>
      </c>
      <c r="G4" s="126"/>
      <c r="H4" s="127"/>
    </row>
    <row r="5" spans="1:8" x14ac:dyDescent="0.15">
      <c r="A5" s="108" t="s">
        <v>508</v>
      </c>
      <c r="B5" s="113"/>
      <c r="C5" s="114"/>
      <c r="D5" s="115">
        <v>401590</v>
      </c>
      <c r="E5" s="116"/>
      <c r="F5" s="117">
        <v>221823</v>
      </c>
      <c r="G5" s="118"/>
      <c r="H5" s="119"/>
    </row>
    <row r="6" spans="1:8" x14ac:dyDescent="0.15">
      <c r="A6" s="120"/>
      <c r="B6" s="121"/>
      <c r="C6" s="122"/>
      <c r="D6" s="123">
        <v>375956</v>
      </c>
      <c r="E6" s="124"/>
      <c r="F6" s="125">
        <v>104431</v>
      </c>
      <c r="G6" s="126"/>
      <c r="H6" s="127"/>
    </row>
    <row r="7" spans="1:8" x14ac:dyDescent="0.15">
      <c r="A7" s="108" t="s">
        <v>509</v>
      </c>
      <c r="B7" s="113"/>
      <c r="C7" s="114"/>
      <c r="D7" s="115">
        <v>193099</v>
      </c>
      <c r="E7" s="116"/>
      <c r="F7" s="117">
        <v>263041</v>
      </c>
      <c r="G7" s="118"/>
      <c r="H7" s="119"/>
    </row>
    <row r="8" spans="1:8" x14ac:dyDescent="0.15">
      <c r="A8" s="120"/>
      <c r="B8" s="121"/>
      <c r="C8" s="122"/>
      <c r="D8" s="123">
        <v>152208</v>
      </c>
      <c r="E8" s="124"/>
      <c r="F8" s="125">
        <v>103171</v>
      </c>
      <c r="G8" s="126"/>
      <c r="H8" s="127"/>
    </row>
    <row r="9" spans="1:8" x14ac:dyDescent="0.15">
      <c r="A9" s="108" t="s">
        <v>510</v>
      </c>
      <c r="B9" s="113"/>
      <c r="C9" s="114"/>
      <c r="D9" s="115">
        <v>339078</v>
      </c>
      <c r="E9" s="116"/>
      <c r="F9" s="117">
        <v>272886</v>
      </c>
      <c r="G9" s="118"/>
      <c r="H9" s="119"/>
    </row>
    <row r="10" spans="1:8" x14ac:dyDescent="0.15">
      <c r="A10" s="120"/>
      <c r="B10" s="121"/>
      <c r="C10" s="122"/>
      <c r="D10" s="123">
        <v>326620</v>
      </c>
      <c r="E10" s="124"/>
      <c r="F10" s="125">
        <v>125724</v>
      </c>
      <c r="G10" s="126"/>
      <c r="H10" s="127"/>
    </row>
    <row r="11" spans="1:8" x14ac:dyDescent="0.15">
      <c r="A11" s="108" t="s">
        <v>511</v>
      </c>
      <c r="B11" s="113"/>
      <c r="C11" s="114"/>
      <c r="D11" s="115">
        <v>500739</v>
      </c>
      <c r="E11" s="116"/>
      <c r="F11" s="117">
        <v>245039</v>
      </c>
      <c r="G11" s="118"/>
      <c r="H11" s="119"/>
    </row>
    <row r="12" spans="1:8" x14ac:dyDescent="0.15">
      <c r="A12" s="120"/>
      <c r="B12" s="121"/>
      <c r="C12" s="128"/>
      <c r="D12" s="123">
        <v>487305</v>
      </c>
      <c r="E12" s="124"/>
      <c r="F12" s="125">
        <v>108922</v>
      </c>
      <c r="G12" s="126"/>
      <c r="H12" s="127"/>
    </row>
    <row r="13" spans="1:8" x14ac:dyDescent="0.15">
      <c r="A13" s="108"/>
      <c r="B13" s="113"/>
      <c r="C13" s="129"/>
      <c r="D13" s="130">
        <v>328256</v>
      </c>
      <c r="E13" s="131"/>
      <c r="F13" s="132">
        <v>240843</v>
      </c>
      <c r="G13" s="133"/>
      <c r="H13" s="119"/>
    </row>
    <row r="14" spans="1:8" x14ac:dyDescent="0.15">
      <c r="A14" s="120"/>
      <c r="B14" s="121"/>
      <c r="C14" s="122"/>
      <c r="D14" s="123">
        <v>306319</v>
      </c>
      <c r="E14" s="124"/>
      <c r="F14" s="125">
        <v>112124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2.75</v>
      </c>
      <c r="C19" s="134">
        <f>ROUND(VALUE(SUBSTITUTE(実質収支比率等に係る経年分析!G$48,"▲","-")),2)</f>
        <v>2.77</v>
      </c>
      <c r="D19" s="134">
        <f>ROUND(VALUE(SUBSTITUTE(実質収支比率等に係る経年分析!H$48,"▲","-")),2)</f>
        <v>2.85</v>
      </c>
      <c r="E19" s="134">
        <f>ROUND(VALUE(SUBSTITUTE(実質収支比率等に係る経年分析!I$48,"▲","-")),2)</f>
        <v>7.08</v>
      </c>
      <c r="F19" s="134">
        <f>ROUND(VALUE(SUBSTITUTE(実質収支比率等に係る経年分析!J$48,"▲","-")),2)</f>
        <v>3.59</v>
      </c>
    </row>
    <row r="20" spans="1:11" x14ac:dyDescent="0.15">
      <c r="A20" s="134" t="s">
        <v>42</v>
      </c>
      <c r="B20" s="134">
        <f>ROUND(VALUE(SUBSTITUTE(実質収支比率等に係る経年分析!F$47,"▲","-")),2)</f>
        <v>37.369999999999997</v>
      </c>
      <c r="C20" s="134">
        <f>ROUND(VALUE(SUBSTITUTE(実質収支比率等に係る経年分析!G$47,"▲","-")),2)</f>
        <v>46.26</v>
      </c>
      <c r="D20" s="134">
        <f>ROUND(VALUE(SUBSTITUTE(実質収支比率等に係る経年分析!H$47,"▲","-")),2)</f>
        <v>58.34</v>
      </c>
      <c r="E20" s="134">
        <f>ROUND(VALUE(SUBSTITUTE(実質収支比率等に係る経年分析!I$47,"▲","-")),2)</f>
        <v>68.489999999999995</v>
      </c>
      <c r="F20" s="134">
        <f>ROUND(VALUE(SUBSTITUTE(実質収支比率等に係る経年分析!J$47,"▲","-")),2)</f>
        <v>91.47</v>
      </c>
    </row>
    <row r="21" spans="1:11" x14ac:dyDescent="0.15">
      <c r="A21" s="134" t="s">
        <v>43</v>
      </c>
      <c r="B21" s="134">
        <f>IF(ISNUMBER(VALUE(SUBSTITUTE(実質収支比率等に係る経年分析!F$49,"▲","-"))),ROUND(VALUE(SUBSTITUTE(実質収支比率等に係る経年分析!F$49,"▲","-")),2),NA())</f>
        <v>17.760000000000002</v>
      </c>
      <c r="C21" s="134">
        <f>IF(ISNUMBER(VALUE(SUBSTITUTE(実質収支比率等に係る経年分析!G$49,"▲","-"))),ROUND(VALUE(SUBSTITUTE(実質収支比率等に係る経年分析!G$49,"▲","-")),2),NA())</f>
        <v>16.37</v>
      </c>
      <c r="D21" s="134">
        <f>IF(ISNUMBER(VALUE(SUBSTITUTE(実質収支比率等に係る経年分析!H$49,"▲","-"))),ROUND(VALUE(SUBSTITUTE(実質収支比率等に係る経年分析!H$49,"▲","-")),2),NA())</f>
        <v>15.4</v>
      </c>
      <c r="E21" s="134">
        <f>IF(ISNUMBER(VALUE(SUBSTITUTE(実質収支比率等に係る経年分析!I$49,"▲","-"))),ROUND(VALUE(SUBSTITUTE(実質収支比率等に係る経年分析!I$49,"▲","-")),2),NA())</f>
        <v>16.82</v>
      </c>
      <c r="F21" s="134">
        <f>IF(ISNUMBER(VALUE(SUBSTITUTE(実質収支比率等に係る経年分析!J$49,"▲","-"))),ROUND(VALUE(SUBSTITUTE(実質収支比率等に係る経年分析!J$49,"▲","-")),2),NA())</f>
        <v>28.4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天龍村営下水道事業特別会計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天龍村営水道特別会計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天龍村後期高齢者医療特別会計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x14ac:dyDescent="0.15">
      <c r="A34" s="135" t="str">
        <f>IF(連結実質赤字比率に係る赤字・黒字の構成分析!C$36="",NA(),連結実質赤字比率に係る赤字・黒字の構成分析!C$36)</f>
        <v>天龍村介護保険特別会計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x14ac:dyDescent="0.15">
      <c r="A35" s="135" t="str">
        <f>IF(連結実質赤字比率に係る赤字・黒字の構成分析!C$35="",NA(),連結実質赤字比率に係る赤字・黒字の構成分析!C$35)</f>
        <v>天龍村国民健康保険特別会計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1.1000000000000001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437</v>
      </c>
      <c r="E42" s="136"/>
      <c r="F42" s="136"/>
      <c r="G42" s="136">
        <f>'実質公債費比率（分子）の構造'!L$52</f>
        <v>387</v>
      </c>
      <c r="H42" s="136"/>
      <c r="I42" s="136"/>
      <c r="J42" s="136">
        <f>'実質公債費比率（分子）の構造'!M$52</f>
        <v>337</v>
      </c>
      <c r="K42" s="136"/>
      <c r="L42" s="136"/>
      <c r="M42" s="136">
        <f>'実質公債費比率（分子）の構造'!N$52</f>
        <v>298</v>
      </c>
      <c r="N42" s="136"/>
      <c r="O42" s="136"/>
      <c r="P42" s="136">
        <f>'実質公債費比率（分子）の構造'!O$52</f>
        <v>270</v>
      </c>
    </row>
    <row r="43" spans="1:16" x14ac:dyDescent="0.15">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6</v>
      </c>
      <c r="C45" s="136"/>
      <c r="D45" s="136"/>
      <c r="E45" s="136">
        <f>'実質公債費比率（分子）の構造'!L$49</f>
        <v>5</v>
      </c>
      <c r="F45" s="136"/>
      <c r="G45" s="136"/>
      <c r="H45" s="136">
        <f>'実質公債費比率（分子）の構造'!M$49</f>
        <v>5</v>
      </c>
      <c r="I45" s="136"/>
      <c r="J45" s="136"/>
      <c r="K45" s="136">
        <f>'実質公債費比率（分子）の構造'!N$49</f>
        <v>2</v>
      </c>
      <c r="L45" s="136"/>
      <c r="M45" s="136"/>
      <c r="N45" s="136">
        <f>'実質公債費比率（分子）の構造'!O$49</f>
        <v>3</v>
      </c>
      <c r="O45" s="136"/>
      <c r="P45" s="136"/>
    </row>
    <row r="46" spans="1:16" x14ac:dyDescent="0.15">
      <c r="A46" s="136" t="s">
        <v>54</v>
      </c>
      <c r="B46" s="136">
        <f>'実質公債費比率（分子）の構造'!K$48</f>
        <v>66</v>
      </c>
      <c r="C46" s="136"/>
      <c r="D46" s="136"/>
      <c r="E46" s="136">
        <f>'実質公債費比率（分子）の構造'!L$48</f>
        <v>59</v>
      </c>
      <c r="F46" s="136"/>
      <c r="G46" s="136"/>
      <c r="H46" s="136">
        <f>'実質公債費比率（分子）の構造'!M$48</f>
        <v>45</v>
      </c>
      <c r="I46" s="136"/>
      <c r="J46" s="136"/>
      <c r="K46" s="136">
        <f>'実質公債費比率（分子）の構造'!N$48</f>
        <v>37</v>
      </c>
      <c r="L46" s="136"/>
      <c r="M46" s="136"/>
      <c r="N46" s="136">
        <f>'実質公債費比率（分子）の構造'!O$48</f>
        <v>29</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428</v>
      </c>
      <c r="C49" s="136"/>
      <c r="D49" s="136"/>
      <c r="E49" s="136">
        <f>'実質公債費比率（分子）の構造'!L$45</f>
        <v>362</v>
      </c>
      <c r="F49" s="136"/>
      <c r="G49" s="136"/>
      <c r="H49" s="136">
        <f>'実質公債費比率（分子）の構造'!M$45</f>
        <v>284</v>
      </c>
      <c r="I49" s="136"/>
      <c r="J49" s="136"/>
      <c r="K49" s="136">
        <f>'実質公債費比率（分子）の構造'!N$45</f>
        <v>229</v>
      </c>
      <c r="L49" s="136"/>
      <c r="M49" s="136"/>
      <c r="N49" s="136">
        <f>'実質公債費比率（分子）の構造'!O$45</f>
        <v>203</v>
      </c>
      <c r="O49" s="136"/>
      <c r="P49" s="136"/>
    </row>
    <row r="50" spans="1:16" x14ac:dyDescent="0.15">
      <c r="A50" s="136" t="s">
        <v>57</v>
      </c>
      <c r="B50" s="136" t="e">
        <f>NA()</f>
        <v>#N/A</v>
      </c>
      <c r="C50" s="136">
        <f>IF(ISNUMBER('実質公債費比率（分子）の構造'!K$53),'実質公債費比率（分子）の構造'!K$53,NA())</f>
        <v>63</v>
      </c>
      <c r="D50" s="136" t="e">
        <f>NA()</f>
        <v>#N/A</v>
      </c>
      <c r="E50" s="136" t="e">
        <f>NA()</f>
        <v>#N/A</v>
      </c>
      <c r="F50" s="136">
        <f>IF(ISNUMBER('実質公債費比率（分子）の構造'!L$53),'実質公債費比率（分子）の構造'!L$53,NA())</f>
        <v>39</v>
      </c>
      <c r="G50" s="136" t="e">
        <f>NA()</f>
        <v>#N/A</v>
      </c>
      <c r="H50" s="136" t="e">
        <f>NA()</f>
        <v>#N/A</v>
      </c>
      <c r="I50" s="136">
        <f>IF(ISNUMBER('実質公債費比率（分子）の構造'!M$53),'実質公債費比率（分子）の構造'!M$53,NA())</f>
        <v>-3</v>
      </c>
      <c r="J50" s="136" t="e">
        <f>NA()</f>
        <v>#N/A</v>
      </c>
      <c r="K50" s="136" t="e">
        <f>NA()</f>
        <v>#N/A</v>
      </c>
      <c r="L50" s="136">
        <f>IF(ISNUMBER('実質公債費比率（分子）の構造'!N$53),'実質公債費比率（分子）の構造'!N$53,NA())</f>
        <v>-30</v>
      </c>
      <c r="M50" s="136" t="e">
        <f>NA()</f>
        <v>#N/A</v>
      </c>
      <c r="N50" s="136" t="e">
        <f>NA()</f>
        <v>#N/A</v>
      </c>
      <c r="O50" s="136">
        <f>IF(ISNUMBER('実質公債費比率（分子）の構造'!O$53),'実質公債費比率（分子）の構造'!O$53,NA())</f>
        <v>-35</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2349</v>
      </c>
      <c r="E56" s="135"/>
      <c r="F56" s="135"/>
      <c r="G56" s="135">
        <f>'将来負担比率（分子）の構造'!J$51</f>
        <v>2310</v>
      </c>
      <c r="H56" s="135"/>
      <c r="I56" s="135"/>
      <c r="J56" s="135">
        <f>'将来負担比率（分子）の構造'!K$51</f>
        <v>2050</v>
      </c>
      <c r="K56" s="135"/>
      <c r="L56" s="135"/>
      <c r="M56" s="135">
        <f>'将来負担比率（分子）の構造'!L$51</f>
        <v>2170</v>
      </c>
      <c r="N56" s="135"/>
      <c r="O56" s="135"/>
      <c r="P56" s="135">
        <f>'将来負担比率（分子）の構造'!M$51</f>
        <v>2395</v>
      </c>
    </row>
    <row r="57" spans="1:16" x14ac:dyDescent="0.15">
      <c r="A57" s="135" t="s">
        <v>34</v>
      </c>
      <c r="B57" s="135"/>
      <c r="C57" s="135"/>
      <c r="D57" s="135">
        <f>'将来負担比率（分子）の構造'!I$50</f>
        <v>12</v>
      </c>
      <c r="E57" s="135"/>
      <c r="F57" s="135"/>
      <c r="G57" s="135">
        <f>'将来負担比率（分子）の構造'!J$50</f>
        <v>13</v>
      </c>
      <c r="H57" s="135"/>
      <c r="I57" s="135"/>
      <c r="J57" s="135">
        <f>'将来負担比率（分子）の構造'!K$50</f>
        <v>17</v>
      </c>
      <c r="K57" s="135"/>
      <c r="L57" s="135"/>
      <c r="M57" s="135">
        <f>'将来負担比率（分子）の構造'!L$50</f>
        <v>50</v>
      </c>
      <c r="N57" s="135"/>
      <c r="O57" s="135"/>
      <c r="P57" s="135">
        <f>'将来負担比率（分子）の構造'!M$50</f>
        <v>73</v>
      </c>
    </row>
    <row r="58" spans="1:16" x14ac:dyDescent="0.15">
      <c r="A58" s="135" t="s">
        <v>33</v>
      </c>
      <c r="B58" s="135"/>
      <c r="C58" s="135"/>
      <c r="D58" s="135">
        <f>'将来負担比率（分子）の構造'!I$49</f>
        <v>1036</v>
      </c>
      <c r="E58" s="135"/>
      <c r="F58" s="135"/>
      <c r="G58" s="135">
        <f>'将来負担比率（分子）の構造'!J$49</f>
        <v>1154</v>
      </c>
      <c r="H58" s="135"/>
      <c r="I58" s="135"/>
      <c r="J58" s="135">
        <f>'将来負担比率（分子）の構造'!K$49</f>
        <v>1331</v>
      </c>
      <c r="K58" s="135"/>
      <c r="L58" s="135"/>
      <c r="M58" s="135">
        <f>'将来負担比率（分子）の構造'!L$49</f>
        <v>1406</v>
      </c>
      <c r="N58" s="135"/>
      <c r="O58" s="135"/>
      <c r="P58" s="135">
        <f>'将来負担比率（分子）の構造'!M$49</f>
        <v>1801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608</v>
      </c>
      <c r="C62" s="135"/>
      <c r="D62" s="135"/>
      <c r="E62" s="135">
        <f>'将来負担比率（分子）の構造'!J$45</f>
        <v>597</v>
      </c>
      <c r="F62" s="135"/>
      <c r="G62" s="135"/>
      <c r="H62" s="135">
        <f>'将来負担比率（分子）の構造'!K$45</f>
        <v>597</v>
      </c>
      <c r="I62" s="135"/>
      <c r="J62" s="135"/>
      <c r="K62" s="135">
        <f>'将来負担比率（分子）の構造'!L$45</f>
        <v>583</v>
      </c>
      <c r="L62" s="135"/>
      <c r="M62" s="135"/>
      <c r="N62" s="135">
        <f>'将来負担比率（分子）の構造'!M$45</f>
        <v>584</v>
      </c>
      <c r="O62" s="135"/>
      <c r="P62" s="135"/>
    </row>
    <row r="63" spans="1:16" x14ac:dyDescent="0.15">
      <c r="A63" s="135" t="s">
        <v>27</v>
      </c>
      <c r="B63" s="135">
        <f>'将来負担比率（分子）の構造'!I$44</f>
        <v>33</v>
      </c>
      <c r="C63" s="135"/>
      <c r="D63" s="135"/>
      <c r="E63" s="135">
        <f>'将来負担比率（分子）の構造'!J$44</f>
        <v>25</v>
      </c>
      <c r="F63" s="135"/>
      <c r="G63" s="135"/>
      <c r="H63" s="135">
        <f>'将来負担比率（分子）の構造'!K$44</f>
        <v>32</v>
      </c>
      <c r="I63" s="135"/>
      <c r="J63" s="135"/>
      <c r="K63" s="135">
        <f>'将来負担比率（分子）の構造'!L$44</f>
        <v>10</v>
      </c>
      <c r="L63" s="135"/>
      <c r="M63" s="135"/>
      <c r="N63" s="135">
        <f>'将来負担比率（分子）の構造'!M$44</f>
        <v>12</v>
      </c>
      <c r="O63" s="135"/>
      <c r="P63" s="135"/>
    </row>
    <row r="64" spans="1:16" x14ac:dyDescent="0.15">
      <c r="A64" s="135" t="s">
        <v>26</v>
      </c>
      <c r="B64" s="135">
        <f>'将来負担比率（分子）の構造'!I$43</f>
        <v>525</v>
      </c>
      <c r="C64" s="135"/>
      <c r="D64" s="135"/>
      <c r="E64" s="135">
        <f>'将来負担比率（分子）の構造'!J$43</f>
        <v>464</v>
      </c>
      <c r="F64" s="135"/>
      <c r="G64" s="135"/>
      <c r="H64" s="135">
        <f>'将来負担比率（分子）の構造'!K$43</f>
        <v>427</v>
      </c>
      <c r="I64" s="135"/>
      <c r="J64" s="135"/>
      <c r="K64" s="135">
        <f>'将来負担比率（分子）の構造'!L$43</f>
        <v>408</v>
      </c>
      <c r="L64" s="135"/>
      <c r="M64" s="135"/>
      <c r="N64" s="135">
        <f>'将来負担比率（分子）の構造'!M$43</f>
        <v>366</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1590</v>
      </c>
      <c r="C66" s="135"/>
      <c r="D66" s="135"/>
      <c r="E66" s="135">
        <f>'将来負担比率（分子）の構造'!J$41</f>
        <v>1647</v>
      </c>
      <c r="F66" s="135"/>
      <c r="G66" s="135"/>
      <c r="H66" s="135">
        <f>'将来負担比率（分子）の構造'!K$41</f>
        <v>1509</v>
      </c>
      <c r="I66" s="135"/>
      <c r="J66" s="135"/>
      <c r="K66" s="135">
        <f>'将来負担比率（分子）の構造'!L$41</f>
        <v>1619</v>
      </c>
      <c r="L66" s="135"/>
      <c r="M66" s="135"/>
      <c r="N66" s="135">
        <f>'将来負担比率（分子）の構造'!M$41</f>
        <v>2000</v>
      </c>
      <c r="O66" s="135"/>
      <c r="P66" s="135"/>
    </row>
    <row r="67" spans="1:16" x14ac:dyDescent="0.15">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24"/>
      <c r="H50" s="1225"/>
      <c r="I50" s="1225"/>
      <c r="J50" s="1226"/>
      <c r="K50" s="354" t="s">
        <v>514</v>
      </c>
      <c r="L50" s="354" t="s">
        <v>515</v>
      </c>
      <c r="M50" s="354" t="s">
        <v>516</v>
      </c>
      <c r="N50" s="354" t="s">
        <v>517</v>
      </c>
      <c r="O50" s="354" t="s">
        <v>518</v>
      </c>
    </row>
    <row r="51" spans="1:17" x14ac:dyDescent="0.15">
      <c r="B51" s="248"/>
      <c r="C51" s="244"/>
      <c r="D51" s="244"/>
      <c r="E51" s="244"/>
      <c r="F51" s="244"/>
      <c r="G51" s="1227" t="s">
        <v>555</v>
      </c>
      <c r="H51" s="1228"/>
      <c r="I51" s="1233" t="s">
        <v>556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557</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558</v>
      </c>
      <c r="H55" s="1241"/>
      <c r="I55" s="1237" t="s">
        <v>556</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557</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47" t="s">
        <v>562</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4"/>
      <c r="H72" s="1225"/>
      <c r="I72" s="1225"/>
      <c r="J72" s="1226"/>
      <c r="K72" s="354" t="s">
        <v>514</v>
      </c>
      <c r="L72" s="354" t="s">
        <v>515</v>
      </c>
      <c r="M72" s="354" t="s">
        <v>516</v>
      </c>
      <c r="N72" s="354" t="s">
        <v>517</v>
      </c>
      <c r="O72" s="354" t="s">
        <v>518</v>
      </c>
    </row>
    <row r="73" spans="2:30" x14ac:dyDescent="0.15">
      <c r="B73" s="248"/>
      <c r="C73" s="244"/>
      <c r="D73" s="244"/>
      <c r="E73" s="244"/>
      <c r="F73" s="244"/>
      <c r="G73" s="1227" t="s">
        <v>555</v>
      </c>
      <c r="H73" s="1228"/>
      <c r="I73" s="1233" t="s">
        <v>556</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561</v>
      </c>
      <c r="J75" s="1237"/>
      <c r="K75" s="1249">
        <v>9.1</v>
      </c>
      <c r="L75" s="1249">
        <v>5.8</v>
      </c>
      <c r="M75" s="1249">
        <v>3.2</v>
      </c>
      <c r="N75" s="1249">
        <v>0.2</v>
      </c>
      <c r="O75" s="1249">
        <v>-1.9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558</v>
      </c>
      <c r="H77" s="1241"/>
      <c r="I77" s="1237" t="s">
        <v>556</v>
      </c>
      <c r="J77" s="1237"/>
      <c r="K77" s="1248">
        <v>0</v>
      </c>
      <c r="L77" s="1248">
        <v>0</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561</v>
      </c>
      <c r="J79" s="1246"/>
      <c r="K79" s="1251">
        <v>9.4</v>
      </c>
      <c r="L79" s="1251">
        <v>8.5</v>
      </c>
      <c r="M79" s="1251">
        <v>7.9</v>
      </c>
      <c r="N79" s="1251">
        <v>6.9</v>
      </c>
      <c r="O79" s="1251">
        <v>7.2</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195</v>
      </c>
      <c r="DI1" s="732"/>
      <c r="DJ1" s="732"/>
      <c r="DK1" s="732"/>
      <c r="DL1" s="732"/>
      <c r="DM1" s="732"/>
      <c r="DN1" s="733"/>
      <c r="DP1" s="731" t="s">
        <v>196</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199</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200</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201</v>
      </c>
      <c r="S4" s="679"/>
      <c r="T4" s="679"/>
      <c r="U4" s="679"/>
      <c r="V4" s="679"/>
      <c r="W4" s="679"/>
      <c r="X4" s="679"/>
      <c r="Y4" s="680"/>
      <c r="Z4" s="678" t="s">
        <v>202</v>
      </c>
      <c r="AA4" s="679"/>
      <c r="AB4" s="679"/>
      <c r="AC4" s="680"/>
      <c r="AD4" s="678" t="s">
        <v>203</v>
      </c>
      <c r="AE4" s="679"/>
      <c r="AF4" s="679"/>
      <c r="AG4" s="679"/>
      <c r="AH4" s="679"/>
      <c r="AI4" s="679"/>
      <c r="AJ4" s="679"/>
      <c r="AK4" s="680"/>
      <c r="AL4" s="678" t="s">
        <v>202</v>
      </c>
      <c r="AM4" s="679"/>
      <c r="AN4" s="679"/>
      <c r="AO4" s="680"/>
      <c r="AP4" s="734" t="s">
        <v>204</v>
      </c>
      <c r="AQ4" s="734"/>
      <c r="AR4" s="734"/>
      <c r="AS4" s="734"/>
      <c r="AT4" s="734"/>
      <c r="AU4" s="734"/>
      <c r="AV4" s="734"/>
      <c r="AW4" s="734"/>
      <c r="AX4" s="734"/>
      <c r="AY4" s="734"/>
      <c r="AZ4" s="734"/>
      <c r="BA4" s="734"/>
      <c r="BB4" s="734"/>
      <c r="BC4" s="734"/>
      <c r="BD4" s="734"/>
      <c r="BE4" s="734"/>
      <c r="BF4" s="734"/>
      <c r="BG4" s="734" t="s">
        <v>205</v>
      </c>
      <c r="BH4" s="734"/>
      <c r="BI4" s="734"/>
      <c r="BJ4" s="734"/>
      <c r="BK4" s="734"/>
      <c r="BL4" s="734"/>
      <c r="BM4" s="734"/>
      <c r="BN4" s="734"/>
      <c r="BO4" s="734" t="s">
        <v>202</v>
      </c>
      <c r="BP4" s="734"/>
      <c r="BQ4" s="734"/>
      <c r="BR4" s="734"/>
      <c r="BS4" s="734" t="s">
        <v>206</v>
      </c>
      <c r="BT4" s="734"/>
      <c r="BU4" s="734"/>
      <c r="BV4" s="734"/>
      <c r="BW4" s="734"/>
      <c r="BX4" s="734"/>
      <c r="BY4" s="734"/>
      <c r="BZ4" s="734"/>
      <c r="CA4" s="734"/>
      <c r="CB4" s="734"/>
      <c r="CD4" s="723" t="s">
        <v>207</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208</v>
      </c>
      <c r="C5" s="706"/>
      <c r="D5" s="706"/>
      <c r="E5" s="706"/>
      <c r="F5" s="706"/>
      <c r="G5" s="706"/>
      <c r="H5" s="706"/>
      <c r="I5" s="706"/>
      <c r="J5" s="706"/>
      <c r="K5" s="706"/>
      <c r="L5" s="706"/>
      <c r="M5" s="706"/>
      <c r="N5" s="706"/>
      <c r="O5" s="706"/>
      <c r="P5" s="706"/>
      <c r="Q5" s="707"/>
      <c r="R5" s="668">
        <v>226630</v>
      </c>
      <c r="S5" s="669"/>
      <c r="T5" s="669"/>
      <c r="U5" s="669"/>
      <c r="V5" s="669"/>
      <c r="W5" s="669"/>
      <c r="X5" s="669"/>
      <c r="Y5" s="716"/>
      <c r="Z5" s="729">
        <v>8.5</v>
      </c>
      <c r="AA5" s="729"/>
      <c r="AB5" s="729"/>
      <c r="AC5" s="729"/>
      <c r="AD5" s="730">
        <v>226630</v>
      </c>
      <c r="AE5" s="730"/>
      <c r="AF5" s="730"/>
      <c r="AG5" s="730"/>
      <c r="AH5" s="730"/>
      <c r="AI5" s="730"/>
      <c r="AJ5" s="730"/>
      <c r="AK5" s="730"/>
      <c r="AL5" s="717">
        <v>16.2</v>
      </c>
      <c r="AM5" s="686"/>
      <c r="AN5" s="686"/>
      <c r="AO5" s="718"/>
      <c r="AP5" s="705" t="s">
        <v>209</v>
      </c>
      <c r="AQ5" s="706"/>
      <c r="AR5" s="706"/>
      <c r="AS5" s="706"/>
      <c r="AT5" s="706"/>
      <c r="AU5" s="706"/>
      <c r="AV5" s="706"/>
      <c r="AW5" s="706"/>
      <c r="AX5" s="706"/>
      <c r="AY5" s="706"/>
      <c r="AZ5" s="706"/>
      <c r="BA5" s="706"/>
      <c r="BB5" s="706"/>
      <c r="BC5" s="706"/>
      <c r="BD5" s="706"/>
      <c r="BE5" s="706"/>
      <c r="BF5" s="707"/>
      <c r="BG5" s="618">
        <v>223713</v>
      </c>
      <c r="BH5" s="619"/>
      <c r="BI5" s="619"/>
      <c r="BJ5" s="619"/>
      <c r="BK5" s="619"/>
      <c r="BL5" s="619"/>
      <c r="BM5" s="619"/>
      <c r="BN5" s="620"/>
      <c r="BO5" s="671">
        <v>98.7</v>
      </c>
      <c r="BP5" s="671"/>
      <c r="BQ5" s="671"/>
      <c r="BR5" s="671"/>
      <c r="BS5" s="672">
        <v>22966</v>
      </c>
      <c r="BT5" s="672"/>
      <c r="BU5" s="672"/>
      <c r="BV5" s="672"/>
      <c r="BW5" s="672"/>
      <c r="BX5" s="672"/>
      <c r="BY5" s="672"/>
      <c r="BZ5" s="672"/>
      <c r="CA5" s="672"/>
      <c r="CB5" s="708"/>
      <c r="CD5" s="723" t="s">
        <v>204</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202</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28050</v>
      </c>
      <c r="S6" s="619"/>
      <c r="T6" s="619"/>
      <c r="U6" s="619"/>
      <c r="V6" s="619"/>
      <c r="W6" s="619"/>
      <c r="X6" s="619"/>
      <c r="Y6" s="620"/>
      <c r="Z6" s="671">
        <v>1</v>
      </c>
      <c r="AA6" s="671"/>
      <c r="AB6" s="671"/>
      <c r="AC6" s="671"/>
      <c r="AD6" s="672">
        <v>28050</v>
      </c>
      <c r="AE6" s="672"/>
      <c r="AF6" s="672"/>
      <c r="AG6" s="672"/>
      <c r="AH6" s="672"/>
      <c r="AI6" s="672"/>
      <c r="AJ6" s="672"/>
      <c r="AK6" s="672"/>
      <c r="AL6" s="641">
        <v>2</v>
      </c>
      <c r="AM6" s="673"/>
      <c r="AN6" s="673"/>
      <c r="AO6" s="674"/>
      <c r="AP6" s="615" t="s">
        <v>214</v>
      </c>
      <c r="AQ6" s="616"/>
      <c r="AR6" s="616"/>
      <c r="AS6" s="616"/>
      <c r="AT6" s="616"/>
      <c r="AU6" s="616"/>
      <c r="AV6" s="616"/>
      <c r="AW6" s="616"/>
      <c r="AX6" s="616"/>
      <c r="AY6" s="616"/>
      <c r="AZ6" s="616"/>
      <c r="BA6" s="616"/>
      <c r="BB6" s="616"/>
      <c r="BC6" s="616"/>
      <c r="BD6" s="616"/>
      <c r="BE6" s="616"/>
      <c r="BF6" s="617"/>
      <c r="BG6" s="618">
        <v>223713</v>
      </c>
      <c r="BH6" s="619"/>
      <c r="BI6" s="619"/>
      <c r="BJ6" s="619"/>
      <c r="BK6" s="619"/>
      <c r="BL6" s="619"/>
      <c r="BM6" s="619"/>
      <c r="BN6" s="620"/>
      <c r="BO6" s="671">
        <v>98.7</v>
      </c>
      <c r="BP6" s="671"/>
      <c r="BQ6" s="671"/>
      <c r="BR6" s="671"/>
      <c r="BS6" s="672">
        <v>22966</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29814</v>
      </c>
      <c r="CS6" s="619"/>
      <c r="CT6" s="619"/>
      <c r="CU6" s="619"/>
      <c r="CV6" s="619"/>
      <c r="CW6" s="619"/>
      <c r="CX6" s="619"/>
      <c r="CY6" s="620"/>
      <c r="CZ6" s="671">
        <v>1.1000000000000001</v>
      </c>
      <c r="DA6" s="671"/>
      <c r="DB6" s="671"/>
      <c r="DC6" s="671"/>
      <c r="DD6" s="624" t="s">
        <v>216</v>
      </c>
      <c r="DE6" s="619"/>
      <c r="DF6" s="619"/>
      <c r="DG6" s="619"/>
      <c r="DH6" s="619"/>
      <c r="DI6" s="619"/>
      <c r="DJ6" s="619"/>
      <c r="DK6" s="619"/>
      <c r="DL6" s="619"/>
      <c r="DM6" s="619"/>
      <c r="DN6" s="619"/>
      <c r="DO6" s="619"/>
      <c r="DP6" s="620"/>
      <c r="DQ6" s="624">
        <v>29814</v>
      </c>
      <c r="DR6" s="619"/>
      <c r="DS6" s="619"/>
      <c r="DT6" s="619"/>
      <c r="DU6" s="619"/>
      <c r="DV6" s="619"/>
      <c r="DW6" s="619"/>
      <c r="DX6" s="619"/>
      <c r="DY6" s="619"/>
      <c r="DZ6" s="619"/>
      <c r="EA6" s="619"/>
      <c r="EB6" s="619"/>
      <c r="EC6" s="654"/>
    </row>
    <row r="7" spans="2:143" ht="11.25" customHeight="1" x14ac:dyDescent="0.15">
      <c r="B7" s="615" t="s">
        <v>217</v>
      </c>
      <c r="C7" s="616"/>
      <c r="D7" s="616"/>
      <c r="E7" s="616"/>
      <c r="F7" s="616"/>
      <c r="G7" s="616"/>
      <c r="H7" s="616"/>
      <c r="I7" s="616"/>
      <c r="J7" s="616"/>
      <c r="K7" s="616"/>
      <c r="L7" s="616"/>
      <c r="M7" s="616"/>
      <c r="N7" s="616"/>
      <c r="O7" s="616"/>
      <c r="P7" s="616"/>
      <c r="Q7" s="617"/>
      <c r="R7" s="618">
        <v>175</v>
      </c>
      <c r="S7" s="619"/>
      <c r="T7" s="619"/>
      <c r="U7" s="619"/>
      <c r="V7" s="619"/>
      <c r="W7" s="619"/>
      <c r="X7" s="619"/>
      <c r="Y7" s="620"/>
      <c r="Z7" s="671">
        <v>0</v>
      </c>
      <c r="AA7" s="671"/>
      <c r="AB7" s="671"/>
      <c r="AC7" s="671"/>
      <c r="AD7" s="672">
        <v>175</v>
      </c>
      <c r="AE7" s="672"/>
      <c r="AF7" s="672"/>
      <c r="AG7" s="672"/>
      <c r="AH7" s="672"/>
      <c r="AI7" s="672"/>
      <c r="AJ7" s="672"/>
      <c r="AK7" s="672"/>
      <c r="AL7" s="641">
        <v>0</v>
      </c>
      <c r="AM7" s="673"/>
      <c r="AN7" s="673"/>
      <c r="AO7" s="674"/>
      <c r="AP7" s="615" t="s">
        <v>218</v>
      </c>
      <c r="AQ7" s="616"/>
      <c r="AR7" s="616"/>
      <c r="AS7" s="616"/>
      <c r="AT7" s="616"/>
      <c r="AU7" s="616"/>
      <c r="AV7" s="616"/>
      <c r="AW7" s="616"/>
      <c r="AX7" s="616"/>
      <c r="AY7" s="616"/>
      <c r="AZ7" s="616"/>
      <c r="BA7" s="616"/>
      <c r="BB7" s="616"/>
      <c r="BC7" s="616"/>
      <c r="BD7" s="616"/>
      <c r="BE7" s="616"/>
      <c r="BF7" s="617"/>
      <c r="BG7" s="618">
        <v>52974</v>
      </c>
      <c r="BH7" s="619"/>
      <c r="BI7" s="619"/>
      <c r="BJ7" s="619"/>
      <c r="BK7" s="619"/>
      <c r="BL7" s="619"/>
      <c r="BM7" s="619"/>
      <c r="BN7" s="620"/>
      <c r="BO7" s="671">
        <v>23.4</v>
      </c>
      <c r="BP7" s="671"/>
      <c r="BQ7" s="671"/>
      <c r="BR7" s="671"/>
      <c r="BS7" s="672">
        <v>564</v>
      </c>
      <c r="BT7" s="672"/>
      <c r="BU7" s="672"/>
      <c r="BV7" s="672"/>
      <c r="BW7" s="672"/>
      <c r="BX7" s="672"/>
      <c r="BY7" s="672"/>
      <c r="BZ7" s="672"/>
      <c r="CA7" s="672"/>
      <c r="CB7" s="708"/>
      <c r="CD7" s="655" t="s">
        <v>219</v>
      </c>
      <c r="CE7" s="652"/>
      <c r="CF7" s="652"/>
      <c r="CG7" s="652"/>
      <c r="CH7" s="652"/>
      <c r="CI7" s="652"/>
      <c r="CJ7" s="652"/>
      <c r="CK7" s="652"/>
      <c r="CL7" s="652"/>
      <c r="CM7" s="652"/>
      <c r="CN7" s="652"/>
      <c r="CO7" s="652"/>
      <c r="CP7" s="652"/>
      <c r="CQ7" s="653"/>
      <c r="CR7" s="618">
        <v>773662</v>
      </c>
      <c r="CS7" s="619"/>
      <c r="CT7" s="619"/>
      <c r="CU7" s="619"/>
      <c r="CV7" s="619"/>
      <c r="CW7" s="619"/>
      <c r="CX7" s="619"/>
      <c r="CY7" s="620"/>
      <c r="CZ7" s="671">
        <v>29.5</v>
      </c>
      <c r="DA7" s="671"/>
      <c r="DB7" s="671"/>
      <c r="DC7" s="671"/>
      <c r="DD7" s="624">
        <v>10535</v>
      </c>
      <c r="DE7" s="619"/>
      <c r="DF7" s="619"/>
      <c r="DG7" s="619"/>
      <c r="DH7" s="619"/>
      <c r="DI7" s="619"/>
      <c r="DJ7" s="619"/>
      <c r="DK7" s="619"/>
      <c r="DL7" s="619"/>
      <c r="DM7" s="619"/>
      <c r="DN7" s="619"/>
      <c r="DO7" s="619"/>
      <c r="DP7" s="620"/>
      <c r="DQ7" s="624">
        <v>729418</v>
      </c>
      <c r="DR7" s="619"/>
      <c r="DS7" s="619"/>
      <c r="DT7" s="619"/>
      <c r="DU7" s="619"/>
      <c r="DV7" s="619"/>
      <c r="DW7" s="619"/>
      <c r="DX7" s="619"/>
      <c r="DY7" s="619"/>
      <c r="DZ7" s="619"/>
      <c r="EA7" s="619"/>
      <c r="EB7" s="619"/>
      <c r="EC7" s="654"/>
    </row>
    <row r="8" spans="2:143" ht="11.25" customHeight="1" x14ac:dyDescent="0.15">
      <c r="B8" s="615" t="s">
        <v>220</v>
      </c>
      <c r="C8" s="616"/>
      <c r="D8" s="616"/>
      <c r="E8" s="616"/>
      <c r="F8" s="616"/>
      <c r="G8" s="616"/>
      <c r="H8" s="616"/>
      <c r="I8" s="616"/>
      <c r="J8" s="616"/>
      <c r="K8" s="616"/>
      <c r="L8" s="616"/>
      <c r="M8" s="616"/>
      <c r="N8" s="616"/>
      <c r="O8" s="616"/>
      <c r="P8" s="616"/>
      <c r="Q8" s="617"/>
      <c r="R8" s="618">
        <v>482</v>
      </c>
      <c r="S8" s="619"/>
      <c r="T8" s="619"/>
      <c r="U8" s="619"/>
      <c r="V8" s="619"/>
      <c r="W8" s="619"/>
      <c r="X8" s="619"/>
      <c r="Y8" s="620"/>
      <c r="Z8" s="671">
        <v>0</v>
      </c>
      <c r="AA8" s="671"/>
      <c r="AB8" s="671"/>
      <c r="AC8" s="671"/>
      <c r="AD8" s="672">
        <v>482</v>
      </c>
      <c r="AE8" s="672"/>
      <c r="AF8" s="672"/>
      <c r="AG8" s="672"/>
      <c r="AH8" s="672"/>
      <c r="AI8" s="672"/>
      <c r="AJ8" s="672"/>
      <c r="AK8" s="672"/>
      <c r="AL8" s="641">
        <v>0</v>
      </c>
      <c r="AM8" s="673"/>
      <c r="AN8" s="673"/>
      <c r="AO8" s="674"/>
      <c r="AP8" s="615" t="s">
        <v>221</v>
      </c>
      <c r="AQ8" s="616"/>
      <c r="AR8" s="616"/>
      <c r="AS8" s="616"/>
      <c r="AT8" s="616"/>
      <c r="AU8" s="616"/>
      <c r="AV8" s="616"/>
      <c r="AW8" s="616"/>
      <c r="AX8" s="616"/>
      <c r="AY8" s="616"/>
      <c r="AZ8" s="616"/>
      <c r="BA8" s="616"/>
      <c r="BB8" s="616"/>
      <c r="BC8" s="616"/>
      <c r="BD8" s="616"/>
      <c r="BE8" s="616"/>
      <c r="BF8" s="617"/>
      <c r="BG8" s="618">
        <v>2114</v>
      </c>
      <c r="BH8" s="619"/>
      <c r="BI8" s="619"/>
      <c r="BJ8" s="619"/>
      <c r="BK8" s="619"/>
      <c r="BL8" s="619"/>
      <c r="BM8" s="619"/>
      <c r="BN8" s="620"/>
      <c r="BO8" s="671">
        <v>0.9</v>
      </c>
      <c r="BP8" s="671"/>
      <c r="BQ8" s="671"/>
      <c r="BR8" s="671"/>
      <c r="BS8" s="624" t="s">
        <v>111</v>
      </c>
      <c r="BT8" s="619"/>
      <c r="BU8" s="619"/>
      <c r="BV8" s="619"/>
      <c r="BW8" s="619"/>
      <c r="BX8" s="619"/>
      <c r="BY8" s="619"/>
      <c r="BZ8" s="619"/>
      <c r="CA8" s="619"/>
      <c r="CB8" s="654"/>
      <c r="CD8" s="655" t="s">
        <v>222</v>
      </c>
      <c r="CE8" s="652"/>
      <c r="CF8" s="652"/>
      <c r="CG8" s="652"/>
      <c r="CH8" s="652"/>
      <c r="CI8" s="652"/>
      <c r="CJ8" s="652"/>
      <c r="CK8" s="652"/>
      <c r="CL8" s="652"/>
      <c r="CM8" s="652"/>
      <c r="CN8" s="652"/>
      <c r="CO8" s="652"/>
      <c r="CP8" s="652"/>
      <c r="CQ8" s="653"/>
      <c r="CR8" s="618">
        <v>334915</v>
      </c>
      <c r="CS8" s="619"/>
      <c r="CT8" s="619"/>
      <c r="CU8" s="619"/>
      <c r="CV8" s="619"/>
      <c r="CW8" s="619"/>
      <c r="CX8" s="619"/>
      <c r="CY8" s="620"/>
      <c r="CZ8" s="671">
        <v>12.8</v>
      </c>
      <c r="DA8" s="671"/>
      <c r="DB8" s="671"/>
      <c r="DC8" s="671"/>
      <c r="DD8" s="624">
        <v>9061</v>
      </c>
      <c r="DE8" s="619"/>
      <c r="DF8" s="619"/>
      <c r="DG8" s="619"/>
      <c r="DH8" s="619"/>
      <c r="DI8" s="619"/>
      <c r="DJ8" s="619"/>
      <c r="DK8" s="619"/>
      <c r="DL8" s="619"/>
      <c r="DM8" s="619"/>
      <c r="DN8" s="619"/>
      <c r="DO8" s="619"/>
      <c r="DP8" s="620"/>
      <c r="DQ8" s="624">
        <v>221336</v>
      </c>
      <c r="DR8" s="619"/>
      <c r="DS8" s="619"/>
      <c r="DT8" s="619"/>
      <c r="DU8" s="619"/>
      <c r="DV8" s="619"/>
      <c r="DW8" s="619"/>
      <c r="DX8" s="619"/>
      <c r="DY8" s="619"/>
      <c r="DZ8" s="619"/>
      <c r="EA8" s="619"/>
      <c r="EB8" s="619"/>
      <c r="EC8" s="654"/>
    </row>
    <row r="9" spans="2:143" ht="11.25" customHeight="1" x14ac:dyDescent="0.15">
      <c r="B9" s="615" t="s">
        <v>223</v>
      </c>
      <c r="C9" s="616"/>
      <c r="D9" s="616"/>
      <c r="E9" s="616"/>
      <c r="F9" s="616"/>
      <c r="G9" s="616"/>
      <c r="H9" s="616"/>
      <c r="I9" s="616"/>
      <c r="J9" s="616"/>
      <c r="K9" s="616"/>
      <c r="L9" s="616"/>
      <c r="M9" s="616"/>
      <c r="N9" s="616"/>
      <c r="O9" s="616"/>
      <c r="P9" s="616"/>
      <c r="Q9" s="617"/>
      <c r="R9" s="618">
        <v>486</v>
      </c>
      <c r="S9" s="619"/>
      <c r="T9" s="619"/>
      <c r="U9" s="619"/>
      <c r="V9" s="619"/>
      <c r="W9" s="619"/>
      <c r="X9" s="619"/>
      <c r="Y9" s="620"/>
      <c r="Z9" s="671">
        <v>0</v>
      </c>
      <c r="AA9" s="671"/>
      <c r="AB9" s="671"/>
      <c r="AC9" s="671"/>
      <c r="AD9" s="672">
        <v>486</v>
      </c>
      <c r="AE9" s="672"/>
      <c r="AF9" s="672"/>
      <c r="AG9" s="672"/>
      <c r="AH9" s="672"/>
      <c r="AI9" s="672"/>
      <c r="AJ9" s="672"/>
      <c r="AK9" s="672"/>
      <c r="AL9" s="641">
        <v>0</v>
      </c>
      <c r="AM9" s="673"/>
      <c r="AN9" s="673"/>
      <c r="AO9" s="674"/>
      <c r="AP9" s="615" t="s">
        <v>224</v>
      </c>
      <c r="AQ9" s="616"/>
      <c r="AR9" s="616"/>
      <c r="AS9" s="616"/>
      <c r="AT9" s="616"/>
      <c r="AU9" s="616"/>
      <c r="AV9" s="616"/>
      <c r="AW9" s="616"/>
      <c r="AX9" s="616"/>
      <c r="AY9" s="616"/>
      <c r="AZ9" s="616"/>
      <c r="BA9" s="616"/>
      <c r="BB9" s="616"/>
      <c r="BC9" s="616"/>
      <c r="BD9" s="616"/>
      <c r="BE9" s="616"/>
      <c r="BF9" s="617"/>
      <c r="BG9" s="618">
        <v>38006</v>
      </c>
      <c r="BH9" s="619"/>
      <c r="BI9" s="619"/>
      <c r="BJ9" s="619"/>
      <c r="BK9" s="619"/>
      <c r="BL9" s="619"/>
      <c r="BM9" s="619"/>
      <c r="BN9" s="620"/>
      <c r="BO9" s="671">
        <v>16.8</v>
      </c>
      <c r="BP9" s="671"/>
      <c r="BQ9" s="671"/>
      <c r="BR9" s="671"/>
      <c r="BS9" s="624" t="s">
        <v>111</v>
      </c>
      <c r="BT9" s="619"/>
      <c r="BU9" s="619"/>
      <c r="BV9" s="619"/>
      <c r="BW9" s="619"/>
      <c r="BX9" s="619"/>
      <c r="BY9" s="619"/>
      <c r="BZ9" s="619"/>
      <c r="CA9" s="619"/>
      <c r="CB9" s="654"/>
      <c r="CD9" s="655" t="s">
        <v>225</v>
      </c>
      <c r="CE9" s="652"/>
      <c r="CF9" s="652"/>
      <c r="CG9" s="652"/>
      <c r="CH9" s="652"/>
      <c r="CI9" s="652"/>
      <c r="CJ9" s="652"/>
      <c r="CK9" s="652"/>
      <c r="CL9" s="652"/>
      <c r="CM9" s="652"/>
      <c r="CN9" s="652"/>
      <c r="CO9" s="652"/>
      <c r="CP9" s="652"/>
      <c r="CQ9" s="653"/>
      <c r="CR9" s="618">
        <v>75103</v>
      </c>
      <c r="CS9" s="619"/>
      <c r="CT9" s="619"/>
      <c r="CU9" s="619"/>
      <c r="CV9" s="619"/>
      <c r="CW9" s="619"/>
      <c r="CX9" s="619"/>
      <c r="CY9" s="620"/>
      <c r="CZ9" s="671">
        <v>2.9</v>
      </c>
      <c r="DA9" s="671"/>
      <c r="DB9" s="671"/>
      <c r="DC9" s="671"/>
      <c r="DD9" s="624">
        <v>10869</v>
      </c>
      <c r="DE9" s="619"/>
      <c r="DF9" s="619"/>
      <c r="DG9" s="619"/>
      <c r="DH9" s="619"/>
      <c r="DI9" s="619"/>
      <c r="DJ9" s="619"/>
      <c r="DK9" s="619"/>
      <c r="DL9" s="619"/>
      <c r="DM9" s="619"/>
      <c r="DN9" s="619"/>
      <c r="DO9" s="619"/>
      <c r="DP9" s="620"/>
      <c r="DQ9" s="624">
        <v>56887</v>
      </c>
      <c r="DR9" s="619"/>
      <c r="DS9" s="619"/>
      <c r="DT9" s="619"/>
      <c r="DU9" s="619"/>
      <c r="DV9" s="619"/>
      <c r="DW9" s="619"/>
      <c r="DX9" s="619"/>
      <c r="DY9" s="619"/>
      <c r="DZ9" s="619"/>
      <c r="EA9" s="619"/>
      <c r="EB9" s="619"/>
      <c r="EC9" s="654"/>
    </row>
    <row r="10" spans="2:143" ht="11.25" customHeight="1" x14ac:dyDescent="0.15">
      <c r="B10" s="615" t="s">
        <v>226</v>
      </c>
      <c r="C10" s="616"/>
      <c r="D10" s="616"/>
      <c r="E10" s="616"/>
      <c r="F10" s="616"/>
      <c r="G10" s="616"/>
      <c r="H10" s="616"/>
      <c r="I10" s="616"/>
      <c r="J10" s="616"/>
      <c r="K10" s="616"/>
      <c r="L10" s="616"/>
      <c r="M10" s="616"/>
      <c r="N10" s="616"/>
      <c r="O10" s="616"/>
      <c r="P10" s="616"/>
      <c r="Q10" s="617"/>
      <c r="R10" s="618">
        <v>31539</v>
      </c>
      <c r="S10" s="619"/>
      <c r="T10" s="619"/>
      <c r="U10" s="619"/>
      <c r="V10" s="619"/>
      <c r="W10" s="619"/>
      <c r="X10" s="619"/>
      <c r="Y10" s="620"/>
      <c r="Z10" s="671">
        <v>1.2</v>
      </c>
      <c r="AA10" s="671"/>
      <c r="AB10" s="671"/>
      <c r="AC10" s="671"/>
      <c r="AD10" s="672">
        <v>31539</v>
      </c>
      <c r="AE10" s="672"/>
      <c r="AF10" s="672"/>
      <c r="AG10" s="672"/>
      <c r="AH10" s="672"/>
      <c r="AI10" s="672"/>
      <c r="AJ10" s="672"/>
      <c r="AK10" s="672"/>
      <c r="AL10" s="641">
        <v>2.2000000000000002</v>
      </c>
      <c r="AM10" s="673"/>
      <c r="AN10" s="673"/>
      <c r="AO10" s="674"/>
      <c r="AP10" s="615" t="s">
        <v>227</v>
      </c>
      <c r="AQ10" s="616"/>
      <c r="AR10" s="616"/>
      <c r="AS10" s="616"/>
      <c r="AT10" s="616"/>
      <c r="AU10" s="616"/>
      <c r="AV10" s="616"/>
      <c r="AW10" s="616"/>
      <c r="AX10" s="616"/>
      <c r="AY10" s="616"/>
      <c r="AZ10" s="616"/>
      <c r="BA10" s="616"/>
      <c r="BB10" s="616"/>
      <c r="BC10" s="616"/>
      <c r="BD10" s="616"/>
      <c r="BE10" s="616"/>
      <c r="BF10" s="617"/>
      <c r="BG10" s="618">
        <v>4150</v>
      </c>
      <c r="BH10" s="619"/>
      <c r="BI10" s="619"/>
      <c r="BJ10" s="619"/>
      <c r="BK10" s="619"/>
      <c r="BL10" s="619"/>
      <c r="BM10" s="619"/>
      <c r="BN10" s="620"/>
      <c r="BO10" s="671">
        <v>1.8</v>
      </c>
      <c r="BP10" s="671"/>
      <c r="BQ10" s="671"/>
      <c r="BR10" s="671"/>
      <c r="BS10" s="624" t="s">
        <v>111</v>
      </c>
      <c r="BT10" s="619"/>
      <c r="BU10" s="619"/>
      <c r="BV10" s="619"/>
      <c r="BW10" s="619"/>
      <c r="BX10" s="619"/>
      <c r="BY10" s="619"/>
      <c r="BZ10" s="619"/>
      <c r="CA10" s="619"/>
      <c r="CB10" s="654"/>
      <c r="CD10" s="655" t="s">
        <v>228</v>
      </c>
      <c r="CE10" s="652"/>
      <c r="CF10" s="652"/>
      <c r="CG10" s="652"/>
      <c r="CH10" s="652"/>
      <c r="CI10" s="652"/>
      <c r="CJ10" s="652"/>
      <c r="CK10" s="652"/>
      <c r="CL10" s="652"/>
      <c r="CM10" s="652"/>
      <c r="CN10" s="652"/>
      <c r="CO10" s="652"/>
      <c r="CP10" s="652"/>
      <c r="CQ10" s="653"/>
      <c r="CR10" s="618">
        <v>73</v>
      </c>
      <c r="CS10" s="619"/>
      <c r="CT10" s="619"/>
      <c r="CU10" s="619"/>
      <c r="CV10" s="619"/>
      <c r="CW10" s="619"/>
      <c r="CX10" s="619"/>
      <c r="CY10" s="620"/>
      <c r="CZ10" s="671">
        <v>0</v>
      </c>
      <c r="DA10" s="671"/>
      <c r="DB10" s="671"/>
      <c r="DC10" s="671"/>
      <c r="DD10" s="624" t="s">
        <v>111</v>
      </c>
      <c r="DE10" s="619"/>
      <c r="DF10" s="619"/>
      <c r="DG10" s="619"/>
      <c r="DH10" s="619"/>
      <c r="DI10" s="619"/>
      <c r="DJ10" s="619"/>
      <c r="DK10" s="619"/>
      <c r="DL10" s="619"/>
      <c r="DM10" s="619"/>
      <c r="DN10" s="619"/>
      <c r="DO10" s="619"/>
      <c r="DP10" s="620"/>
      <c r="DQ10" s="624">
        <v>73</v>
      </c>
      <c r="DR10" s="619"/>
      <c r="DS10" s="619"/>
      <c r="DT10" s="619"/>
      <c r="DU10" s="619"/>
      <c r="DV10" s="619"/>
      <c r="DW10" s="619"/>
      <c r="DX10" s="619"/>
      <c r="DY10" s="619"/>
      <c r="DZ10" s="619"/>
      <c r="EA10" s="619"/>
      <c r="EB10" s="619"/>
      <c r="EC10" s="654"/>
    </row>
    <row r="11" spans="2:143" ht="11.25" customHeight="1" x14ac:dyDescent="0.15">
      <c r="B11" s="615" t="s">
        <v>229</v>
      </c>
      <c r="C11" s="616"/>
      <c r="D11" s="616"/>
      <c r="E11" s="616"/>
      <c r="F11" s="616"/>
      <c r="G11" s="616"/>
      <c r="H11" s="616"/>
      <c r="I11" s="616"/>
      <c r="J11" s="616"/>
      <c r="K11" s="616"/>
      <c r="L11" s="616"/>
      <c r="M11" s="616"/>
      <c r="N11" s="616"/>
      <c r="O11" s="616"/>
      <c r="P11" s="616"/>
      <c r="Q11" s="617"/>
      <c r="R11" s="618" t="s">
        <v>111</v>
      </c>
      <c r="S11" s="619"/>
      <c r="T11" s="619"/>
      <c r="U11" s="619"/>
      <c r="V11" s="619"/>
      <c r="W11" s="619"/>
      <c r="X11" s="619"/>
      <c r="Y11" s="620"/>
      <c r="Z11" s="671" t="s">
        <v>111</v>
      </c>
      <c r="AA11" s="671"/>
      <c r="AB11" s="671"/>
      <c r="AC11" s="671"/>
      <c r="AD11" s="672" t="s">
        <v>111</v>
      </c>
      <c r="AE11" s="672"/>
      <c r="AF11" s="672"/>
      <c r="AG11" s="672"/>
      <c r="AH11" s="672"/>
      <c r="AI11" s="672"/>
      <c r="AJ11" s="672"/>
      <c r="AK11" s="672"/>
      <c r="AL11" s="641" t="s">
        <v>111</v>
      </c>
      <c r="AM11" s="673"/>
      <c r="AN11" s="673"/>
      <c r="AO11" s="674"/>
      <c r="AP11" s="615" t="s">
        <v>230</v>
      </c>
      <c r="AQ11" s="616"/>
      <c r="AR11" s="616"/>
      <c r="AS11" s="616"/>
      <c r="AT11" s="616"/>
      <c r="AU11" s="616"/>
      <c r="AV11" s="616"/>
      <c r="AW11" s="616"/>
      <c r="AX11" s="616"/>
      <c r="AY11" s="616"/>
      <c r="AZ11" s="616"/>
      <c r="BA11" s="616"/>
      <c r="BB11" s="616"/>
      <c r="BC11" s="616"/>
      <c r="BD11" s="616"/>
      <c r="BE11" s="616"/>
      <c r="BF11" s="617"/>
      <c r="BG11" s="618">
        <v>8704</v>
      </c>
      <c r="BH11" s="619"/>
      <c r="BI11" s="619"/>
      <c r="BJ11" s="619"/>
      <c r="BK11" s="619"/>
      <c r="BL11" s="619"/>
      <c r="BM11" s="619"/>
      <c r="BN11" s="620"/>
      <c r="BO11" s="671">
        <v>3.8</v>
      </c>
      <c r="BP11" s="671"/>
      <c r="BQ11" s="671"/>
      <c r="BR11" s="671"/>
      <c r="BS11" s="624">
        <v>564</v>
      </c>
      <c r="BT11" s="619"/>
      <c r="BU11" s="619"/>
      <c r="BV11" s="619"/>
      <c r="BW11" s="619"/>
      <c r="BX11" s="619"/>
      <c r="BY11" s="619"/>
      <c r="BZ11" s="619"/>
      <c r="CA11" s="619"/>
      <c r="CB11" s="654"/>
      <c r="CD11" s="655" t="s">
        <v>231</v>
      </c>
      <c r="CE11" s="652"/>
      <c r="CF11" s="652"/>
      <c r="CG11" s="652"/>
      <c r="CH11" s="652"/>
      <c r="CI11" s="652"/>
      <c r="CJ11" s="652"/>
      <c r="CK11" s="652"/>
      <c r="CL11" s="652"/>
      <c r="CM11" s="652"/>
      <c r="CN11" s="652"/>
      <c r="CO11" s="652"/>
      <c r="CP11" s="652"/>
      <c r="CQ11" s="653"/>
      <c r="CR11" s="618">
        <v>151179</v>
      </c>
      <c r="CS11" s="619"/>
      <c r="CT11" s="619"/>
      <c r="CU11" s="619"/>
      <c r="CV11" s="619"/>
      <c r="CW11" s="619"/>
      <c r="CX11" s="619"/>
      <c r="CY11" s="620"/>
      <c r="CZ11" s="671">
        <v>5.8</v>
      </c>
      <c r="DA11" s="671"/>
      <c r="DB11" s="671"/>
      <c r="DC11" s="671"/>
      <c r="DD11" s="624">
        <v>47730</v>
      </c>
      <c r="DE11" s="619"/>
      <c r="DF11" s="619"/>
      <c r="DG11" s="619"/>
      <c r="DH11" s="619"/>
      <c r="DI11" s="619"/>
      <c r="DJ11" s="619"/>
      <c r="DK11" s="619"/>
      <c r="DL11" s="619"/>
      <c r="DM11" s="619"/>
      <c r="DN11" s="619"/>
      <c r="DO11" s="619"/>
      <c r="DP11" s="620"/>
      <c r="DQ11" s="624">
        <v>73672</v>
      </c>
      <c r="DR11" s="619"/>
      <c r="DS11" s="619"/>
      <c r="DT11" s="619"/>
      <c r="DU11" s="619"/>
      <c r="DV11" s="619"/>
      <c r="DW11" s="619"/>
      <c r="DX11" s="619"/>
      <c r="DY11" s="619"/>
      <c r="DZ11" s="619"/>
      <c r="EA11" s="619"/>
      <c r="EB11" s="619"/>
      <c r="EC11" s="654"/>
    </row>
    <row r="12" spans="2:143" ht="11.25" customHeight="1" x14ac:dyDescent="0.15">
      <c r="B12" s="615" t="s">
        <v>232</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233</v>
      </c>
      <c r="AQ12" s="616"/>
      <c r="AR12" s="616"/>
      <c r="AS12" s="616"/>
      <c r="AT12" s="616"/>
      <c r="AU12" s="616"/>
      <c r="AV12" s="616"/>
      <c r="AW12" s="616"/>
      <c r="AX12" s="616"/>
      <c r="AY12" s="616"/>
      <c r="AZ12" s="616"/>
      <c r="BA12" s="616"/>
      <c r="BB12" s="616"/>
      <c r="BC12" s="616"/>
      <c r="BD12" s="616"/>
      <c r="BE12" s="616"/>
      <c r="BF12" s="617"/>
      <c r="BG12" s="618">
        <v>163883</v>
      </c>
      <c r="BH12" s="619"/>
      <c r="BI12" s="619"/>
      <c r="BJ12" s="619"/>
      <c r="BK12" s="619"/>
      <c r="BL12" s="619"/>
      <c r="BM12" s="619"/>
      <c r="BN12" s="620"/>
      <c r="BO12" s="671">
        <v>72.3</v>
      </c>
      <c r="BP12" s="671"/>
      <c r="BQ12" s="671"/>
      <c r="BR12" s="671"/>
      <c r="BS12" s="624">
        <v>22402</v>
      </c>
      <c r="BT12" s="619"/>
      <c r="BU12" s="619"/>
      <c r="BV12" s="619"/>
      <c r="BW12" s="619"/>
      <c r="BX12" s="619"/>
      <c r="BY12" s="619"/>
      <c r="BZ12" s="619"/>
      <c r="CA12" s="619"/>
      <c r="CB12" s="654"/>
      <c r="CD12" s="655" t="s">
        <v>234</v>
      </c>
      <c r="CE12" s="652"/>
      <c r="CF12" s="652"/>
      <c r="CG12" s="652"/>
      <c r="CH12" s="652"/>
      <c r="CI12" s="652"/>
      <c r="CJ12" s="652"/>
      <c r="CK12" s="652"/>
      <c r="CL12" s="652"/>
      <c r="CM12" s="652"/>
      <c r="CN12" s="652"/>
      <c r="CO12" s="652"/>
      <c r="CP12" s="652"/>
      <c r="CQ12" s="653"/>
      <c r="CR12" s="618">
        <v>407510</v>
      </c>
      <c r="CS12" s="619"/>
      <c r="CT12" s="619"/>
      <c r="CU12" s="619"/>
      <c r="CV12" s="619"/>
      <c r="CW12" s="619"/>
      <c r="CX12" s="619"/>
      <c r="CY12" s="620"/>
      <c r="CZ12" s="671">
        <v>15.5</v>
      </c>
      <c r="DA12" s="671"/>
      <c r="DB12" s="671"/>
      <c r="DC12" s="671"/>
      <c r="DD12" s="624">
        <v>316783</v>
      </c>
      <c r="DE12" s="619"/>
      <c r="DF12" s="619"/>
      <c r="DG12" s="619"/>
      <c r="DH12" s="619"/>
      <c r="DI12" s="619"/>
      <c r="DJ12" s="619"/>
      <c r="DK12" s="619"/>
      <c r="DL12" s="619"/>
      <c r="DM12" s="619"/>
      <c r="DN12" s="619"/>
      <c r="DO12" s="619"/>
      <c r="DP12" s="620"/>
      <c r="DQ12" s="624">
        <v>74731</v>
      </c>
      <c r="DR12" s="619"/>
      <c r="DS12" s="619"/>
      <c r="DT12" s="619"/>
      <c r="DU12" s="619"/>
      <c r="DV12" s="619"/>
      <c r="DW12" s="619"/>
      <c r="DX12" s="619"/>
      <c r="DY12" s="619"/>
      <c r="DZ12" s="619"/>
      <c r="EA12" s="619"/>
      <c r="EB12" s="619"/>
      <c r="EC12" s="654"/>
    </row>
    <row r="13" spans="2:143" ht="11.25" customHeight="1" x14ac:dyDescent="0.15">
      <c r="B13" s="615" t="s">
        <v>235</v>
      </c>
      <c r="C13" s="616"/>
      <c r="D13" s="616"/>
      <c r="E13" s="616"/>
      <c r="F13" s="616"/>
      <c r="G13" s="616"/>
      <c r="H13" s="616"/>
      <c r="I13" s="616"/>
      <c r="J13" s="616"/>
      <c r="K13" s="616"/>
      <c r="L13" s="616"/>
      <c r="M13" s="616"/>
      <c r="N13" s="616"/>
      <c r="O13" s="616"/>
      <c r="P13" s="616"/>
      <c r="Q13" s="617"/>
      <c r="R13" s="618">
        <v>5183</v>
      </c>
      <c r="S13" s="619"/>
      <c r="T13" s="619"/>
      <c r="U13" s="619"/>
      <c r="V13" s="619"/>
      <c r="W13" s="619"/>
      <c r="X13" s="619"/>
      <c r="Y13" s="620"/>
      <c r="Z13" s="671">
        <v>0.2</v>
      </c>
      <c r="AA13" s="671"/>
      <c r="AB13" s="671"/>
      <c r="AC13" s="671"/>
      <c r="AD13" s="672">
        <v>5183</v>
      </c>
      <c r="AE13" s="672"/>
      <c r="AF13" s="672"/>
      <c r="AG13" s="672"/>
      <c r="AH13" s="672"/>
      <c r="AI13" s="672"/>
      <c r="AJ13" s="672"/>
      <c r="AK13" s="672"/>
      <c r="AL13" s="641">
        <v>0.4</v>
      </c>
      <c r="AM13" s="673"/>
      <c r="AN13" s="673"/>
      <c r="AO13" s="674"/>
      <c r="AP13" s="615" t="s">
        <v>236</v>
      </c>
      <c r="AQ13" s="616"/>
      <c r="AR13" s="616"/>
      <c r="AS13" s="616"/>
      <c r="AT13" s="616"/>
      <c r="AU13" s="616"/>
      <c r="AV13" s="616"/>
      <c r="AW13" s="616"/>
      <c r="AX13" s="616"/>
      <c r="AY13" s="616"/>
      <c r="AZ13" s="616"/>
      <c r="BA13" s="616"/>
      <c r="BB13" s="616"/>
      <c r="BC13" s="616"/>
      <c r="BD13" s="616"/>
      <c r="BE13" s="616"/>
      <c r="BF13" s="617"/>
      <c r="BG13" s="618">
        <v>163851</v>
      </c>
      <c r="BH13" s="619"/>
      <c r="BI13" s="619"/>
      <c r="BJ13" s="619"/>
      <c r="BK13" s="619"/>
      <c r="BL13" s="619"/>
      <c r="BM13" s="619"/>
      <c r="BN13" s="620"/>
      <c r="BO13" s="671">
        <v>72.3</v>
      </c>
      <c r="BP13" s="671"/>
      <c r="BQ13" s="671"/>
      <c r="BR13" s="671"/>
      <c r="BS13" s="624">
        <v>22402</v>
      </c>
      <c r="BT13" s="619"/>
      <c r="BU13" s="619"/>
      <c r="BV13" s="619"/>
      <c r="BW13" s="619"/>
      <c r="BX13" s="619"/>
      <c r="BY13" s="619"/>
      <c r="BZ13" s="619"/>
      <c r="CA13" s="619"/>
      <c r="CB13" s="654"/>
      <c r="CD13" s="655" t="s">
        <v>237</v>
      </c>
      <c r="CE13" s="652"/>
      <c r="CF13" s="652"/>
      <c r="CG13" s="652"/>
      <c r="CH13" s="652"/>
      <c r="CI13" s="652"/>
      <c r="CJ13" s="652"/>
      <c r="CK13" s="652"/>
      <c r="CL13" s="652"/>
      <c r="CM13" s="652"/>
      <c r="CN13" s="652"/>
      <c r="CO13" s="652"/>
      <c r="CP13" s="652"/>
      <c r="CQ13" s="653"/>
      <c r="CR13" s="618">
        <v>279226</v>
      </c>
      <c r="CS13" s="619"/>
      <c r="CT13" s="619"/>
      <c r="CU13" s="619"/>
      <c r="CV13" s="619"/>
      <c r="CW13" s="619"/>
      <c r="CX13" s="619"/>
      <c r="CY13" s="620"/>
      <c r="CZ13" s="671">
        <v>10.6</v>
      </c>
      <c r="DA13" s="671"/>
      <c r="DB13" s="671"/>
      <c r="DC13" s="671"/>
      <c r="DD13" s="624">
        <v>176325</v>
      </c>
      <c r="DE13" s="619"/>
      <c r="DF13" s="619"/>
      <c r="DG13" s="619"/>
      <c r="DH13" s="619"/>
      <c r="DI13" s="619"/>
      <c r="DJ13" s="619"/>
      <c r="DK13" s="619"/>
      <c r="DL13" s="619"/>
      <c r="DM13" s="619"/>
      <c r="DN13" s="619"/>
      <c r="DO13" s="619"/>
      <c r="DP13" s="620"/>
      <c r="DQ13" s="624">
        <v>117391</v>
      </c>
      <c r="DR13" s="619"/>
      <c r="DS13" s="619"/>
      <c r="DT13" s="619"/>
      <c r="DU13" s="619"/>
      <c r="DV13" s="619"/>
      <c r="DW13" s="619"/>
      <c r="DX13" s="619"/>
      <c r="DY13" s="619"/>
      <c r="DZ13" s="619"/>
      <c r="EA13" s="619"/>
      <c r="EB13" s="619"/>
      <c r="EC13" s="654"/>
    </row>
    <row r="14" spans="2:143" ht="11.25" customHeight="1" x14ac:dyDescent="0.15">
      <c r="B14" s="615" t="s">
        <v>238</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239</v>
      </c>
      <c r="AQ14" s="616"/>
      <c r="AR14" s="616"/>
      <c r="AS14" s="616"/>
      <c r="AT14" s="616"/>
      <c r="AU14" s="616"/>
      <c r="AV14" s="616"/>
      <c r="AW14" s="616"/>
      <c r="AX14" s="616"/>
      <c r="AY14" s="616"/>
      <c r="AZ14" s="616"/>
      <c r="BA14" s="616"/>
      <c r="BB14" s="616"/>
      <c r="BC14" s="616"/>
      <c r="BD14" s="616"/>
      <c r="BE14" s="616"/>
      <c r="BF14" s="617"/>
      <c r="BG14" s="618">
        <v>3728</v>
      </c>
      <c r="BH14" s="619"/>
      <c r="BI14" s="619"/>
      <c r="BJ14" s="619"/>
      <c r="BK14" s="619"/>
      <c r="BL14" s="619"/>
      <c r="BM14" s="619"/>
      <c r="BN14" s="620"/>
      <c r="BO14" s="671">
        <v>1.6</v>
      </c>
      <c r="BP14" s="671"/>
      <c r="BQ14" s="671"/>
      <c r="BR14" s="671"/>
      <c r="BS14" s="624" t="s">
        <v>111</v>
      </c>
      <c r="BT14" s="619"/>
      <c r="BU14" s="619"/>
      <c r="BV14" s="619"/>
      <c r="BW14" s="619"/>
      <c r="BX14" s="619"/>
      <c r="BY14" s="619"/>
      <c r="BZ14" s="619"/>
      <c r="CA14" s="619"/>
      <c r="CB14" s="654"/>
      <c r="CD14" s="655" t="s">
        <v>240</v>
      </c>
      <c r="CE14" s="652"/>
      <c r="CF14" s="652"/>
      <c r="CG14" s="652"/>
      <c r="CH14" s="652"/>
      <c r="CI14" s="652"/>
      <c r="CJ14" s="652"/>
      <c r="CK14" s="652"/>
      <c r="CL14" s="652"/>
      <c r="CM14" s="652"/>
      <c r="CN14" s="652"/>
      <c r="CO14" s="652"/>
      <c r="CP14" s="652"/>
      <c r="CQ14" s="653"/>
      <c r="CR14" s="618">
        <v>196710</v>
      </c>
      <c r="CS14" s="619"/>
      <c r="CT14" s="619"/>
      <c r="CU14" s="619"/>
      <c r="CV14" s="619"/>
      <c r="CW14" s="619"/>
      <c r="CX14" s="619"/>
      <c r="CY14" s="620"/>
      <c r="CZ14" s="671">
        <v>7.5</v>
      </c>
      <c r="DA14" s="671"/>
      <c r="DB14" s="671"/>
      <c r="DC14" s="671"/>
      <c r="DD14" s="624">
        <v>141674</v>
      </c>
      <c r="DE14" s="619"/>
      <c r="DF14" s="619"/>
      <c r="DG14" s="619"/>
      <c r="DH14" s="619"/>
      <c r="DI14" s="619"/>
      <c r="DJ14" s="619"/>
      <c r="DK14" s="619"/>
      <c r="DL14" s="619"/>
      <c r="DM14" s="619"/>
      <c r="DN14" s="619"/>
      <c r="DO14" s="619"/>
      <c r="DP14" s="620"/>
      <c r="DQ14" s="624">
        <v>50363</v>
      </c>
      <c r="DR14" s="619"/>
      <c r="DS14" s="619"/>
      <c r="DT14" s="619"/>
      <c r="DU14" s="619"/>
      <c r="DV14" s="619"/>
      <c r="DW14" s="619"/>
      <c r="DX14" s="619"/>
      <c r="DY14" s="619"/>
      <c r="DZ14" s="619"/>
      <c r="EA14" s="619"/>
      <c r="EB14" s="619"/>
      <c r="EC14" s="654"/>
    </row>
    <row r="15" spans="2:143" ht="11.25" customHeight="1" x14ac:dyDescent="0.15">
      <c r="B15" s="615" t="s">
        <v>241</v>
      </c>
      <c r="C15" s="616"/>
      <c r="D15" s="616"/>
      <c r="E15" s="616"/>
      <c r="F15" s="616"/>
      <c r="G15" s="616"/>
      <c r="H15" s="616"/>
      <c r="I15" s="616"/>
      <c r="J15" s="616"/>
      <c r="K15" s="616"/>
      <c r="L15" s="616"/>
      <c r="M15" s="616"/>
      <c r="N15" s="616"/>
      <c r="O15" s="616"/>
      <c r="P15" s="616"/>
      <c r="Q15" s="617"/>
      <c r="R15" s="618">
        <v>71</v>
      </c>
      <c r="S15" s="619"/>
      <c r="T15" s="619"/>
      <c r="U15" s="619"/>
      <c r="V15" s="619"/>
      <c r="W15" s="619"/>
      <c r="X15" s="619"/>
      <c r="Y15" s="620"/>
      <c r="Z15" s="671">
        <v>0</v>
      </c>
      <c r="AA15" s="671"/>
      <c r="AB15" s="671"/>
      <c r="AC15" s="671"/>
      <c r="AD15" s="672">
        <v>71</v>
      </c>
      <c r="AE15" s="672"/>
      <c r="AF15" s="672"/>
      <c r="AG15" s="672"/>
      <c r="AH15" s="672"/>
      <c r="AI15" s="672"/>
      <c r="AJ15" s="672"/>
      <c r="AK15" s="672"/>
      <c r="AL15" s="641">
        <v>0</v>
      </c>
      <c r="AM15" s="673"/>
      <c r="AN15" s="673"/>
      <c r="AO15" s="674"/>
      <c r="AP15" s="615" t="s">
        <v>242</v>
      </c>
      <c r="AQ15" s="616"/>
      <c r="AR15" s="616"/>
      <c r="AS15" s="616"/>
      <c r="AT15" s="616"/>
      <c r="AU15" s="616"/>
      <c r="AV15" s="616"/>
      <c r="AW15" s="616"/>
      <c r="AX15" s="616"/>
      <c r="AY15" s="616"/>
      <c r="AZ15" s="616"/>
      <c r="BA15" s="616"/>
      <c r="BB15" s="616"/>
      <c r="BC15" s="616"/>
      <c r="BD15" s="616"/>
      <c r="BE15" s="616"/>
      <c r="BF15" s="617"/>
      <c r="BG15" s="618">
        <v>3128</v>
      </c>
      <c r="BH15" s="619"/>
      <c r="BI15" s="619"/>
      <c r="BJ15" s="619"/>
      <c r="BK15" s="619"/>
      <c r="BL15" s="619"/>
      <c r="BM15" s="619"/>
      <c r="BN15" s="620"/>
      <c r="BO15" s="671">
        <v>1.4</v>
      </c>
      <c r="BP15" s="671"/>
      <c r="BQ15" s="671"/>
      <c r="BR15" s="671"/>
      <c r="BS15" s="624" t="s">
        <v>111</v>
      </c>
      <c r="BT15" s="619"/>
      <c r="BU15" s="619"/>
      <c r="BV15" s="619"/>
      <c r="BW15" s="619"/>
      <c r="BX15" s="619"/>
      <c r="BY15" s="619"/>
      <c r="BZ15" s="619"/>
      <c r="CA15" s="619"/>
      <c r="CB15" s="654"/>
      <c r="CD15" s="655" t="s">
        <v>243</v>
      </c>
      <c r="CE15" s="652"/>
      <c r="CF15" s="652"/>
      <c r="CG15" s="652"/>
      <c r="CH15" s="652"/>
      <c r="CI15" s="652"/>
      <c r="CJ15" s="652"/>
      <c r="CK15" s="652"/>
      <c r="CL15" s="652"/>
      <c r="CM15" s="652"/>
      <c r="CN15" s="652"/>
      <c r="CO15" s="652"/>
      <c r="CP15" s="652"/>
      <c r="CQ15" s="653"/>
      <c r="CR15" s="618">
        <v>97472</v>
      </c>
      <c r="CS15" s="619"/>
      <c r="CT15" s="619"/>
      <c r="CU15" s="619"/>
      <c r="CV15" s="619"/>
      <c r="CW15" s="619"/>
      <c r="CX15" s="619"/>
      <c r="CY15" s="620"/>
      <c r="CZ15" s="671">
        <v>3.7</v>
      </c>
      <c r="DA15" s="671"/>
      <c r="DB15" s="671"/>
      <c r="DC15" s="671"/>
      <c r="DD15" s="624">
        <v>2079</v>
      </c>
      <c r="DE15" s="619"/>
      <c r="DF15" s="619"/>
      <c r="DG15" s="619"/>
      <c r="DH15" s="619"/>
      <c r="DI15" s="619"/>
      <c r="DJ15" s="619"/>
      <c r="DK15" s="619"/>
      <c r="DL15" s="619"/>
      <c r="DM15" s="619"/>
      <c r="DN15" s="619"/>
      <c r="DO15" s="619"/>
      <c r="DP15" s="620"/>
      <c r="DQ15" s="624">
        <v>92164</v>
      </c>
      <c r="DR15" s="619"/>
      <c r="DS15" s="619"/>
      <c r="DT15" s="619"/>
      <c r="DU15" s="619"/>
      <c r="DV15" s="619"/>
      <c r="DW15" s="619"/>
      <c r="DX15" s="619"/>
      <c r="DY15" s="619"/>
      <c r="DZ15" s="619"/>
      <c r="EA15" s="619"/>
      <c r="EB15" s="619"/>
      <c r="EC15" s="654"/>
    </row>
    <row r="16" spans="2:143" ht="11.25" customHeight="1" x14ac:dyDescent="0.15">
      <c r="B16" s="615" t="s">
        <v>244</v>
      </c>
      <c r="C16" s="616"/>
      <c r="D16" s="616"/>
      <c r="E16" s="616"/>
      <c r="F16" s="616"/>
      <c r="G16" s="616"/>
      <c r="H16" s="616"/>
      <c r="I16" s="616"/>
      <c r="J16" s="616"/>
      <c r="K16" s="616"/>
      <c r="L16" s="616"/>
      <c r="M16" s="616"/>
      <c r="N16" s="616"/>
      <c r="O16" s="616"/>
      <c r="P16" s="616"/>
      <c r="Q16" s="617"/>
      <c r="R16" s="618">
        <v>1199554</v>
      </c>
      <c r="S16" s="619"/>
      <c r="T16" s="619"/>
      <c r="U16" s="619"/>
      <c r="V16" s="619"/>
      <c r="W16" s="619"/>
      <c r="X16" s="619"/>
      <c r="Y16" s="620"/>
      <c r="Z16" s="671">
        <v>44.8</v>
      </c>
      <c r="AA16" s="671"/>
      <c r="AB16" s="671"/>
      <c r="AC16" s="671"/>
      <c r="AD16" s="672">
        <v>1105797</v>
      </c>
      <c r="AE16" s="672"/>
      <c r="AF16" s="672"/>
      <c r="AG16" s="672"/>
      <c r="AH16" s="672"/>
      <c r="AI16" s="672"/>
      <c r="AJ16" s="672"/>
      <c r="AK16" s="672"/>
      <c r="AL16" s="641">
        <v>78.900000000000006</v>
      </c>
      <c r="AM16" s="673"/>
      <c r="AN16" s="673"/>
      <c r="AO16" s="674"/>
      <c r="AP16" s="615" t="s">
        <v>245</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246</v>
      </c>
      <c r="CE16" s="652"/>
      <c r="CF16" s="652"/>
      <c r="CG16" s="652"/>
      <c r="CH16" s="652"/>
      <c r="CI16" s="652"/>
      <c r="CJ16" s="652"/>
      <c r="CK16" s="652"/>
      <c r="CL16" s="652"/>
      <c r="CM16" s="652"/>
      <c r="CN16" s="652"/>
      <c r="CO16" s="652"/>
      <c r="CP16" s="652"/>
      <c r="CQ16" s="653"/>
      <c r="CR16" s="618">
        <v>3828</v>
      </c>
      <c r="CS16" s="619"/>
      <c r="CT16" s="619"/>
      <c r="CU16" s="619"/>
      <c r="CV16" s="619"/>
      <c r="CW16" s="619"/>
      <c r="CX16" s="619"/>
      <c r="CY16" s="620"/>
      <c r="CZ16" s="671">
        <v>0.1</v>
      </c>
      <c r="DA16" s="671"/>
      <c r="DB16" s="671"/>
      <c r="DC16" s="671"/>
      <c r="DD16" s="624" t="s">
        <v>111</v>
      </c>
      <c r="DE16" s="619"/>
      <c r="DF16" s="619"/>
      <c r="DG16" s="619"/>
      <c r="DH16" s="619"/>
      <c r="DI16" s="619"/>
      <c r="DJ16" s="619"/>
      <c r="DK16" s="619"/>
      <c r="DL16" s="619"/>
      <c r="DM16" s="619"/>
      <c r="DN16" s="619"/>
      <c r="DO16" s="619"/>
      <c r="DP16" s="620"/>
      <c r="DQ16" s="624">
        <v>3757</v>
      </c>
      <c r="DR16" s="619"/>
      <c r="DS16" s="619"/>
      <c r="DT16" s="619"/>
      <c r="DU16" s="619"/>
      <c r="DV16" s="619"/>
      <c r="DW16" s="619"/>
      <c r="DX16" s="619"/>
      <c r="DY16" s="619"/>
      <c r="DZ16" s="619"/>
      <c r="EA16" s="619"/>
      <c r="EB16" s="619"/>
      <c r="EC16" s="654"/>
    </row>
    <row r="17" spans="2:133" ht="11.25" customHeight="1" x14ac:dyDescent="0.15">
      <c r="B17" s="615" t="s">
        <v>247</v>
      </c>
      <c r="C17" s="616"/>
      <c r="D17" s="616"/>
      <c r="E17" s="616"/>
      <c r="F17" s="616"/>
      <c r="G17" s="616"/>
      <c r="H17" s="616"/>
      <c r="I17" s="616"/>
      <c r="J17" s="616"/>
      <c r="K17" s="616"/>
      <c r="L17" s="616"/>
      <c r="M17" s="616"/>
      <c r="N17" s="616"/>
      <c r="O17" s="616"/>
      <c r="P17" s="616"/>
      <c r="Q17" s="617"/>
      <c r="R17" s="618">
        <v>1105797</v>
      </c>
      <c r="S17" s="619"/>
      <c r="T17" s="619"/>
      <c r="U17" s="619"/>
      <c r="V17" s="619"/>
      <c r="W17" s="619"/>
      <c r="X17" s="619"/>
      <c r="Y17" s="620"/>
      <c r="Z17" s="671">
        <v>41.3</v>
      </c>
      <c r="AA17" s="671"/>
      <c r="AB17" s="671"/>
      <c r="AC17" s="671"/>
      <c r="AD17" s="672">
        <v>1105797</v>
      </c>
      <c r="AE17" s="672"/>
      <c r="AF17" s="672"/>
      <c r="AG17" s="672"/>
      <c r="AH17" s="672"/>
      <c r="AI17" s="672"/>
      <c r="AJ17" s="672"/>
      <c r="AK17" s="672"/>
      <c r="AL17" s="641">
        <v>78.900000000000006</v>
      </c>
      <c r="AM17" s="673"/>
      <c r="AN17" s="673"/>
      <c r="AO17" s="674"/>
      <c r="AP17" s="615" t="s">
        <v>248</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249</v>
      </c>
      <c r="CE17" s="652"/>
      <c r="CF17" s="652"/>
      <c r="CG17" s="652"/>
      <c r="CH17" s="652"/>
      <c r="CI17" s="652"/>
      <c r="CJ17" s="652"/>
      <c r="CK17" s="652"/>
      <c r="CL17" s="652"/>
      <c r="CM17" s="652"/>
      <c r="CN17" s="652"/>
      <c r="CO17" s="652"/>
      <c r="CP17" s="652"/>
      <c r="CQ17" s="653"/>
      <c r="CR17" s="618">
        <v>275375</v>
      </c>
      <c r="CS17" s="619"/>
      <c r="CT17" s="619"/>
      <c r="CU17" s="619"/>
      <c r="CV17" s="619"/>
      <c r="CW17" s="619"/>
      <c r="CX17" s="619"/>
      <c r="CY17" s="620"/>
      <c r="CZ17" s="671">
        <v>10.5</v>
      </c>
      <c r="DA17" s="671"/>
      <c r="DB17" s="671"/>
      <c r="DC17" s="671"/>
      <c r="DD17" s="624" t="s">
        <v>111</v>
      </c>
      <c r="DE17" s="619"/>
      <c r="DF17" s="619"/>
      <c r="DG17" s="619"/>
      <c r="DH17" s="619"/>
      <c r="DI17" s="619"/>
      <c r="DJ17" s="619"/>
      <c r="DK17" s="619"/>
      <c r="DL17" s="619"/>
      <c r="DM17" s="619"/>
      <c r="DN17" s="619"/>
      <c r="DO17" s="619"/>
      <c r="DP17" s="620"/>
      <c r="DQ17" s="624">
        <v>270403</v>
      </c>
      <c r="DR17" s="619"/>
      <c r="DS17" s="619"/>
      <c r="DT17" s="619"/>
      <c r="DU17" s="619"/>
      <c r="DV17" s="619"/>
      <c r="DW17" s="619"/>
      <c r="DX17" s="619"/>
      <c r="DY17" s="619"/>
      <c r="DZ17" s="619"/>
      <c r="EA17" s="619"/>
      <c r="EB17" s="619"/>
      <c r="EC17" s="654"/>
    </row>
    <row r="18" spans="2:133" ht="11.25" customHeight="1" x14ac:dyDescent="0.15">
      <c r="B18" s="615" t="s">
        <v>250</v>
      </c>
      <c r="C18" s="616"/>
      <c r="D18" s="616"/>
      <c r="E18" s="616"/>
      <c r="F18" s="616"/>
      <c r="G18" s="616"/>
      <c r="H18" s="616"/>
      <c r="I18" s="616"/>
      <c r="J18" s="616"/>
      <c r="K18" s="616"/>
      <c r="L18" s="616"/>
      <c r="M18" s="616"/>
      <c r="N18" s="616"/>
      <c r="O18" s="616"/>
      <c r="P18" s="616"/>
      <c r="Q18" s="617"/>
      <c r="R18" s="618">
        <v>93757</v>
      </c>
      <c r="S18" s="619"/>
      <c r="T18" s="619"/>
      <c r="U18" s="619"/>
      <c r="V18" s="619"/>
      <c r="W18" s="619"/>
      <c r="X18" s="619"/>
      <c r="Y18" s="620"/>
      <c r="Z18" s="671">
        <v>3.5</v>
      </c>
      <c r="AA18" s="671"/>
      <c r="AB18" s="671"/>
      <c r="AC18" s="671"/>
      <c r="AD18" s="672" t="s">
        <v>111</v>
      </c>
      <c r="AE18" s="672"/>
      <c r="AF18" s="672"/>
      <c r="AG18" s="672"/>
      <c r="AH18" s="672"/>
      <c r="AI18" s="672"/>
      <c r="AJ18" s="672"/>
      <c r="AK18" s="672"/>
      <c r="AL18" s="641" t="s">
        <v>111</v>
      </c>
      <c r="AM18" s="673"/>
      <c r="AN18" s="673"/>
      <c r="AO18" s="674"/>
      <c r="AP18" s="615" t="s">
        <v>251</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252</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x14ac:dyDescent="0.15">
      <c r="B19" s="615" t="s">
        <v>253</v>
      </c>
      <c r="C19" s="616"/>
      <c r="D19" s="616"/>
      <c r="E19" s="616"/>
      <c r="F19" s="616"/>
      <c r="G19" s="616"/>
      <c r="H19" s="616"/>
      <c r="I19" s="616"/>
      <c r="J19" s="616"/>
      <c r="K19" s="616"/>
      <c r="L19" s="616"/>
      <c r="M19" s="616"/>
      <c r="N19" s="616"/>
      <c r="O19" s="616"/>
      <c r="P19" s="616"/>
      <c r="Q19" s="617"/>
      <c r="R19" s="618" t="s">
        <v>111</v>
      </c>
      <c r="S19" s="619"/>
      <c r="T19" s="619"/>
      <c r="U19" s="619"/>
      <c r="V19" s="619"/>
      <c r="W19" s="619"/>
      <c r="X19" s="619"/>
      <c r="Y19" s="620"/>
      <c r="Z19" s="671" t="s">
        <v>111</v>
      </c>
      <c r="AA19" s="671"/>
      <c r="AB19" s="671"/>
      <c r="AC19" s="671"/>
      <c r="AD19" s="672" t="s">
        <v>111</v>
      </c>
      <c r="AE19" s="672"/>
      <c r="AF19" s="672"/>
      <c r="AG19" s="672"/>
      <c r="AH19" s="672"/>
      <c r="AI19" s="672"/>
      <c r="AJ19" s="672"/>
      <c r="AK19" s="672"/>
      <c r="AL19" s="641" t="s">
        <v>111</v>
      </c>
      <c r="AM19" s="673"/>
      <c r="AN19" s="673"/>
      <c r="AO19" s="674"/>
      <c r="AP19" s="615" t="s">
        <v>254</v>
      </c>
      <c r="AQ19" s="616"/>
      <c r="AR19" s="616"/>
      <c r="AS19" s="616"/>
      <c r="AT19" s="616"/>
      <c r="AU19" s="616"/>
      <c r="AV19" s="616"/>
      <c r="AW19" s="616"/>
      <c r="AX19" s="616"/>
      <c r="AY19" s="616"/>
      <c r="AZ19" s="616"/>
      <c r="BA19" s="616"/>
      <c r="BB19" s="616"/>
      <c r="BC19" s="616"/>
      <c r="BD19" s="616"/>
      <c r="BE19" s="616"/>
      <c r="BF19" s="617"/>
      <c r="BG19" s="618">
        <v>2917</v>
      </c>
      <c r="BH19" s="619"/>
      <c r="BI19" s="619"/>
      <c r="BJ19" s="619"/>
      <c r="BK19" s="619"/>
      <c r="BL19" s="619"/>
      <c r="BM19" s="619"/>
      <c r="BN19" s="620"/>
      <c r="BO19" s="671">
        <v>1.3</v>
      </c>
      <c r="BP19" s="671"/>
      <c r="BQ19" s="671"/>
      <c r="BR19" s="671"/>
      <c r="BS19" s="624" t="s">
        <v>111</v>
      </c>
      <c r="BT19" s="619"/>
      <c r="BU19" s="619"/>
      <c r="BV19" s="619"/>
      <c r="BW19" s="619"/>
      <c r="BX19" s="619"/>
      <c r="BY19" s="619"/>
      <c r="BZ19" s="619"/>
      <c r="CA19" s="619"/>
      <c r="CB19" s="654"/>
      <c r="CD19" s="655" t="s">
        <v>255</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x14ac:dyDescent="0.15">
      <c r="B20" s="615" t="s">
        <v>256</v>
      </c>
      <c r="C20" s="616"/>
      <c r="D20" s="616"/>
      <c r="E20" s="616"/>
      <c r="F20" s="616"/>
      <c r="G20" s="616"/>
      <c r="H20" s="616"/>
      <c r="I20" s="616"/>
      <c r="J20" s="616"/>
      <c r="K20" s="616"/>
      <c r="L20" s="616"/>
      <c r="M20" s="616"/>
      <c r="N20" s="616"/>
      <c r="O20" s="616"/>
      <c r="P20" s="616"/>
      <c r="Q20" s="617"/>
      <c r="R20" s="618">
        <v>1492170</v>
      </c>
      <c r="S20" s="619"/>
      <c r="T20" s="619"/>
      <c r="U20" s="619"/>
      <c r="V20" s="619"/>
      <c r="W20" s="619"/>
      <c r="X20" s="619"/>
      <c r="Y20" s="620"/>
      <c r="Z20" s="671">
        <v>55.7</v>
      </c>
      <c r="AA20" s="671"/>
      <c r="AB20" s="671"/>
      <c r="AC20" s="671"/>
      <c r="AD20" s="672">
        <v>1398413</v>
      </c>
      <c r="AE20" s="672"/>
      <c r="AF20" s="672"/>
      <c r="AG20" s="672"/>
      <c r="AH20" s="672"/>
      <c r="AI20" s="672"/>
      <c r="AJ20" s="672"/>
      <c r="AK20" s="672"/>
      <c r="AL20" s="641">
        <v>99.7</v>
      </c>
      <c r="AM20" s="673"/>
      <c r="AN20" s="673"/>
      <c r="AO20" s="674"/>
      <c r="AP20" s="615" t="s">
        <v>257</v>
      </c>
      <c r="AQ20" s="616"/>
      <c r="AR20" s="616"/>
      <c r="AS20" s="616"/>
      <c r="AT20" s="616"/>
      <c r="AU20" s="616"/>
      <c r="AV20" s="616"/>
      <c r="AW20" s="616"/>
      <c r="AX20" s="616"/>
      <c r="AY20" s="616"/>
      <c r="AZ20" s="616"/>
      <c r="BA20" s="616"/>
      <c r="BB20" s="616"/>
      <c r="BC20" s="616"/>
      <c r="BD20" s="616"/>
      <c r="BE20" s="616"/>
      <c r="BF20" s="617"/>
      <c r="BG20" s="618">
        <v>2917</v>
      </c>
      <c r="BH20" s="619"/>
      <c r="BI20" s="619"/>
      <c r="BJ20" s="619"/>
      <c r="BK20" s="619"/>
      <c r="BL20" s="619"/>
      <c r="BM20" s="619"/>
      <c r="BN20" s="620"/>
      <c r="BO20" s="671">
        <v>1.3</v>
      </c>
      <c r="BP20" s="671"/>
      <c r="BQ20" s="671"/>
      <c r="BR20" s="671"/>
      <c r="BS20" s="624" t="s">
        <v>111</v>
      </c>
      <c r="BT20" s="619"/>
      <c r="BU20" s="619"/>
      <c r="BV20" s="619"/>
      <c r="BW20" s="619"/>
      <c r="BX20" s="619"/>
      <c r="BY20" s="619"/>
      <c r="BZ20" s="619"/>
      <c r="CA20" s="619"/>
      <c r="CB20" s="654"/>
      <c r="CD20" s="655" t="s">
        <v>258</v>
      </c>
      <c r="CE20" s="652"/>
      <c r="CF20" s="652"/>
      <c r="CG20" s="652"/>
      <c r="CH20" s="652"/>
      <c r="CI20" s="652"/>
      <c r="CJ20" s="652"/>
      <c r="CK20" s="652"/>
      <c r="CL20" s="652"/>
      <c r="CM20" s="652"/>
      <c r="CN20" s="652"/>
      <c r="CO20" s="652"/>
      <c r="CP20" s="652"/>
      <c r="CQ20" s="653"/>
      <c r="CR20" s="618">
        <v>2624867</v>
      </c>
      <c r="CS20" s="619"/>
      <c r="CT20" s="619"/>
      <c r="CU20" s="619"/>
      <c r="CV20" s="619"/>
      <c r="CW20" s="619"/>
      <c r="CX20" s="619"/>
      <c r="CY20" s="620"/>
      <c r="CZ20" s="671">
        <v>100</v>
      </c>
      <c r="DA20" s="671"/>
      <c r="DB20" s="671"/>
      <c r="DC20" s="671"/>
      <c r="DD20" s="624">
        <v>715056</v>
      </c>
      <c r="DE20" s="619"/>
      <c r="DF20" s="619"/>
      <c r="DG20" s="619"/>
      <c r="DH20" s="619"/>
      <c r="DI20" s="619"/>
      <c r="DJ20" s="619"/>
      <c r="DK20" s="619"/>
      <c r="DL20" s="619"/>
      <c r="DM20" s="619"/>
      <c r="DN20" s="619"/>
      <c r="DO20" s="619"/>
      <c r="DP20" s="620"/>
      <c r="DQ20" s="624">
        <v>1720009</v>
      </c>
      <c r="DR20" s="619"/>
      <c r="DS20" s="619"/>
      <c r="DT20" s="619"/>
      <c r="DU20" s="619"/>
      <c r="DV20" s="619"/>
      <c r="DW20" s="619"/>
      <c r="DX20" s="619"/>
      <c r="DY20" s="619"/>
      <c r="DZ20" s="619"/>
      <c r="EA20" s="619"/>
      <c r="EB20" s="619"/>
      <c r="EC20" s="654"/>
    </row>
    <row r="21" spans="2:133" ht="11.25" customHeight="1" x14ac:dyDescent="0.15">
      <c r="B21" s="615" t="s">
        <v>259</v>
      </c>
      <c r="C21" s="616"/>
      <c r="D21" s="616"/>
      <c r="E21" s="616"/>
      <c r="F21" s="616"/>
      <c r="G21" s="616"/>
      <c r="H21" s="616"/>
      <c r="I21" s="616"/>
      <c r="J21" s="616"/>
      <c r="K21" s="616"/>
      <c r="L21" s="616"/>
      <c r="M21" s="616"/>
      <c r="N21" s="616"/>
      <c r="O21" s="616"/>
      <c r="P21" s="616"/>
      <c r="Q21" s="617"/>
      <c r="R21" s="618" t="s">
        <v>111</v>
      </c>
      <c r="S21" s="619"/>
      <c r="T21" s="619"/>
      <c r="U21" s="619"/>
      <c r="V21" s="619"/>
      <c r="W21" s="619"/>
      <c r="X21" s="619"/>
      <c r="Y21" s="620"/>
      <c r="Z21" s="671" t="s">
        <v>111</v>
      </c>
      <c r="AA21" s="671"/>
      <c r="AB21" s="671"/>
      <c r="AC21" s="671"/>
      <c r="AD21" s="672" t="s">
        <v>111</v>
      </c>
      <c r="AE21" s="672"/>
      <c r="AF21" s="672"/>
      <c r="AG21" s="672"/>
      <c r="AH21" s="672"/>
      <c r="AI21" s="672"/>
      <c r="AJ21" s="672"/>
      <c r="AK21" s="672"/>
      <c r="AL21" s="641" t="s">
        <v>111</v>
      </c>
      <c r="AM21" s="673"/>
      <c r="AN21" s="673"/>
      <c r="AO21" s="674"/>
      <c r="AP21" s="709" t="s">
        <v>260</v>
      </c>
      <c r="AQ21" s="719"/>
      <c r="AR21" s="719"/>
      <c r="AS21" s="719"/>
      <c r="AT21" s="719"/>
      <c r="AU21" s="719"/>
      <c r="AV21" s="719"/>
      <c r="AW21" s="719"/>
      <c r="AX21" s="719"/>
      <c r="AY21" s="719"/>
      <c r="AZ21" s="719"/>
      <c r="BA21" s="719"/>
      <c r="BB21" s="719"/>
      <c r="BC21" s="719"/>
      <c r="BD21" s="719"/>
      <c r="BE21" s="719"/>
      <c r="BF21" s="711"/>
      <c r="BG21" s="618">
        <v>2917</v>
      </c>
      <c r="BH21" s="619"/>
      <c r="BI21" s="619"/>
      <c r="BJ21" s="619"/>
      <c r="BK21" s="619"/>
      <c r="BL21" s="619"/>
      <c r="BM21" s="619"/>
      <c r="BN21" s="620"/>
      <c r="BO21" s="671">
        <v>1.3</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261</v>
      </c>
      <c r="C22" s="616"/>
      <c r="D22" s="616"/>
      <c r="E22" s="616"/>
      <c r="F22" s="616"/>
      <c r="G22" s="616"/>
      <c r="H22" s="616"/>
      <c r="I22" s="616"/>
      <c r="J22" s="616"/>
      <c r="K22" s="616"/>
      <c r="L22" s="616"/>
      <c r="M22" s="616"/>
      <c r="N22" s="616"/>
      <c r="O22" s="616"/>
      <c r="P22" s="616"/>
      <c r="Q22" s="617"/>
      <c r="R22" s="618">
        <v>8915</v>
      </c>
      <c r="S22" s="619"/>
      <c r="T22" s="619"/>
      <c r="U22" s="619"/>
      <c r="V22" s="619"/>
      <c r="W22" s="619"/>
      <c r="X22" s="619"/>
      <c r="Y22" s="620"/>
      <c r="Z22" s="671">
        <v>0.3</v>
      </c>
      <c r="AA22" s="671"/>
      <c r="AB22" s="671"/>
      <c r="AC22" s="671"/>
      <c r="AD22" s="672" t="s">
        <v>111</v>
      </c>
      <c r="AE22" s="672"/>
      <c r="AF22" s="672"/>
      <c r="AG22" s="672"/>
      <c r="AH22" s="672"/>
      <c r="AI22" s="672"/>
      <c r="AJ22" s="672"/>
      <c r="AK22" s="672"/>
      <c r="AL22" s="641" t="s">
        <v>111</v>
      </c>
      <c r="AM22" s="673"/>
      <c r="AN22" s="673"/>
      <c r="AO22" s="674"/>
      <c r="AP22" s="709" t="s">
        <v>262</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263</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264</v>
      </c>
      <c r="C23" s="616"/>
      <c r="D23" s="616"/>
      <c r="E23" s="616"/>
      <c r="F23" s="616"/>
      <c r="G23" s="616"/>
      <c r="H23" s="616"/>
      <c r="I23" s="616"/>
      <c r="J23" s="616"/>
      <c r="K23" s="616"/>
      <c r="L23" s="616"/>
      <c r="M23" s="616"/>
      <c r="N23" s="616"/>
      <c r="O23" s="616"/>
      <c r="P23" s="616"/>
      <c r="Q23" s="617"/>
      <c r="R23" s="618">
        <v>35686</v>
      </c>
      <c r="S23" s="619"/>
      <c r="T23" s="619"/>
      <c r="U23" s="619"/>
      <c r="V23" s="619"/>
      <c r="W23" s="619"/>
      <c r="X23" s="619"/>
      <c r="Y23" s="620"/>
      <c r="Z23" s="671">
        <v>1.3</v>
      </c>
      <c r="AA23" s="671"/>
      <c r="AB23" s="671"/>
      <c r="AC23" s="671"/>
      <c r="AD23" s="672">
        <v>17</v>
      </c>
      <c r="AE23" s="672"/>
      <c r="AF23" s="672"/>
      <c r="AG23" s="672"/>
      <c r="AH23" s="672"/>
      <c r="AI23" s="672"/>
      <c r="AJ23" s="672"/>
      <c r="AK23" s="672"/>
      <c r="AL23" s="641">
        <v>0</v>
      </c>
      <c r="AM23" s="673"/>
      <c r="AN23" s="673"/>
      <c r="AO23" s="674"/>
      <c r="AP23" s="709" t="s">
        <v>265</v>
      </c>
      <c r="AQ23" s="719"/>
      <c r="AR23" s="719"/>
      <c r="AS23" s="719"/>
      <c r="AT23" s="719"/>
      <c r="AU23" s="719"/>
      <c r="AV23" s="719"/>
      <c r="AW23" s="719"/>
      <c r="AX23" s="719"/>
      <c r="AY23" s="719"/>
      <c r="AZ23" s="719"/>
      <c r="BA23" s="719"/>
      <c r="BB23" s="719"/>
      <c r="BC23" s="719"/>
      <c r="BD23" s="719"/>
      <c r="BE23" s="719"/>
      <c r="BF23" s="711"/>
      <c r="BG23" s="618" t="s">
        <v>111</v>
      </c>
      <c r="BH23" s="619"/>
      <c r="BI23" s="619"/>
      <c r="BJ23" s="619"/>
      <c r="BK23" s="619"/>
      <c r="BL23" s="619"/>
      <c r="BM23" s="619"/>
      <c r="BN23" s="620"/>
      <c r="BO23" s="671" t="s">
        <v>111</v>
      </c>
      <c r="BP23" s="671"/>
      <c r="BQ23" s="671"/>
      <c r="BR23" s="671"/>
      <c r="BS23" s="624" t="s">
        <v>111</v>
      </c>
      <c r="BT23" s="619"/>
      <c r="BU23" s="619"/>
      <c r="BV23" s="619"/>
      <c r="BW23" s="619"/>
      <c r="BX23" s="619"/>
      <c r="BY23" s="619"/>
      <c r="BZ23" s="619"/>
      <c r="CA23" s="619"/>
      <c r="CB23" s="654"/>
      <c r="CD23" s="723" t="s">
        <v>204</v>
      </c>
      <c r="CE23" s="724"/>
      <c r="CF23" s="724"/>
      <c r="CG23" s="724"/>
      <c r="CH23" s="724"/>
      <c r="CI23" s="724"/>
      <c r="CJ23" s="724"/>
      <c r="CK23" s="724"/>
      <c r="CL23" s="724"/>
      <c r="CM23" s="724"/>
      <c r="CN23" s="724"/>
      <c r="CO23" s="724"/>
      <c r="CP23" s="724"/>
      <c r="CQ23" s="725"/>
      <c r="CR23" s="723" t="s">
        <v>266</v>
      </c>
      <c r="CS23" s="724"/>
      <c r="CT23" s="724"/>
      <c r="CU23" s="724"/>
      <c r="CV23" s="724"/>
      <c r="CW23" s="724"/>
      <c r="CX23" s="724"/>
      <c r="CY23" s="725"/>
      <c r="CZ23" s="723" t="s">
        <v>267</v>
      </c>
      <c r="DA23" s="724"/>
      <c r="DB23" s="724"/>
      <c r="DC23" s="725"/>
      <c r="DD23" s="723" t="s">
        <v>268</v>
      </c>
      <c r="DE23" s="724"/>
      <c r="DF23" s="724"/>
      <c r="DG23" s="724"/>
      <c r="DH23" s="724"/>
      <c r="DI23" s="724"/>
      <c r="DJ23" s="724"/>
      <c r="DK23" s="725"/>
      <c r="DL23" s="726" t="s">
        <v>269</v>
      </c>
      <c r="DM23" s="727"/>
      <c r="DN23" s="727"/>
      <c r="DO23" s="727"/>
      <c r="DP23" s="727"/>
      <c r="DQ23" s="727"/>
      <c r="DR23" s="727"/>
      <c r="DS23" s="727"/>
      <c r="DT23" s="727"/>
      <c r="DU23" s="727"/>
      <c r="DV23" s="728"/>
      <c r="DW23" s="723" t="s">
        <v>270</v>
      </c>
      <c r="DX23" s="724"/>
      <c r="DY23" s="724"/>
      <c r="DZ23" s="724"/>
      <c r="EA23" s="724"/>
      <c r="EB23" s="724"/>
      <c r="EC23" s="725"/>
    </row>
    <row r="24" spans="2:133" ht="11.25" customHeight="1" x14ac:dyDescent="0.15">
      <c r="B24" s="615" t="s">
        <v>271</v>
      </c>
      <c r="C24" s="616"/>
      <c r="D24" s="616"/>
      <c r="E24" s="616"/>
      <c r="F24" s="616"/>
      <c r="G24" s="616"/>
      <c r="H24" s="616"/>
      <c r="I24" s="616"/>
      <c r="J24" s="616"/>
      <c r="K24" s="616"/>
      <c r="L24" s="616"/>
      <c r="M24" s="616"/>
      <c r="N24" s="616"/>
      <c r="O24" s="616"/>
      <c r="P24" s="616"/>
      <c r="Q24" s="617"/>
      <c r="R24" s="618">
        <v>1319</v>
      </c>
      <c r="S24" s="619"/>
      <c r="T24" s="619"/>
      <c r="U24" s="619"/>
      <c r="V24" s="619"/>
      <c r="W24" s="619"/>
      <c r="X24" s="619"/>
      <c r="Y24" s="620"/>
      <c r="Z24" s="671">
        <v>0</v>
      </c>
      <c r="AA24" s="671"/>
      <c r="AB24" s="671"/>
      <c r="AC24" s="671"/>
      <c r="AD24" s="672" t="s">
        <v>111</v>
      </c>
      <c r="AE24" s="672"/>
      <c r="AF24" s="672"/>
      <c r="AG24" s="672"/>
      <c r="AH24" s="672"/>
      <c r="AI24" s="672"/>
      <c r="AJ24" s="672"/>
      <c r="AK24" s="672"/>
      <c r="AL24" s="641" t="s">
        <v>111</v>
      </c>
      <c r="AM24" s="673"/>
      <c r="AN24" s="673"/>
      <c r="AO24" s="674"/>
      <c r="AP24" s="709" t="s">
        <v>272</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273</v>
      </c>
      <c r="CE24" s="676"/>
      <c r="CF24" s="676"/>
      <c r="CG24" s="676"/>
      <c r="CH24" s="676"/>
      <c r="CI24" s="676"/>
      <c r="CJ24" s="676"/>
      <c r="CK24" s="676"/>
      <c r="CL24" s="676"/>
      <c r="CM24" s="676"/>
      <c r="CN24" s="676"/>
      <c r="CO24" s="676"/>
      <c r="CP24" s="676"/>
      <c r="CQ24" s="677"/>
      <c r="CR24" s="668">
        <v>668720</v>
      </c>
      <c r="CS24" s="669"/>
      <c r="CT24" s="669"/>
      <c r="CU24" s="669"/>
      <c r="CV24" s="669"/>
      <c r="CW24" s="669"/>
      <c r="CX24" s="669"/>
      <c r="CY24" s="716"/>
      <c r="CZ24" s="720">
        <v>25.5</v>
      </c>
      <c r="DA24" s="721"/>
      <c r="DB24" s="721"/>
      <c r="DC24" s="722"/>
      <c r="DD24" s="715">
        <v>621223</v>
      </c>
      <c r="DE24" s="669"/>
      <c r="DF24" s="669"/>
      <c r="DG24" s="669"/>
      <c r="DH24" s="669"/>
      <c r="DI24" s="669"/>
      <c r="DJ24" s="669"/>
      <c r="DK24" s="716"/>
      <c r="DL24" s="715">
        <v>544049</v>
      </c>
      <c r="DM24" s="669"/>
      <c r="DN24" s="669"/>
      <c r="DO24" s="669"/>
      <c r="DP24" s="669"/>
      <c r="DQ24" s="669"/>
      <c r="DR24" s="669"/>
      <c r="DS24" s="669"/>
      <c r="DT24" s="669"/>
      <c r="DU24" s="669"/>
      <c r="DV24" s="716"/>
      <c r="DW24" s="717">
        <v>37</v>
      </c>
      <c r="DX24" s="686"/>
      <c r="DY24" s="686"/>
      <c r="DZ24" s="686"/>
      <c r="EA24" s="686"/>
      <c r="EB24" s="686"/>
      <c r="EC24" s="718"/>
    </row>
    <row r="25" spans="2:133" ht="11.25" customHeight="1" x14ac:dyDescent="0.15">
      <c r="B25" s="615" t="s">
        <v>274</v>
      </c>
      <c r="C25" s="616"/>
      <c r="D25" s="616"/>
      <c r="E25" s="616"/>
      <c r="F25" s="616"/>
      <c r="G25" s="616"/>
      <c r="H25" s="616"/>
      <c r="I25" s="616"/>
      <c r="J25" s="616"/>
      <c r="K25" s="616"/>
      <c r="L25" s="616"/>
      <c r="M25" s="616"/>
      <c r="N25" s="616"/>
      <c r="O25" s="616"/>
      <c r="P25" s="616"/>
      <c r="Q25" s="617"/>
      <c r="R25" s="618">
        <v>62755</v>
      </c>
      <c r="S25" s="619"/>
      <c r="T25" s="619"/>
      <c r="U25" s="619"/>
      <c r="V25" s="619"/>
      <c r="W25" s="619"/>
      <c r="X25" s="619"/>
      <c r="Y25" s="620"/>
      <c r="Z25" s="671">
        <v>2.2999999999999998</v>
      </c>
      <c r="AA25" s="671"/>
      <c r="AB25" s="671"/>
      <c r="AC25" s="671"/>
      <c r="AD25" s="672" t="s">
        <v>111</v>
      </c>
      <c r="AE25" s="672"/>
      <c r="AF25" s="672"/>
      <c r="AG25" s="672"/>
      <c r="AH25" s="672"/>
      <c r="AI25" s="672"/>
      <c r="AJ25" s="672"/>
      <c r="AK25" s="672"/>
      <c r="AL25" s="641" t="s">
        <v>111</v>
      </c>
      <c r="AM25" s="673"/>
      <c r="AN25" s="673"/>
      <c r="AO25" s="674"/>
      <c r="AP25" s="709" t="s">
        <v>275</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276</v>
      </c>
      <c r="CE25" s="652"/>
      <c r="CF25" s="652"/>
      <c r="CG25" s="652"/>
      <c r="CH25" s="652"/>
      <c r="CI25" s="652"/>
      <c r="CJ25" s="652"/>
      <c r="CK25" s="652"/>
      <c r="CL25" s="652"/>
      <c r="CM25" s="652"/>
      <c r="CN25" s="652"/>
      <c r="CO25" s="652"/>
      <c r="CP25" s="652"/>
      <c r="CQ25" s="653"/>
      <c r="CR25" s="618">
        <v>319119</v>
      </c>
      <c r="CS25" s="637"/>
      <c r="CT25" s="637"/>
      <c r="CU25" s="637"/>
      <c r="CV25" s="637"/>
      <c r="CW25" s="637"/>
      <c r="CX25" s="637"/>
      <c r="CY25" s="638"/>
      <c r="CZ25" s="621">
        <v>12.2</v>
      </c>
      <c r="DA25" s="639"/>
      <c r="DB25" s="639"/>
      <c r="DC25" s="640"/>
      <c r="DD25" s="624">
        <v>300985</v>
      </c>
      <c r="DE25" s="637"/>
      <c r="DF25" s="637"/>
      <c r="DG25" s="637"/>
      <c r="DH25" s="637"/>
      <c r="DI25" s="637"/>
      <c r="DJ25" s="637"/>
      <c r="DK25" s="638"/>
      <c r="DL25" s="624">
        <v>298541</v>
      </c>
      <c r="DM25" s="637"/>
      <c r="DN25" s="637"/>
      <c r="DO25" s="637"/>
      <c r="DP25" s="637"/>
      <c r="DQ25" s="637"/>
      <c r="DR25" s="637"/>
      <c r="DS25" s="637"/>
      <c r="DT25" s="637"/>
      <c r="DU25" s="637"/>
      <c r="DV25" s="638"/>
      <c r="DW25" s="641">
        <v>20.3</v>
      </c>
      <c r="DX25" s="642"/>
      <c r="DY25" s="642"/>
      <c r="DZ25" s="642"/>
      <c r="EA25" s="642"/>
      <c r="EB25" s="642"/>
      <c r="EC25" s="643"/>
    </row>
    <row r="26" spans="2:133" ht="11.25" customHeight="1" x14ac:dyDescent="0.15">
      <c r="B26" s="712" t="s">
        <v>277</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278</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279</v>
      </c>
      <c r="CE26" s="652"/>
      <c r="CF26" s="652"/>
      <c r="CG26" s="652"/>
      <c r="CH26" s="652"/>
      <c r="CI26" s="652"/>
      <c r="CJ26" s="652"/>
      <c r="CK26" s="652"/>
      <c r="CL26" s="652"/>
      <c r="CM26" s="652"/>
      <c r="CN26" s="652"/>
      <c r="CO26" s="652"/>
      <c r="CP26" s="652"/>
      <c r="CQ26" s="653"/>
      <c r="CR26" s="618">
        <v>170556</v>
      </c>
      <c r="CS26" s="619"/>
      <c r="CT26" s="619"/>
      <c r="CU26" s="619"/>
      <c r="CV26" s="619"/>
      <c r="CW26" s="619"/>
      <c r="CX26" s="619"/>
      <c r="CY26" s="620"/>
      <c r="CZ26" s="621">
        <v>6.5</v>
      </c>
      <c r="DA26" s="639"/>
      <c r="DB26" s="639"/>
      <c r="DC26" s="640"/>
      <c r="DD26" s="624">
        <v>162363</v>
      </c>
      <c r="DE26" s="619"/>
      <c r="DF26" s="619"/>
      <c r="DG26" s="619"/>
      <c r="DH26" s="619"/>
      <c r="DI26" s="619"/>
      <c r="DJ26" s="619"/>
      <c r="DK26" s="620"/>
      <c r="DL26" s="624" t="s">
        <v>216</v>
      </c>
      <c r="DM26" s="619"/>
      <c r="DN26" s="619"/>
      <c r="DO26" s="619"/>
      <c r="DP26" s="619"/>
      <c r="DQ26" s="619"/>
      <c r="DR26" s="619"/>
      <c r="DS26" s="619"/>
      <c r="DT26" s="619"/>
      <c r="DU26" s="619"/>
      <c r="DV26" s="620"/>
      <c r="DW26" s="641" t="s">
        <v>216</v>
      </c>
      <c r="DX26" s="642"/>
      <c r="DY26" s="642"/>
      <c r="DZ26" s="642"/>
      <c r="EA26" s="642"/>
      <c r="EB26" s="642"/>
      <c r="EC26" s="643"/>
    </row>
    <row r="27" spans="2:133" ht="11.25" customHeight="1" x14ac:dyDescent="0.15">
      <c r="B27" s="615" t="s">
        <v>280</v>
      </c>
      <c r="C27" s="616"/>
      <c r="D27" s="616"/>
      <c r="E27" s="616"/>
      <c r="F27" s="616"/>
      <c r="G27" s="616"/>
      <c r="H27" s="616"/>
      <c r="I27" s="616"/>
      <c r="J27" s="616"/>
      <c r="K27" s="616"/>
      <c r="L27" s="616"/>
      <c r="M27" s="616"/>
      <c r="N27" s="616"/>
      <c r="O27" s="616"/>
      <c r="P27" s="616"/>
      <c r="Q27" s="617"/>
      <c r="R27" s="618">
        <v>119363</v>
      </c>
      <c r="S27" s="619"/>
      <c r="T27" s="619"/>
      <c r="U27" s="619"/>
      <c r="V27" s="619"/>
      <c r="W27" s="619"/>
      <c r="X27" s="619"/>
      <c r="Y27" s="620"/>
      <c r="Z27" s="671">
        <v>4.5</v>
      </c>
      <c r="AA27" s="671"/>
      <c r="AB27" s="671"/>
      <c r="AC27" s="671"/>
      <c r="AD27" s="672" t="s">
        <v>111</v>
      </c>
      <c r="AE27" s="672"/>
      <c r="AF27" s="672"/>
      <c r="AG27" s="672"/>
      <c r="AH27" s="672"/>
      <c r="AI27" s="672"/>
      <c r="AJ27" s="672"/>
      <c r="AK27" s="672"/>
      <c r="AL27" s="641" t="s">
        <v>111</v>
      </c>
      <c r="AM27" s="673"/>
      <c r="AN27" s="673"/>
      <c r="AO27" s="674"/>
      <c r="AP27" s="615" t="s">
        <v>281</v>
      </c>
      <c r="AQ27" s="616"/>
      <c r="AR27" s="616"/>
      <c r="AS27" s="616"/>
      <c r="AT27" s="616"/>
      <c r="AU27" s="616"/>
      <c r="AV27" s="616"/>
      <c r="AW27" s="616"/>
      <c r="AX27" s="616"/>
      <c r="AY27" s="616"/>
      <c r="AZ27" s="616"/>
      <c r="BA27" s="616"/>
      <c r="BB27" s="616"/>
      <c r="BC27" s="616"/>
      <c r="BD27" s="616"/>
      <c r="BE27" s="616"/>
      <c r="BF27" s="617"/>
      <c r="BG27" s="618">
        <v>226630</v>
      </c>
      <c r="BH27" s="619"/>
      <c r="BI27" s="619"/>
      <c r="BJ27" s="619"/>
      <c r="BK27" s="619"/>
      <c r="BL27" s="619"/>
      <c r="BM27" s="619"/>
      <c r="BN27" s="620"/>
      <c r="BO27" s="671">
        <v>100</v>
      </c>
      <c r="BP27" s="671"/>
      <c r="BQ27" s="671"/>
      <c r="BR27" s="671"/>
      <c r="BS27" s="624">
        <v>22966</v>
      </c>
      <c r="BT27" s="619"/>
      <c r="BU27" s="619"/>
      <c r="BV27" s="619"/>
      <c r="BW27" s="619"/>
      <c r="BX27" s="619"/>
      <c r="BY27" s="619"/>
      <c r="BZ27" s="619"/>
      <c r="CA27" s="619"/>
      <c r="CB27" s="654"/>
      <c r="CD27" s="655" t="s">
        <v>282</v>
      </c>
      <c r="CE27" s="652"/>
      <c r="CF27" s="652"/>
      <c r="CG27" s="652"/>
      <c r="CH27" s="652"/>
      <c r="CI27" s="652"/>
      <c r="CJ27" s="652"/>
      <c r="CK27" s="652"/>
      <c r="CL27" s="652"/>
      <c r="CM27" s="652"/>
      <c r="CN27" s="652"/>
      <c r="CO27" s="652"/>
      <c r="CP27" s="652"/>
      <c r="CQ27" s="653"/>
      <c r="CR27" s="618">
        <v>74226</v>
      </c>
      <c r="CS27" s="637"/>
      <c r="CT27" s="637"/>
      <c r="CU27" s="637"/>
      <c r="CV27" s="637"/>
      <c r="CW27" s="637"/>
      <c r="CX27" s="637"/>
      <c r="CY27" s="638"/>
      <c r="CZ27" s="621">
        <v>2.8</v>
      </c>
      <c r="DA27" s="639"/>
      <c r="DB27" s="639"/>
      <c r="DC27" s="640"/>
      <c r="DD27" s="624">
        <v>49835</v>
      </c>
      <c r="DE27" s="637"/>
      <c r="DF27" s="637"/>
      <c r="DG27" s="637"/>
      <c r="DH27" s="637"/>
      <c r="DI27" s="637"/>
      <c r="DJ27" s="637"/>
      <c r="DK27" s="638"/>
      <c r="DL27" s="624">
        <v>47724</v>
      </c>
      <c r="DM27" s="637"/>
      <c r="DN27" s="637"/>
      <c r="DO27" s="637"/>
      <c r="DP27" s="637"/>
      <c r="DQ27" s="637"/>
      <c r="DR27" s="637"/>
      <c r="DS27" s="637"/>
      <c r="DT27" s="637"/>
      <c r="DU27" s="637"/>
      <c r="DV27" s="638"/>
      <c r="DW27" s="641">
        <v>3.2</v>
      </c>
      <c r="DX27" s="642"/>
      <c r="DY27" s="642"/>
      <c r="DZ27" s="642"/>
      <c r="EA27" s="642"/>
      <c r="EB27" s="642"/>
      <c r="EC27" s="643"/>
    </row>
    <row r="28" spans="2:133" ht="11.25" customHeight="1" x14ac:dyDescent="0.15">
      <c r="B28" s="615" t="s">
        <v>283</v>
      </c>
      <c r="C28" s="616"/>
      <c r="D28" s="616"/>
      <c r="E28" s="616"/>
      <c r="F28" s="616"/>
      <c r="G28" s="616"/>
      <c r="H28" s="616"/>
      <c r="I28" s="616"/>
      <c r="J28" s="616"/>
      <c r="K28" s="616"/>
      <c r="L28" s="616"/>
      <c r="M28" s="616"/>
      <c r="N28" s="616"/>
      <c r="O28" s="616"/>
      <c r="P28" s="616"/>
      <c r="Q28" s="617"/>
      <c r="R28" s="618">
        <v>4729</v>
      </c>
      <c r="S28" s="619"/>
      <c r="T28" s="619"/>
      <c r="U28" s="619"/>
      <c r="V28" s="619"/>
      <c r="W28" s="619"/>
      <c r="X28" s="619"/>
      <c r="Y28" s="620"/>
      <c r="Z28" s="671">
        <v>0.2</v>
      </c>
      <c r="AA28" s="671"/>
      <c r="AB28" s="671"/>
      <c r="AC28" s="671"/>
      <c r="AD28" s="672">
        <v>3666</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284</v>
      </c>
      <c r="CE28" s="652"/>
      <c r="CF28" s="652"/>
      <c r="CG28" s="652"/>
      <c r="CH28" s="652"/>
      <c r="CI28" s="652"/>
      <c r="CJ28" s="652"/>
      <c r="CK28" s="652"/>
      <c r="CL28" s="652"/>
      <c r="CM28" s="652"/>
      <c r="CN28" s="652"/>
      <c r="CO28" s="652"/>
      <c r="CP28" s="652"/>
      <c r="CQ28" s="653"/>
      <c r="CR28" s="618">
        <v>275375</v>
      </c>
      <c r="CS28" s="619"/>
      <c r="CT28" s="619"/>
      <c r="CU28" s="619"/>
      <c r="CV28" s="619"/>
      <c r="CW28" s="619"/>
      <c r="CX28" s="619"/>
      <c r="CY28" s="620"/>
      <c r="CZ28" s="621">
        <v>10.5</v>
      </c>
      <c r="DA28" s="639"/>
      <c r="DB28" s="639"/>
      <c r="DC28" s="640"/>
      <c r="DD28" s="624">
        <v>270403</v>
      </c>
      <c r="DE28" s="619"/>
      <c r="DF28" s="619"/>
      <c r="DG28" s="619"/>
      <c r="DH28" s="619"/>
      <c r="DI28" s="619"/>
      <c r="DJ28" s="619"/>
      <c r="DK28" s="620"/>
      <c r="DL28" s="624">
        <v>197784</v>
      </c>
      <c r="DM28" s="619"/>
      <c r="DN28" s="619"/>
      <c r="DO28" s="619"/>
      <c r="DP28" s="619"/>
      <c r="DQ28" s="619"/>
      <c r="DR28" s="619"/>
      <c r="DS28" s="619"/>
      <c r="DT28" s="619"/>
      <c r="DU28" s="619"/>
      <c r="DV28" s="620"/>
      <c r="DW28" s="641">
        <v>13.4</v>
      </c>
      <c r="DX28" s="642"/>
      <c r="DY28" s="642"/>
      <c r="DZ28" s="642"/>
      <c r="EA28" s="642"/>
      <c r="EB28" s="642"/>
      <c r="EC28" s="643"/>
    </row>
    <row r="29" spans="2:133" ht="11.25" customHeight="1" x14ac:dyDescent="0.15">
      <c r="B29" s="615" t="s">
        <v>285</v>
      </c>
      <c r="C29" s="616"/>
      <c r="D29" s="616"/>
      <c r="E29" s="616"/>
      <c r="F29" s="616"/>
      <c r="G29" s="616"/>
      <c r="H29" s="616"/>
      <c r="I29" s="616"/>
      <c r="J29" s="616"/>
      <c r="K29" s="616"/>
      <c r="L29" s="616"/>
      <c r="M29" s="616"/>
      <c r="N29" s="616"/>
      <c r="O29" s="616"/>
      <c r="P29" s="616"/>
      <c r="Q29" s="617"/>
      <c r="R29" s="618">
        <v>15680</v>
      </c>
      <c r="S29" s="619"/>
      <c r="T29" s="619"/>
      <c r="U29" s="619"/>
      <c r="V29" s="619"/>
      <c r="W29" s="619"/>
      <c r="X29" s="619"/>
      <c r="Y29" s="620"/>
      <c r="Z29" s="671">
        <v>0.6</v>
      </c>
      <c r="AA29" s="671"/>
      <c r="AB29" s="671"/>
      <c r="AC29" s="671"/>
      <c r="AD29" s="672" t="s">
        <v>111</v>
      </c>
      <c r="AE29" s="672"/>
      <c r="AF29" s="672"/>
      <c r="AG29" s="672"/>
      <c r="AH29" s="672"/>
      <c r="AI29" s="672"/>
      <c r="AJ29" s="672"/>
      <c r="AK29" s="672"/>
      <c r="AL29" s="641" t="s">
        <v>111</v>
      </c>
      <c r="AM29" s="673"/>
      <c r="AN29" s="673"/>
      <c r="AO29" s="674"/>
      <c r="AP29" s="678" t="s">
        <v>204</v>
      </c>
      <c r="AQ29" s="679"/>
      <c r="AR29" s="679"/>
      <c r="AS29" s="679"/>
      <c r="AT29" s="679"/>
      <c r="AU29" s="679"/>
      <c r="AV29" s="679"/>
      <c r="AW29" s="679"/>
      <c r="AX29" s="679"/>
      <c r="AY29" s="679"/>
      <c r="AZ29" s="679"/>
      <c r="BA29" s="679"/>
      <c r="BB29" s="679"/>
      <c r="BC29" s="679"/>
      <c r="BD29" s="679"/>
      <c r="BE29" s="679"/>
      <c r="BF29" s="680"/>
      <c r="BG29" s="678" t="s">
        <v>286</v>
      </c>
      <c r="BH29" s="694"/>
      <c r="BI29" s="694"/>
      <c r="BJ29" s="694"/>
      <c r="BK29" s="694"/>
      <c r="BL29" s="694"/>
      <c r="BM29" s="694"/>
      <c r="BN29" s="694"/>
      <c r="BO29" s="694"/>
      <c r="BP29" s="694"/>
      <c r="BQ29" s="695"/>
      <c r="BR29" s="678" t="s">
        <v>287</v>
      </c>
      <c r="BS29" s="694"/>
      <c r="BT29" s="694"/>
      <c r="BU29" s="694"/>
      <c r="BV29" s="694"/>
      <c r="BW29" s="694"/>
      <c r="BX29" s="694"/>
      <c r="BY29" s="694"/>
      <c r="BZ29" s="694"/>
      <c r="CA29" s="694"/>
      <c r="CB29" s="695"/>
      <c r="CD29" s="688" t="s">
        <v>288</v>
      </c>
      <c r="CE29" s="689"/>
      <c r="CF29" s="655" t="s">
        <v>289</v>
      </c>
      <c r="CG29" s="652"/>
      <c r="CH29" s="652"/>
      <c r="CI29" s="652"/>
      <c r="CJ29" s="652"/>
      <c r="CK29" s="652"/>
      <c r="CL29" s="652"/>
      <c r="CM29" s="652"/>
      <c r="CN29" s="652"/>
      <c r="CO29" s="652"/>
      <c r="CP29" s="652"/>
      <c r="CQ29" s="653"/>
      <c r="CR29" s="618">
        <v>275375</v>
      </c>
      <c r="CS29" s="637"/>
      <c r="CT29" s="637"/>
      <c r="CU29" s="637"/>
      <c r="CV29" s="637"/>
      <c r="CW29" s="637"/>
      <c r="CX29" s="637"/>
      <c r="CY29" s="638"/>
      <c r="CZ29" s="621">
        <v>10.5</v>
      </c>
      <c r="DA29" s="639"/>
      <c r="DB29" s="639"/>
      <c r="DC29" s="640"/>
      <c r="DD29" s="624">
        <v>270403</v>
      </c>
      <c r="DE29" s="637"/>
      <c r="DF29" s="637"/>
      <c r="DG29" s="637"/>
      <c r="DH29" s="637"/>
      <c r="DI29" s="637"/>
      <c r="DJ29" s="637"/>
      <c r="DK29" s="638"/>
      <c r="DL29" s="624">
        <v>197784</v>
      </c>
      <c r="DM29" s="637"/>
      <c r="DN29" s="637"/>
      <c r="DO29" s="637"/>
      <c r="DP29" s="637"/>
      <c r="DQ29" s="637"/>
      <c r="DR29" s="637"/>
      <c r="DS29" s="637"/>
      <c r="DT29" s="637"/>
      <c r="DU29" s="637"/>
      <c r="DV29" s="638"/>
      <c r="DW29" s="641">
        <v>13.4</v>
      </c>
      <c r="DX29" s="642"/>
      <c r="DY29" s="642"/>
      <c r="DZ29" s="642"/>
      <c r="EA29" s="642"/>
      <c r="EB29" s="642"/>
      <c r="EC29" s="643"/>
    </row>
    <row r="30" spans="2:133" ht="11.25" customHeight="1" x14ac:dyDescent="0.15">
      <c r="B30" s="615" t="s">
        <v>290</v>
      </c>
      <c r="C30" s="616"/>
      <c r="D30" s="616"/>
      <c r="E30" s="616"/>
      <c r="F30" s="616"/>
      <c r="G30" s="616"/>
      <c r="H30" s="616"/>
      <c r="I30" s="616"/>
      <c r="J30" s="616"/>
      <c r="K30" s="616"/>
      <c r="L30" s="616"/>
      <c r="M30" s="616"/>
      <c r="N30" s="616"/>
      <c r="O30" s="616"/>
      <c r="P30" s="616"/>
      <c r="Q30" s="617"/>
      <c r="R30" s="618">
        <v>73720</v>
      </c>
      <c r="S30" s="619"/>
      <c r="T30" s="619"/>
      <c r="U30" s="619"/>
      <c r="V30" s="619"/>
      <c r="W30" s="619"/>
      <c r="X30" s="619"/>
      <c r="Y30" s="620"/>
      <c r="Z30" s="671">
        <v>2.8</v>
      </c>
      <c r="AA30" s="671"/>
      <c r="AB30" s="671"/>
      <c r="AC30" s="671"/>
      <c r="AD30" s="672" t="s">
        <v>111</v>
      </c>
      <c r="AE30" s="672"/>
      <c r="AF30" s="672"/>
      <c r="AG30" s="672"/>
      <c r="AH30" s="672"/>
      <c r="AI30" s="672"/>
      <c r="AJ30" s="672"/>
      <c r="AK30" s="672"/>
      <c r="AL30" s="641" t="s">
        <v>111</v>
      </c>
      <c r="AM30" s="673"/>
      <c r="AN30" s="673"/>
      <c r="AO30" s="674"/>
      <c r="AP30" s="696" t="s">
        <v>291</v>
      </c>
      <c r="AQ30" s="697"/>
      <c r="AR30" s="697"/>
      <c r="AS30" s="697"/>
      <c r="AT30" s="702" t="s">
        <v>292</v>
      </c>
      <c r="AU30" s="182"/>
      <c r="AV30" s="182"/>
      <c r="AW30" s="182"/>
      <c r="AX30" s="705" t="s">
        <v>170</v>
      </c>
      <c r="AY30" s="706"/>
      <c r="AZ30" s="706"/>
      <c r="BA30" s="706"/>
      <c r="BB30" s="706"/>
      <c r="BC30" s="706"/>
      <c r="BD30" s="706"/>
      <c r="BE30" s="706"/>
      <c r="BF30" s="707"/>
      <c r="BG30" s="684">
        <v>99.7</v>
      </c>
      <c r="BH30" s="685"/>
      <c r="BI30" s="685"/>
      <c r="BJ30" s="685"/>
      <c r="BK30" s="685"/>
      <c r="BL30" s="685"/>
      <c r="BM30" s="686">
        <v>99</v>
      </c>
      <c r="BN30" s="685"/>
      <c r="BO30" s="685"/>
      <c r="BP30" s="685"/>
      <c r="BQ30" s="687"/>
      <c r="BR30" s="684">
        <v>99.8</v>
      </c>
      <c r="BS30" s="685"/>
      <c r="BT30" s="685"/>
      <c r="BU30" s="685"/>
      <c r="BV30" s="685"/>
      <c r="BW30" s="685"/>
      <c r="BX30" s="686">
        <v>98.9</v>
      </c>
      <c r="BY30" s="685"/>
      <c r="BZ30" s="685"/>
      <c r="CA30" s="685"/>
      <c r="CB30" s="687"/>
      <c r="CD30" s="690"/>
      <c r="CE30" s="691"/>
      <c r="CF30" s="655" t="s">
        <v>293</v>
      </c>
      <c r="CG30" s="652"/>
      <c r="CH30" s="652"/>
      <c r="CI30" s="652"/>
      <c r="CJ30" s="652"/>
      <c r="CK30" s="652"/>
      <c r="CL30" s="652"/>
      <c r="CM30" s="652"/>
      <c r="CN30" s="652"/>
      <c r="CO30" s="652"/>
      <c r="CP30" s="652"/>
      <c r="CQ30" s="653"/>
      <c r="CR30" s="618">
        <v>264350</v>
      </c>
      <c r="CS30" s="619"/>
      <c r="CT30" s="619"/>
      <c r="CU30" s="619"/>
      <c r="CV30" s="619"/>
      <c r="CW30" s="619"/>
      <c r="CX30" s="619"/>
      <c r="CY30" s="620"/>
      <c r="CZ30" s="621">
        <v>10.1</v>
      </c>
      <c r="DA30" s="639"/>
      <c r="DB30" s="639"/>
      <c r="DC30" s="640"/>
      <c r="DD30" s="624">
        <v>259378</v>
      </c>
      <c r="DE30" s="619"/>
      <c r="DF30" s="619"/>
      <c r="DG30" s="619"/>
      <c r="DH30" s="619"/>
      <c r="DI30" s="619"/>
      <c r="DJ30" s="619"/>
      <c r="DK30" s="620"/>
      <c r="DL30" s="624">
        <v>186942</v>
      </c>
      <c r="DM30" s="619"/>
      <c r="DN30" s="619"/>
      <c r="DO30" s="619"/>
      <c r="DP30" s="619"/>
      <c r="DQ30" s="619"/>
      <c r="DR30" s="619"/>
      <c r="DS30" s="619"/>
      <c r="DT30" s="619"/>
      <c r="DU30" s="619"/>
      <c r="DV30" s="620"/>
      <c r="DW30" s="641">
        <v>12.7</v>
      </c>
      <c r="DX30" s="642"/>
      <c r="DY30" s="642"/>
      <c r="DZ30" s="642"/>
      <c r="EA30" s="642"/>
      <c r="EB30" s="642"/>
      <c r="EC30" s="643"/>
    </row>
    <row r="31" spans="2:133" ht="11.25" customHeight="1" x14ac:dyDescent="0.15">
      <c r="B31" s="615" t="s">
        <v>294</v>
      </c>
      <c r="C31" s="616"/>
      <c r="D31" s="616"/>
      <c r="E31" s="616"/>
      <c r="F31" s="616"/>
      <c r="G31" s="616"/>
      <c r="H31" s="616"/>
      <c r="I31" s="616"/>
      <c r="J31" s="616"/>
      <c r="K31" s="616"/>
      <c r="L31" s="616"/>
      <c r="M31" s="616"/>
      <c r="N31" s="616"/>
      <c r="O31" s="616"/>
      <c r="P31" s="616"/>
      <c r="Q31" s="617"/>
      <c r="R31" s="618">
        <v>177904</v>
      </c>
      <c r="S31" s="619"/>
      <c r="T31" s="619"/>
      <c r="U31" s="619"/>
      <c r="V31" s="619"/>
      <c r="W31" s="619"/>
      <c r="X31" s="619"/>
      <c r="Y31" s="620"/>
      <c r="Z31" s="671">
        <v>6.6</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295</v>
      </c>
      <c r="AV31" s="181"/>
      <c r="AW31" s="181"/>
      <c r="AX31" s="615" t="s">
        <v>296</v>
      </c>
      <c r="AY31" s="616"/>
      <c r="AZ31" s="616"/>
      <c r="BA31" s="616"/>
      <c r="BB31" s="616"/>
      <c r="BC31" s="616"/>
      <c r="BD31" s="616"/>
      <c r="BE31" s="616"/>
      <c r="BF31" s="617"/>
      <c r="BG31" s="682">
        <v>99.5</v>
      </c>
      <c r="BH31" s="637"/>
      <c r="BI31" s="637"/>
      <c r="BJ31" s="637"/>
      <c r="BK31" s="637"/>
      <c r="BL31" s="637"/>
      <c r="BM31" s="673">
        <v>98.3</v>
      </c>
      <c r="BN31" s="683"/>
      <c r="BO31" s="683"/>
      <c r="BP31" s="683"/>
      <c r="BQ31" s="647"/>
      <c r="BR31" s="682">
        <v>99.8</v>
      </c>
      <c r="BS31" s="637"/>
      <c r="BT31" s="637"/>
      <c r="BU31" s="637"/>
      <c r="BV31" s="637"/>
      <c r="BW31" s="637"/>
      <c r="BX31" s="673">
        <v>97.7</v>
      </c>
      <c r="BY31" s="683"/>
      <c r="BZ31" s="683"/>
      <c r="CA31" s="683"/>
      <c r="CB31" s="647"/>
      <c r="CD31" s="690"/>
      <c r="CE31" s="691"/>
      <c r="CF31" s="655" t="s">
        <v>297</v>
      </c>
      <c r="CG31" s="652"/>
      <c r="CH31" s="652"/>
      <c r="CI31" s="652"/>
      <c r="CJ31" s="652"/>
      <c r="CK31" s="652"/>
      <c r="CL31" s="652"/>
      <c r="CM31" s="652"/>
      <c r="CN31" s="652"/>
      <c r="CO31" s="652"/>
      <c r="CP31" s="652"/>
      <c r="CQ31" s="653"/>
      <c r="CR31" s="618">
        <v>11025</v>
      </c>
      <c r="CS31" s="637"/>
      <c r="CT31" s="637"/>
      <c r="CU31" s="637"/>
      <c r="CV31" s="637"/>
      <c r="CW31" s="637"/>
      <c r="CX31" s="637"/>
      <c r="CY31" s="638"/>
      <c r="CZ31" s="621">
        <v>0.4</v>
      </c>
      <c r="DA31" s="639"/>
      <c r="DB31" s="639"/>
      <c r="DC31" s="640"/>
      <c r="DD31" s="624">
        <v>11025</v>
      </c>
      <c r="DE31" s="637"/>
      <c r="DF31" s="637"/>
      <c r="DG31" s="637"/>
      <c r="DH31" s="637"/>
      <c r="DI31" s="637"/>
      <c r="DJ31" s="637"/>
      <c r="DK31" s="638"/>
      <c r="DL31" s="624">
        <v>10842</v>
      </c>
      <c r="DM31" s="637"/>
      <c r="DN31" s="637"/>
      <c r="DO31" s="637"/>
      <c r="DP31" s="637"/>
      <c r="DQ31" s="637"/>
      <c r="DR31" s="637"/>
      <c r="DS31" s="637"/>
      <c r="DT31" s="637"/>
      <c r="DU31" s="637"/>
      <c r="DV31" s="638"/>
      <c r="DW31" s="641">
        <v>0.7</v>
      </c>
      <c r="DX31" s="642"/>
      <c r="DY31" s="642"/>
      <c r="DZ31" s="642"/>
      <c r="EA31" s="642"/>
      <c r="EB31" s="642"/>
      <c r="EC31" s="643"/>
    </row>
    <row r="32" spans="2:133" ht="11.25" customHeight="1" x14ac:dyDescent="0.15">
      <c r="B32" s="615" t="s">
        <v>298</v>
      </c>
      <c r="C32" s="616"/>
      <c r="D32" s="616"/>
      <c r="E32" s="616"/>
      <c r="F32" s="616"/>
      <c r="G32" s="616"/>
      <c r="H32" s="616"/>
      <c r="I32" s="616"/>
      <c r="J32" s="616"/>
      <c r="K32" s="616"/>
      <c r="L32" s="616"/>
      <c r="M32" s="616"/>
      <c r="N32" s="616"/>
      <c r="O32" s="616"/>
      <c r="P32" s="616"/>
      <c r="Q32" s="617"/>
      <c r="R32" s="618">
        <v>42588</v>
      </c>
      <c r="S32" s="619"/>
      <c r="T32" s="619"/>
      <c r="U32" s="619"/>
      <c r="V32" s="619"/>
      <c r="W32" s="619"/>
      <c r="X32" s="619"/>
      <c r="Y32" s="620"/>
      <c r="Z32" s="671">
        <v>1.6</v>
      </c>
      <c r="AA32" s="671"/>
      <c r="AB32" s="671"/>
      <c r="AC32" s="671"/>
      <c r="AD32" s="672">
        <v>102</v>
      </c>
      <c r="AE32" s="672"/>
      <c r="AF32" s="672"/>
      <c r="AG32" s="672"/>
      <c r="AH32" s="672"/>
      <c r="AI32" s="672"/>
      <c r="AJ32" s="672"/>
      <c r="AK32" s="672"/>
      <c r="AL32" s="641">
        <v>0</v>
      </c>
      <c r="AM32" s="673"/>
      <c r="AN32" s="673"/>
      <c r="AO32" s="674"/>
      <c r="AP32" s="700"/>
      <c r="AQ32" s="701"/>
      <c r="AR32" s="701"/>
      <c r="AS32" s="701"/>
      <c r="AT32" s="704"/>
      <c r="AU32" s="183"/>
      <c r="AV32" s="183"/>
      <c r="AW32" s="183"/>
      <c r="AX32" s="599" t="s">
        <v>299</v>
      </c>
      <c r="AY32" s="600"/>
      <c r="AZ32" s="600"/>
      <c r="BA32" s="600"/>
      <c r="BB32" s="600"/>
      <c r="BC32" s="600"/>
      <c r="BD32" s="600"/>
      <c r="BE32" s="600"/>
      <c r="BF32" s="601"/>
      <c r="BG32" s="681">
        <v>99.7</v>
      </c>
      <c r="BH32" s="603"/>
      <c r="BI32" s="603"/>
      <c r="BJ32" s="603"/>
      <c r="BK32" s="603"/>
      <c r="BL32" s="603"/>
      <c r="BM32" s="666">
        <v>99.2</v>
      </c>
      <c r="BN32" s="603"/>
      <c r="BO32" s="603"/>
      <c r="BP32" s="603"/>
      <c r="BQ32" s="660"/>
      <c r="BR32" s="681">
        <v>99.8</v>
      </c>
      <c r="BS32" s="603"/>
      <c r="BT32" s="603"/>
      <c r="BU32" s="603"/>
      <c r="BV32" s="603"/>
      <c r="BW32" s="603"/>
      <c r="BX32" s="666">
        <v>99.2</v>
      </c>
      <c r="BY32" s="603"/>
      <c r="BZ32" s="603"/>
      <c r="CA32" s="603"/>
      <c r="CB32" s="660"/>
      <c r="CD32" s="692"/>
      <c r="CE32" s="693"/>
      <c r="CF32" s="655" t="s">
        <v>300</v>
      </c>
      <c r="CG32" s="652"/>
      <c r="CH32" s="652"/>
      <c r="CI32" s="652"/>
      <c r="CJ32" s="652"/>
      <c r="CK32" s="652"/>
      <c r="CL32" s="652"/>
      <c r="CM32" s="652"/>
      <c r="CN32" s="652"/>
      <c r="CO32" s="652"/>
      <c r="CP32" s="652"/>
      <c r="CQ32" s="653"/>
      <c r="CR32" s="618" t="s">
        <v>111</v>
      </c>
      <c r="CS32" s="619"/>
      <c r="CT32" s="619"/>
      <c r="CU32" s="619"/>
      <c r="CV32" s="619"/>
      <c r="CW32" s="619"/>
      <c r="CX32" s="619"/>
      <c r="CY32" s="620"/>
      <c r="CZ32" s="621" t="s">
        <v>111</v>
      </c>
      <c r="DA32" s="639"/>
      <c r="DB32" s="639"/>
      <c r="DC32" s="640"/>
      <c r="DD32" s="624" t="s">
        <v>111</v>
      </c>
      <c r="DE32" s="619"/>
      <c r="DF32" s="619"/>
      <c r="DG32" s="619"/>
      <c r="DH32" s="619"/>
      <c r="DI32" s="619"/>
      <c r="DJ32" s="619"/>
      <c r="DK32" s="620"/>
      <c r="DL32" s="624" t="s">
        <v>111</v>
      </c>
      <c r="DM32" s="619"/>
      <c r="DN32" s="619"/>
      <c r="DO32" s="619"/>
      <c r="DP32" s="619"/>
      <c r="DQ32" s="619"/>
      <c r="DR32" s="619"/>
      <c r="DS32" s="619"/>
      <c r="DT32" s="619"/>
      <c r="DU32" s="619"/>
      <c r="DV32" s="620"/>
      <c r="DW32" s="641" t="s">
        <v>111</v>
      </c>
      <c r="DX32" s="642"/>
      <c r="DY32" s="642"/>
      <c r="DZ32" s="642"/>
      <c r="EA32" s="642"/>
      <c r="EB32" s="642"/>
      <c r="EC32" s="643"/>
    </row>
    <row r="33" spans="2:133" ht="11.25" customHeight="1" x14ac:dyDescent="0.15">
      <c r="B33" s="615" t="s">
        <v>301</v>
      </c>
      <c r="C33" s="616"/>
      <c r="D33" s="616"/>
      <c r="E33" s="616"/>
      <c r="F33" s="616"/>
      <c r="G33" s="616"/>
      <c r="H33" s="616"/>
      <c r="I33" s="616"/>
      <c r="J33" s="616"/>
      <c r="K33" s="616"/>
      <c r="L33" s="616"/>
      <c r="M33" s="616"/>
      <c r="N33" s="616"/>
      <c r="O33" s="616"/>
      <c r="P33" s="616"/>
      <c r="Q33" s="617"/>
      <c r="R33" s="618">
        <v>644711</v>
      </c>
      <c r="S33" s="619"/>
      <c r="T33" s="619"/>
      <c r="U33" s="619"/>
      <c r="V33" s="619"/>
      <c r="W33" s="619"/>
      <c r="X33" s="619"/>
      <c r="Y33" s="620"/>
      <c r="Z33" s="671">
        <v>24.1</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302</v>
      </c>
      <c r="CE33" s="652"/>
      <c r="CF33" s="652"/>
      <c r="CG33" s="652"/>
      <c r="CH33" s="652"/>
      <c r="CI33" s="652"/>
      <c r="CJ33" s="652"/>
      <c r="CK33" s="652"/>
      <c r="CL33" s="652"/>
      <c r="CM33" s="652"/>
      <c r="CN33" s="652"/>
      <c r="CO33" s="652"/>
      <c r="CP33" s="652"/>
      <c r="CQ33" s="653"/>
      <c r="CR33" s="618">
        <v>1237263</v>
      </c>
      <c r="CS33" s="637"/>
      <c r="CT33" s="637"/>
      <c r="CU33" s="637"/>
      <c r="CV33" s="637"/>
      <c r="CW33" s="637"/>
      <c r="CX33" s="637"/>
      <c r="CY33" s="638"/>
      <c r="CZ33" s="621">
        <v>47.1</v>
      </c>
      <c r="DA33" s="639"/>
      <c r="DB33" s="639"/>
      <c r="DC33" s="640"/>
      <c r="DD33" s="624">
        <v>1020651</v>
      </c>
      <c r="DE33" s="637"/>
      <c r="DF33" s="637"/>
      <c r="DG33" s="637"/>
      <c r="DH33" s="637"/>
      <c r="DI33" s="637"/>
      <c r="DJ33" s="637"/>
      <c r="DK33" s="638"/>
      <c r="DL33" s="624">
        <v>429756</v>
      </c>
      <c r="DM33" s="637"/>
      <c r="DN33" s="637"/>
      <c r="DO33" s="637"/>
      <c r="DP33" s="637"/>
      <c r="DQ33" s="637"/>
      <c r="DR33" s="637"/>
      <c r="DS33" s="637"/>
      <c r="DT33" s="637"/>
      <c r="DU33" s="637"/>
      <c r="DV33" s="638"/>
      <c r="DW33" s="641">
        <v>29.2</v>
      </c>
      <c r="DX33" s="642"/>
      <c r="DY33" s="642"/>
      <c r="DZ33" s="642"/>
      <c r="EA33" s="642"/>
      <c r="EB33" s="642"/>
      <c r="EC33" s="643"/>
    </row>
    <row r="34" spans="2:133" ht="11.25" customHeight="1" x14ac:dyDescent="0.15">
      <c r="B34" s="615" t="s">
        <v>303</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304</v>
      </c>
      <c r="AR34" s="679"/>
      <c r="AS34" s="679"/>
      <c r="AT34" s="679"/>
      <c r="AU34" s="679"/>
      <c r="AV34" s="679"/>
      <c r="AW34" s="679"/>
      <c r="AX34" s="679"/>
      <c r="AY34" s="679"/>
      <c r="AZ34" s="679"/>
      <c r="BA34" s="679"/>
      <c r="BB34" s="679"/>
      <c r="BC34" s="679"/>
      <c r="BD34" s="679"/>
      <c r="BE34" s="679"/>
      <c r="BF34" s="680"/>
      <c r="BG34" s="678" t="s">
        <v>305</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306</v>
      </c>
      <c r="CE34" s="652"/>
      <c r="CF34" s="652"/>
      <c r="CG34" s="652"/>
      <c r="CH34" s="652"/>
      <c r="CI34" s="652"/>
      <c r="CJ34" s="652"/>
      <c r="CK34" s="652"/>
      <c r="CL34" s="652"/>
      <c r="CM34" s="652"/>
      <c r="CN34" s="652"/>
      <c r="CO34" s="652"/>
      <c r="CP34" s="652"/>
      <c r="CQ34" s="653"/>
      <c r="CR34" s="618">
        <v>306816</v>
      </c>
      <c r="CS34" s="619"/>
      <c r="CT34" s="619"/>
      <c r="CU34" s="619"/>
      <c r="CV34" s="619"/>
      <c r="CW34" s="619"/>
      <c r="CX34" s="619"/>
      <c r="CY34" s="620"/>
      <c r="CZ34" s="621">
        <v>11.7</v>
      </c>
      <c r="DA34" s="639"/>
      <c r="DB34" s="639"/>
      <c r="DC34" s="640"/>
      <c r="DD34" s="624">
        <v>222340</v>
      </c>
      <c r="DE34" s="619"/>
      <c r="DF34" s="619"/>
      <c r="DG34" s="619"/>
      <c r="DH34" s="619"/>
      <c r="DI34" s="619"/>
      <c r="DJ34" s="619"/>
      <c r="DK34" s="620"/>
      <c r="DL34" s="624">
        <v>163412</v>
      </c>
      <c r="DM34" s="619"/>
      <c r="DN34" s="619"/>
      <c r="DO34" s="619"/>
      <c r="DP34" s="619"/>
      <c r="DQ34" s="619"/>
      <c r="DR34" s="619"/>
      <c r="DS34" s="619"/>
      <c r="DT34" s="619"/>
      <c r="DU34" s="619"/>
      <c r="DV34" s="620"/>
      <c r="DW34" s="641">
        <v>11.1</v>
      </c>
      <c r="DX34" s="642"/>
      <c r="DY34" s="642"/>
      <c r="DZ34" s="642"/>
      <c r="EA34" s="642"/>
      <c r="EB34" s="642"/>
      <c r="EC34" s="643"/>
    </row>
    <row r="35" spans="2:133" ht="11.25" customHeight="1" x14ac:dyDescent="0.15">
      <c r="B35" s="615" t="s">
        <v>307</v>
      </c>
      <c r="C35" s="616"/>
      <c r="D35" s="616"/>
      <c r="E35" s="616"/>
      <c r="F35" s="616"/>
      <c r="G35" s="616"/>
      <c r="H35" s="616"/>
      <c r="I35" s="616"/>
      <c r="J35" s="616"/>
      <c r="K35" s="616"/>
      <c r="L35" s="616"/>
      <c r="M35" s="616"/>
      <c r="N35" s="616"/>
      <c r="O35" s="616"/>
      <c r="P35" s="616"/>
      <c r="Q35" s="617"/>
      <c r="R35" s="618">
        <v>69111</v>
      </c>
      <c r="S35" s="619"/>
      <c r="T35" s="619"/>
      <c r="U35" s="619"/>
      <c r="V35" s="619"/>
      <c r="W35" s="619"/>
      <c r="X35" s="619"/>
      <c r="Y35" s="620"/>
      <c r="Z35" s="671">
        <v>2.6</v>
      </c>
      <c r="AA35" s="671"/>
      <c r="AB35" s="671"/>
      <c r="AC35" s="671"/>
      <c r="AD35" s="672" t="s">
        <v>111</v>
      </c>
      <c r="AE35" s="672"/>
      <c r="AF35" s="672"/>
      <c r="AG35" s="672"/>
      <c r="AH35" s="672"/>
      <c r="AI35" s="672"/>
      <c r="AJ35" s="672"/>
      <c r="AK35" s="672"/>
      <c r="AL35" s="641" t="s">
        <v>111</v>
      </c>
      <c r="AM35" s="673"/>
      <c r="AN35" s="673"/>
      <c r="AO35" s="674"/>
      <c r="AP35" s="186"/>
      <c r="AQ35" s="675" t="s">
        <v>308</v>
      </c>
      <c r="AR35" s="676"/>
      <c r="AS35" s="676"/>
      <c r="AT35" s="676"/>
      <c r="AU35" s="676"/>
      <c r="AV35" s="676"/>
      <c r="AW35" s="676"/>
      <c r="AX35" s="676"/>
      <c r="AY35" s="677"/>
      <c r="AZ35" s="668">
        <v>150606</v>
      </c>
      <c r="BA35" s="669"/>
      <c r="BB35" s="669"/>
      <c r="BC35" s="669"/>
      <c r="BD35" s="669"/>
      <c r="BE35" s="669"/>
      <c r="BF35" s="670"/>
      <c r="BG35" s="675" t="s">
        <v>309</v>
      </c>
      <c r="BH35" s="676"/>
      <c r="BI35" s="676"/>
      <c r="BJ35" s="676"/>
      <c r="BK35" s="676"/>
      <c r="BL35" s="676"/>
      <c r="BM35" s="676"/>
      <c r="BN35" s="676"/>
      <c r="BO35" s="676"/>
      <c r="BP35" s="676"/>
      <c r="BQ35" s="676"/>
      <c r="BR35" s="676"/>
      <c r="BS35" s="676"/>
      <c r="BT35" s="676"/>
      <c r="BU35" s="677"/>
      <c r="BV35" s="668">
        <v>10951</v>
      </c>
      <c r="BW35" s="669"/>
      <c r="BX35" s="669"/>
      <c r="BY35" s="669"/>
      <c r="BZ35" s="669"/>
      <c r="CA35" s="669"/>
      <c r="CB35" s="670"/>
      <c r="CD35" s="655" t="s">
        <v>310</v>
      </c>
      <c r="CE35" s="652"/>
      <c r="CF35" s="652"/>
      <c r="CG35" s="652"/>
      <c r="CH35" s="652"/>
      <c r="CI35" s="652"/>
      <c r="CJ35" s="652"/>
      <c r="CK35" s="652"/>
      <c r="CL35" s="652"/>
      <c r="CM35" s="652"/>
      <c r="CN35" s="652"/>
      <c r="CO35" s="652"/>
      <c r="CP35" s="652"/>
      <c r="CQ35" s="653"/>
      <c r="CR35" s="618">
        <v>70462</v>
      </c>
      <c r="CS35" s="637"/>
      <c r="CT35" s="637"/>
      <c r="CU35" s="637"/>
      <c r="CV35" s="637"/>
      <c r="CW35" s="637"/>
      <c r="CX35" s="637"/>
      <c r="CY35" s="638"/>
      <c r="CZ35" s="621">
        <v>2.7</v>
      </c>
      <c r="DA35" s="639"/>
      <c r="DB35" s="639"/>
      <c r="DC35" s="640"/>
      <c r="DD35" s="624">
        <v>57374</v>
      </c>
      <c r="DE35" s="637"/>
      <c r="DF35" s="637"/>
      <c r="DG35" s="637"/>
      <c r="DH35" s="637"/>
      <c r="DI35" s="637"/>
      <c r="DJ35" s="637"/>
      <c r="DK35" s="638"/>
      <c r="DL35" s="624">
        <v>21402</v>
      </c>
      <c r="DM35" s="637"/>
      <c r="DN35" s="637"/>
      <c r="DO35" s="637"/>
      <c r="DP35" s="637"/>
      <c r="DQ35" s="637"/>
      <c r="DR35" s="637"/>
      <c r="DS35" s="637"/>
      <c r="DT35" s="637"/>
      <c r="DU35" s="637"/>
      <c r="DV35" s="638"/>
      <c r="DW35" s="641">
        <v>1.5</v>
      </c>
      <c r="DX35" s="642"/>
      <c r="DY35" s="642"/>
      <c r="DZ35" s="642"/>
      <c r="EA35" s="642"/>
      <c r="EB35" s="642"/>
      <c r="EC35" s="643"/>
    </row>
    <row r="36" spans="2:133" ht="11.25" customHeight="1" x14ac:dyDescent="0.15">
      <c r="B36" s="599" t="s">
        <v>311</v>
      </c>
      <c r="C36" s="600"/>
      <c r="D36" s="600"/>
      <c r="E36" s="600"/>
      <c r="F36" s="600"/>
      <c r="G36" s="600"/>
      <c r="H36" s="600"/>
      <c r="I36" s="600"/>
      <c r="J36" s="600"/>
      <c r="K36" s="600"/>
      <c r="L36" s="600"/>
      <c r="M36" s="600"/>
      <c r="N36" s="600"/>
      <c r="O36" s="600"/>
      <c r="P36" s="600"/>
      <c r="Q36" s="601"/>
      <c r="R36" s="602">
        <v>2679540</v>
      </c>
      <c r="S36" s="659"/>
      <c r="T36" s="659"/>
      <c r="U36" s="659"/>
      <c r="V36" s="659"/>
      <c r="W36" s="659"/>
      <c r="X36" s="659"/>
      <c r="Y36" s="662"/>
      <c r="Z36" s="663">
        <v>100</v>
      </c>
      <c r="AA36" s="663"/>
      <c r="AB36" s="663"/>
      <c r="AC36" s="663"/>
      <c r="AD36" s="664">
        <v>1402198</v>
      </c>
      <c r="AE36" s="664"/>
      <c r="AF36" s="664"/>
      <c r="AG36" s="664"/>
      <c r="AH36" s="664"/>
      <c r="AI36" s="664"/>
      <c r="AJ36" s="664"/>
      <c r="AK36" s="664"/>
      <c r="AL36" s="665">
        <v>100</v>
      </c>
      <c r="AM36" s="666"/>
      <c r="AN36" s="666"/>
      <c r="AO36" s="667"/>
      <c r="AQ36" s="644" t="s">
        <v>312</v>
      </c>
      <c r="AR36" s="645"/>
      <c r="AS36" s="645"/>
      <c r="AT36" s="645"/>
      <c r="AU36" s="645"/>
      <c r="AV36" s="645"/>
      <c r="AW36" s="645"/>
      <c r="AX36" s="645"/>
      <c r="AY36" s="646"/>
      <c r="AZ36" s="618">
        <v>35804</v>
      </c>
      <c r="BA36" s="619"/>
      <c r="BB36" s="619"/>
      <c r="BC36" s="619"/>
      <c r="BD36" s="637"/>
      <c r="BE36" s="637"/>
      <c r="BF36" s="647"/>
      <c r="BG36" s="655" t="s">
        <v>313</v>
      </c>
      <c r="BH36" s="652"/>
      <c r="BI36" s="652"/>
      <c r="BJ36" s="652"/>
      <c r="BK36" s="652"/>
      <c r="BL36" s="652"/>
      <c r="BM36" s="652"/>
      <c r="BN36" s="652"/>
      <c r="BO36" s="652"/>
      <c r="BP36" s="652"/>
      <c r="BQ36" s="652"/>
      <c r="BR36" s="652"/>
      <c r="BS36" s="652"/>
      <c r="BT36" s="652"/>
      <c r="BU36" s="653"/>
      <c r="BV36" s="618">
        <v>4523</v>
      </c>
      <c r="BW36" s="619"/>
      <c r="BX36" s="619"/>
      <c r="BY36" s="619"/>
      <c r="BZ36" s="619"/>
      <c r="CA36" s="619"/>
      <c r="CB36" s="654"/>
      <c r="CD36" s="655" t="s">
        <v>314</v>
      </c>
      <c r="CE36" s="652"/>
      <c r="CF36" s="652"/>
      <c r="CG36" s="652"/>
      <c r="CH36" s="652"/>
      <c r="CI36" s="652"/>
      <c r="CJ36" s="652"/>
      <c r="CK36" s="652"/>
      <c r="CL36" s="652"/>
      <c r="CM36" s="652"/>
      <c r="CN36" s="652"/>
      <c r="CO36" s="652"/>
      <c r="CP36" s="652"/>
      <c r="CQ36" s="653"/>
      <c r="CR36" s="618">
        <v>242583</v>
      </c>
      <c r="CS36" s="619"/>
      <c r="CT36" s="619"/>
      <c r="CU36" s="619"/>
      <c r="CV36" s="619"/>
      <c r="CW36" s="619"/>
      <c r="CX36" s="619"/>
      <c r="CY36" s="620"/>
      <c r="CZ36" s="621">
        <v>9.1999999999999993</v>
      </c>
      <c r="DA36" s="639"/>
      <c r="DB36" s="639"/>
      <c r="DC36" s="640"/>
      <c r="DD36" s="624">
        <v>156888</v>
      </c>
      <c r="DE36" s="619"/>
      <c r="DF36" s="619"/>
      <c r="DG36" s="619"/>
      <c r="DH36" s="619"/>
      <c r="DI36" s="619"/>
      <c r="DJ36" s="619"/>
      <c r="DK36" s="620"/>
      <c r="DL36" s="624">
        <v>110295</v>
      </c>
      <c r="DM36" s="619"/>
      <c r="DN36" s="619"/>
      <c r="DO36" s="619"/>
      <c r="DP36" s="619"/>
      <c r="DQ36" s="619"/>
      <c r="DR36" s="619"/>
      <c r="DS36" s="619"/>
      <c r="DT36" s="619"/>
      <c r="DU36" s="619"/>
      <c r="DV36" s="620"/>
      <c r="DW36" s="641">
        <v>7.5</v>
      </c>
      <c r="DX36" s="642"/>
      <c r="DY36" s="642"/>
      <c r="DZ36" s="642"/>
      <c r="EA36" s="642"/>
      <c r="EB36" s="642"/>
      <c r="EC36" s="643"/>
    </row>
    <row r="37" spans="2:133" ht="11.25" customHeight="1" x14ac:dyDescent="0.15">
      <c r="AQ37" s="644" t="s">
        <v>315</v>
      </c>
      <c r="AR37" s="645"/>
      <c r="AS37" s="645"/>
      <c r="AT37" s="645"/>
      <c r="AU37" s="645"/>
      <c r="AV37" s="645"/>
      <c r="AW37" s="645"/>
      <c r="AX37" s="645"/>
      <c r="AY37" s="646"/>
      <c r="AZ37" s="618">
        <v>7056</v>
      </c>
      <c r="BA37" s="619"/>
      <c r="BB37" s="619"/>
      <c r="BC37" s="619"/>
      <c r="BD37" s="637"/>
      <c r="BE37" s="637"/>
      <c r="BF37" s="647"/>
      <c r="BG37" s="655" t="s">
        <v>316</v>
      </c>
      <c r="BH37" s="652"/>
      <c r="BI37" s="652"/>
      <c r="BJ37" s="652"/>
      <c r="BK37" s="652"/>
      <c r="BL37" s="652"/>
      <c r="BM37" s="652"/>
      <c r="BN37" s="652"/>
      <c r="BO37" s="652"/>
      <c r="BP37" s="652"/>
      <c r="BQ37" s="652"/>
      <c r="BR37" s="652"/>
      <c r="BS37" s="652"/>
      <c r="BT37" s="652"/>
      <c r="BU37" s="653"/>
      <c r="BV37" s="618">
        <v>238</v>
      </c>
      <c r="BW37" s="619"/>
      <c r="BX37" s="619"/>
      <c r="BY37" s="619"/>
      <c r="BZ37" s="619"/>
      <c r="CA37" s="619"/>
      <c r="CB37" s="654"/>
      <c r="CD37" s="655" t="s">
        <v>317</v>
      </c>
      <c r="CE37" s="652"/>
      <c r="CF37" s="652"/>
      <c r="CG37" s="652"/>
      <c r="CH37" s="652"/>
      <c r="CI37" s="652"/>
      <c r="CJ37" s="652"/>
      <c r="CK37" s="652"/>
      <c r="CL37" s="652"/>
      <c r="CM37" s="652"/>
      <c r="CN37" s="652"/>
      <c r="CO37" s="652"/>
      <c r="CP37" s="652"/>
      <c r="CQ37" s="653"/>
      <c r="CR37" s="618">
        <v>74536</v>
      </c>
      <c r="CS37" s="637"/>
      <c r="CT37" s="637"/>
      <c r="CU37" s="637"/>
      <c r="CV37" s="637"/>
      <c r="CW37" s="637"/>
      <c r="CX37" s="637"/>
      <c r="CY37" s="638"/>
      <c r="CZ37" s="621">
        <v>2.8</v>
      </c>
      <c r="DA37" s="639"/>
      <c r="DB37" s="639"/>
      <c r="DC37" s="640"/>
      <c r="DD37" s="624">
        <v>67836</v>
      </c>
      <c r="DE37" s="637"/>
      <c r="DF37" s="637"/>
      <c r="DG37" s="637"/>
      <c r="DH37" s="637"/>
      <c r="DI37" s="637"/>
      <c r="DJ37" s="637"/>
      <c r="DK37" s="638"/>
      <c r="DL37" s="624">
        <v>66348</v>
      </c>
      <c r="DM37" s="637"/>
      <c r="DN37" s="637"/>
      <c r="DO37" s="637"/>
      <c r="DP37" s="637"/>
      <c r="DQ37" s="637"/>
      <c r="DR37" s="637"/>
      <c r="DS37" s="637"/>
      <c r="DT37" s="637"/>
      <c r="DU37" s="637"/>
      <c r="DV37" s="638"/>
      <c r="DW37" s="641">
        <v>4.5</v>
      </c>
      <c r="DX37" s="642"/>
      <c r="DY37" s="642"/>
      <c r="DZ37" s="642"/>
      <c r="EA37" s="642"/>
      <c r="EB37" s="642"/>
      <c r="EC37" s="643"/>
    </row>
    <row r="38" spans="2:133" ht="11.25" customHeight="1" x14ac:dyDescent="0.15">
      <c r="AQ38" s="644" t="s">
        <v>318</v>
      </c>
      <c r="AR38" s="645"/>
      <c r="AS38" s="645"/>
      <c r="AT38" s="645"/>
      <c r="AU38" s="645"/>
      <c r="AV38" s="645"/>
      <c r="AW38" s="645"/>
      <c r="AX38" s="645"/>
      <c r="AY38" s="646"/>
      <c r="AZ38" s="618" t="s">
        <v>319</v>
      </c>
      <c r="BA38" s="619"/>
      <c r="BB38" s="619"/>
      <c r="BC38" s="619"/>
      <c r="BD38" s="637"/>
      <c r="BE38" s="637"/>
      <c r="BF38" s="647"/>
      <c r="BG38" s="655" t="s">
        <v>320</v>
      </c>
      <c r="BH38" s="652"/>
      <c r="BI38" s="652"/>
      <c r="BJ38" s="652"/>
      <c r="BK38" s="652"/>
      <c r="BL38" s="652"/>
      <c r="BM38" s="652"/>
      <c r="BN38" s="652"/>
      <c r="BO38" s="652"/>
      <c r="BP38" s="652"/>
      <c r="BQ38" s="652"/>
      <c r="BR38" s="652"/>
      <c r="BS38" s="652"/>
      <c r="BT38" s="652"/>
      <c r="BU38" s="653"/>
      <c r="BV38" s="618">
        <v>335</v>
      </c>
      <c r="BW38" s="619"/>
      <c r="BX38" s="619"/>
      <c r="BY38" s="619"/>
      <c r="BZ38" s="619"/>
      <c r="CA38" s="619"/>
      <c r="CB38" s="654"/>
      <c r="CD38" s="655" t="s">
        <v>321</v>
      </c>
      <c r="CE38" s="652"/>
      <c r="CF38" s="652"/>
      <c r="CG38" s="652"/>
      <c r="CH38" s="652"/>
      <c r="CI38" s="652"/>
      <c r="CJ38" s="652"/>
      <c r="CK38" s="652"/>
      <c r="CL38" s="652"/>
      <c r="CM38" s="652"/>
      <c r="CN38" s="652"/>
      <c r="CO38" s="652"/>
      <c r="CP38" s="652"/>
      <c r="CQ38" s="653"/>
      <c r="CR38" s="618">
        <v>150606</v>
      </c>
      <c r="CS38" s="619"/>
      <c r="CT38" s="619"/>
      <c r="CU38" s="619"/>
      <c r="CV38" s="619"/>
      <c r="CW38" s="619"/>
      <c r="CX38" s="619"/>
      <c r="CY38" s="620"/>
      <c r="CZ38" s="621">
        <v>5.7</v>
      </c>
      <c r="DA38" s="639"/>
      <c r="DB38" s="639"/>
      <c r="DC38" s="640"/>
      <c r="DD38" s="624">
        <v>134647</v>
      </c>
      <c r="DE38" s="619"/>
      <c r="DF38" s="619"/>
      <c r="DG38" s="619"/>
      <c r="DH38" s="619"/>
      <c r="DI38" s="619"/>
      <c r="DJ38" s="619"/>
      <c r="DK38" s="620"/>
      <c r="DL38" s="624">
        <v>134647</v>
      </c>
      <c r="DM38" s="619"/>
      <c r="DN38" s="619"/>
      <c r="DO38" s="619"/>
      <c r="DP38" s="619"/>
      <c r="DQ38" s="619"/>
      <c r="DR38" s="619"/>
      <c r="DS38" s="619"/>
      <c r="DT38" s="619"/>
      <c r="DU38" s="619"/>
      <c r="DV38" s="620"/>
      <c r="DW38" s="641">
        <v>9.1999999999999993</v>
      </c>
      <c r="DX38" s="642"/>
      <c r="DY38" s="642"/>
      <c r="DZ38" s="642"/>
      <c r="EA38" s="642"/>
      <c r="EB38" s="642"/>
      <c r="EC38" s="643"/>
    </row>
    <row r="39" spans="2:133" ht="11.25" customHeight="1" x14ac:dyDescent="0.15">
      <c r="AQ39" s="644" t="s">
        <v>322</v>
      </c>
      <c r="AR39" s="645"/>
      <c r="AS39" s="645"/>
      <c r="AT39" s="645"/>
      <c r="AU39" s="645"/>
      <c r="AV39" s="645"/>
      <c r="AW39" s="645"/>
      <c r="AX39" s="645"/>
      <c r="AY39" s="646"/>
      <c r="AZ39" s="618" t="s">
        <v>319</v>
      </c>
      <c r="BA39" s="619"/>
      <c r="BB39" s="619"/>
      <c r="BC39" s="619"/>
      <c r="BD39" s="637"/>
      <c r="BE39" s="637"/>
      <c r="BF39" s="647"/>
      <c r="BG39" s="648" t="s">
        <v>323</v>
      </c>
      <c r="BH39" s="649"/>
      <c r="BI39" s="649"/>
      <c r="BJ39" s="649"/>
      <c r="BK39" s="649"/>
      <c r="BL39" s="187"/>
      <c r="BM39" s="652" t="s">
        <v>324</v>
      </c>
      <c r="BN39" s="652"/>
      <c r="BO39" s="652"/>
      <c r="BP39" s="652"/>
      <c r="BQ39" s="652"/>
      <c r="BR39" s="652"/>
      <c r="BS39" s="652"/>
      <c r="BT39" s="652"/>
      <c r="BU39" s="653"/>
      <c r="BV39" s="618">
        <v>65</v>
      </c>
      <c r="BW39" s="619"/>
      <c r="BX39" s="619"/>
      <c r="BY39" s="619"/>
      <c r="BZ39" s="619"/>
      <c r="CA39" s="619"/>
      <c r="CB39" s="654"/>
      <c r="CD39" s="655" t="s">
        <v>325</v>
      </c>
      <c r="CE39" s="652"/>
      <c r="CF39" s="652"/>
      <c r="CG39" s="652"/>
      <c r="CH39" s="652"/>
      <c r="CI39" s="652"/>
      <c r="CJ39" s="652"/>
      <c r="CK39" s="652"/>
      <c r="CL39" s="652"/>
      <c r="CM39" s="652"/>
      <c r="CN39" s="652"/>
      <c r="CO39" s="652"/>
      <c r="CP39" s="652"/>
      <c r="CQ39" s="653"/>
      <c r="CR39" s="618">
        <v>466796</v>
      </c>
      <c r="CS39" s="637"/>
      <c r="CT39" s="637"/>
      <c r="CU39" s="637"/>
      <c r="CV39" s="637"/>
      <c r="CW39" s="637"/>
      <c r="CX39" s="637"/>
      <c r="CY39" s="638"/>
      <c r="CZ39" s="621">
        <v>17.8</v>
      </c>
      <c r="DA39" s="639"/>
      <c r="DB39" s="639"/>
      <c r="DC39" s="640"/>
      <c r="DD39" s="624">
        <v>449402</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326</v>
      </c>
      <c r="AR40" s="645"/>
      <c r="AS40" s="645"/>
      <c r="AT40" s="645"/>
      <c r="AU40" s="645"/>
      <c r="AV40" s="645"/>
      <c r="AW40" s="645"/>
      <c r="AX40" s="645"/>
      <c r="AY40" s="646"/>
      <c r="AZ40" s="618">
        <v>20944</v>
      </c>
      <c r="BA40" s="619"/>
      <c r="BB40" s="619"/>
      <c r="BC40" s="619"/>
      <c r="BD40" s="637"/>
      <c r="BE40" s="637"/>
      <c r="BF40" s="647"/>
      <c r="BG40" s="648"/>
      <c r="BH40" s="649"/>
      <c r="BI40" s="649"/>
      <c r="BJ40" s="649"/>
      <c r="BK40" s="649"/>
      <c r="BL40" s="187"/>
      <c r="BM40" s="652" t="s">
        <v>327</v>
      </c>
      <c r="BN40" s="652"/>
      <c r="BO40" s="652"/>
      <c r="BP40" s="652"/>
      <c r="BQ40" s="652"/>
      <c r="BR40" s="652"/>
      <c r="BS40" s="652"/>
      <c r="BT40" s="652"/>
      <c r="BU40" s="653"/>
      <c r="BV40" s="618">
        <v>99</v>
      </c>
      <c r="BW40" s="619"/>
      <c r="BX40" s="619"/>
      <c r="BY40" s="619"/>
      <c r="BZ40" s="619"/>
      <c r="CA40" s="619"/>
      <c r="CB40" s="654"/>
      <c r="CD40" s="655" t="s">
        <v>328</v>
      </c>
      <c r="CE40" s="652"/>
      <c r="CF40" s="652"/>
      <c r="CG40" s="652"/>
      <c r="CH40" s="652"/>
      <c r="CI40" s="652"/>
      <c r="CJ40" s="652"/>
      <c r="CK40" s="652"/>
      <c r="CL40" s="652"/>
      <c r="CM40" s="652"/>
      <c r="CN40" s="652"/>
      <c r="CO40" s="652"/>
      <c r="CP40" s="652"/>
      <c r="CQ40" s="653"/>
      <c r="CR40" s="618" t="s">
        <v>319</v>
      </c>
      <c r="CS40" s="619"/>
      <c r="CT40" s="619"/>
      <c r="CU40" s="619"/>
      <c r="CV40" s="619"/>
      <c r="CW40" s="619"/>
      <c r="CX40" s="619"/>
      <c r="CY40" s="620"/>
      <c r="CZ40" s="621" t="s">
        <v>319</v>
      </c>
      <c r="DA40" s="639"/>
      <c r="DB40" s="639"/>
      <c r="DC40" s="640"/>
      <c r="DD40" s="624" t="s">
        <v>319</v>
      </c>
      <c r="DE40" s="619"/>
      <c r="DF40" s="619"/>
      <c r="DG40" s="619"/>
      <c r="DH40" s="619"/>
      <c r="DI40" s="619"/>
      <c r="DJ40" s="619"/>
      <c r="DK40" s="620"/>
      <c r="DL40" s="624" t="s">
        <v>319</v>
      </c>
      <c r="DM40" s="619"/>
      <c r="DN40" s="619"/>
      <c r="DO40" s="619"/>
      <c r="DP40" s="619"/>
      <c r="DQ40" s="619"/>
      <c r="DR40" s="619"/>
      <c r="DS40" s="619"/>
      <c r="DT40" s="619"/>
      <c r="DU40" s="619"/>
      <c r="DV40" s="620"/>
      <c r="DW40" s="641" t="s">
        <v>319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329</v>
      </c>
      <c r="AR41" s="657"/>
      <c r="AS41" s="657"/>
      <c r="AT41" s="657"/>
      <c r="AU41" s="657"/>
      <c r="AV41" s="657"/>
      <c r="AW41" s="657"/>
      <c r="AX41" s="657"/>
      <c r="AY41" s="658"/>
      <c r="AZ41" s="602">
        <v>86802</v>
      </c>
      <c r="BA41" s="659"/>
      <c r="BB41" s="659"/>
      <c r="BC41" s="659"/>
      <c r="BD41" s="603"/>
      <c r="BE41" s="603"/>
      <c r="BF41" s="660"/>
      <c r="BG41" s="650"/>
      <c r="BH41" s="651"/>
      <c r="BI41" s="651"/>
      <c r="BJ41" s="651"/>
      <c r="BK41" s="651"/>
      <c r="BL41" s="189"/>
      <c r="BM41" s="657" t="s">
        <v>330</v>
      </c>
      <c r="BN41" s="657"/>
      <c r="BO41" s="657"/>
      <c r="BP41" s="657"/>
      <c r="BQ41" s="657"/>
      <c r="BR41" s="657"/>
      <c r="BS41" s="657"/>
      <c r="BT41" s="657"/>
      <c r="BU41" s="658"/>
      <c r="BV41" s="602">
        <v>304</v>
      </c>
      <c r="BW41" s="659"/>
      <c r="BX41" s="659"/>
      <c r="BY41" s="659"/>
      <c r="BZ41" s="659"/>
      <c r="CA41" s="659"/>
      <c r="CB41" s="661"/>
      <c r="CD41" s="655" t="s">
        <v>331</v>
      </c>
      <c r="CE41" s="652"/>
      <c r="CF41" s="652"/>
      <c r="CG41" s="652"/>
      <c r="CH41" s="652"/>
      <c r="CI41" s="652"/>
      <c r="CJ41" s="652"/>
      <c r="CK41" s="652"/>
      <c r="CL41" s="652"/>
      <c r="CM41" s="652"/>
      <c r="CN41" s="652"/>
      <c r="CO41" s="652"/>
      <c r="CP41" s="652"/>
      <c r="CQ41" s="653"/>
      <c r="CR41" s="618" t="s">
        <v>332</v>
      </c>
      <c r="CS41" s="637"/>
      <c r="CT41" s="637"/>
      <c r="CU41" s="637"/>
      <c r="CV41" s="637"/>
      <c r="CW41" s="637"/>
      <c r="CX41" s="637"/>
      <c r="CY41" s="638"/>
      <c r="CZ41" s="621" t="s">
        <v>332</v>
      </c>
      <c r="DA41" s="639"/>
      <c r="DB41" s="639"/>
      <c r="DC41" s="640"/>
      <c r="DD41" s="624" t="s">
        <v>332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334</v>
      </c>
      <c r="CE42" s="616"/>
      <c r="CF42" s="616"/>
      <c r="CG42" s="616"/>
      <c r="CH42" s="616"/>
      <c r="CI42" s="616"/>
      <c r="CJ42" s="616"/>
      <c r="CK42" s="616"/>
      <c r="CL42" s="616"/>
      <c r="CM42" s="616"/>
      <c r="CN42" s="616"/>
      <c r="CO42" s="616"/>
      <c r="CP42" s="616"/>
      <c r="CQ42" s="617"/>
      <c r="CR42" s="618">
        <v>718884</v>
      </c>
      <c r="CS42" s="619"/>
      <c r="CT42" s="619"/>
      <c r="CU42" s="619"/>
      <c r="CV42" s="619"/>
      <c r="CW42" s="619"/>
      <c r="CX42" s="619"/>
      <c r="CY42" s="620"/>
      <c r="CZ42" s="621">
        <v>27.4</v>
      </c>
      <c r="DA42" s="622"/>
      <c r="DB42" s="622"/>
      <c r="DC42" s="623"/>
      <c r="DD42" s="624">
        <v>78135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336</v>
      </c>
      <c r="CE43" s="616"/>
      <c r="CF43" s="616"/>
      <c r="CG43" s="616"/>
      <c r="CH43" s="616"/>
      <c r="CI43" s="616"/>
      <c r="CJ43" s="616"/>
      <c r="CK43" s="616"/>
      <c r="CL43" s="616"/>
      <c r="CM43" s="616"/>
      <c r="CN43" s="616"/>
      <c r="CO43" s="616"/>
      <c r="CP43" s="616"/>
      <c r="CQ43" s="617"/>
      <c r="CR43" s="618">
        <v>7060</v>
      </c>
      <c r="CS43" s="637"/>
      <c r="CT43" s="637"/>
      <c r="CU43" s="637"/>
      <c r="CV43" s="637"/>
      <c r="CW43" s="637"/>
      <c r="CX43" s="637"/>
      <c r="CY43" s="638"/>
      <c r="CZ43" s="621">
        <v>0.3</v>
      </c>
      <c r="DA43" s="639"/>
      <c r="DB43" s="639"/>
      <c r="DC43" s="640"/>
      <c r="DD43" s="624">
        <v>7060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337</v>
      </c>
      <c r="CD44" s="631" t="s">
        <v>288</v>
      </c>
      <c r="CE44" s="632"/>
      <c r="CF44" s="615" t="s">
        <v>338</v>
      </c>
      <c r="CG44" s="616"/>
      <c r="CH44" s="616"/>
      <c r="CI44" s="616"/>
      <c r="CJ44" s="616"/>
      <c r="CK44" s="616"/>
      <c r="CL44" s="616"/>
      <c r="CM44" s="616"/>
      <c r="CN44" s="616"/>
      <c r="CO44" s="616"/>
      <c r="CP44" s="616"/>
      <c r="CQ44" s="617"/>
      <c r="CR44" s="618">
        <v>715056</v>
      </c>
      <c r="CS44" s="619"/>
      <c r="CT44" s="619"/>
      <c r="CU44" s="619"/>
      <c r="CV44" s="619"/>
      <c r="CW44" s="619"/>
      <c r="CX44" s="619"/>
      <c r="CY44" s="620"/>
      <c r="CZ44" s="621">
        <v>27.2</v>
      </c>
      <c r="DA44" s="622"/>
      <c r="DB44" s="622"/>
      <c r="DC44" s="623"/>
      <c r="DD44" s="624">
        <v>74378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339</v>
      </c>
      <c r="CG45" s="616"/>
      <c r="CH45" s="616"/>
      <c r="CI45" s="616"/>
      <c r="CJ45" s="616"/>
      <c r="CK45" s="616"/>
      <c r="CL45" s="616"/>
      <c r="CM45" s="616"/>
      <c r="CN45" s="616"/>
      <c r="CO45" s="616"/>
      <c r="CP45" s="616"/>
      <c r="CQ45" s="617"/>
      <c r="CR45" s="618">
        <v>9958</v>
      </c>
      <c r="CS45" s="637"/>
      <c r="CT45" s="637"/>
      <c r="CU45" s="637"/>
      <c r="CV45" s="637"/>
      <c r="CW45" s="637"/>
      <c r="CX45" s="637"/>
      <c r="CY45" s="638"/>
      <c r="CZ45" s="621">
        <v>0.4</v>
      </c>
      <c r="DA45" s="639"/>
      <c r="DB45" s="639"/>
      <c r="DC45" s="640"/>
      <c r="DD45" s="624">
        <v>181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340</v>
      </c>
      <c r="CG46" s="616"/>
      <c r="CH46" s="616"/>
      <c r="CI46" s="616"/>
      <c r="CJ46" s="616"/>
      <c r="CK46" s="616"/>
      <c r="CL46" s="616"/>
      <c r="CM46" s="616"/>
      <c r="CN46" s="616"/>
      <c r="CO46" s="616"/>
      <c r="CP46" s="616"/>
      <c r="CQ46" s="617"/>
      <c r="CR46" s="618">
        <v>695872</v>
      </c>
      <c r="CS46" s="619"/>
      <c r="CT46" s="619"/>
      <c r="CU46" s="619"/>
      <c r="CV46" s="619"/>
      <c r="CW46" s="619"/>
      <c r="CX46" s="619"/>
      <c r="CY46" s="620"/>
      <c r="CZ46" s="621">
        <v>26.5</v>
      </c>
      <c r="DA46" s="622"/>
      <c r="DB46" s="622"/>
      <c r="DC46" s="623"/>
      <c r="DD46" s="624">
        <v>74138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341</v>
      </c>
      <c r="CG47" s="616"/>
      <c r="CH47" s="616"/>
      <c r="CI47" s="616"/>
      <c r="CJ47" s="616"/>
      <c r="CK47" s="616"/>
      <c r="CL47" s="616"/>
      <c r="CM47" s="616"/>
      <c r="CN47" s="616"/>
      <c r="CO47" s="616"/>
      <c r="CP47" s="616"/>
      <c r="CQ47" s="617"/>
      <c r="CR47" s="618">
        <v>3828</v>
      </c>
      <c r="CS47" s="637"/>
      <c r="CT47" s="637"/>
      <c r="CU47" s="637"/>
      <c r="CV47" s="637"/>
      <c r="CW47" s="637"/>
      <c r="CX47" s="637"/>
      <c r="CY47" s="638"/>
      <c r="CZ47" s="621">
        <v>0.1</v>
      </c>
      <c r="DA47" s="639"/>
      <c r="DB47" s="639"/>
      <c r="DC47" s="640"/>
      <c r="DD47" s="624">
        <v>3757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342</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343</v>
      </c>
      <c r="CE49" s="600"/>
      <c r="CF49" s="600"/>
      <c r="CG49" s="600"/>
      <c r="CH49" s="600"/>
      <c r="CI49" s="600"/>
      <c r="CJ49" s="600"/>
      <c r="CK49" s="600"/>
      <c r="CL49" s="600"/>
      <c r="CM49" s="600"/>
      <c r="CN49" s="600"/>
      <c r="CO49" s="600"/>
      <c r="CP49" s="600"/>
      <c r="CQ49" s="601"/>
      <c r="CR49" s="602">
        <v>2624867</v>
      </c>
      <c r="CS49" s="603"/>
      <c r="CT49" s="603"/>
      <c r="CU49" s="603"/>
      <c r="CV49" s="603"/>
      <c r="CW49" s="603"/>
      <c r="CX49" s="603"/>
      <c r="CY49" s="604"/>
      <c r="CZ49" s="605">
        <v>100</v>
      </c>
      <c r="DA49" s="606"/>
      <c r="DB49" s="606"/>
      <c r="DC49" s="607"/>
      <c r="DD49" s="608">
        <v>1720009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345</v>
      </c>
      <c r="DK2" s="1137"/>
      <c r="DL2" s="1137"/>
      <c r="DM2" s="1137"/>
      <c r="DN2" s="1137"/>
      <c r="DO2" s="1138"/>
      <c r="DP2" s="200"/>
      <c r="DQ2" s="1136" t="s">
        <v>346</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349</v>
      </c>
      <c r="B5" s="1022"/>
      <c r="C5" s="1022"/>
      <c r="D5" s="1022"/>
      <c r="E5" s="1022"/>
      <c r="F5" s="1022"/>
      <c r="G5" s="1022"/>
      <c r="H5" s="1022"/>
      <c r="I5" s="1022"/>
      <c r="J5" s="1022"/>
      <c r="K5" s="1022"/>
      <c r="L5" s="1022"/>
      <c r="M5" s="1022"/>
      <c r="N5" s="1022"/>
      <c r="O5" s="1022"/>
      <c r="P5" s="1023"/>
      <c r="Q5" s="1027" t="s">
        <v>350</v>
      </c>
      <c r="R5" s="1028"/>
      <c r="S5" s="1028"/>
      <c r="T5" s="1028"/>
      <c r="U5" s="1029"/>
      <c r="V5" s="1027" t="s">
        <v>351</v>
      </c>
      <c r="W5" s="1028"/>
      <c r="X5" s="1028"/>
      <c r="Y5" s="1028"/>
      <c r="Z5" s="1029"/>
      <c r="AA5" s="1027" t="s">
        <v>352</v>
      </c>
      <c r="AB5" s="1028"/>
      <c r="AC5" s="1028"/>
      <c r="AD5" s="1028"/>
      <c r="AE5" s="1028"/>
      <c r="AF5" s="1139" t="s">
        <v>353</v>
      </c>
      <c r="AG5" s="1028"/>
      <c r="AH5" s="1028"/>
      <c r="AI5" s="1028"/>
      <c r="AJ5" s="1043"/>
      <c r="AK5" s="1028" t="s">
        <v>354</v>
      </c>
      <c r="AL5" s="1028"/>
      <c r="AM5" s="1028"/>
      <c r="AN5" s="1028"/>
      <c r="AO5" s="1029"/>
      <c r="AP5" s="1027" t="s">
        <v>355</v>
      </c>
      <c r="AQ5" s="1028"/>
      <c r="AR5" s="1028"/>
      <c r="AS5" s="1028"/>
      <c r="AT5" s="1029"/>
      <c r="AU5" s="1027" t="s">
        <v>356</v>
      </c>
      <c r="AV5" s="1028"/>
      <c r="AW5" s="1028"/>
      <c r="AX5" s="1028"/>
      <c r="AY5" s="1043"/>
      <c r="AZ5" s="207"/>
      <c r="BA5" s="207"/>
      <c r="BB5" s="207"/>
      <c r="BC5" s="207"/>
      <c r="BD5" s="207"/>
      <c r="BE5" s="208"/>
      <c r="BF5" s="208"/>
      <c r="BG5" s="208"/>
      <c r="BH5" s="208"/>
      <c r="BI5" s="208"/>
      <c r="BJ5" s="208"/>
      <c r="BK5" s="208"/>
      <c r="BL5" s="208"/>
      <c r="BM5" s="208"/>
      <c r="BN5" s="208"/>
      <c r="BO5" s="208"/>
      <c r="BP5" s="208"/>
      <c r="BQ5" s="1021" t="s">
        <v>357</v>
      </c>
      <c r="BR5" s="1022"/>
      <c r="BS5" s="1022"/>
      <c r="BT5" s="1022"/>
      <c r="BU5" s="1022"/>
      <c r="BV5" s="1022"/>
      <c r="BW5" s="1022"/>
      <c r="BX5" s="1022"/>
      <c r="BY5" s="1022"/>
      <c r="BZ5" s="1022"/>
      <c r="CA5" s="1022"/>
      <c r="CB5" s="1022"/>
      <c r="CC5" s="1022"/>
      <c r="CD5" s="1022"/>
      <c r="CE5" s="1022"/>
      <c r="CF5" s="1022"/>
      <c r="CG5" s="1023"/>
      <c r="CH5" s="1027" t="s">
        <v>358</v>
      </c>
      <c r="CI5" s="1028"/>
      <c r="CJ5" s="1028"/>
      <c r="CK5" s="1028"/>
      <c r="CL5" s="1029"/>
      <c r="CM5" s="1027" t="s">
        <v>359</v>
      </c>
      <c r="CN5" s="1028"/>
      <c r="CO5" s="1028"/>
      <c r="CP5" s="1028"/>
      <c r="CQ5" s="1029"/>
      <c r="CR5" s="1027" t="s">
        <v>360</v>
      </c>
      <c r="CS5" s="1028"/>
      <c r="CT5" s="1028"/>
      <c r="CU5" s="1028"/>
      <c r="CV5" s="1029"/>
      <c r="CW5" s="1027" t="s">
        <v>361</v>
      </c>
      <c r="CX5" s="1028"/>
      <c r="CY5" s="1028"/>
      <c r="CZ5" s="1028"/>
      <c r="DA5" s="1029"/>
      <c r="DB5" s="1027" t="s">
        <v>362</v>
      </c>
      <c r="DC5" s="1028"/>
      <c r="DD5" s="1028"/>
      <c r="DE5" s="1028"/>
      <c r="DF5" s="1029"/>
      <c r="DG5" s="1124" t="s">
        <v>363</v>
      </c>
      <c r="DH5" s="1125"/>
      <c r="DI5" s="1125"/>
      <c r="DJ5" s="1125"/>
      <c r="DK5" s="1126"/>
      <c r="DL5" s="1124" t="s">
        <v>364</v>
      </c>
      <c r="DM5" s="1125"/>
      <c r="DN5" s="1125"/>
      <c r="DO5" s="1125"/>
      <c r="DP5" s="1126"/>
      <c r="DQ5" s="1027" t="s">
        <v>365</v>
      </c>
      <c r="DR5" s="1028"/>
      <c r="DS5" s="1028"/>
      <c r="DT5" s="1028"/>
      <c r="DU5" s="1029"/>
      <c r="DV5" s="1027" t="s">
        <v>356</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366</v>
      </c>
      <c r="C7" s="1077"/>
      <c r="D7" s="1077"/>
      <c r="E7" s="1077"/>
      <c r="F7" s="1077"/>
      <c r="G7" s="1077"/>
      <c r="H7" s="1077"/>
      <c r="I7" s="1077"/>
      <c r="J7" s="1077"/>
      <c r="K7" s="1077"/>
      <c r="L7" s="1077"/>
      <c r="M7" s="1077"/>
      <c r="N7" s="1077"/>
      <c r="O7" s="1077"/>
      <c r="P7" s="1078"/>
      <c r="Q7" s="1130">
        <v>2680</v>
      </c>
      <c r="R7" s="1131"/>
      <c r="S7" s="1131"/>
      <c r="T7" s="1131"/>
      <c r="U7" s="1131"/>
      <c r="V7" s="1131">
        <v>2625</v>
      </c>
      <c r="W7" s="1131"/>
      <c r="X7" s="1131"/>
      <c r="Y7" s="1131"/>
      <c r="Z7" s="1131"/>
      <c r="AA7" s="1131">
        <f>Q7-V7</f>
        <v>55</v>
      </c>
      <c r="AB7" s="1131"/>
      <c r="AC7" s="1131"/>
      <c r="AD7" s="1131"/>
      <c r="AE7" s="1132"/>
      <c r="AF7" s="1133">
        <v>51</v>
      </c>
      <c r="AG7" s="1134"/>
      <c r="AH7" s="1134"/>
      <c r="AI7" s="1134"/>
      <c r="AJ7" s="1135"/>
      <c r="AK7" s="1117">
        <v>74</v>
      </c>
      <c r="AL7" s="1118"/>
      <c r="AM7" s="1118"/>
      <c r="AN7" s="1118"/>
      <c r="AO7" s="1118"/>
      <c r="AP7" s="1118">
        <v>2000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529</v>
      </c>
      <c r="BT7" s="1122"/>
      <c r="BU7" s="1122"/>
      <c r="BV7" s="1122"/>
      <c r="BW7" s="1122"/>
      <c r="BX7" s="1122"/>
      <c r="BY7" s="1122"/>
      <c r="BZ7" s="1122"/>
      <c r="CA7" s="1122"/>
      <c r="CB7" s="1122"/>
      <c r="CC7" s="1122"/>
      <c r="CD7" s="1122"/>
      <c r="CE7" s="1122"/>
      <c r="CF7" s="1122"/>
      <c r="CG7" s="1123"/>
      <c r="CH7" s="1114">
        <v>0</v>
      </c>
      <c r="CI7" s="1115"/>
      <c r="CJ7" s="1115"/>
      <c r="CK7" s="1115"/>
      <c r="CL7" s="1116"/>
      <c r="CM7" s="1114">
        <v>17</v>
      </c>
      <c r="CN7" s="1115"/>
      <c r="CO7" s="1115"/>
      <c r="CP7" s="1115"/>
      <c r="CQ7" s="1116"/>
      <c r="CR7" s="1114">
        <v>13</v>
      </c>
      <c r="CS7" s="1115"/>
      <c r="CT7" s="1115"/>
      <c r="CU7" s="1115"/>
      <c r="CV7" s="1116"/>
      <c r="CW7" s="1114">
        <v>16</v>
      </c>
      <c r="CX7" s="1115"/>
      <c r="CY7" s="1115"/>
      <c r="CZ7" s="1115"/>
      <c r="DA7" s="1116"/>
      <c r="DB7" s="1114">
        <v>0</v>
      </c>
      <c r="DC7" s="1115"/>
      <c r="DD7" s="1115"/>
      <c r="DE7" s="1115"/>
      <c r="DF7" s="1116"/>
      <c r="DG7" s="1114" t="s">
        <v>547</v>
      </c>
      <c r="DH7" s="1115"/>
      <c r="DI7" s="1115"/>
      <c r="DJ7" s="1115"/>
      <c r="DK7" s="1116"/>
      <c r="DL7" s="1114" t="s">
        <v>548</v>
      </c>
      <c r="DM7" s="1115"/>
      <c r="DN7" s="1115"/>
      <c r="DO7" s="1115"/>
      <c r="DP7" s="1116"/>
      <c r="DQ7" s="1114" t="s">
        <v>548</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530</v>
      </c>
      <c r="BT8" s="1041"/>
      <c r="BU8" s="1041"/>
      <c r="BV8" s="1041"/>
      <c r="BW8" s="1041"/>
      <c r="BX8" s="1041"/>
      <c r="BY8" s="1041"/>
      <c r="BZ8" s="1041"/>
      <c r="CA8" s="1041"/>
      <c r="CB8" s="1041"/>
      <c r="CC8" s="1041"/>
      <c r="CD8" s="1041"/>
      <c r="CE8" s="1041"/>
      <c r="CF8" s="1041"/>
      <c r="CG8" s="1042"/>
      <c r="CH8" s="1015">
        <v>0</v>
      </c>
      <c r="CI8" s="1016"/>
      <c r="CJ8" s="1016"/>
      <c r="CK8" s="1016"/>
      <c r="CL8" s="1017"/>
      <c r="CM8" s="1015">
        <v>-1</v>
      </c>
      <c r="CN8" s="1016"/>
      <c r="CO8" s="1016"/>
      <c r="CP8" s="1016"/>
      <c r="CQ8" s="1017"/>
      <c r="CR8" s="1015">
        <v>3</v>
      </c>
      <c r="CS8" s="1016"/>
      <c r="CT8" s="1016"/>
      <c r="CU8" s="1016"/>
      <c r="CV8" s="1017"/>
      <c r="CW8" s="1015">
        <v>12</v>
      </c>
      <c r="CX8" s="1016"/>
      <c r="CY8" s="1016"/>
      <c r="CZ8" s="1016"/>
      <c r="DA8" s="1017"/>
      <c r="DB8" s="1015">
        <v>0</v>
      </c>
      <c r="DC8" s="1016"/>
      <c r="DD8" s="1016"/>
      <c r="DE8" s="1016"/>
      <c r="DF8" s="1017"/>
      <c r="DG8" s="1015" t="s">
        <v>549</v>
      </c>
      <c r="DH8" s="1016"/>
      <c r="DI8" s="1016"/>
      <c r="DJ8" s="1016"/>
      <c r="DK8" s="1017"/>
      <c r="DL8" s="1015" t="s">
        <v>548</v>
      </c>
      <c r="DM8" s="1016"/>
      <c r="DN8" s="1016"/>
      <c r="DO8" s="1016"/>
      <c r="DP8" s="1017"/>
      <c r="DQ8" s="1015" t="s">
        <v>548</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368</v>
      </c>
      <c r="B23" s="970" t="s">
        <v>369</v>
      </c>
      <c r="C23" s="971"/>
      <c r="D23" s="971"/>
      <c r="E23" s="971"/>
      <c r="F23" s="971"/>
      <c r="G23" s="971"/>
      <c r="H23" s="971"/>
      <c r="I23" s="971"/>
      <c r="J23" s="971"/>
      <c r="K23" s="971"/>
      <c r="L23" s="971"/>
      <c r="M23" s="971"/>
      <c r="N23" s="971"/>
      <c r="O23" s="971"/>
      <c r="P23" s="972"/>
      <c r="Q23" s="1094">
        <v>2680</v>
      </c>
      <c r="R23" s="1095"/>
      <c r="S23" s="1095"/>
      <c r="T23" s="1095"/>
      <c r="U23" s="1095"/>
      <c r="V23" s="1095">
        <v>2625</v>
      </c>
      <c r="W23" s="1095"/>
      <c r="X23" s="1095"/>
      <c r="Y23" s="1095"/>
      <c r="Z23" s="1095"/>
      <c r="AA23" s="1095">
        <v>55</v>
      </c>
      <c r="AB23" s="1095"/>
      <c r="AC23" s="1095"/>
      <c r="AD23" s="1095"/>
      <c r="AE23" s="1096"/>
      <c r="AF23" s="1097">
        <v>51</v>
      </c>
      <c r="AG23" s="1095"/>
      <c r="AH23" s="1095"/>
      <c r="AI23" s="1095"/>
      <c r="AJ23" s="1098"/>
      <c r="AK23" s="1099"/>
      <c r="AL23" s="1100"/>
      <c r="AM23" s="1100"/>
      <c r="AN23" s="1100"/>
      <c r="AO23" s="1100"/>
      <c r="AP23" s="1095">
        <v>2000</v>
      </c>
      <c r="AQ23" s="1095"/>
      <c r="AR23" s="1095"/>
      <c r="AS23" s="1095"/>
      <c r="AT23" s="1095"/>
      <c r="AU23" s="1101" t="s">
        <v>528</v>
      </c>
      <c r="AV23" s="1101"/>
      <c r="AW23" s="1101"/>
      <c r="AX23" s="1101"/>
      <c r="AY23" s="1102"/>
      <c r="AZ23" s="1091" t="s">
        <v>111</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349</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356</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380</v>
      </c>
      <c r="C28" s="1077"/>
      <c r="D28" s="1077"/>
      <c r="E28" s="1077"/>
      <c r="F28" s="1077"/>
      <c r="G28" s="1077"/>
      <c r="H28" s="1077"/>
      <c r="I28" s="1077"/>
      <c r="J28" s="1077"/>
      <c r="K28" s="1077"/>
      <c r="L28" s="1077"/>
      <c r="M28" s="1077"/>
      <c r="N28" s="1077"/>
      <c r="O28" s="1077"/>
      <c r="P28" s="1078"/>
      <c r="Q28" s="1079">
        <v>195</v>
      </c>
      <c r="R28" s="1080"/>
      <c r="S28" s="1080"/>
      <c r="T28" s="1080"/>
      <c r="U28" s="1080"/>
      <c r="V28" s="1080">
        <v>184</v>
      </c>
      <c r="W28" s="1080"/>
      <c r="X28" s="1080"/>
      <c r="Y28" s="1080"/>
      <c r="Z28" s="1080"/>
      <c r="AA28" s="1080">
        <v>11</v>
      </c>
      <c r="AB28" s="1080"/>
      <c r="AC28" s="1080"/>
      <c r="AD28" s="1080"/>
      <c r="AE28" s="1081"/>
      <c r="AF28" s="1082">
        <v>11</v>
      </c>
      <c r="AG28" s="1080"/>
      <c r="AH28" s="1080"/>
      <c r="AI28" s="1080"/>
      <c r="AJ28" s="1083"/>
      <c r="AK28" s="1084">
        <v>21</v>
      </c>
      <c r="AL28" s="1072"/>
      <c r="AM28" s="1072"/>
      <c r="AN28" s="1072"/>
      <c r="AO28" s="1072"/>
      <c r="AP28" s="1072" t="s">
        <v>528</v>
      </c>
      <c r="AQ28" s="1072"/>
      <c r="AR28" s="1072"/>
      <c r="AS28" s="1072"/>
      <c r="AT28" s="1072"/>
      <c r="AU28" s="1072" t="s">
        <v>528</v>
      </c>
      <c r="AV28" s="1072"/>
      <c r="AW28" s="1072"/>
      <c r="AX28" s="1072"/>
      <c r="AY28" s="1072"/>
      <c r="AZ28" s="1073" t="s">
        <v>528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381</v>
      </c>
      <c r="C29" s="1064"/>
      <c r="D29" s="1064"/>
      <c r="E29" s="1064"/>
      <c r="F29" s="1064"/>
      <c r="G29" s="1064"/>
      <c r="H29" s="1064"/>
      <c r="I29" s="1064"/>
      <c r="J29" s="1064"/>
      <c r="K29" s="1064"/>
      <c r="L29" s="1064"/>
      <c r="M29" s="1064"/>
      <c r="N29" s="1064"/>
      <c r="O29" s="1064"/>
      <c r="P29" s="1065"/>
      <c r="Q29" s="1069">
        <v>268</v>
      </c>
      <c r="R29" s="1070"/>
      <c r="S29" s="1070"/>
      <c r="T29" s="1070"/>
      <c r="U29" s="1070"/>
      <c r="V29" s="1070">
        <v>267</v>
      </c>
      <c r="W29" s="1070"/>
      <c r="X29" s="1070"/>
      <c r="Y29" s="1070"/>
      <c r="Z29" s="1070"/>
      <c r="AA29" s="1070">
        <v>1</v>
      </c>
      <c r="AB29" s="1070"/>
      <c r="AC29" s="1070"/>
      <c r="AD29" s="1070"/>
      <c r="AE29" s="1071"/>
      <c r="AF29" s="1045">
        <v>1</v>
      </c>
      <c r="AG29" s="1046"/>
      <c r="AH29" s="1046"/>
      <c r="AI29" s="1046"/>
      <c r="AJ29" s="1047"/>
      <c r="AK29" s="1006">
        <v>48</v>
      </c>
      <c r="AL29" s="997"/>
      <c r="AM29" s="997"/>
      <c r="AN29" s="997"/>
      <c r="AO29" s="997"/>
      <c r="AP29" s="997" t="s">
        <v>528</v>
      </c>
      <c r="AQ29" s="997"/>
      <c r="AR29" s="997"/>
      <c r="AS29" s="997"/>
      <c r="AT29" s="997"/>
      <c r="AU29" s="997" t="s">
        <v>528</v>
      </c>
      <c r="AV29" s="997"/>
      <c r="AW29" s="997"/>
      <c r="AX29" s="997"/>
      <c r="AY29" s="997"/>
      <c r="AZ29" s="1068" t="s">
        <v>528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382</v>
      </c>
      <c r="C30" s="1064"/>
      <c r="D30" s="1064"/>
      <c r="E30" s="1064"/>
      <c r="F30" s="1064"/>
      <c r="G30" s="1064"/>
      <c r="H30" s="1064"/>
      <c r="I30" s="1064"/>
      <c r="J30" s="1064"/>
      <c r="K30" s="1064"/>
      <c r="L30" s="1064"/>
      <c r="M30" s="1064"/>
      <c r="N30" s="1064"/>
      <c r="O30" s="1064"/>
      <c r="P30" s="1065"/>
      <c r="Q30" s="1069">
        <v>30</v>
      </c>
      <c r="R30" s="1070"/>
      <c r="S30" s="1070"/>
      <c r="T30" s="1070"/>
      <c r="U30" s="1070"/>
      <c r="V30" s="1070">
        <v>29</v>
      </c>
      <c r="W30" s="1070"/>
      <c r="X30" s="1070"/>
      <c r="Y30" s="1070"/>
      <c r="Z30" s="1070"/>
      <c r="AA30" s="1070">
        <v>1</v>
      </c>
      <c r="AB30" s="1070"/>
      <c r="AC30" s="1070"/>
      <c r="AD30" s="1070"/>
      <c r="AE30" s="1071"/>
      <c r="AF30" s="1045">
        <v>1</v>
      </c>
      <c r="AG30" s="1046"/>
      <c r="AH30" s="1046"/>
      <c r="AI30" s="1046"/>
      <c r="AJ30" s="1047"/>
      <c r="AK30" s="1006">
        <v>14</v>
      </c>
      <c r="AL30" s="997"/>
      <c r="AM30" s="997"/>
      <c r="AN30" s="997"/>
      <c r="AO30" s="997"/>
      <c r="AP30" s="997" t="s">
        <v>528</v>
      </c>
      <c r="AQ30" s="997"/>
      <c r="AR30" s="997"/>
      <c r="AS30" s="997"/>
      <c r="AT30" s="997"/>
      <c r="AU30" s="997" t="s">
        <v>532</v>
      </c>
      <c r="AV30" s="997"/>
      <c r="AW30" s="997"/>
      <c r="AX30" s="997"/>
      <c r="AY30" s="997"/>
      <c r="AZ30" s="1068" t="s">
        <v>532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383</v>
      </c>
      <c r="C31" s="1064"/>
      <c r="D31" s="1064"/>
      <c r="E31" s="1064"/>
      <c r="F31" s="1064"/>
      <c r="G31" s="1064"/>
      <c r="H31" s="1064"/>
      <c r="I31" s="1064"/>
      <c r="J31" s="1064"/>
      <c r="K31" s="1064"/>
      <c r="L31" s="1064"/>
      <c r="M31" s="1064"/>
      <c r="N31" s="1064"/>
      <c r="O31" s="1064"/>
      <c r="P31" s="1065"/>
      <c r="Q31" s="1069">
        <v>53</v>
      </c>
      <c r="R31" s="1070"/>
      <c r="S31" s="1070"/>
      <c r="T31" s="1070"/>
      <c r="U31" s="1070"/>
      <c r="V31" s="1070">
        <v>52</v>
      </c>
      <c r="W31" s="1070"/>
      <c r="X31" s="1070"/>
      <c r="Y31" s="1070"/>
      <c r="Z31" s="1070"/>
      <c r="AA31" s="1070">
        <v>1</v>
      </c>
      <c r="AB31" s="1070"/>
      <c r="AC31" s="1070"/>
      <c r="AD31" s="1070"/>
      <c r="AE31" s="1071"/>
      <c r="AF31" s="1045">
        <v>1</v>
      </c>
      <c r="AG31" s="1046"/>
      <c r="AH31" s="1046"/>
      <c r="AI31" s="1046"/>
      <c r="AJ31" s="1047"/>
      <c r="AK31" s="1006">
        <v>7</v>
      </c>
      <c r="AL31" s="997"/>
      <c r="AM31" s="997"/>
      <c r="AN31" s="997"/>
      <c r="AO31" s="997"/>
      <c r="AP31" s="997">
        <v>228</v>
      </c>
      <c r="AQ31" s="997"/>
      <c r="AR31" s="997"/>
      <c r="AS31" s="997"/>
      <c r="AT31" s="997"/>
      <c r="AU31" s="997">
        <v>86</v>
      </c>
      <c r="AV31" s="997"/>
      <c r="AW31" s="997"/>
      <c r="AX31" s="997"/>
      <c r="AY31" s="997"/>
      <c r="AZ31" s="1068" t="s">
        <v>527</v>
      </c>
      <c r="BA31" s="1068"/>
      <c r="BB31" s="1068"/>
      <c r="BC31" s="1068"/>
      <c r="BD31" s="1068"/>
      <c r="BE31" s="1058" t="s">
        <v>384</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385</v>
      </c>
      <c r="C32" s="1064"/>
      <c r="D32" s="1064"/>
      <c r="E32" s="1064"/>
      <c r="F32" s="1064"/>
      <c r="G32" s="1064"/>
      <c r="H32" s="1064"/>
      <c r="I32" s="1064"/>
      <c r="J32" s="1064"/>
      <c r="K32" s="1064"/>
      <c r="L32" s="1064"/>
      <c r="M32" s="1064"/>
      <c r="N32" s="1064"/>
      <c r="O32" s="1064"/>
      <c r="P32" s="1065"/>
      <c r="Q32" s="1069">
        <v>53</v>
      </c>
      <c r="R32" s="1070"/>
      <c r="S32" s="1070"/>
      <c r="T32" s="1070"/>
      <c r="U32" s="1070"/>
      <c r="V32" s="1070">
        <v>53</v>
      </c>
      <c r="W32" s="1070"/>
      <c r="X32" s="1070"/>
      <c r="Y32" s="1070"/>
      <c r="Z32" s="1070"/>
      <c r="AA32" s="1070">
        <v>1</v>
      </c>
      <c r="AB32" s="1070"/>
      <c r="AC32" s="1070"/>
      <c r="AD32" s="1070"/>
      <c r="AE32" s="1071"/>
      <c r="AF32" s="1045">
        <v>1</v>
      </c>
      <c r="AG32" s="1046"/>
      <c r="AH32" s="1046"/>
      <c r="AI32" s="1046"/>
      <c r="AJ32" s="1047"/>
      <c r="AK32" s="1006">
        <v>36</v>
      </c>
      <c r="AL32" s="997"/>
      <c r="AM32" s="997"/>
      <c r="AN32" s="997"/>
      <c r="AO32" s="997"/>
      <c r="AP32" s="997">
        <v>285</v>
      </c>
      <c r="AQ32" s="997"/>
      <c r="AR32" s="997"/>
      <c r="AS32" s="997"/>
      <c r="AT32" s="997"/>
      <c r="AU32" s="997">
        <v>280</v>
      </c>
      <c r="AV32" s="997"/>
      <c r="AW32" s="997"/>
      <c r="AX32" s="997"/>
      <c r="AY32" s="997"/>
      <c r="AZ32" s="1068" t="s">
        <v>528</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368</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15</v>
      </c>
      <c r="AG63" s="985"/>
      <c r="AH63" s="985"/>
      <c r="AI63" s="985"/>
      <c r="AJ63" s="1056"/>
      <c r="AK63" s="1057"/>
      <c r="AL63" s="989"/>
      <c r="AM63" s="989"/>
      <c r="AN63" s="989"/>
      <c r="AO63" s="989"/>
      <c r="AP63" s="985">
        <f>SUM(AP28:AT33)</f>
        <v>513</v>
      </c>
      <c r="AQ63" s="985"/>
      <c r="AR63" s="985"/>
      <c r="AS63" s="985"/>
      <c r="AT63" s="985"/>
      <c r="AU63" s="985">
        <f>SUM(AU30:AY35)</f>
        <v>366</v>
      </c>
      <c r="AV63" s="985"/>
      <c r="AW63" s="985"/>
      <c r="AX63" s="985"/>
      <c r="AY63" s="985"/>
      <c r="AZ63" s="1051"/>
      <c r="BA63" s="1051"/>
      <c r="BB63" s="1051"/>
      <c r="BC63" s="1051"/>
      <c r="BD63" s="1051"/>
      <c r="BE63" s="986"/>
      <c r="BF63" s="986"/>
      <c r="BG63" s="986"/>
      <c r="BH63" s="986"/>
      <c r="BI63" s="987"/>
      <c r="BJ63" s="1052" t="s">
        <v>111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390</v>
      </c>
      <c r="AV66" s="1028"/>
      <c r="AW66" s="1028"/>
      <c r="AX66" s="1028"/>
      <c r="AY66" s="1029"/>
      <c r="AZ66" s="1027" t="s">
        <v>356</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2082</v>
      </c>
      <c r="R68" s="1008"/>
      <c r="S68" s="1008"/>
      <c r="T68" s="1008"/>
      <c r="U68" s="1008"/>
      <c r="V68" s="1008">
        <v>1968</v>
      </c>
      <c r="W68" s="1008"/>
      <c r="X68" s="1008"/>
      <c r="Y68" s="1008"/>
      <c r="Z68" s="1008"/>
      <c r="AA68" s="1008">
        <v>114</v>
      </c>
      <c r="AB68" s="1008"/>
      <c r="AC68" s="1008"/>
      <c r="AD68" s="1008"/>
      <c r="AE68" s="1008"/>
      <c r="AF68" s="1008">
        <v>114</v>
      </c>
      <c r="AG68" s="1008"/>
      <c r="AH68" s="1008"/>
      <c r="AI68" s="1008"/>
      <c r="AJ68" s="1008"/>
      <c r="AK68" s="1008" t="s">
        <v>474</v>
      </c>
      <c r="AL68" s="1008"/>
      <c r="AM68" s="1008"/>
      <c r="AN68" s="1008"/>
      <c r="AO68" s="1008"/>
      <c r="AP68" s="1008">
        <v>1172</v>
      </c>
      <c r="AQ68" s="1008"/>
      <c r="AR68" s="1008"/>
      <c r="AS68" s="1008"/>
      <c r="AT68" s="1008"/>
      <c r="AU68" s="1008">
        <v>1172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19</v>
      </c>
      <c r="R69" s="997"/>
      <c r="S69" s="997"/>
      <c r="T69" s="997"/>
      <c r="U69" s="997"/>
      <c r="V69" s="997">
        <v>12</v>
      </c>
      <c r="W69" s="997"/>
      <c r="X69" s="997"/>
      <c r="Y69" s="997"/>
      <c r="Z69" s="997"/>
      <c r="AA69" s="997">
        <v>7</v>
      </c>
      <c r="AB69" s="997"/>
      <c r="AC69" s="997"/>
      <c r="AD69" s="997"/>
      <c r="AE69" s="997"/>
      <c r="AF69" s="997">
        <v>7</v>
      </c>
      <c r="AG69" s="997"/>
      <c r="AH69" s="997"/>
      <c r="AI69" s="997"/>
      <c r="AJ69" s="997"/>
      <c r="AK69" s="997" t="s">
        <v>474</v>
      </c>
      <c r="AL69" s="997"/>
      <c r="AM69" s="997"/>
      <c r="AN69" s="997"/>
      <c r="AO69" s="997"/>
      <c r="AP69" s="997" t="s">
        <v>535</v>
      </c>
      <c r="AQ69" s="997"/>
      <c r="AR69" s="997"/>
      <c r="AS69" s="997"/>
      <c r="AT69" s="997"/>
      <c r="AU69" s="997" t="s">
        <v>535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536</v>
      </c>
      <c r="C70" s="1001"/>
      <c r="D70" s="1001"/>
      <c r="E70" s="1001"/>
      <c r="F70" s="1001"/>
      <c r="G70" s="1001"/>
      <c r="H70" s="1001"/>
      <c r="I70" s="1001"/>
      <c r="J70" s="1001"/>
      <c r="K70" s="1001"/>
      <c r="L70" s="1001"/>
      <c r="M70" s="1001"/>
      <c r="N70" s="1001"/>
      <c r="O70" s="1001"/>
      <c r="P70" s="1002"/>
      <c r="Q70" s="1003">
        <v>2220</v>
      </c>
      <c r="R70" s="997"/>
      <c r="S70" s="997"/>
      <c r="T70" s="997"/>
      <c r="U70" s="997"/>
      <c r="V70" s="997">
        <v>2189</v>
      </c>
      <c r="W70" s="997"/>
      <c r="X70" s="997"/>
      <c r="Y70" s="997"/>
      <c r="Z70" s="997"/>
      <c r="AA70" s="997">
        <v>31</v>
      </c>
      <c r="AB70" s="997"/>
      <c r="AC70" s="997"/>
      <c r="AD70" s="997"/>
      <c r="AE70" s="997"/>
      <c r="AF70" s="997">
        <v>31</v>
      </c>
      <c r="AG70" s="997"/>
      <c r="AH70" s="997"/>
      <c r="AI70" s="997"/>
      <c r="AJ70" s="997"/>
      <c r="AK70" s="997" t="s">
        <v>474</v>
      </c>
      <c r="AL70" s="997"/>
      <c r="AM70" s="997"/>
      <c r="AN70" s="997"/>
      <c r="AO70" s="997"/>
      <c r="AP70" s="997">
        <v>864</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537</v>
      </c>
      <c r="C71" s="1001"/>
      <c r="D71" s="1001"/>
      <c r="E71" s="1001"/>
      <c r="F71" s="1001"/>
      <c r="G71" s="1001"/>
      <c r="H71" s="1001"/>
      <c r="I71" s="1001"/>
      <c r="J71" s="1001"/>
      <c r="K71" s="1001"/>
      <c r="L71" s="1001"/>
      <c r="M71" s="1001"/>
      <c r="N71" s="1001"/>
      <c r="O71" s="1001"/>
      <c r="P71" s="1002"/>
      <c r="Q71" s="1004">
        <v>304</v>
      </c>
      <c r="R71" s="1005"/>
      <c r="S71" s="1005"/>
      <c r="T71" s="1005"/>
      <c r="U71" s="1006"/>
      <c r="V71" s="1007">
        <v>292</v>
      </c>
      <c r="W71" s="1005"/>
      <c r="X71" s="1005"/>
      <c r="Y71" s="1005"/>
      <c r="Z71" s="1006"/>
      <c r="AA71" s="1007">
        <v>12</v>
      </c>
      <c r="AB71" s="1005"/>
      <c r="AC71" s="1005"/>
      <c r="AD71" s="1005"/>
      <c r="AE71" s="1006"/>
      <c r="AF71" s="1007">
        <v>12</v>
      </c>
      <c r="AG71" s="1005"/>
      <c r="AH71" s="1005"/>
      <c r="AI71" s="1005"/>
      <c r="AJ71" s="1006"/>
      <c r="AK71" s="1007" t="s">
        <v>474</v>
      </c>
      <c r="AL71" s="1005"/>
      <c r="AM71" s="1005"/>
      <c r="AN71" s="1005"/>
      <c r="AO71" s="1006"/>
      <c r="AP71" s="1007" t="s">
        <v>474</v>
      </c>
      <c r="AQ71" s="1005"/>
      <c r="AR71" s="1005"/>
      <c r="AS71" s="1005"/>
      <c r="AT71" s="1006"/>
      <c r="AU71" s="1007" t="s">
        <v>474</v>
      </c>
      <c r="AV71" s="1005"/>
      <c r="AW71" s="1005"/>
      <c r="AX71" s="1005"/>
      <c r="AY71" s="1006"/>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538</v>
      </c>
      <c r="C72" s="1001"/>
      <c r="D72" s="1001"/>
      <c r="E72" s="1001"/>
      <c r="F72" s="1001"/>
      <c r="G72" s="1001"/>
      <c r="H72" s="1001"/>
      <c r="I72" s="1001"/>
      <c r="J72" s="1001"/>
      <c r="K72" s="1001"/>
      <c r="L72" s="1001"/>
      <c r="M72" s="1001"/>
      <c r="N72" s="1001"/>
      <c r="O72" s="1001"/>
      <c r="P72" s="1002"/>
      <c r="Q72" s="1004">
        <v>197</v>
      </c>
      <c r="R72" s="1005"/>
      <c r="S72" s="1005"/>
      <c r="T72" s="1005"/>
      <c r="U72" s="1006"/>
      <c r="V72" s="1007">
        <v>189</v>
      </c>
      <c r="W72" s="1005"/>
      <c r="X72" s="1005"/>
      <c r="Y72" s="1005"/>
      <c r="Z72" s="1006"/>
      <c r="AA72" s="1007">
        <v>8</v>
      </c>
      <c r="AB72" s="1005"/>
      <c r="AC72" s="1005"/>
      <c r="AD72" s="1005"/>
      <c r="AE72" s="1006"/>
      <c r="AF72" s="1007">
        <v>8</v>
      </c>
      <c r="AG72" s="1005"/>
      <c r="AH72" s="1005"/>
      <c r="AI72" s="1005"/>
      <c r="AJ72" s="1006"/>
      <c r="AK72" s="1007" t="s">
        <v>474</v>
      </c>
      <c r="AL72" s="1005"/>
      <c r="AM72" s="1005"/>
      <c r="AN72" s="1005"/>
      <c r="AO72" s="1006"/>
      <c r="AP72" s="1007" t="s">
        <v>474</v>
      </c>
      <c r="AQ72" s="1005"/>
      <c r="AR72" s="1005"/>
      <c r="AS72" s="1005"/>
      <c r="AT72" s="1006"/>
      <c r="AU72" s="1007" t="s">
        <v>474</v>
      </c>
      <c r="AV72" s="1005"/>
      <c r="AW72" s="1005"/>
      <c r="AX72" s="1005"/>
      <c r="AY72" s="1006"/>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539</v>
      </c>
      <c r="C73" s="1001"/>
      <c r="D73" s="1001"/>
      <c r="E73" s="1001"/>
      <c r="F73" s="1001"/>
      <c r="G73" s="1001"/>
      <c r="H73" s="1001"/>
      <c r="I73" s="1001"/>
      <c r="J73" s="1001"/>
      <c r="K73" s="1001"/>
      <c r="L73" s="1001"/>
      <c r="M73" s="1001"/>
      <c r="N73" s="1001"/>
      <c r="O73" s="1001"/>
      <c r="P73" s="1002"/>
      <c r="Q73" s="1003">
        <v>7548</v>
      </c>
      <c r="R73" s="997"/>
      <c r="S73" s="997"/>
      <c r="T73" s="997"/>
      <c r="U73" s="997"/>
      <c r="V73" s="997">
        <v>6546</v>
      </c>
      <c r="W73" s="997"/>
      <c r="X73" s="997"/>
      <c r="Y73" s="997"/>
      <c r="Z73" s="997"/>
      <c r="AA73" s="997">
        <v>1002</v>
      </c>
      <c r="AB73" s="997"/>
      <c r="AC73" s="997"/>
      <c r="AD73" s="997"/>
      <c r="AE73" s="997"/>
      <c r="AF73" s="997">
        <v>1002</v>
      </c>
      <c r="AG73" s="997"/>
      <c r="AH73" s="997"/>
      <c r="AI73" s="997"/>
      <c r="AJ73" s="997"/>
      <c r="AK73" s="997">
        <v>1123</v>
      </c>
      <c r="AL73" s="997"/>
      <c r="AM73" s="997"/>
      <c r="AN73" s="997"/>
      <c r="AO73" s="997"/>
      <c r="AP73" s="997" t="s">
        <v>474</v>
      </c>
      <c r="AQ73" s="997"/>
      <c r="AR73" s="997"/>
      <c r="AS73" s="997"/>
      <c r="AT73" s="997"/>
      <c r="AU73" s="997" t="s">
        <v>474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540</v>
      </c>
      <c r="C74" s="1001"/>
      <c r="D74" s="1001"/>
      <c r="E74" s="1001"/>
      <c r="F74" s="1001"/>
      <c r="G74" s="1001"/>
      <c r="H74" s="1001"/>
      <c r="I74" s="1001"/>
      <c r="J74" s="1001"/>
      <c r="K74" s="1001"/>
      <c r="L74" s="1001"/>
      <c r="M74" s="1001"/>
      <c r="N74" s="1001"/>
      <c r="O74" s="1001"/>
      <c r="P74" s="1002"/>
      <c r="Q74" s="1003">
        <v>21</v>
      </c>
      <c r="R74" s="997"/>
      <c r="S74" s="997"/>
      <c r="T74" s="997"/>
      <c r="U74" s="997"/>
      <c r="V74" s="997">
        <v>17</v>
      </c>
      <c r="W74" s="997"/>
      <c r="X74" s="997"/>
      <c r="Y74" s="997"/>
      <c r="Z74" s="997"/>
      <c r="AA74" s="997">
        <v>4</v>
      </c>
      <c r="AB74" s="997"/>
      <c r="AC74" s="997"/>
      <c r="AD74" s="997"/>
      <c r="AE74" s="997"/>
      <c r="AF74" s="997">
        <v>4</v>
      </c>
      <c r="AG74" s="997"/>
      <c r="AH74" s="997"/>
      <c r="AI74" s="997"/>
      <c r="AJ74" s="997"/>
      <c r="AK74" s="997">
        <v>15</v>
      </c>
      <c r="AL74" s="997"/>
      <c r="AM74" s="997"/>
      <c r="AN74" s="997"/>
      <c r="AO74" s="997"/>
      <c r="AP74" s="997" t="s">
        <v>474</v>
      </c>
      <c r="AQ74" s="997"/>
      <c r="AR74" s="997"/>
      <c r="AS74" s="997"/>
      <c r="AT74" s="997"/>
      <c r="AU74" s="997" t="s">
        <v>474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541</v>
      </c>
      <c r="C75" s="1001"/>
      <c r="D75" s="1001"/>
      <c r="E75" s="1001"/>
      <c r="F75" s="1001"/>
      <c r="G75" s="1001"/>
      <c r="H75" s="1001"/>
      <c r="I75" s="1001"/>
      <c r="J75" s="1001"/>
      <c r="K75" s="1001"/>
      <c r="L75" s="1001"/>
      <c r="M75" s="1001"/>
      <c r="N75" s="1001"/>
      <c r="O75" s="1001"/>
      <c r="P75" s="1002"/>
      <c r="Q75" s="1004">
        <v>1844</v>
      </c>
      <c r="R75" s="1005"/>
      <c r="S75" s="1005"/>
      <c r="T75" s="1005"/>
      <c r="U75" s="1006"/>
      <c r="V75" s="1007">
        <v>1770</v>
      </c>
      <c r="W75" s="1005"/>
      <c r="X75" s="1005"/>
      <c r="Y75" s="1005"/>
      <c r="Z75" s="1006"/>
      <c r="AA75" s="1007">
        <v>74</v>
      </c>
      <c r="AB75" s="1005"/>
      <c r="AC75" s="1005"/>
      <c r="AD75" s="1005"/>
      <c r="AE75" s="1006"/>
      <c r="AF75" s="1007">
        <v>74</v>
      </c>
      <c r="AG75" s="1005"/>
      <c r="AH75" s="1005"/>
      <c r="AI75" s="1005"/>
      <c r="AJ75" s="1006"/>
      <c r="AK75" s="1007">
        <v>131</v>
      </c>
      <c r="AL75" s="1005"/>
      <c r="AM75" s="1005"/>
      <c r="AN75" s="1005"/>
      <c r="AO75" s="1006"/>
      <c r="AP75" s="1007" t="s">
        <v>474</v>
      </c>
      <c r="AQ75" s="1005"/>
      <c r="AR75" s="1005"/>
      <c r="AS75" s="1005"/>
      <c r="AT75" s="1006"/>
      <c r="AU75" s="1007" t="s">
        <v>474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542</v>
      </c>
      <c r="C76" s="1001"/>
      <c r="D76" s="1001"/>
      <c r="E76" s="1001"/>
      <c r="F76" s="1001"/>
      <c r="G76" s="1001"/>
      <c r="H76" s="1001"/>
      <c r="I76" s="1001"/>
      <c r="J76" s="1001"/>
      <c r="K76" s="1001"/>
      <c r="L76" s="1001"/>
      <c r="M76" s="1001"/>
      <c r="N76" s="1001"/>
      <c r="O76" s="1001"/>
      <c r="P76" s="1002"/>
      <c r="Q76" s="1004">
        <v>271713</v>
      </c>
      <c r="R76" s="1005"/>
      <c r="S76" s="1005"/>
      <c r="T76" s="1005"/>
      <c r="U76" s="1006"/>
      <c r="V76" s="1007">
        <v>261269</v>
      </c>
      <c r="W76" s="1005"/>
      <c r="X76" s="1005"/>
      <c r="Y76" s="1005"/>
      <c r="Z76" s="1006"/>
      <c r="AA76" s="1007">
        <v>10444</v>
      </c>
      <c r="AB76" s="1005"/>
      <c r="AC76" s="1005"/>
      <c r="AD76" s="1005"/>
      <c r="AE76" s="1006"/>
      <c r="AF76" s="1007">
        <v>10444</v>
      </c>
      <c r="AG76" s="1005"/>
      <c r="AH76" s="1005"/>
      <c r="AI76" s="1005"/>
      <c r="AJ76" s="1006"/>
      <c r="AK76" s="1007">
        <v>1787</v>
      </c>
      <c r="AL76" s="1005"/>
      <c r="AM76" s="1005"/>
      <c r="AN76" s="1005"/>
      <c r="AO76" s="1006"/>
      <c r="AP76" s="1007" t="s">
        <v>474</v>
      </c>
      <c r="AQ76" s="1005"/>
      <c r="AR76" s="1005"/>
      <c r="AS76" s="1005"/>
      <c r="AT76" s="1006"/>
      <c r="AU76" s="1007" t="s">
        <v>474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550</v>
      </c>
      <c r="C77" s="1001"/>
      <c r="D77" s="1001"/>
      <c r="E77" s="1001"/>
      <c r="F77" s="1001"/>
      <c r="G77" s="1001"/>
      <c r="H77" s="1001"/>
      <c r="I77" s="1001"/>
      <c r="J77" s="1001"/>
      <c r="K77" s="1001"/>
      <c r="L77" s="1001"/>
      <c r="M77" s="1001"/>
      <c r="N77" s="1001"/>
      <c r="O77" s="1001"/>
      <c r="P77" s="1002"/>
      <c r="Q77" s="1004">
        <v>85</v>
      </c>
      <c r="R77" s="1005"/>
      <c r="S77" s="1005"/>
      <c r="T77" s="1005"/>
      <c r="U77" s="1006"/>
      <c r="V77" s="1007">
        <v>75</v>
      </c>
      <c r="W77" s="1005"/>
      <c r="X77" s="1005"/>
      <c r="Y77" s="1005"/>
      <c r="Z77" s="1006"/>
      <c r="AA77" s="1007">
        <v>10</v>
      </c>
      <c r="AB77" s="1005"/>
      <c r="AC77" s="1005"/>
      <c r="AD77" s="1005"/>
      <c r="AE77" s="1006"/>
      <c r="AF77" s="1007">
        <v>0</v>
      </c>
      <c r="AG77" s="1005"/>
      <c r="AH77" s="1005"/>
      <c r="AI77" s="1005"/>
      <c r="AJ77" s="1006"/>
      <c r="AK77" s="1007" t="s">
        <v>535</v>
      </c>
      <c r="AL77" s="1005"/>
      <c r="AM77" s="1005"/>
      <c r="AN77" s="1005"/>
      <c r="AO77" s="1006"/>
      <c r="AP77" s="1007" t="s">
        <v>535</v>
      </c>
      <c r="AQ77" s="1005"/>
      <c r="AR77" s="1005"/>
      <c r="AS77" s="1005"/>
      <c r="AT77" s="1006"/>
      <c r="AU77" s="1007" t="s">
        <v>535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543</v>
      </c>
      <c r="C78" s="1001"/>
      <c r="D78" s="1001"/>
      <c r="E78" s="1001"/>
      <c r="F78" s="1001"/>
      <c r="G78" s="1001"/>
      <c r="H78" s="1001"/>
      <c r="I78" s="1001"/>
      <c r="J78" s="1001"/>
      <c r="K78" s="1001"/>
      <c r="L78" s="1001"/>
      <c r="M78" s="1001"/>
      <c r="N78" s="1001"/>
      <c r="O78" s="1001"/>
      <c r="P78" s="1002"/>
      <c r="Q78" s="1004">
        <v>2</v>
      </c>
      <c r="R78" s="1005"/>
      <c r="S78" s="1005"/>
      <c r="T78" s="1005"/>
      <c r="U78" s="1006"/>
      <c r="V78" s="1007">
        <v>2</v>
      </c>
      <c r="W78" s="1005"/>
      <c r="X78" s="1005"/>
      <c r="Y78" s="1005"/>
      <c r="Z78" s="1006"/>
      <c r="AA78" s="1007">
        <v>0</v>
      </c>
      <c r="AB78" s="1005"/>
      <c r="AC78" s="1005"/>
      <c r="AD78" s="1005"/>
      <c r="AE78" s="1006"/>
      <c r="AF78" s="1007">
        <v>0</v>
      </c>
      <c r="AG78" s="1005"/>
      <c r="AH78" s="1005"/>
      <c r="AI78" s="1005"/>
      <c r="AJ78" s="1006"/>
      <c r="AK78" s="1007" t="s">
        <v>474</v>
      </c>
      <c r="AL78" s="1005"/>
      <c r="AM78" s="1005"/>
      <c r="AN78" s="1005"/>
      <c r="AO78" s="1006"/>
      <c r="AP78" s="1007" t="s">
        <v>474</v>
      </c>
      <c r="AQ78" s="1005"/>
      <c r="AR78" s="1005"/>
      <c r="AS78" s="1005"/>
      <c r="AT78" s="1006"/>
      <c r="AU78" s="1007" t="s">
        <v>474</v>
      </c>
      <c r="AV78" s="1005"/>
      <c r="AW78" s="1005"/>
      <c r="AX78" s="1005"/>
      <c r="AY78" s="1006"/>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544</v>
      </c>
      <c r="C79" s="1001"/>
      <c r="D79" s="1001"/>
      <c r="E79" s="1001"/>
      <c r="F79" s="1001"/>
      <c r="G79" s="1001"/>
      <c r="H79" s="1001"/>
      <c r="I79" s="1001"/>
      <c r="J79" s="1001"/>
      <c r="K79" s="1001"/>
      <c r="L79" s="1001"/>
      <c r="M79" s="1001"/>
      <c r="N79" s="1001"/>
      <c r="O79" s="1001"/>
      <c r="P79" s="1002"/>
      <c r="Q79" s="1004">
        <v>0</v>
      </c>
      <c r="R79" s="1005"/>
      <c r="S79" s="1005"/>
      <c r="T79" s="1005"/>
      <c r="U79" s="1006"/>
      <c r="V79" s="1007">
        <v>0</v>
      </c>
      <c r="W79" s="1005"/>
      <c r="X79" s="1005"/>
      <c r="Y79" s="1005"/>
      <c r="Z79" s="1006"/>
      <c r="AA79" s="1007">
        <v>0</v>
      </c>
      <c r="AB79" s="1005"/>
      <c r="AC79" s="1005"/>
      <c r="AD79" s="1005"/>
      <c r="AE79" s="1006"/>
      <c r="AF79" s="1007">
        <v>0</v>
      </c>
      <c r="AG79" s="1005"/>
      <c r="AH79" s="1005"/>
      <c r="AI79" s="1005"/>
      <c r="AJ79" s="1006"/>
      <c r="AK79" s="1007" t="s">
        <v>535</v>
      </c>
      <c r="AL79" s="1005"/>
      <c r="AM79" s="1005"/>
      <c r="AN79" s="1005"/>
      <c r="AO79" s="1006"/>
      <c r="AP79" s="1007" t="s">
        <v>535</v>
      </c>
      <c r="AQ79" s="1005"/>
      <c r="AR79" s="1005"/>
      <c r="AS79" s="1005"/>
      <c r="AT79" s="1006"/>
      <c r="AU79" s="1007" t="s">
        <v>535</v>
      </c>
      <c r="AV79" s="1005"/>
      <c r="AW79" s="1005"/>
      <c r="AX79" s="1005"/>
      <c r="AY79" s="1006"/>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545</v>
      </c>
      <c r="C80" s="1001"/>
      <c r="D80" s="1001"/>
      <c r="E80" s="1001"/>
      <c r="F80" s="1001"/>
      <c r="G80" s="1001"/>
      <c r="H80" s="1001"/>
      <c r="I80" s="1001"/>
      <c r="J80" s="1001"/>
      <c r="K80" s="1001"/>
      <c r="L80" s="1001"/>
      <c r="M80" s="1001"/>
      <c r="N80" s="1001"/>
      <c r="O80" s="1001"/>
      <c r="P80" s="1002"/>
      <c r="Q80" s="1004">
        <v>26</v>
      </c>
      <c r="R80" s="1005"/>
      <c r="S80" s="1005"/>
      <c r="T80" s="1005"/>
      <c r="U80" s="1006"/>
      <c r="V80" s="1007">
        <v>25</v>
      </c>
      <c r="W80" s="1005"/>
      <c r="X80" s="1005"/>
      <c r="Y80" s="1005"/>
      <c r="Z80" s="1006"/>
      <c r="AA80" s="1007">
        <v>1</v>
      </c>
      <c r="AB80" s="1005"/>
      <c r="AC80" s="1005"/>
      <c r="AD80" s="1005"/>
      <c r="AE80" s="1006"/>
      <c r="AF80" s="1007">
        <v>0</v>
      </c>
      <c r="AG80" s="1005"/>
      <c r="AH80" s="1005"/>
      <c r="AI80" s="1005"/>
      <c r="AJ80" s="1006"/>
      <c r="AK80" s="1007" t="s">
        <v>535</v>
      </c>
      <c r="AL80" s="1005"/>
      <c r="AM80" s="1005"/>
      <c r="AN80" s="1005"/>
      <c r="AO80" s="1006"/>
      <c r="AP80" s="1007" t="s">
        <v>535</v>
      </c>
      <c r="AQ80" s="1005"/>
      <c r="AR80" s="1005"/>
      <c r="AS80" s="1005"/>
      <c r="AT80" s="1006"/>
      <c r="AU80" s="1007" t="s">
        <v>535</v>
      </c>
      <c r="AV80" s="1005"/>
      <c r="AW80" s="1005"/>
      <c r="AX80" s="1005"/>
      <c r="AY80" s="1006"/>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546</v>
      </c>
      <c r="C81" s="1001"/>
      <c r="D81" s="1001"/>
      <c r="E81" s="1001"/>
      <c r="F81" s="1001"/>
      <c r="G81" s="1001"/>
      <c r="H81" s="1001"/>
      <c r="I81" s="1001"/>
      <c r="J81" s="1001"/>
      <c r="K81" s="1001"/>
      <c r="L81" s="1001"/>
      <c r="M81" s="1001"/>
      <c r="N81" s="1001"/>
      <c r="O81" s="1001"/>
      <c r="P81" s="1002"/>
      <c r="Q81" s="1004">
        <v>199</v>
      </c>
      <c r="R81" s="1005"/>
      <c r="S81" s="1005"/>
      <c r="T81" s="1005"/>
      <c r="U81" s="1006"/>
      <c r="V81" s="1007">
        <v>185</v>
      </c>
      <c r="W81" s="1005"/>
      <c r="X81" s="1005"/>
      <c r="Y81" s="1005"/>
      <c r="Z81" s="1006"/>
      <c r="AA81" s="1007">
        <v>14</v>
      </c>
      <c r="AB81" s="1005"/>
      <c r="AC81" s="1005"/>
      <c r="AD81" s="1005"/>
      <c r="AE81" s="1006"/>
      <c r="AF81" s="1007">
        <v>14</v>
      </c>
      <c r="AG81" s="1005"/>
      <c r="AH81" s="1005"/>
      <c r="AI81" s="1005"/>
      <c r="AJ81" s="1006"/>
      <c r="AK81" s="1007" t="s">
        <v>535</v>
      </c>
      <c r="AL81" s="1005"/>
      <c r="AM81" s="1005"/>
      <c r="AN81" s="1005"/>
      <c r="AO81" s="1006"/>
      <c r="AP81" s="1007" t="s">
        <v>535</v>
      </c>
      <c r="AQ81" s="1005"/>
      <c r="AR81" s="1005"/>
      <c r="AS81" s="1005"/>
      <c r="AT81" s="1006"/>
      <c r="AU81" s="1007" t="s">
        <v>535</v>
      </c>
      <c r="AV81" s="1005"/>
      <c r="AW81" s="1005"/>
      <c r="AX81" s="1005"/>
      <c r="AY81" s="1006"/>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368</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SUM(AF68:AJ81)</f>
        <v>11710</v>
      </c>
      <c r="AG88" s="985"/>
      <c r="AH88" s="985"/>
      <c r="AI88" s="985"/>
      <c r="AJ88" s="985"/>
      <c r="AK88" s="989"/>
      <c r="AL88" s="989"/>
      <c r="AM88" s="989"/>
      <c r="AN88" s="989"/>
      <c r="AO88" s="989"/>
      <c r="AP88" s="985">
        <f t="shared" ref="AP88" si="0">SUM(AP68:AT81)</f>
        <v>2036</v>
      </c>
      <c r="AQ88" s="985"/>
      <c r="AR88" s="985"/>
      <c r="AS88" s="985"/>
      <c r="AT88" s="985"/>
      <c r="AU88" s="985">
        <f t="shared" ref="AU88" si="1">SUM(AU68:AY81)</f>
        <v>1172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SUM(CR7:CV10)</f>
        <v>16</v>
      </c>
      <c r="CS102" s="977"/>
      <c r="CT102" s="977"/>
      <c r="CU102" s="977"/>
      <c r="CV102" s="978"/>
      <c r="CW102" s="976">
        <f>SUM(CW7:DA10)</f>
        <v>28</v>
      </c>
      <c r="CX102" s="977"/>
      <c r="CY102" s="977"/>
      <c r="CZ102" s="977"/>
      <c r="DA102" s="978"/>
      <c r="DB102" s="976" t="s">
        <v>531</v>
      </c>
      <c r="DC102" s="977"/>
      <c r="DD102" s="977"/>
      <c r="DE102" s="977"/>
      <c r="DF102" s="978"/>
      <c r="DG102" s="976" t="s">
        <v>528</v>
      </c>
      <c r="DH102" s="977"/>
      <c r="DI102" s="977"/>
      <c r="DJ102" s="977"/>
      <c r="DK102" s="978"/>
      <c r="DL102" s="976" t="s">
        <v>528</v>
      </c>
      <c r="DM102" s="977"/>
      <c r="DN102" s="977"/>
      <c r="DO102" s="977"/>
      <c r="DP102" s="978"/>
      <c r="DQ102" s="976" t="s">
        <v>528</v>
      </c>
      <c r="DR102" s="977"/>
      <c r="DS102" s="977"/>
      <c r="DT102" s="977"/>
      <c r="DU102" s="978"/>
      <c r="DV102" s="959" t="s">
        <v>528</v>
      </c>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287</v>
      </c>
      <c r="AG109" s="918"/>
      <c r="AH109" s="918"/>
      <c r="AI109" s="918"/>
      <c r="AJ109" s="919"/>
      <c r="AK109" s="920" t="s">
        <v>286</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287</v>
      </c>
      <c r="BW109" s="918"/>
      <c r="BX109" s="918"/>
      <c r="BY109" s="918"/>
      <c r="BZ109" s="919"/>
      <c r="CA109" s="920" t="s">
        <v>286</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287</v>
      </c>
      <c r="DM109" s="918"/>
      <c r="DN109" s="918"/>
      <c r="DO109" s="918"/>
      <c r="DP109" s="919"/>
      <c r="DQ109" s="920" t="s">
        <v>286</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284362</v>
      </c>
      <c r="AB110" s="903"/>
      <c r="AC110" s="903"/>
      <c r="AD110" s="903"/>
      <c r="AE110" s="904"/>
      <c r="AF110" s="905">
        <v>228733</v>
      </c>
      <c r="AG110" s="903"/>
      <c r="AH110" s="903"/>
      <c r="AI110" s="903"/>
      <c r="AJ110" s="904"/>
      <c r="AK110" s="905">
        <v>202756</v>
      </c>
      <c r="AL110" s="903"/>
      <c r="AM110" s="903"/>
      <c r="AN110" s="903"/>
      <c r="AO110" s="904"/>
      <c r="AP110" s="906">
        <v>17.5</v>
      </c>
      <c r="AQ110" s="907"/>
      <c r="AR110" s="907"/>
      <c r="AS110" s="907"/>
      <c r="AT110" s="908"/>
      <c r="AU110" s="950" t="s">
        <v>59</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1508997</v>
      </c>
      <c r="BR110" s="830"/>
      <c r="BS110" s="830"/>
      <c r="BT110" s="830"/>
      <c r="BU110" s="830"/>
      <c r="BV110" s="830">
        <v>1619254</v>
      </c>
      <c r="BW110" s="830"/>
      <c r="BX110" s="830"/>
      <c r="BY110" s="830"/>
      <c r="BZ110" s="830"/>
      <c r="CA110" s="830">
        <v>1999615</v>
      </c>
      <c r="CB110" s="830"/>
      <c r="CC110" s="830"/>
      <c r="CD110" s="830"/>
      <c r="CE110" s="830"/>
      <c r="CF110" s="891">
        <v>172.3</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111</v>
      </c>
      <c r="DH110" s="830"/>
      <c r="DI110" s="830"/>
      <c r="DJ110" s="830"/>
      <c r="DK110" s="830"/>
      <c r="DL110" s="830" t="s">
        <v>111</v>
      </c>
      <c r="DM110" s="830"/>
      <c r="DN110" s="830"/>
      <c r="DO110" s="830"/>
      <c r="DP110" s="830"/>
      <c r="DQ110" s="830" t="s">
        <v>111</v>
      </c>
      <c r="DR110" s="830"/>
      <c r="DS110" s="830"/>
      <c r="DT110" s="830"/>
      <c r="DU110" s="830"/>
      <c r="DV110" s="831" t="s">
        <v>111</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111</v>
      </c>
      <c r="BR111" s="801"/>
      <c r="BS111" s="801"/>
      <c r="BT111" s="801"/>
      <c r="BU111" s="801"/>
      <c r="BV111" s="801" t="s">
        <v>111</v>
      </c>
      <c r="BW111" s="801"/>
      <c r="BX111" s="801"/>
      <c r="BY111" s="801"/>
      <c r="BZ111" s="801"/>
      <c r="CA111" s="801" t="s">
        <v>111</v>
      </c>
      <c r="CB111" s="801"/>
      <c r="CC111" s="801"/>
      <c r="CD111" s="801"/>
      <c r="CE111" s="801"/>
      <c r="CF111" s="878" t="s">
        <v>111</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427291</v>
      </c>
      <c r="BR112" s="801"/>
      <c r="BS112" s="801"/>
      <c r="BT112" s="801"/>
      <c r="BU112" s="801"/>
      <c r="BV112" s="801">
        <v>408124</v>
      </c>
      <c r="BW112" s="801"/>
      <c r="BX112" s="801"/>
      <c r="BY112" s="801"/>
      <c r="BZ112" s="801"/>
      <c r="CA112" s="801">
        <v>366274</v>
      </c>
      <c r="CB112" s="801"/>
      <c r="CC112" s="801"/>
      <c r="CD112" s="801"/>
      <c r="CE112" s="801"/>
      <c r="CF112" s="878">
        <v>31.6</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111</v>
      </c>
      <c r="DH112" s="801"/>
      <c r="DI112" s="801"/>
      <c r="DJ112" s="801"/>
      <c r="DK112" s="801"/>
      <c r="DL112" s="801" t="s">
        <v>111</v>
      </c>
      <c r="DM112" s="801"/>
      <c r="DN112" s="801"/>
      <c r="DO112" s="801"/>
      <c r="DP112" s="801"/>
      <c r="DQ112" s="801" t="s">
        <v>111</v>
      </c>
      <c r="DR112" s="801"/>
      <c r="DS112" s="801"/>
      <c r="DT112" s="801"/>
      <c r="DU112" s="801"/>
      <c r="DV112" s="853" t="s">
        <v>111</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45047</v>
      </c>
      <c r="AB113" s="939"/>
      <c r="AC113" s="939"/>
      <c r="AD113" s="939"/>
      <c r="AE113" s="940"/>
      <c r="AF113" s="941">
        <v>37279</v>
      </c>
      <c r="AG113" s="939"/>
      <c r="AH113" s="939"/>
      <c r="AI113" s="939"/>
      <c r="AJ113" s="940"/>
      <c r="AK113" s="941">
        <v>28786</v>
      </c>
      <c r="AL113" s="939"/>
      <c r="AM113" s="939"/>
      <c r="AN113" s="939"/>
      <c r="AO113" s="940"/>
      <c r="AP113" s="942">
        <v>2.5</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31901</v>
      </c>
      <c r="BR113" s="801"/>
      <c r="BS113" s="801"/>
      <c r="BT113" s="801"/>
      <c r="BU113" s="801"/>
      <c r="BV113" s="801">
        <v>10283</v>
      </c>
      <c r="BW113" s="801"/>
      <c r="BX113" s="801"/>
      <c r="BY113" s="801"/>
      <c r="BZ113" s="801"/>
      <c r="CA113" s="801">
        <v>11878</v>
      </c>
      <c r="CB113" s="801"/>
      <c r="CC113" s="801"/>
      <c r="CD113" s="801"/>
      <c r="CE113" s="801"/>
      <c r="CF113" s="878">
        <v>1</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111</v>
      </c>
      <c r="DH113" s="814"/>
      <c r="DI113" s="814"/>
      <c r="DJ113" s="814"/>
      <c r="DK113" s="815"/>
      <c r="DL113" s="816" t="s">
        <v>111</v>
      </c>
      <c r="DM113" s="814"/>
      <c r="DN113" s="814"/>
      <c r="DO113" s="814"/>
      <c r="DP113" s="815"/>
      <c r="DQ113" s="816" t="s">
        <v>111</v>
      </c>
      <c r="DR113" s="814"/>
      <c r="DS113" s="814"/>
      <c r="DT113" s="814"/>
      <c r="DU113" s="815"/>
      <c r="DV113" s="784" t="s">
        <v>111</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4803</v>
      </c>
      <c r="AB114" s="814"/>
      <c r="AC114" s="814"/>
      <c r="AD114" s="814"/>
      <c r="AE114" s="815"/>
      <c r="AF114" s="816">
        <v>2362</v>
      </c>
      <c r="AG114" s="814"/>
      <c r="AH114" s="814"/>
      <c r="AI114" s="814"/>
      <c r="AJ114" s="815"/>
      <c r="AK114" s="816">
        <v>2507</v>
      </c>
      <c r="AL114" s="814"/>
      <c r="AM114" s="814"/>
      <c r="AN114" s="814"/>
      <c r="AO114" s="815"/>
      <c r="AP114" s="784">
        <v>0.2</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597349</v>
      </c>
      <c r="BR114" s="801"/>
      <c r="BS114" s="801"/>
      <c r="BT114" s="801"/>
      <c r="BU114" s="801"/>
      <c r="BV114" s="801">
        <v>583424</v>
      </c>
      <c r="BW114" s="801"/>
      <c r="BX114" s="801"/>
      <c r="BY114" s="801"/>
      <c r="BZ114" s="801"/>
      <c r="CA114" s="801">
        <v>584352</v>
      </c>
      <c r="CB114" s="801"/>
      <c r="CC114" s="801"/>
      <c r="CD114" s="801"/>
      <c r="CE114" s="801"/>
      <c r="CF114" s="878">
        <v>50.4</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111</v>
      </c>
      <c r="AB115" s="939"/>
      <c r="AC115" s="939"/>
      <c r="AD115" s="939"/>
      <c r="AE115" s="940"/>
      <c r="AF115" s="941" t="s">
        <v>111</v>
      </c>
      <c r="AG115" s="939"/>
      <c r="AH115" s="939"/>
      <c r="AI115" s="939"/>
      <c r="AJ115" s="940"/>
      <c r="AK115" s="941" t="s">
        <v>111</v>
      </c>
      <c r="AL115" s="939"/>
      <c r="AM115" s="939"/>
      <c r="AN115" s="939"/>
      <c r="AO115" s="940"/>
      <c r="AP115" s="942" t="s">
        <v>111</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111</v>
      </c>
      <c r="BR115" s="801"/>
      <c r="BS115" s="801"/>
      <c r="BT115" s="801"/>
      <c r="BU115" s="801"/>
      <c r="BV115" s="801" t="s">
        <v>111</v>
      </c>
      <c r="BW115" s="801"/>
      <c r="BX115" s="801"/>
      <c r="BY115" s="801"/>
      <c r="BZ115" s="801"/>
      <c r="CA115" s="801" t="s">
        <v>111</v>
      </c>
      <c r="CB115" s="801"/>
      <c r="CC115" s="801"/>
      <c r="CD115" s="801"/>
      <c r="CE115" s="801"/>
      <c r="CF115" s="878" t="s">
        <v>111</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111</v>
      </c>
      <c r="DH115" s="814"/>
      <c r="DI115" s="814"/>
      <c r="DJ115" s="814"/>
      <c r="DK115" s="815"/>
      <c r="DL115" s="816" t="s">
        <v>111</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99</v>
      </c>
      <c r="AB116" s="814"/>
      <c r="AC116" s="814"/>
      <c r="AD116" s="814"/>
      <c r="AE116" s="815"/>
      <c r="AF116" s="816" t="s">
        <v>111</v>
      </c>
      <c r="AG116" s="814"/>
      <c r="AH116" s="814"/>
      <c r="AI116" s="814"/>
      <c r="AJ116" s="815"/>
      <c r="AK116" s="816" t="s">
        <v>111</v>
      </c>
      <c r="AL116" s="814"/>
      <c r="AM116" s="814"/>
      <c r="AN116" s="814"/>
      <c r="AO116" s="815"/>
      <c r="AP116" s="784" t="s">
        <v>111</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111</v>
      </c>
      <c r="DH116" s="814"/>
      <c r="DI116" s="814"/>
      <c r="DJ116" s="814"/>
      <c r="DK116" s="815"/>
      <c r="DL116" s="816" t="s">
        <v>111</v>
      </c>
      <c r="DM116" s="814"/>
      <c r="DN116" s="814"/>
      <c r="DO116" s="814"/>
      <c r="DP116" s="815"/>
      <c r="DQ116" s="816" t="s">
        <v>111</v>
      </c>
      <c r="DR116" s="814"/>
      <c r="DS116" s="814"/>
      <c r="DT116" s="814"/>
      <c r="DU116" s="815"/>
      <c r="DV116" s="784" t="s">
        <v>111</v>
      </c>
      <c r="DW116" s="785"/>
      <c r="DX116" s="785"/>
      <c r="DY116" s="785"/>
      <c r="DZ116" s="786"/>
    </row>
    <row r="117" spans="1:130" s="197" customFormat="1" ht="26.25" customHeight="1" x14ac:dyDescent="0.15">
      <c r="A117" s="91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334311</v>
      </c>
      <c r="AB117" s="925"/>
      <c r="AC117" s="925"/>
      <c r="AD117" s="925"/>
      <c r="AE117" s="926"/>
      <c r="AF117" s="928">
        <v>268374</v>
      </c>
      <c r="AG117" s="925"/>
      <c r="AH117" s="925"/>
      <c r="AI117" s="925"/>
      <c r="AJ117" s="926"/>
      <c r="AK117" s="928">
        <v>234049</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t="s">
        <v>111</v>
      </c>
      <c r="CB117" s="888"/>
      <c r="CC117" s="888"/>
      <c r="CD117" s="888"/>
      <c r="CE117" s="888"/>
      <c r="CF117" s="878" t="s">
        <v>111</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t="s">
        <v>111</v>
      </c>
      <c r="DR117" s="814"/>
      <c r="DS117" s="814"/>
      <c r="DT117" s="814"/>
      <c r="DU117" s="815"/>
      <c r="DV117" s="784" t="s">
        <v>111</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287</v>
      </c>
      <c r="AG118" s="918"/>
      <c r="AH118" s="918"/>
      <c r="AI118" s="918"/>
      <c r="AJ118" s="919"/>
      <c r="AK118" s="920" t="s">
        <v>286</v>
      </c>
      <c r="AL118" s="918"/>
      <c r="AM118" s="918"/>
      <c r="AN118" s="918"/>
      <c r="AO118" s="919"/>
      <c r="AP118" s="921" t="s">
        <v>401</v>
      </c>
      <c r="AQ118" s="922"/>
      <c r="AR118" s="922"/>
      <c r="AS118" s="922"/>
      <c r="AT118" s="923"/>
      <c r="AU118" s="956"/>
      <c r="AV118" s="957"/>
      <c r="AW118" s="957"/>
      <c r="AX118" s="957"/>
      <c r="AY118" s="957"/>
      <c r="AZ118" s="228" t="s">
        <v>170</v>
      </c>
      <c r="BA118" s="228"/>
      <c r="BB118" s="228"/>
      <c r="BC118" s="228"/>
      <c r="BD118" s="228"/>
      <c r="BE118" s="228"/>
      <c r="BF118" s="228"/>
      <c r="BG118" s="228"/>
      <c r="BH118" s="228"/>
      <c r="BI118" s="228"/>
      <c r="BJ118" s="228"/>
      <c r="BK118" s="228"/>
      <c r="BL118" s="228"/>
      <c r="BM118" s="228"/>
      <c r="BN118" s="228"/>
      <c r="BO118" s="867" t="s">
        <v>429</v>
      </c>
      <c r="BP118" s="868"/>
      <c r="BQ118" s="887">
        <v>2565538</v>
      </c>
      <c r="BR118" s="888"/>
      <c r="BS118" s="888"/>
      <c r="BT118" s="888"/>
      <c r="BU118" s="888"/>
      <c r="BV118" s="888">
        <v>2621085</v>
      </c>
      <c r="BW118" s="888"/>
      <c r="BX118" s="888"/>
      <c r="BY118" s="888"/>
      <c r="BZ118" s="888"/>
      <c r="CA118" s="888">
        <v>2962119</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1330626</v>
      </c>
      <c r="BR119" s="830"/>
      <c r="BS119" s="830"/>
      <c r="BT119" s="830"/>
      <c r="BU119" s="830"/>
      <c r="BV119" s="830">
        <v>1406126</v>
      </c>
      <c r="BW119" s="830"/>
      <c r="BX119" s="830"/>
      <c r="BY119" s="830"/>
      <c r="BZ119" s="830"/>
      <c r="CA119" s="830">
        <v>1800702</v>
      </c>
      <c r="CB119" s="830"/>
      <c r="CC119" s="830"/>
      <c r="CD119" s="830"/>
      <c r="CE119" s="830"/>
      <c r="CF119" s="891">
        <v>155.19999999999999</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111</v>
      </c>
      <c r="DH119" s="747"/>
      <c r="DI119" s="747"/>
      <c r="DJ119" s="747"/>
      <c r="DK119" s="748"/>
      <c r="DL119" s="749" t="s">
        <v>111</v>
      </c>
      <c r="DM119" s="747"/>
      <c r="DN119" s="747"/>
      <c r="DO119" s="747"/>
      <c r="DP119" s="748"/>
      <c r="DQ119" s="749" t="s">
        <v>111</v>
      </c>
      <c r="DR119" s="747"/>
      <c r="DS119" s="747"/>
      <c r="DT119" s="747"/>
      <c r="DU119" s="748"/>
      <c r="DV119" s="837" t="s">
        <v>111</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17045</v>
      </c>
      <c r="BR120" s="801"/>
      <c r="BS120" s="801"/>
      <c r="BT120" s="801"/>
      <c r="BU120" s="801"/>
      <c r="BV120" s="801">
        <v>49819</v>
      </c>
      <c r="BW120" s="801"/>
      <c r="BX120" s="801"/>
      <c r="BY120" s="801"/>
      <c r="BZ120" s="801"/>
      <c r="CA120" s="801">
        <v>72743</v>
      </c>
      <c r="CB120" s="801"/>
      <c r="CC120" s="801"/>
      <c r="CD120" s="801"/>
      <c r="CE120" s="801"/>
      <c r="CF120" s="878">
        <v>6.3</v>
      </c>
      <c r="CG120" s="879"/>
      <c r="CH120" s="879"/>
      <c r="CI120" s="879"/>
      <c r="CJ120" s="879"/>
      <c r="CK120" s="880" t="s">
        <v>435</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321585</v>
      </c>
      <c r="DH120" s="830"/>
      <c r="DI120" s="830"/>
      <c r="DJ120" s="830"/>
      <c r="DK120" s="830"/>
      <c r="DL120" s="830">
        <v>298837</v>
      </c>
      <c r="DM120" s="830"/>
      <c r="DN120" s="830"/>
      <c r="DO120" s="830"/>
      <c r="DP120" s="830"/>
      <c r="DQ120" s="830">
        <v>280150</v>
      </c>
      <c r="DR120" s="830"/>
      <c r="DS120" s="830"/>
      <c r="DT120" s="830"/>
      <c r="DU120" s="830"/>
      <c r="DV120" s="831">
        <v>24.1</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111</v>
      </c>
      <c r="AB121" s="814"/>
      <c r="AC121" s="814"/>
      <c r="AD121" s="814"/>
      <c r="AE121" s="815"/>
      <c r="AF121" s="816" t="s">
        <v>111</v>
      </c>
      <c r="AG121" s="814"/>
      <c r="AH121" s="814"/>
      <c r="AI121" s="814"/>
      <c r="AJ121" s="815"/>
      <c r="AK121" s="816" t="s">
        <v>111</v>
      </c>
      <c r="AL121" s="814"/>
      <c r="AM121" s="814"/>
      <c r="AN121" s="814"/>
      <c r="AO121" s="815"/>
      <c r="AP121" s="784" t="s">
        <v>111</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2050385</v>
      </c>
      <c r="BR121" s="888"/>
      <c r="BS121" s="888"/>
      <c r="BT121" s="888"/>
      <c r="BU121" s="888"/>
      <c r="BV121" s="888">
        <v>2169570</v>
      </c>
      <c r="BW121" s="888"/>
      <c r="BX121" s="888"/>
      <c r="BY121" s="888"/>
      <c r="BZ121" s="888"/>
      <c r="CA121" s="888">
        <v>2394925</v>
      </c>
      <c r="CB121" s="888"/>
      <c r="CC121" s="888"/>
      <c r="CD121" s="888"/>
      <c r="CE121" s="888"/>
      <c r="CF121" s="889">
        <v>206.4</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105706</v>
      </c>
      <c r="DH121" s="801"/>
      <c r="DI121" s="801"/>
      <c r="DJ121" s="801"/>
      <c r="DK121" s="801"/>
      <c r="DL121" s="801">
        <v>109287</v>
      </c>
      <c r="DM121" s="801"/>
      <c r="DN121" s="801"/>
      <c r="DO121" s="801"/>
      <c r="DP121" s="801"/>
      <c r="DQ121" s="801">
        <v>86124</v>
      </c>
      <c r="DR121" s="801"/>
      <c r="DS121" s="801"/>
      <c r="DT121" s="801"/>
      <c r="DU121" s="801"/>
      <c r="DV121" s="853">
        <v>7.4</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111</v>
      </c>
      <c r="AB122" s="814"/>
      <c r="AC122" s="814"/>
      <c r="AD122" s="814"/>
      <c r="AE122" s="815"/>
      <c r="AF122" s="816" t="s">
        <v>111</v>
      </c>
      <c r="AG122" s="814"/>
      <c r="AH122" s="814"/>
      <c r="AI122" s="814"/>
      <c r="AJ122" s="815"/>
      <c r="AK122" s="816" t="s">
        <v>111</v>
      </c>
      <c r="AL122" s="814"/>
      <c r="AM122" s="814"/>
      <c r="AN122" s="814"/>
      <c r="AO122" s="815"/>
      <c r="AP122" s="784" t="s">
        <v>111</v>
      </c>
      <c r="AQ122" s="785"/>
      <c r="AR122" s="785"/>
      <c r="AS122" s="785"/>
      <c r="AT122" s="786"/>
      <c r="AU122" s="915"/>
      <c r="AV122" s="916"/>
      <c r="AW122" s="916"/>
      <c r="AX122" s="916"/>
      <c r="AY122" s="916"/>
      <c r="AZ122" s="228" t="s">
        <v>170</v>
      </c>
      <c r="BA122" s="228"/>
      <c r="BB122" s="228"/>
      <c r="BC122" s="228"/>
      <c r="BD122" s="228"/>
      <c r="BE122" s="228"/>
      <c r="BF122" s="228"/>
      <c r="BG122" s="228"/>
      <c r="BH122" s="228"/>
      <c r="BI122" s="228"/>
      <c r="BJ122" s="228"/>
      <c r="BK122" s="228"/>
      <c r="BL122" s="228"/>
      <c r="BM122" s="228"/>
      <c r="BN122" s="228"/>
      <c r="BO122" s="867" t="s">
        <v>438</v>
      </c>
      <c r="BP122" s="868"/>
      <c r="BQ122" s="869">
        <v>3398056</v>
      </c>
      <c r="BR122" s="870"/>
      <c r="BS122" s="870"/>
      <c r="BT122" s="870"/>
      <c r="BU122" s="870"/>
      <c r="BV122" s="870">
        <v>3625515</v>
      </c>
      <c r="BW122" s="870"/>
      <c r="BX122" s="870"/>
      <c r="BY122" s="870"/>
      <c r="BZ122" s="870"/>
      <c r="CA122" s="870">
        <v>4268370</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t="s">
        <v>111</v>
      </c>
      <c r="DH122" s="801"/>
      <c r="DI122" s="801"/>
      <c r="DJ122" s="801"/>
      <c r="DK122" s="801"/>
      <c r="DL122" s="801" t="s">
        <v>111</v>
      </c>
      <c r="DM122" s="801"/>
      <c r="DN122" s="801"/>
      <c r="DO122" s="801"/>
      <c r="DP122" s="801"/>
      <c r="DQ122" s="801" t="s">
        <v>111</v>
      </c>
      <c r="DR122" s="801"/>
      <c r="DS122" s="801"/>
      <c r="DT122" s="801"/>
      <c r="DU122" s="801"/>
      <c r="DV122" s="853" t="s">
        <v>111</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111</v>
      </c>
      <c r="AB123" s="814"/>
      <c r="AC123" s="814"/>
      <c r="AD123" s="814"/>
      <c r="AE123" s="815"/>
      <c r="AF123" s="816" t="s">
        <v>111</v>
      </c>
      <c r="AG123" s="814"/>
      <c r="AH123" s="814"/>
      <c r="AI123" s="814"/>
      <c r="AJ123" s="815"/>
      <c r="AK123" s="816" t="s">
        <v>111</v>
      </c>
      <c r="AL123" s="814"/>
      <c r="AM123" s="814"/>
      <c r="AN123" s="814"/>
      <c r="AO123" s="815"/>
      <c r="AP123" s="784" t="s">
        <v>111</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111</v>
      </c>
      <c r="BR123" s="862"/>
      <c r="BS123" s="862"/>
      <c r="BT123" s="862"/>
      <c r="BU123" s="862"/>
      <c r="BV123" s="862" t="s">
        <v>111</v>
      </c>
      <c r="BW123" s="862"/>
      <c r="BX123" s="862"/>
      <c r="BY123" s="862"/>
      <c r="BZ123" s="862"/>
      <c r="CA123" s="862" t="s">
        <v>111</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t="s">
        <v>111</v>
      </c>
      <c r="DH123" s="814"/>
      <c r="DI123" s="814"/>
      <c r="DJ123" s="814"/>
      <c r="DK123" s="815"/>
      <c r="DL123" s="816" t="s">
        <v>111</v>
      </c>
      <c r="DM123" s="814"/>
      <c r="DN123" s="814"/>
      <c r="DO123" s="814"/>
      <c r="DP123" s="815"/>
      <c r="DQ123" s="816" t="s">
        <v>111</v>
      </c>
      <c r="DR123" s="814"/>
      <c r="DS123" s="814"/>
      <c r="DT123" s="814"/>
      <c r="DU123" s="815"/>
      <c r="DV123" s="784" t="s">
        <v>111</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111</v>
      </c>
      <c r="DH124" s="747"/>
      <c r="DI124" s="747"/>
      <c r="DJ124" s="747"/>
      <c r="DK124" s="748"/>
      <c r="DL124" s="749" t="s">
        <v>111</v>
      </c>
      <c r="DM124" s="747"/>
      <c r="DN124" s="747"/>
      <c r="DO124" s="747"/>
      <c r="DP124" s="748"/>
      <c r="DQ124" s="749" t="s">
        <v>111</v>
      </c>
      <c r="DR124" s="747"/>
      <c r="DS124" s="747"/>
      <c r="DT124" s="747"/>
      <c r="DU124" s="748"/>
      <c r="DV124" s="837" t="s">
        <v>111</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111</v>
      </c>
      <c r="AB125" s="814"/>
      <c r="AC125" s="814"/>
      <c r="AD125" s="814"/>
      <c r="AE125" s="815"/>
      <c r="AF125" s="816" t="s">
        <v>111</v>
      </c>
      <c r="AG125" s="814"/>
      <c r="AH125" s="814"/>
      <c r="AI125" s="814"/>
      <c r="AJ125" s="815"/>
      <c r="AK125" s="816" t="s">
        <v>111</v>
      </c>
      <c r="AL125" s="814"/>
      <c r="AM125" s="814"/>
      <c r="AN125" s="814"/>
      <c r="AO125" s="815"/>
      <c r="AP125" s="784" t="s">
        <v>111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111</v>
      </c>
      <c r="AB126" s="814"/>
      <c r="AC126" s="814"/>
      <c r="AD126" s="814"/>
      <c r="AE126" s="815"/>
      <c r="AF126" s="816" t="s">
        <v>111</v>
      </c>
      <c r="AG126" s="814"/>
      <c r="AH126" s="814"/>
      <c r="AI126" s="814"/>
      <c r="AJ126" s="815"/>
      <c r="AK126" s="816" t="s">
        <v>111</v>
      </c>
      <c r="AL126" s="814"/>
      <c r="AM126" s="814"/>
      <c r="AN126" s="814"/>
      <c r="AO126" s="815"/>
      <c r="AP126" s="784" t="s">
        <v>111</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111</v>
      </c>
      <c r="DH126" s="801"/>
      <c r="DI126" s="801"/>
      <c r="DJ126" s="801"/>
      <c r="DK126" s="801"/>
      <c r="DL126" s="801" t="s">
        <v>111</v>
      </c>
      <c r="DM126" s="801"/>
      <c r="DN126" s="801"/>
      <c r="DO126" s="801"/>
      <c r="DP126" s="801"/>
      <c r="DQ126" s="801" t="s">
        <v>111</v>
      </c>
      <c r="DR126" s="801"/>
      <c r="DS126" s="801"/>
      <c r="DT126" s="801"/>
      <c r="DU126" s="801"/>
      <c r="DV126" s="853" t="s">
        <v>111</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111</v>
      </c>
      <c r="AB127" s="814"/>
      <c r="AC127" s="814"/>
      <c r="AD127" s="814"/>
      <c r="AE127" s="815"/>
      <c r="AF127" s="816" t="s">
        <v>111</v>
      </c>
      <c r="AG127" s="814"/>
      <c r="AH127" s="814"/>
      <c r="AI127" s="814"/>
      <c r="AJ127" s="815"/>
      <c r="AK127" s="816" t="s">
        <v>111</v>
      </c>
      <c r="AL127" s="814"/>
      <c r="AM127" s="814"/>
      <c r="AN127" s="814"/>
      <c r="AO127" s="815"/>
      <c r="AP127" s="784" t="s">
        <v>111</v>
      </c>
      <c r="AQ127" s="785"/>
      <c r="AR127" s="785"/>
      <c r="AS127" s="785"/>
      <c r="AT127" s="786"/>
      <c r="AU127" s="233"/>
      <c r="AV127" s="233"/>
      <c r="AW127" s="233"/>
      <c r="AX127" s="787" t="s">
        <v>449</v>
      </c>
      <c r="AY127" s="788"/>
      <c r="AZ127" s="788"/>
      <c r="BA127" s="788"/>
      <c r="BB127" s="788"/>
      <c r="BC127" s="788"/>
      <c r="BD127" s="788"/>
      <c r="BE127" s="789"/>
      <c r="BF127" s="790" t="s">
        <v>111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111</v>
      </c>
      <c r="DH127" s="850"/>
      <c r="DI127" s="850"/>
      <c r="DJ127" s="850"/>
      <c r="DK127" s="850"/>
      <c r="DL127" s="850" t="s">
        <v>111</v>
      </c>
      <c r="DM127" s="850"/>
      <c r="DN127" s="850"/>
      <c r="DO127" s="850"/>
      <c r="DP127" s="850"/>
      <c r="DQ127" s="850" t="s">
        <v>111</v>
      </c>
      <c r="DR127" s="850"/>
      <c r="DS127" s="850"/>
      <c r="DT127" s="850"/>
      <c r="DU127" s="850"/>
      <c r="DV127" s="851" t="s">
        <v>111</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6662</v>
      </c>
      <c r="AB128" s="754"/>
      <c r="AC128" s="754"/>
      <c r="AD128" s="754"/>
      <c r="AE128" s="755"/>
      <c r="AF128" s="756">
        <v>6265</v>
      </c>
      <c r="AG128" s="754"/>
      <c r="AH128" s="754"/>
      <c r="AI128" s="754"/>
      <c r="AJ128" s="755"/>
      <c r="AK128" s="756">
        <v>4972</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111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1419980</v>
      </c>
      <c r="AB129" s="814"/>
      <c r="AC129" s="814"/>
      <c r="AD129" s="814"/>
      <c r="AE129" s="815"/>
      <c r="AF129" s="816">
        <v>1353275</v>
      </c>
      <c r="AG129" s="814"/>
      <c r="AH129" s="814"/>
      <c r="AI129" s="814"/>
      <c r="AJ129" s="815"/>
      <c r="AK129" s="816">
        <v>1425235</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-1.9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328651</v>
      </c>
      <c r="AB130" s="814"/>
      <c r="AC130" s="814"/>
      <c r="AD130" s="814"/>
      <c r="AE130" s="815"/>
      <c r="AF130" s="816">
        <v>291788</v>
      </c>
      <c r="AG130" s="814"/>
      <c r="AH130" s="814"/>
      <c r="AI130" s="814"/>
      <c r="AJ130" s="815"/>
      <c r="AK130" s="816">
        <v>264907</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t="s">
        <v>111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1091329</v>
      </c>
      <c r="AB131" s="747"/>
      <c r="AC131" s="747"/>
      <c r="AD131" s="747"/>
      <c r="AE131" s="748"/>
      <c r="AF131" s="749">
        <v>1061487</v>
      </c>
      <c r="AG131" s="747"/>
      <c r="AH131" s="747"/>
      <c r="AI131" s="747"/>
      <c r="AJ131" s="748"/>
      <c r="AK131" s="749">
        <v>1160328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-9.1814659000000007E-2</v>
      </c>
      <c r="AB132" s="770"/>
      <c r="AC132" s="770"/>
      <c r="AD132" s="770"/>
      <c r="AE132" s="771"/>
      <c r="AF132" s="772">
        <v>-2.7959833700000001</v>
      </c>
      <c r="AG132" s="770"/>
      <c r="AH132" s="770"/>
      <c r="AI132" s="770"/>
      <c r="AJ132" s="771"/>
      <c r="AK132" s="772">
        <v>-3.0879199669999999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3.2</v>
      </c>
      <c r="AB133" s="779"/>
      <c r="AC133" s="779"/>
      <c r="AD133" s="779"/>
      <c r="AE133" s="780"/>
      <c r="AF133" s="778">
        <v>0.2</v>
      </c>
      <c r="AG133" s="779"/>
      <c r="AH133" s="779"/>
      <c r="AI133" s="779"/>
      <c r="AJ133" s="780"/>
      <c r="AK133" s="778">
        <v>-1.9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9" t="s">
        <v>465</v>
      </c>
      <c r="L7" s="254"/>
      <c r="M7" s="255" t="s">
        <v>466</v>
      </c>
      <c r="N7" s="256"/>
    </row>
    <row r="8" spans="1:16" x14ac:dyDescent="0.15">
      <c r="A8" s="248"/>
      <c r="B8" s="244"/>
      <c r="C8" s="244"/>
      <c r="D8" s="244"/>
      <c r="E8" s="244"/>
      <c r="F8" s="244"/>
      <c r="G8" s="257"/>
      <c r="H8" s="258"/>
      <c r="I8" s="258"/>
      <c r="J8" s="259"/>
      <c r="K8" s="1150"/>
      <c r="L8" s="260" t="s">
        <v>467</v>
      </c>
      <c r="M8" s="261" t="s">
        <v>468</v>
      </c>
      <c r="N8" s="262" t="s">
        <v>469</v>
      </c>
    </row>
    <row r="9" spans="1:16" x14ac:dyDescent="0.15">
      <c r="A9" s="248"/>
      <c r="B9" s="244"/>
      <c r="C9" s="244"/>
      <c r="D9" s="244"/>
      <c r="E9" s="244"/>
      <c r="F9" s="244"/>
      <c r="G9" s="1163" t="s">
        <v>470</v>
      </c>
      <c r="H9" s="1164"/>
      <c r="I9" s="1164"/>
      <c r="J9" s="1165"/>
      <c r="K9" s="263">
        <v>319119</v>
      </c>
      <c r="L9" s="264">
        <v>223473</v>
      </c>
      <c r="M9" s="265">
        <v>149112</v>
      </c>
      <c r="N9" s="266">
        <v>49.9</v>
      </c>
    </row>
    <row r="10" spans="1:16" x14ac:dyDescent="0.15">
      <c r="A10" s="248"/>
      <c r="B10" s="244"/>
      <c r="C10" s="244"/>
      <c r="D10" s="244"/>
      <c r="E10" s="244"/>
      <c r="F10" s="244"/>
      <c r="G10" s="1163" t="s">
        <v>471</v>
      </c>
      <c r="H10" s="1164"/>
      <c r="I10" s="1164"/>
      <c r="J10" s="1165"/>
      <c r="K10" s="267">
        <v>48162</v>
      </c>
      <c r="L10" s="268">
        <v>33727</v>
      </c>
      <c r="M10" s="269">
        <v>16878</v>
      </c>
      <c r="N10" s="270">
        <v>99.8</v>
      </c>
    </row>
    <row r="11" spans="1:16" ht="13.5" customHeight="1" x14ac:dyDescent="0.15">
      <c r="A11" s="248"/>
      <c r="B11" s="244"/>
      <c r="C11" s="244"/>
      <c r="D11" s="244"/>
      <c r="E11" s="244"/>
      <c r="F11" s="244"/>
      <c r="G11" s="1163" t="s">
        <v>472</v>
      </c>
      <c r="H11" s="1164"/>
      <c r="I11" s="1164"/>
      <c r="J11" s="1165"/>
      <c r="K11" s="267">
        <v>33533</v>
      </c>
      <c r="L11" s="268">
        <v>23482</v>
      </c>
      <c r="M11" s="269">
        <v>25471</v>
      </c>
      <c r="N11" s="270">
        <v>-7.8</v>
      </c>
    </row>
    <row r="12" spans="1:16" ht="13.5" customHeight="1" x14ac:dyDescent="0.15">
      <c r="A12" s="248"/>
      <c r="B12" s="244"/>
      <c r="C12" s="244"/>
      <c r="D12" s="244"/>
      <c r="E12" s="244"/>
      <c r="F12" s="244"/>
      <c r="G12" s="1163" t="s">
        <v>473</v>
      </c>
      <c r="H12" s="1164"/>
      <c r="I12" s="1164"/>
      <c r="J12" s="1165"/>
      <c r="K12" s="267" t="s">
        <v>474</v>
      </c>
      <c r="L12" s="268" t="s">
        <v>474</v>
      </c>
      <c r="M12" s="269">
        <v>1933</v>
      </c>
      <c r="N12" s="270" t="s">
        <v>474</v>
      </c>
    </row>
    <row r="13" spans="1:16" ht="13.5" customHeight="1" x14ac:dyDescent="0.15">
      <c r="A13" s="248"/>
      <c r="B13" s="244"/>
      <c r="C13" s="244"/>
      <c r="D13" s="244"/>
      <c r="E13" s="244"/>
      <c r="F13" s="244"/>
      <c r="G13" s="1163" t="s">
        <v>475</v>
      </c>
      <c r="H13" s="1164"/>
      <c r="I13" s="1164"/>
      <c r="J13" s="1165"/>
      <c r="K13" s="267" t="s">
        <v>474</v>
      </c>
      <c r="L13" s="268" t="s">
        <v>474</v>
      </c>
      <c r="M13" s="269" t="s">
        <v>474</v>
      </c>
      <c r="N13" s="270" t="s">
        <v>474</v>
      </c>
    </row>
    <row r="14" spans="1:16" ht="13.5" customHeight="1" x14ac:dyDescent="0.15">
      <c r="A14" s="248"/>
      <c r="B14" s="244"/>
      <c r="C14" s="244"/>
      <c r="D14" s="244"/>
      <c r="E14" s="244"/>
      <c r="F14" s="244"/>
      <c r="G14" s="1163" t="s">
        <v>476</v>
      </c>
      <c r="H14" s="1164"/>
      <c r="I14" s="1164"/>
      <c r="J14" s="1165"/>
      <c r="K14" s="267">
        <v>7317</v>
      </c>
      <c r="L14" s="268">
        <v>5124</v>
      </c>
      <c r="M14" s="269">
        <v>7468</v>
      </c>
      <c r="N14" s="270">
        <v>-31.4</v>
      </c>
    </row>
    <row r="15" spans="1:16" ht="13.5" customHeight="1" x14ac:dyDescent="0.15">
      <c r="A15" s="248"/>
      <c r="B15" s="244"/>
      <c r="C15" s="244"/>
      <c r="D15" s="244"/>
      <c r="E15" s="244"/>
      <c r="F15" s="244"/>
      <c r="G15" s="1163" t="s">
        <v>477</v>
      </c>
      <c r="H15" s="1164"/>
      <c r="I15" s="1164"/>
      <c r="J15" s="1165"/>
      <c r="K15" s="267">
        <v>7060</v>
      </c>
      <c r="L15" s="268">
        <v>4944</v>
      </c>
      <c r="M15" s="269">
        <v>4077</v>
      </c>
      <c r="N15" s="270">
        <v>21.3</v>
      </c>
    </row>
    <row r="16" spans="1:16" x14ac:dyDescent="0.15">
      <c r="A16" s="248"/>
      <c r="B16" s="244"/>
      <c r="C16" s="244"/>
      <c r="D16" s="244"/>
      <c r="E16" s="244"/>
      <c r="F16" s="244"/>
      <c r="G16" s="1166" t="s">
        <v>478</v>
      </c>
      <c r="H16" s="1167"/>
      <c r="I16" s="1167"/>
      <c r="J16" s="1168"/>
      <c r="K16" s="268">
        <v>-32379</v>
      </c>
      <c r="L16" s="268">
        <v>-22674</v>
      </c>
      <c r="M16" s="269">
        <v>-15449</v>
      </c>
      <c r="N16" s="270">
        <v>46.8</v>
      </c>
    </row>
    <row r="17" spans="1:16" x14ac:dyDescent="0.15">
      <c r="A17" s="248"/>
      <c r="B17" s="244"/>
      <c r="C17" s="244"/>
      <c r="D17" s="244"/>
      <c r="E17" s="244"/>
      <c r="F17" s="244"/>
      <c r="G17" s="1166" t="s">
        <v>170</v>
      </c>
      <c r="H17" s="1167"/>
      <c r="I17" s="1167"/>
      <c r="J17" s="1168"/>
      <c r="K17" s="268">
        <v>382812</v>
      </c>
      <c r="L17" s="268">
        <v>268076</v>
      </c>
      <c r="M17" s="269">
        <v>189490</v>
      </c>
      <c r="N17" s="270">
        <v>41.5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60" t="s">
        <v>483</v>
      </c>
      <c r="H21" s="1161"/>
      <c r="I21" s="1161"/>
      <c r="J21" s="1162"/>
      <c r="K21" s="280">
        <v>28.01</v>
      </c>
      <c r="L21" s="281">
        <v>16.760000000000002</v>
      </c>
      <c r="M21" s="282">
        <v>11.25</v>
      </c>
      <c r="N21" s="249"/>
      <c r="O21" s="283"/>
      <c r="P21" s="279"/>
    </row>
    <row r="22" spans="1:16" s="284" customFormat="1" x14ac:dyDescent="0.15">
      <c r="A22" s="279"/>
      <c r="B22" s="249"/>
      <c r="C22" s="249"/>
      <c r="D22" s="249"/>
      <c r="E22" s="249"/>
      <c r="F22" s="249"/>
      <c r="G22" s="1160" t="s">
        <v>484</v>
      </c>
      <c r="H22" s="1161"/>
      <c r="I22" s="1161"/>
      <c r="J22" s="1162"/>
      <c r="K22" s="285">
        <v>90.2</v>
      </c>
      <c r="L22" s="286">
        <v>94.9</v>
      </c>
      <c r="M22" s="287">
        <v>-4.7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9" t="s">
        <v>465</v>
      </c>
      <c r="L30" s="254"/>
      <c r="M30" s="255" t="s">
        <v>466</v>
      </c>
      <c r="N30" s="256"/>
    </row>
    <row r="31" spans="1:16" x14ac:dyDescent="0.15">
      <c r="A31" s="248"/>
      <c r="B31" s="244"/>
      <c r="C31" s="244"/>
      <c r="D31" s="244"/>
      <c r="E31" s="244"/>
      <c r="F31" s="244"/>
      <c r="G31" s="257"/>
      <c r="H31" s="258"/>
      <c r="I31" s="258"/>
      <c r="J31" s="259"/>
      <c r="K31" s="1150"/>
      <c r="L31" s="260" t="s">
        <v>467</v>
      </c>
      <c r="M31" s="261" t="s">
        <v>468</v>
      </c>
      <c r="N31" s="262" t="s">
        <v>469</v>
      </c>
    </row>
    <row r="32" spans="1:16" ht="27" customHeight="1" x14ac:dyDescent="0.15">
      <c r="A32" s="248"/>
      <c r="B32" s="244"/>
      <c r="C32" s="244"/>
      <c r="D32" s="244"/>
      <c r="E32" s="244"/>
      <c r="F32" s="244"/>
      <c r="G32" s="1151" t="s">
        <v>488</v>
      </c>
      <c r="H32" s="1152"/>
      <c r="I32" s="1152"/>
      <c r="J32" s="1153"/>
      <c r="K32" s="294">
        <v>202756</v>
      </c>
      <c r="L32" s="294">
        <v>141986</v>
      </c>
      <c r="M32" s="295">
        <v>106256</v>
      </c>
      <c r="N32" s="296">
        <v>33.6</v>
      </c>
    </row>
    <row r="33" spans="1:16" ht="13.5" customHeight="1" x14ac:dyDescent="0.15">
      <c r="A33" s="248"/>
      <c r="B33" s="244"/>
      <c r="C33" s="244"/>
      <c r="D33" s="244"/>
      <c r="E33" s="244"/>
      <c r="F33" s="244"/>
      <c r="G33" s="1151" t="s">
        <v>489</v>
      </c>
      <c r="H33" s="1152"/>
      <c r="I33" s="1152"/>
      <c r="J33" s="1153"/>
      <c r="K33" s="294" t="s">
        <v>474</v>
      </c>
      <c r="L33" s="294" t="s">
        <v>474</v>
      </c>
      <c r="M33" s="295" t="s">
        <v>474</v>
      </c>
      <c r="N33" s="296" t="s">
        <v>474</v>
      </c>
    </row>
    <row r="34" spans="1:16" ht="27" customHeight="1" x14ac:dyDescent="0.15">
      <c r="A34" s="248"/>
      <c r="B34" s="244"/>
      <c r="C34" s="244"/>
      <c r="D34" s="244"/>
      <c r="E34" s="244"/>
      <c r="F34" s="244"/>
      <c r="G34" s="1151" t="s">
        <v>490</v>
      </c>
      <c r="H34" s="1152"/>
      <c r="I34" s="1152"/>
      <c r="J34" s="1153"/>
      <c r="K34" s="294" t="s">
        <v>474</v>
      </c>
      <c r="L34" s="294" t="s">
        <v>474</v>
      </c>
      <c r="M34" s="295" t="s">
        <v>474</v>
      </c>
      <c r="N34" s="296" t="s">
        <v>474</v>
      </c>
    </row>
    <row r="35" spans="1:16" ht="27" customHeight="1" x14ac:dyDescent="0.15">
      <c r="A35" s="248"/>
      <c r="B35" s="244"/>
      <c r="C35" s="244"/>
      <c r="D35" s="244"/>
      <c r="E35" s="244"/>
      <c r="F35" s="244"/>
      <c r="G35" s="1151" t="s">
        <v>491</v>
      </c>
      <c r="H35" s="1152"/>
      <c r="I35" s="1152"/>
      <c r="J35" s="1153"/>
      <c r="K35" s="294">
        <v>28786</v>
      </c>
      <c r="L35" s="294">
        <v>20158</v>
      </c>
      <c r="M35" s="295">
        <v>30126</v>
      </c>
      <c r="N35" s="296">
        <v>-33.1</v>
      </c>
    </row>
    <row r="36" spans="1:16" ht="27" customHeight="1" x14ac:dyDescent="0.15">
      <c r="A36" s="248"/>
      <c r="B36" s="244"/>
      <c r="C36" s="244"/>
      <c r="D36" s="244"/>
      <c r="E36" s="244"/>
      <c r="F36" s="244"/>
      <c r="G36" s="1151" t="s">
        <v>492</v>
      </c>
      <c r="H36" s="1152"/>
      <c r="I36" s="1152"/>
      <c r="J36" s="1153"/>
      <c r="K36" s="294">
        <v>2507</v>
      </c>
      <c r="L36" s="294">
        <v>1756</v>
      </c>
      <c r="M36" s="295">
        <v>4934</v>
      </c>
      <c r="N36" s="296">
        <v>-64.400000000000006</v>
      </c>
    </row>
    <row r="37" spans="1:16" ht="13.5" customHeight="1" x14ac:dyDescent="0.15">
      <c r="A37" s="248"/>
      <c r="B37" s="244"/>
      <c r="C37" s="244"/>
      <c r="D37" s="244"/>
      <c r="E37" s="244"/>
      <c r="F37" s="244"/>
      <c r="G37" s="1151" t="s">
        <v>493</v>
      </c>
      <c r="H37" s="1152"/>
      <c r="I37" s="1152"/>
      <c r="J37" s="1153"/>
      <c r="K37" s="294" t="s">
        <v>474</v>
      </c>
      <c r="L37" s="294" t="s">
        <v>474</v>
      </c>
      <c r="M37" s="295">
        <v>1289</v>
      </c>
      <c r="N37" s="296" t="s">
        <v>474</v>
      </c>
    </row>
    <row r="38" spans="1:16" ht="27" customHeight="1" x14ac:dyDescent="0.15">
      <c r="A38" s="248"/>
      <c r="B38" s="244"/>
      <c r="C38" s="244"/>
      <c r="D38" s="244"/>
      <c r="E38" s="244"/>
      <c r="F38" s="244"/>
      <c r="G38" s="1154" t="s">
        <v>494</v>
      </c>
      <c r="H38" s="1155"/>
      <c r="I38" s="1155"/>
      <c r="J38" s="1156"/>
      <c r="K38" s="297" t="s">
        <v>474</v>
      </c>
      <c r="L38" s="297" t="s">
        <v>474</v>
      </c>
      <c r="M38" s="298">
        <v>42</v>
      </c>
      <c r="N38" s="299" t="s">
        <v>474</v>
      </c>
      <c r="O38" s="293"/>
    </row>
    <row r="39" spans="1:16" x14ac:dyDescent="0.15">
      <c r="A39" s="248"/>
      <c r="B39" s="244"/>
      <c r="C39" s="244"/>
      <c r="D39" s="244"/>
      <c r="E39" s="244"/>
      <c r="F39" s="244"/>
      <c r="G39" s="1154" t="s">
        <v>495</v>
      </c>
      <c r="H39" s="1155"/>
      <c r="I39" s="1155"/>
      <c r="J39" s="1156"/>
      <c r="K39" s="300">
        <v>-4972</v>
      </c>
      <c r="L39" s="300">
        <v>-3482</v>
      </c>
      <c r="M39" s="301">
        <v>-6102</v>
      </c>
      <c r="N39" s="302">
        <v>-42.9</v>
      </c>
      <c r="O39" s="293"/>
    </row>
    <row r="40" spans="1:16" ht="27" customHeight="1" x14ac:dyDescent="0.15">
      <c r="A40" s="248"/>
      <c r="B40" s="244"/>
      <c r="C40" s="244"/>
      <c r="D40" s="244"/>
      <c r="E40" s="244"/>
      <c r="F40" s="244"/>
      <c r="G40" s="1151" t="s">
        <v>496</v>
      </c>
      <c r="H40" s="1152"/>
      <c r="I40" s="1152"/>
      <c r="J40" s="1153"/>
      <c r="K40" s="300">
        <v>-264907</v>
      </c>
      <c r="L40" s="300">
        <v>-185509</v>
      </c>
      <c r="M40" s="301">
        <v>-103856</v>
      </c>
      <c r="N40" s="302">
        <v>78.599999999999994</v>
      </c>
      <c r="O40" s="293"/>
    </row>
    <row r="41" spans="1:16" x14ac:dyDescent="0.15">
      <c r="A41" s="248"/>
      <c r="B41" s="244"/>
      <c r="C41" s="244"/>
      <c r="D41" s="244"/>
      <c r="E41" s="244"/>
      <c r="F41" s="244"/>
      <c r="G41" s="1157" t="s">
        <v>281</v>
      </c>
      <c r="H41" s="1158"/>
      <c r="I41" s="1158"/>
      <c r="J41" s="1159"/>
      <c r="K41" s="294">
        <v>-35830</v>
      </c>
      <c r="L41" s="300">
        <v>-25091</v>
      </c>
      <c r="M41" s="301">
        <v>32689</v>
      </c>
      <c r="N41" s="302">
        <v>-176.8</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4" t="s">
        <v>465</v>
      </c>
      <c r="J49" s="1146" t="s">
        <v>500</v>
      </c>
      <c r="K49" s="1147"/>
      <c r="L49" s="1147"/>
      <c r="M49" s="1147"/>
      <c r="N49" s="1148"/>
    </row>
    <row r="50" spans="1:14" x14ac:dyDescent="0.15">
      <c r="A50" s="248"/>
      <c r="B50" s="244"/>
      <c r="C50" s="244"/>
      <c r="D50" s="244"/>
      <c r="E50" s="244"/>
      <c r="F50" s="244"/>
      <c r="G50" s="312"/>
      <c r="H50" s="313"/>
      <c r="I50" s="1145"/>
      <c r="J50" s="314" t="s">
        <v>501</v>
      </c>
      <c r="K50" s="315" t="s">
        <v>502</v>
      </c>
      <c r="L50" s="316" t="s">
        <v>503</v>
      </c>
      <c r="M50" s="317" t="s">
        <v>504</v>
      </c>
      <c r="N50" s="318" t="s">
        <v>505</v>
      </c>
    </row>
    <row r="51" spans="1:14" x14ac:dyDescent="0.15">
      <c r="A51" s="248"/>
      <c r="B51" s="244"/>
      <c r="C51" s="244"/>
      <c r="D51" s="244"/>
      <c r="E51" s="244"/>
      <c r="F51" s="244"/>
      <c r="G51" s="310" t="s">
        <v>506</v>
      </c>
      <c r="H51" s="311"/>
      <c r="I51" s="319">
        <v>335385</v>
      </c>
      <c r="J51" s="320">
        <v>206773</v>
      </c>
      <c r="K51" s="321">
        <v>-17.399999999999999</v>
      </c>
      <c r="L51" s="322">
        <v>201428</v>
      </c>
      <c r="M51" s="323">
        <v>-8.8000000000000007</v>
      </c>
      <c r="N51" s="324">
        <v>-8.6</v>
      </c>
    </row>
    <row r="52" spans="1:14" x14ac:dyDescent="0.15">
      <c r="A52" s="248"/>
      <c r="B52" s="244"/>
      <c r="C52" s="244"/>
      <c r="D52" s="244"/>
      <c r="E52" s="244"/>
      <c r="F52" s="244"/>
      <c r="G52" s="325"/>
      <c r="H52" s="326" t="s">
        <v>507</v>
      </c>
      <c r="I52" s="327">
        <v>307378</v>
      </c>
      <c r="J52" s="328">
        <v>189506</v>
      </c>
      <c r="K52" s="329">
        <v>-10.5</v>
      </c>
      <c r="L52" s="330">
        <v>118373</v>
      </c>
      <c r="M52" s="331">
        <v>12.4</v>
      </c>
      <c r="N52" s="332">
        <v>-22.9</v>
      </c>
    </row>
    <row r="53" spans="1:14" x14ac:dyDescent="0.15">
      <c r="A53" s="248"/>
      <c r="B53" s="244"/>
      <c r="C53" s="244"/>
      <c r="D53" s="244"/>
      <c r="E53" s="244"/>
      <c r="F53" s="244"/>
      <c r="G53" s="310" t="s">
        <v>508</v>
      </c>
      <c r="H53" s="311"/>
      <c r="I53" s="319">
        <v>637323</v>
      </c>
      <c r="J53" s="320">
        <v>401590</v>
      </c>
      <c r="K53" s="321">
        <v>94.2</v>
      </c>
      <c r="L53" s="322">
        <v>221823</v>
      </c>
      <c r="M53" s="323">
        <v>10.1</v>
      </c>
      <c r="N53" s="324">
        <v>84.1</v>
      </c>
    </row>
    <row r="54" spans="1:14" x14ac:dyDescent="0.15">
      <c r="A54" s="248"/>
      <c r="B54" s="244"/>
      <c r="C54" s="244"/>
      <c r="D54" s="244"/>
      <c r="E54" s="244"/>
      <c r="F54" s="244"/>
      <c r="G54" s="325"/>
      <c r="H54" s="326" t="s">
        <v>507</v>
      </c>
      <c r="I54" s="327">
        <v>596642</v>
      </c>
      <c r="J54" s="328">
        <v>375956</v>
      </c>
      <c r="K54" s="329">
        <v>98.4</v>
      </c>
      <c r="L54" s="330">
        <v>104431</v>
      </c>
      <c r="M54" s="331">
        <v>-11.8</v>
      </c>
      <c r="N54" s="332">
        <v>110.2</v>
      </c>
    </row>
    <row r="55" spans="1:14" x14ac:dyDescent="0.15">
      <c r="A55" s="248"/>
      <c r="B55" s="244"/>
      <c r="C55" s="244"/>
      <c r="D55" s="244"/>
      <c r="E55" s="244"/>
      <c r="F55" s="244"/>
      <c r="G55" s="310" t="s">
        <v>509</v>
      </c>
      <c r="H55" s="311"/>
      <c r="I55" s="319">
        <v>301814</v>
      </c>
      <c r="J55" s="320">
        <v>193099</v>
      </c>
      <c r="K55" s="321">
        <v>-51.9</v>
      </c>
      <c r="L55" s="322">
        <v>263041</v>
      </c>
      <c r="M55" s="323">
        <v>18.600000000000001</v>
      </c>
      <c r="N55" s="324">
        <v>-70.5</v>
      </c>
    </row>
    <row r="56" spans="1:14" x14ac:dyDescent="0.15">
      <c r="A56" s="248"/>
      <c r="B56" s="244"/>
      <c r="C56" s="244"/>
      <c r="D56" s="244"/>
      <c r="E56" s="244"/>
      <c r="F56" s="244"/>
      <c r="G56" s="325"/>
      <c r="H56" s="326" t="s">
        <v>507</v>
      </c>
      <c r="I56" s="327">
        <v>237901</v>
      </c>
      <c r="J56" s="328">
        <v>152208</v>
      </c>
      <c r="K56" s="329">
        <v>-59.5</v>
      </c>
      <c r="L56" s="330">
        <v>103171</v>
      </c>
      <c r="M56" s="331">
        <v>-1.2</v>
      </c>
      <c r="N56" s="332">
        <v>-58.3</v>
      </c>
    </row>
    <row r="57" spans="1:14" x14ac:dyDescent="0.15">
      <c r="A57" s="248"/>
      <c r="B57" s="244"/>
      <c r="C57" s="244"/>
      <c r="D57" s="244"/>
      <c r="E57" s="244"/>
      <c r="F57" s="244"/>
      <c r="G57" s="310" t="s">
        <v>510</v>
      </c>
      <c r="H57" s="311"/>
      <c r="I57" s="319">
        <v>510991</v>
      </c>
      <c r="J57" s="320">
        <v>339078</v>
      </c>
      <c r="K57" s="321">
        <v>75.599999999999994</v>
      </c>
      <c r="L57" s="322">
        <v>272886</v>
      </c>
      <c r="M57" s="323">
        <v>3.7</v>
      </c>
      <c r="N57" s="324">
        <v>71.900000000000006</v>
      </c>
    </row>
    <row r="58" spans="1:14" x14ac:dyDescent="0.15">
      <c r="A58" s="248"/>
      <c r="B58" s="244"/>
      <c r="C58" s="244"/>
      <c r="D58" s="244"/>
      <c r="E58" s="244"/>
      <c r="F58" s="244"/>
      <c r="G58" s="325"/>
      <c r="H58" s="326" t="s">
        <v>507</v>
      </c>
      <c r="I58" s="327">
        <v>492217</v>
      </c>
      <c r="J58" s="328">
        <v>326620</v>
      </c>
      <c r="K58" s="329">
        <v>114.6</v>
      </c>
      <c r="L58" s="330">
        <v>125724</v>
      </c>
      <c r="M58" s="331">
        <v>21.9</v>
      </c>
      <c r="N58" s="332">
        <v>92.7</v>
      </c>
    </row>
    <row r="59" spans="1:14" x14ac:dyDescent="0.15">
      <c r="A59" s="248"/>
      <c r="B59" s="244"/>
      <c r="C59" s="244"/>
      <c r="D59" s="244"/>
      <c r="E59" s="244"/>
      <c r="F59" s="244"/>
      <c r="G59" s="310" t="s">
        <v>511</v>
      </c>
      <c r="H59" s="311"/>
      <c r="I59" s="319">
        <v>715056</v>
      </c>
      <c r="J59" s="320">
        <v>500739</v>
      </c>
      <c r="K59" s="321">
        <v>47.7</v>
      </c>
      <c r="L59" s="322">
        <v>245039</v>
      </c>
      <c r="M59" s="323">
        <v>-10.199999999999999</v>
      </c>
      <c r="N59" s="324">
        <v>57.9</v>
      </c>
    </row>
    <row r="60" spans="1:14" x14ac:dyDescent="0.15">
      <c r="A60" s="248"/>
      <c r="B60" s="244"/>
      <c r="C60" s="244"/>
      <c r="D60" s="244"/>
      <c r="E60" s="244"/>
      <c r="F60" s="244"/>
      <c r="G60" s="325"/>
      <c r="H60" s="326" t="s">
        <v>507</v>
      </c>
      <c r="I60" s="333">
        <v>695872</v>
      </c>
      <c r="J60" s="328">
        <v>487305</v>
      </c>
      <c r="K60" s="329">
        <v>49.2</v>
      </c>
      <c r="L60" s="330">
        <v>108922</v>
      </c>
      <c r="M60" s="331">
        <v>-13.4</v>
      </c>
      <c r="N60" s="332">
        <v>62.6</v>
      </c>
    </row>
    <row r="61" spans="1:14" x14ac:dyDescent="0.15">
      <c r="A61" s="248"/>
      <c r="B61" s="244"/>
      <c r="C61" s="244"/>
      <c r="D61" s="244"/>
      <c r="E61" s="244"/>
      <c r="F61" s="244"/>
      <c r="G61" s="310" t="s">
        <v>512</v>
      </c>
      <c r="H61" s="334"/>
      <c r="I61" s="335">
        <v>500114</v>
      </c>
      <c r="J61" s="336">
        <v>328256</v>
      </c>
      <c r="K61" s="337">
        <v>29.6</v>
      </c>
      <c r="L61" s="338">
        <v>240843</v>
      </c>
      <c r="M61" s="339">
        <v>2.7</v>
      </c>
      <c r="N61" s="324">
        <v>26.9</v>
      </c>
    </row>
    <row r="62" spans="1:14" x14ac:dyDescent="0.15">
      <c r="A62" s="248"/>
      <c r="B62" s="244"/>
      <c r="C62" s="244"/>
      <c r="D62" s="244"/>
      <c r="E62" s="244"/>
      <c r="F62" s="244"/>
      <c r="G62" s="325"/>
      <c r="H62" s="326" t="s">
        <v>507</v>
      </c>
      <c r="I62" s="327">
        <v>466002</v>
      </c>
      <c r="J62" s="328">
        <v>306319</v>
      </c>
      <c r="K62" s="329">
        <v>38.4</v>
      </c>
      <c r="L62" s="330">
        <v>112124</v>
      </c>
      <c r="M62" s="331">
        <v>1.6</v>
      </c>
      <c r="N62" s="332">
        <v>36.799999999999997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37.369999999999997</v>
      </c>
      <c r="G47" s="12">
        <v>46.26</v>
      </c>
      <c r="H47" s="12">
        <v>58.34</v>
      </c>
      <c r="I47" s="12">
        <v>68.489999999999995</v>
      </c>
      <c r="J47" s="13">
        <v>91.47</v>
      </c>
    </row>
    <row r="48" spans="2:10" ht="57.75" customHeight="1" x14ac:dyDescent="0.15">
      <c r="B48" s="14"/>
      <c r="C48" s="1171" t="s">
        <v>4</v>
      </c>
      <c r="D48" s="1171"/>
      <c r="E48" s="1172"/>
      <c r="F48" s="15">
        <v>2.75</v>
      </c>
      <c r="G48" s="16">
        <v>2.77</v>
      </c>
      <c r="H48" s="16">
        <v>2.85</v>
      </c>
      <c r="I48" s="16">
        <v>7.08</v>
      </c>
      <c r="J48" s="17">
        <v>3.59</v>
      </c>
    </row>
    <row r="49" spans="2:10" ht="57.75" customHeight="1" thickBot="1" x14ac:dyDescent="0.2">
      <c r="B49" s="18"/>
      <c r="C49" s="1173" t="s">
        <v>5</v>
      </c>
      <c r="D49" s="1173"/>
      <c r="E49" s="1174"/>
      <c r="F49" s="19">
        <v>17.760000000000002</v>
      </c>
      <c r="G49" s="20">
        <v>16.37</v>
      </c>
      <c r="H49" s="20">
        <v>15.4</v>
      </c>
      <c r="I49" s="20">
        <v>16.82</v>
      </c>
      <c r="J49" s="21">
        <v>28.4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 </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2017-03-29T06:15:00Z</cp:lastPrinted>
  <dcterms:created xsi:type="dcterms:W3CDTF">2017-01-25T03:00:04Z</dcterms:created>
  <dcterms:modified xsi:type="dcterms:W3CDTF">2017-05-18T04:40:26Z</dcterms:modified>
</cp:coreProperties>
</file>