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88" i="11"/>
  <c r="AP88" i="11"/>
  <c r="AF88"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AM34" i="9"/>
  <c r="C34" i="9"/>
  <c r="U34" i="9" l="1"/>
  <c r="U35" i="9" s="1"/>
  <c r="U36" i="9" s="1"/>
  <c r="U37" i="9" s="1"/>
  <c r="BE34" i="9"/>
  <c r="BE35" i="9" s="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<sst xmlns="http://schemas.openxmlformats.org/spreadsheetml/2006/main" count="1150" uniqueCount="561">
  <si>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</si>
  <si>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</si>
  <si>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</si>
  <si>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</si>
  <si>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</si>
  <si>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</si>
  <si>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</si>
  <si>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</si>
  <si>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</si>
  <si>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</si>
  <si>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</si>
  <si>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</si>
  <si>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</si>
  <si>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</si>
  <si>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</si>
  <si>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</si>
  <si>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</si>
  <si>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</si>
  <si>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</si>
  <si>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</si>
  <si>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</si>
  <si>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</si>
  <si>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</si>
  <si>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</si>
  <si>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</si>
  <si>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</si>
  <si>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</si>
  <si>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</si>
  <si>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</si>
  <si>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</si>
  <si>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</si>
  <si>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</si>
  <si>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</si>
  <si>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</si>
  <si>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</si>
  <si>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</si>
  <si>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</si>
  <si>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</si>
  <si>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</si>
  <si>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</si>
  <si>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</si>
  <si>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</si>
  <si>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</si>
  <si>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</si>
  <si>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</si>
  <si>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</si>
  <si>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</si>
  <si>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</si>
  <si>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</si>
  <si>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</si>
  <si>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</si>
  <si>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</si>
  <si>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</si>
  <si>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</si>
  <si>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</si>
  <si>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</si>
  <si>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</si>
  <si>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</si>
  <si>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</si>
  <si>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</si>
  <si>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</si>
  <si>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</si>
  <si>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</si>
  <si>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</si>
  <si>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</si>
  <si>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</si>
  <si>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</si>
  <si>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</si>
  <si>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</si>
  <si>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</si>
  <si>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</si>
  <si>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</si>
  <si>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</si>
  <si>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</si>
  <si>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</si>
  <si>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</si>
  <si>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</si>
  <si>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</si>
  <si>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</si>
  <si>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</si>
  <si>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</si>
  <si>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</si>
  <si>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</si>
  <si>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</si>
  <si>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</si>
  <si>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</si>
  <si>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</si>
  <si>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</si>
  <si>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</si>
  <si>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</si>
  <si>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</si>
  <si>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</si>
  <si>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</si>
  <si>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</si>
  <si>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</si>
  <si>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</si>
  <si>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</si>
  <si>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</si>
  <si>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</si>
  <si>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</si>
  <si>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</si>
  <si>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</si>
  <si>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</si>
  <si>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</si>
  <si>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</si>
  <si>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</si>
  <si>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</si>
  <si>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</si>
  <si>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</si>
  <si>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</si>
  <si>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</si>
  <si>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</si>
  <si>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</si>
  <si>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</si>
  <si>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</si>
  <si>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</si>
  <si>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</si>
  <si>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</si>
  <si>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</si>
  <si>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</si>
  <si>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</si>
  <si>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</si>
  <si>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</si>
  <si>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</si>
  <si>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</si>
  <si>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</si>
  <si>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</si>
  <si>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</si>
  <si>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</si>
  <si>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</si>
  <si>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</si>
  <si>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</si>
  <si>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</si>
  <si>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</si>
  <si>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</si>
  <si>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</si>
  <si>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</si>
  <si>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</si>
  <si>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</si>
  <si>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</si>
  <si>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</si>
  <si>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</si>
  <si>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</si>
  <si>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</si>
  <si>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</si>
  <si>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</si>
  <si>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</si>
  <si>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</si>
  <si>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</si>
  <si>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</si>
  <si>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</si>
  <si>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</si>
  <si>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</si>
  <si>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</si>
  <si>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</si>
  <si>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</si>
  <si>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</si>
  <si>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</si>
  <si>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</si>
  <si>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</si>
  <si>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</si>
  <si>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</si>
  <si>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</si>
  <si>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</si>
  <si>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</si>
  <si>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</si>
  <si>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</si>
  <si>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</si>
  <si>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</si>
  <si>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</si>
  <si>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</si>
  <si>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</si>
  <si>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</si>
  <si>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</si>
  <si>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</si>
  <si>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</si>
  <si>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</si>
  <si>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</si>
  <si>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</si>
  <si>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</si>
  <si>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</si>
  <si>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</si>
  <si>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</si>
  <si>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</si>
  <si>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</si>
  <si>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</si>
  <si>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</si>
  <si>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</si>
  <si>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</si>
  <si>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</si>
  <si>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</si>
  <si>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</si>
  <si>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</si>
  <si>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長野県平谷村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</si>
  <si>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</si>
  <si>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</si>
  <si>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</si>
  <si>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</si>
  <si>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</si>
  <si>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</si>
  <si>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</si>
  <si>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</si>
  <si>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</si>
  <si>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</si>
  <si>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</si>
  <si>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</si>
  <si>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</si>
  <si>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</si>
  <si>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</si>
  <si>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</si>
  <si>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</si>
  <si>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</si>
  <si>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</si>
  <si>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</si>
  <si>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</si>
  <si>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</si>
  <si>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</si>
  <si>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</si>
  <si>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</si>
  <si>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</si>
  <si>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</si>
  <si>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</si>
  <si>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</si>
  <si>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</si>
  <si>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</si>
  <si>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</si>
  <si>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</si>
  <si>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</si>
  <si>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</si>
  <si>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</si>
  <si>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</si>
  <si>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</si>
  <si>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</si>
  <si>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</si>
  <si>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</si>
  <si>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</si>
  <si>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</si>
  <si>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</si>
  <si>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</si>
  <si>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</si>
  <si>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</si>
  <si>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</si>
  <si>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</si>
  <si>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</si>
  <si>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</si>
  <si>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</si>
  <si>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</si>
  <si>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</si>
  <si>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</si>
  <si>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</si>
  <si>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</si>
  <si>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</si>
  <si>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</si>
  <si>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</si>
  <si>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</si>
  <si>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</si>
  <si>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</si>
  <si>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</si>
  <si>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</si>
  <si>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</si>
  <si>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</si>
  <si>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</si>
  <si>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</si>
  <si>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</si>
  <si>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</si>
  <si>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</si>
  <si>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</si>
  <si>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</si>
  <si>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</si>
  <si>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</si>
  <si>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</si>
  <si>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</si>
  <si>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</si>
  <si>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</si>
  <si>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</si>
  <si>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</si>
  <si>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</si>
  <si>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</si>
  <si>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</si>
  <si>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</si>
  <si>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</si>
  <si>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</si>
  <si>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</si>
  <si>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</si>
  <si>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</si>
  <si>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</si>
  <si>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</si>
  <si>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</si>
  <si>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</si>
  <si>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</si>
  <si>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</si>
  <si>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</si>
  <si>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</si>
  <si>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</si>
  <si>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</si>
  <si>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</si>
  <si>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</si>
  <si>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</si>
  <si>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</si>
  <si>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</si>
  <si>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</si>
  <si>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</si>
  <si>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</si>
  <si>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</si>
  <si>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</si>
  <si>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</si>
  <si>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</si>
  <si>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</si>
  <si>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</si>
  <si>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</si>
  <si>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</si>
  <si>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</si>
  <si>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</si>
  <si>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</si>
  <si>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</si>
  <si>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</si>
  <si>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</si>
  <si>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</si>
  <si>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</si>
  <si>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</si>
  <si>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</si>
  <si>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</si>
  <si>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</si>
  <si>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</si>
  <si>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</si>
  <si>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</si>
  <si>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</si>
  <si>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</si>
  <si>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</si>
  <si>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</si>
  <si>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</si>
  <si>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</si>
  <si>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</si>
  <si>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</si>
  <si>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</si>
  <si>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</si>
  <si>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</si>
  <si>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</si>
  <si>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</si>
  <si>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</si>
  <si>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</si>
  <si>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長野県平谷村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</si>
  <si>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</si>
  <si>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</si>
  <si>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</si>
  <si>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</si>
  <si>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</si>
  <si>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</si>
  <si>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</si>
  <si>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</si>
  <si>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</si>
  <si>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</si>
  <si>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</si>
  <si>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</si>
  <si>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</si>
  <si>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</si>
  <si>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</si>
  <si>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</si>
  <si>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</si>
  <si>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</si>
  <si>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</si>
  <si>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</si>
  <si>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</si>
  <si>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</si>
  <si>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</si>
  <si>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</si>
  <si>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</si>
  <si>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</si>
  <si>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</si>
  <si>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</si>
  <si>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</si>
  <si>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</si>
  <si>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</si>
  <si>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</si>
  <si>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</si>
  <si>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</si>
  <si>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</si>
  <si>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</si>
  <si>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</si>
  <si>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</si>
  <si>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</si>
  <si>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</si>
  <si>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</si>
  <si>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</si>
  <si>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</si>
  <si>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</si>
  <si>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</si>
  <si>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</si>
  <si>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</si>
  <si>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</si>
  <si>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</si>
  <si>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</si>
  <si>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</si>
  <si>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</si>
  <si>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</si>
  <si>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</si>
  <si>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</si>
  <si>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</si>
  <si>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</si>
  <si>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</si>
  <si>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</si>
  <si>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</si>
  <si>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</si>
  <si>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</si>
  <si>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</si>
  <si>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</si>
  <si>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</si>
  <si>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</si>
  <si>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</si>
  <si>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</si>
  <si>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</si>
  <si>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</si>
  <si>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</si>
  <si>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</si>
  <si>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</si>
  <si>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</si>
  <si>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</si>
  <si>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</si>
  <si>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</si>
  <si>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</si>
  <si>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</si>
  <si>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</si>
  <si>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</si>
  <si>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</si>
  <si>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</si>
  <si>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</si>
  <si>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</si>
  <si>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</si>
  <si>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</si>
  <si>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</si>
  <si>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</si>
  <si>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</si>
  <si>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</si>
  <si>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</si>
  <si>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</si>
  <si>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</si>
  <si>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</si>
  <si>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</si>
  <si>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</si>
  <si>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</si>
  <si>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</si>
  <si>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</si>
  <si>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</si>
  <si>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</si>
  <si>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</si>
  <si>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</si>
  <si>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</si>
  <si>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</si>
  <si>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</si>
  <si>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</si>
  <si>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</si>
  <si>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</si>
  <si>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</si>
  <si>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</si>
  <si>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</si>
  <si>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</si>
  <si>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</si>
  <si>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</si>
  <si>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</si>
  <si>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</si>
  <si>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</si>
  <si>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</si>
  <si>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</si>
  <si>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</si>
  <si>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</si>
  <si>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</si>
  <si>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</si>
  <si>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</si>
  <si>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</si>
  <si>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</si>
  <si>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</si>
  <si>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</si>
  <si>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</si>
  <si>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</si>
  <si>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</si>
  <si>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</si>
  <si>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</si>
  <si>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</si>
  <si>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</si>
  <si>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</si>
  <si>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</si>
  <si>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</si>
  <si>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</si>
  <si>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</si>
  <si>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</si>
  <si>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</si>
  <si>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</si>
  <si>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</si>
  <si>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</si>
  <si>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</si>
  <si>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</si>
  <si>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</si>
  <si>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</si>
  <si>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</si>
  <si>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</si>
  <si>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</si>
  <si>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</si>
  <si>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</si>
  <si>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</si>
  <si>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</si>
  <si>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</si>
  <si>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</si>
  <si>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</si>
  <si>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</si>
  <si>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</si>
  <si>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</si>
  <si>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</si>
  <si>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</si>
  <si>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</si>
  <si>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</si>
  <si>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</si>
  <si>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</si>
  <si>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</si>
  <si>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</si>
  <si>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</si>
  <si>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</si>
  <si>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</si>
  <si>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</si>
  <si>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</si>
  <si>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</si>
  <si>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6.59</t>
  </si>
  <si>
    <t>▲ 5.79</t>
  </si>
  <si>
    <t>一般会計</t>
  </si>
  <si>
    <t>国民健康保険特別会計</t>
  </si>
  <si>
    <t>介護保険特別会計</t>
  </si>
  <si>
    <t>国保直営診療所特別会計</t>
  </si>
  <si>
    <t>後期高齢者医療特別会計</t>
  </si>
  <si>
    <t>簡易水道特別会計</t>
  </si>
  <si>
    <t>農業集落排水事業特別会計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</si>
  <si>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</si>
  <si>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</si>
  <si>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</si>
  <si>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</si>
  <si>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</si>
  <si>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</si>
  <si>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</si>
  <si>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</si>
  <si>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</si>
  <si>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</si>
  <si>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</si>
  <si>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</si>
  <si>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</si>
  <si>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</si>
  <si>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</si>
  <si>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下伊那郡西部衛生施設組合</t>
    <rPh sb="0" eb="4">
      <t>シモイナグン</t>
    </rPh>
    <rPh sb="4" eb="6">
      <t>セイブ</t>
    </rPh>
    <rPh sb="6" eb="8">
      <t>エイセイ</t>
    </rPh>
    <rPh sb="8" eb="10">
      <t>シセツ</t>
    </rPh>
    <rPh sb="10" eb="12">
      <t>クミアイ</t>
    </rPh>
    <phoneticPr fontId="2"/>
  </si>
  <si>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</si>
  <si>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</si>
  <si>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</si>
  <si>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</si>
  <si>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</si>
  <si>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</si>
  <si>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</si>
  <si>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</si>
  <si>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</si>
  <si>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</si>
  <si>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</si>
  <si>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</si>
  <si>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</si>
  <si>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</si>
  <si>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</si>
  <si>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繰上償還の実施、公営企業への繰出金の抑制等により類似団体と比較しても順調に改善している。しかし、標準財政規模が小さく、突発的な事項により将来負担に大きな影響が及ぶため常に注意深く財政状況を把握し、引続き経費節減、繰上償還等を実施し、財政基盤の強化を図る必要がある。</t>
    <rPh sb="1" eb="3">
      <t>ジッシツ</t>
    </rPh>
    <rPh sb="3" eb="6">
      <t>コウサイヒ</t>
    </rPh>
    <rPh sb="6" eb="8">
      <t>ヒリツ</t>
    </rPh>
    <rPh sb="34" eb="36">
      <t>ルイジ</t>
    </rPh>
    <rPh sb="36" eb="38">
      <t>ダンタイ</t>
    </rPh>
    <rPh sb="39" eb="41">
      <t>ヒカク</t>
    </rPh>
    <rPh sb="78" eb="80">
      <t>ショウライ</t>
    </rPh>
    <rPh sb="80" eb="82">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</si>
</sst>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370299</c:v>
                </c:pt>
                <c:pt idx="1">
                  <c:v>467053</c:v>
                </c:pt>
                <c:pt idx="2">
                  <c:v>318591</c:v>
                </c:pt>
                <c:pt idx="3">
                  <c:v>1526002</c:v>
                </c:pt>
                <c:pt idx="4">
                  <c:v>581742</c:v>
                </c:pt>
              </c:numCache>
            </c:numRef>
          </c:val>
          <c:smooth val="0"/>
        </c:ser>
        <c:dLbls>
          <c:showLegendKey val="0"/>
          <c:showVal val="0"/>
          <c:showCatName val="0"/>
          <c:showSerName val="0"/>
          <c:showPercent val="0"/>
          <c:showBubbleSize val="0"/>
        </c:dLbls>
        <c:marker val="1"/>
        <c:smooth val="0"/>
        <c:axId val="73429760"/>
        <c:axId val="73431296"/>
      </c:lineChart>
      <c:catAx>
        <c:axId val="73429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31296"/>
        <c:crosses val="autoZero"/>
        <c:auto val="1"/>
        <c:lblAlgn val="ctr"/>
        <c:lblOffset val="100"/>
        <c:tickLblSkip val="1"/>
        <c:tickMarkSkip val="1"/>
        <c:noMultiLvlLbl val="0"/>
      </c:catAx>
      <c:valAx>
        <c:axId val="73431296"/>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2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15.04</c:v>
                </c:pt>
                <c:pt idx="1">
                  <c:v>13.81</c:v>
                </c:pt>
                <c:pt idx="2">
                  <c:v>11.07</c:v>
                </c:pt>
                <c:pt idx="3">
                  <c:v>17.079999999999998</c:v>
                </c:pt>
                <c:pt idx="4">
                  <c:v>15.2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55.47</c:v>
                </c:pt>
                <c:pt idx="1">
                  <c:v>74.209999999999994</c:v>
                </c:pt>
                <c:pt idx="2">
                  <c:v>81.849999999999994</c:v>
                </c:pt>
                <c:pt idx="3">
                  <c:v>103.64</c:v>
                </c:pt>
                <c:pt idx="4">
                  <c:v>101.01</c:v>
                </c:pt>
              </c:numCache>
            </c:numRef>
          </c:val>
        </c:ser>
        <c:dLbls>
          <c:showLegendKey val="0"/>
          <c:showVal val="0"/>
          <c:showCatName val="0"/>
          <c:showSerName val="0"/>
          <c:showPercent val="0"/>
          <c:showBubbleSize val="0"/>
        </c:dLbls>
        <c:gapWidth val="250"/>
        <c:overlap val="100"/>
        <c:axId val="106078976"/>
        <c:axId val="10608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7.64</c:v>
                </c:pt>
                <c:pt idx="1">
                  <c:v>33.32</c:v>
                </c:pt>
                <c:pt idx="2">
                  <c:v>-6.59</c:v>
                </c:pt>
                <c:pt idx="3">
                  <c:v>0.57999999999999996</c:v>
                </c:pt>
                <c:pt idx="4">
                  <c:v>-5.79</c:v>
                </c:pt>
              </c:numCache>
            </c:numRef>
          </c:val>
          <c:smooth val="0"/>
        </c:ser>
        <c:dLbls>
          <c:showLegendKey val="0"/>
          <c:showVal val="0"/>
          <c:showCatName val="0"/>
          <c:showSerName val="0"/>
          <c:showPercent val="0"/>
          <c:showBubbleSize val="0"/>
        </c:dLbls>
        <c:marker val="1"/>
        <c:smooth val="0"/>
        <c:axId val="106078976"/>
        <c:axId val="106080896"/>
      </c:lineChart>
      <c:catAx>
        <c:axId val="1060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80896"/>
        <c:crosses val="autoZero"/>
        <c:auto val="1"/>
        <c:lblAlgn val="ctr"/>
        <c:lblOffset val="100"/>
        <c:tickLblSkip val="1"/>
        <c:tickMarkSkip val="1"/>
        <c:noMultiLvlLbl val="0"/>
      </c:catAx>
      <c:valAx>
        <c:axId val="10608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7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0.14000000000000001</c:v>
                </c:pt>
                <c:pt idx="4">
                  <c:v>#N/A</c:v>
                </c:pt>
                <c:pt idx="5">
                  <c:v>0.01</c:v>
                </c:pt>
                <c:pt idx="6">
                  <c:v>#N/A</c:v>
                </c:pt>
                <c:pt idx="7">
                  <c:v>0.04</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0.06</c:v>
                </c:pt>
                <c:pt idx="4">
                  <c:v>#N/A</c:v>
                </c:pt>
                <c:pt idx="5">
                  <c:v>0.02</c:v>
                </c:pt>
                <c:pt idx="6">
                  <c:v>#N/A</c:v>
                </c:pt>
                <c:pt idx="7">
                  <c:v>0.04</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0.11</c:v>
                </c:pt>
                <c:pt idx="4">
                  <c:v>#N/A</c:v>
                </c:pt>
                <c:pt idx="5">
                  <c:v>0.11</c:v>
                </c:pt>
                <c:pt idx="6">
                  <c:v>#N/A</c:v>
                </c:pt>
                <c:pt idx="7">
                  <c:v>0.12</c:v>
                </c:pt>
                <c:pt idx="8">
                  <c:v>#N/A</c:v>
                </c:pt>
                <c:pt idx="9">
                  <c:v>0.13</c:v>
                </c:pt>
              </c:numCache>
            </c:numRef>
          </c:val>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0.85</c:v>
                </c:pt>
                <c:pt idx="2">
                  <c:v>#N/A</c:v>
                </c:pt>
                <c:pt idx="3">
                  <c:v>0.36</c:v>
                </c:pt>
                <c:pt idx="4">
                  <c:v>#N/A</c:v>
                </c:pt>
                <c:pt idx="5">
                  <c:v>0.32</c:v>
                </c:pt>
                <c:pt idx="6">
                  <c:v>#N/A</c:v>
                </c:pt>
                <c:pt idx="7">
                  <c:v>0.33</c:v>
                </c:pt>
                <c:pt idx="8">
                  <c:v>#N/A</c:v>
                </c:pt>
                <c:pt idx="9">
                  <c:v>0.44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0.87</c:v>
                </c:pt>
                <c:pt idx="2">
                  <c:v>#N/A</c:v>
                </c:pt>
                <c:pt idx="3">
                  <c:v>0.91</c:v>
                </c:pt>
                <c:pt idx="4">
                  <c:v>#N/A</c:v>
                </c:pt>
                <c:pt idx="5">
                  <c:v>0.96</c:v>
                </c:pt>
                <c:pt idx="6">
                  <c:v>#N/A</c:v>
                </c:pt>
                <c:pt idx="7">
                  <c:v>1.06</c:v>
                </c:pt>
                <c:pt idx="8">
                  <c:v>#N/A</c:v>
                </c:pt>
                <c:pt idx="9">
                  <c:v>0.92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1.03</c:v>
                </c:pt>
                <c:pt idx="2">
                  <c:v>#N/A</c:v>
                </c:pt>
                <c:pt idx="3">
                  <c:v>0.78</c:v>
                </c:pt>
                <c:pt idx="4">
                  <c:v>#N/A</c:v>
                </c:pt>
                <c:pt idx="5">
                  <c:v>0.54</c:v>
                </c:pt>
                <c:pt idx="6">
                  <c:v>#N/A</c:v>
                </c:pt>
                <c:pt idx="7">
                  <c:v>3.22</c:v>
                </c:pt>
                <c:pt idx="8">
                  <c:v>#N/A</c:v>
                </c:pt>
                <c:pt idx="9">
                  <c:v>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15.04</c:v>
                </c:pt>
                <c:pt idx="2">
                  <c:v>#N/A</c:v>
                </c:pt>
                <c:pt idx="3">
                  <c:v>13.81</c:v>
                </c:pt>
                <c:pt idx="4">
                  <c:v>#N/A</c:v>
                </c:pt>
                <c:pt idx="5">
                  <c:v>11.06</c:v>
                </c:pt>
                <c:pt idx="6">
                  <c:v>#N/A</c:v>
                </c:pt>
                <c:pt idx="7">
                  <c:v>17.07</c:v>
                </c:pt>
                <c:pt idx="8">
                  <c:v>#N/A</c:v>
                </c:pt>
                <c:pt idx="9">
                  <c:v>15.2</c:v>
                </c:pt>
              </c:numCache>
            </c:numRef>
          </c:val>
        </c:ser>
        <c:dLbls>
          <c:showLegendKey val="0"/>
          <c:showVal val="0"/>
          <c:showCatName val="0"/>
          <c:showSerName val="0"/>
          <c:showPercent val="0"/>
          <c:showBubbleSize val="0"/>
        </c:dLbls>
        <c:gapWidth val="150"/>
        <c:overlap val="100"/>
        <c:axId val="106170624"/>
        <c:axId val="106180608"/>
      </c:barChart>
      <c:catAx>
        <c:axId val="1061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80608"/>
        <c:crosses val="autoZero"/>
        <c:auto val="1"/>
        <c:lblAlgn val="ctr"/>
        <c:lblOffset val="100"/>
        <c:tickLblSkip val="1"/>
        <c:tickMarkSkip val="1"/>
        <c:noMultiLvlLbl val="0"/>
      </c:catAx>
      <c:valAx>
        <c:axId val="10618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7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185</c:v>
                </c:pt>
                <c:pt idx="5">
                  <c:v>150</c:v>
                </c:pt>
                <c:pt idx="8">
                  <c:v>154</c:v>
                </c:pt>
                <c:pt idx="11">
                  <c:v>123</c:v>
                </c:pt>
                <c:pt idx="14">
                  <c:v>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9</c:v>
                </c:pt>
                <c:pt idx="6">
                  <c:v>9</c:v>
                </c:pt>
                <c:pt idx="9">
                  <c:v>9</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c:v>
                </c:pt>
                <c:pt idx="3">
                  <c:v>11</c:v>
                </c:pt>
                <c:pt idx="6">
                  <c:v>10</c:v>
                </c:pt>
                <c:pt idx="9">
                  <c:v>6</c:v>
                </c:pt>
                <c:pt idx="12">
                  <c:v>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229</c:v>
                </c:pt>
                <c:pt idx="3">
                  <c:v>184</c:v>
                </c:pt>
                <c:pt idx="6">
                  <c:v>191</c:v>
                </c:pt>
                <c:pt idx="9">
                  <c:v>141</c:v>
                </c:pt>
                <c:pt idx="12">
                  <c:v>92</c:v>
                </c:pt>
              </c:numCache>
            </c:numRef>
          </c:val>
        </c:ser>
        <c:dLbls>
          <c:showLegendKey val="0"/>
          <c:showVal val="0"/>
          <c:showCatName val="0"/>
          <c:showSerName val="0"/>
          <c:showPercent val="0"/>
          <c:showBubbleSize val="0"/>
        </c:dLbls>
        <c:gapWidth val="100"/>
        <c:overlap val="100"/>
        <c:axId val="79246848"/>
        <c:axId val="7924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c:v>
                </c:pt>
                <c:pt idx="2">
                  <c:v>#N/A</c:v>
                </c:pt>
                <c:pt idx="3">
                  <c:v>#N/A</c:v>
                </c:pt>
                <c:pt idx="4">
                  <c:v>54</c:v>
                </c:pt>
                <c:pt idx="5">
                  <c:v>#N/A</c:v>
                </c:pt>
                <c:pt idx="6">
                  <c:v>#N/A</c:v>
                </c:pt>
                <c:pt idx="7">
                  <c:v>56</c:v>
                </c:pt>
                <c:pt idx="8">
                  <c:v>#N/A</c:v>
                </c:pt>
                <c:pt idx="9">
                  <c:v>#N/A</c:v>
                </c:pt>
                <c:pt idx="10">
                  <c:v>33</c:v>
                </c:pt>
                <c:pt idx="11">
                  <c:v>#N/A</c:v>
                </c:pt>
                <c:pt idx="12">
                  <c:v>#N/A</c:v>
                </c:pt>
                <c:pt idx="13">
                  <c:v>14</c:v>
                </c:pt>
                <c:pt idx="14">
                  <c:v>#N/A</c:v>
                </c:pt>
              </c:numCache>
            </c:numRef>
          </c:val>
          <c:smooth val="0"/>
        </c:ser>
        <c:dLbls>
          <c:showLegendKey val="0"/>
          <c:showVal val="0"/>
          <c:showCatName val="0"/>
          <c:showSerName val="0"/>
          <c:showPercent val="0"/>
          <c:showBubbleSize val="0"/>
        </c:dLbls>
        <c:marker val="1"/>
        <c:smooth val="0"/>
        <c:axId val="79246848"/>
        <c:axId val="79248768"/>
      </c:lineChart>
      <c:catAx>
        <c:axId val="792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48768"/>
        <c:crosses val="autoZero"/>
        <c:auto val="1"/>
        <c:lblAlgn val="ctr"/>
        <c:lblOffset val="100"/>
        <c:tickLblSkip val="1"/>
        <c:tickMarkSkip val="1"/>
        <c:noMultiLvlLbl val="0"/>
      </c:catAx>
      <c:valAx>
        <c:axId val="7924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4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920</c:v>
                </c:pt>
                <c:pt idx="5">
                  <c:v>894</c:v>
                </c:pt>
                <c:pt idx="8">
                  <c:v>812</c:v>
                </c:pt>
                <c:pt idx="11">
                  <c:v>941</c:v>
                </c:pt>
                <c:pt idx="14">
                  <c:v>902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720</c:v>
                </c:pt>
                <c:pt idx="5">
                  <c:v>1012</c:v>
                </c:pt>
                <c:pt idx="8">
                  <c:v>1133</c:v>
                </c:pt>
                <c:pt idx="11">
                  <c:v>1244</c:v>
                </c:pt>
                <c:pt idx="14">
                  <c:v>1351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c:v>
                </c:pt>
                <c:pt idx="3">
                  <c:v>101</c:v>
                </c:pt>
                <c:pt idx="6">
                  <c:v>92</c:v>
                </c:pt>
                <c:pt idx="9">
                  <c:v>106</c:v>
                </c:pt>
                <c:pt idx="12">
                  <c:v>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c:v>
                </c:pt>
                <c:pt idx="3">
                  <c:v>31</c:v>
                </c:pt>
                <c:pt idx="6">
                  <c:v>22</c:v>
                </c:pt>
                <c:pt idx="9">
                  <c:v>6</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c:v>
                </c:pt>
                <c:pt idx="3">
                  <c:v>108</c:v>
                </c:pt>
                <c:pt idx="6">
                  <c:v>61</c:v>
                </c:pt>
                <c:pt idx="9">
                  <c:v>62</c:v>
                </c:pt>
                <c:pt idx="12">
                  <c:v>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1031</c:v>
                </c:pt>
                <c:pt idx="3">
                  <c:v>932</c:v>
                </c:pt>
                <c:pt idx="6">
                  <c:v>831</c:v>
                </c:pt>
                <c:pt idx="9">
                  <c:v>1055</c:v>
                </c:pt>
                <c:pt idx="12">
                  <c:v>1040</c:v>
                </c:pt>
              </c:numCache>
            </c:numRef>
          </c:val>
        </c:ser>
        <c:dLbls>
          <c:showLegendKey val="0"/>
          <c:showVal val="0"/>
          <c:showCatName val="0"/>
          <c:showSerName val="0"/>
          <c:showPercent val="0"/>
          <c:showBubbleSize val="0"/>
        </c:dLbls>
        <c:gapWidth val="100"/>
        <c:overlap val="100"/>
        <c:axId val="106228352"/>
        <c:axId val="10622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228352"/>
        <c:axId val="106227584"/>
      </c:lineChart>
      <c:catAx>
        <c:axId val="1062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27584"/>
        <c:crosses val="autoZero"/>
        <c:auto val="1"/>
        <c:lblAlgn val="ctr"/>
        <c:lblOffset val="100"/>
        <c:tickLblSkip val="1"/>
        <c:tickMarkSkip val="1"/>
        <c:noMultiLvlLbl val="0"/>
      </c:catAx>
      <c:valAx>
        <c:axId val="10622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2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610688"/>
        <c:axId val="2612608"/>
      </c:scatterChart>
      <c:valAx>
        <c:axId val="2610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2608"/>
        <c:crosses val="autoZero"/>
        <c:crossBetween val="midCat"/>
      </c:valAx>
      <c:valAx>
        <c:axId val="2612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c:v>
                </c:pt>
                <c:pt idx="1">
                  <c:v>11.9</c:v>
                </c:pt>
                <c:pt idx="2">
                  <c:v>9.6999999999999993</c:v>
                </c:pt>
                <c:pt idx="3">
                  <c:v>7</c:v>
                </c:pt>
                <c:pt idx="4">
                  <c:v>5.2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6916864"/>
        <c:axId val="106943616"/>
      </c:scatterChart>
      <c:valAx>
        <c:axId val="106916864"/>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43616"/>
        <c:crosses val="autoZero"/>
        <c:crossBetween val="midCat"/>
      </c:valAx>
      <c:valAx>
        <c:axId val="106943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9168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年度から地方債の新規発行の抑制の実施、積極的に繰上償還を実施したことにより減少してきている。また、公営企業債の元利償還金に対する繰入金については、簡易水道施設大規模改修を平成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年度より開始しており、今後、一般会計からの繰出金が増加することが見込まれる。そのため、財政状況を考慮しながら、積極的に繰上償還等を行ない比率の改善に努める。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地方債現在高については、平成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年度から地方債の新規発行の抑制の実施、積極的な繰上償還の実施により減少している。充当可能基金については基金積立の実施により増加している。</a:t>
          </a:r>
        </a:p>
        <a:p>
          <a:r>
            <a:rPr kumimoji="1" lang="ja-JP" altLang="en-US" sz="1200">
              <a:latin typeface="ＭＳ ゴシック" pitchFamily="49" charset="-128"/>
              <a:ea typeface="ＭＳ ゴシック" pitchFamily="49" charset="-128"/>
            </a:rPr>
            <a:t>　今後、大型事業の計画もあり、将来過度な負担とならない効率的な事業の実施を行ない、将来負担の軽減を図るように努める。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140970</xdr:rowOff>
    </xdr:to>
    <xdr:cxnSp macro="">
      <xdr:nvCxnSpPr>
        <xdr:cNvPr id="70" name="直線コネクタ 69"/>
        <xdr:cNvCxnSpPr/>
      </xdr:nvCxnSpPr>
      <xdr:spPr>
        <a:xfrm>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132927</xdr:rowOff>
    </xdr:to>
    <xdr:cxnSp macro="">
      <xdr:nvCxnSpPr>
        <xdr:cNvPr id="73" name="直線コネクタ 72"/>
        <xdr:cNvCxnSpPr/>
      </xdr:nvCxnSpPr>
      <xdr:spPr>
        <a:xfrm>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124883</xdr:rowOff>
    </xdr:to>
    <xdr:cxnSp macro="">
      <xdr:nvCxnSpPr>
        <xdr:cNvPr id="76" name="直線コネクタ 75"/>
        <xdr:cNvCxnSpPr/>
      </xdr:nvCxnSpPr>
      <xdr:spPr>
        <a:xfrm>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4" name="円/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から事業の見直しによる地方債発行の抑制をするとともに公債費の繰上償還を実施し、歳出経常経費削減を図ったこと等により、類似団体平均を下回っている。今後とも、事業の見直しを進めるとともに、効率的な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109601</xdr:rowOff>
    </xdr:to>
    <xdr:cxnSp macro="">
      <xdr:nvCxnSpPr>
        <xdr:cNvPr id="128" name="直線コネクタ 127"/>
        <xdr:cNvCxnSpPr/>
      </xdr:nvCxnSpPr>
      <xdr:spPr>
        <a:xfrm flipV="1">
          <a:off x="4114800" y="1066952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97663</xdr:rowOff>
    </xdr:from>
    <xdr:to>
      <xdr:col>6</xdr:col>
      <xdr:colOff>0</xdr:colOff>
      <xdr:row>62</xdr:row>
      <xdr:rowOff>109601</xdr:rowOff>
    </xdr:to>
    <xdr:cxnSp macro="">
      <xdr:nvCxnSpPr>
        <xdr:cNvPr id="131" name="直線コネクタ 130"/>
        <xdr:cNvCxnSpPr/>
      </xdr:nvCxnSpPr>
      <xdr:spPr>
        <a:xfrm>
          <a:off x="3225800" y="10556113"/>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97663</xdr:rowOff>
    </xdr:from>
    <xdr:to>
      <xdr:col>4</xdr:col>
      <xdr:colOff>482600</xdr:colOff>
      <xdr:row>61</xdr:row>
      <xdr:rowOff>102489</xdr:rowOff>
    </xdr:to>
    <xdr:cxnSp macro="">
      <xdr:nvCxnSpPr>
        <xdr:cNvPr id="134" name="直線コネクタ 133"/>
        <xdr:cNvCxnSpPr/>
      </xdr:nvCxnSpPr>
      <xdr:spPr>
        <a:xfrm flipV="1">
          <a:off x="2336800" y="105561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102489</xdr:rowOff>
    </xdr:from>
    <xdr:to>
      <xdr:col>3</xdr:col>
      <xdr:colOff>279400</xdr:colOff>
      <xdr:row>63</xdr:row>
      <xdr:rowOff>145669</xdr:rowOff>
    </xdr:to>
    <xdr:cxnSp macro="">
      <xdr:nvCxnSpPr>
        <xdr:cNvPr id="137" name="直線コネクタ 136"/>
        <xdr:cNvCxnSpPr/>
      </xdr:nvCxnSpPr>
      <xdr:spPr>
        <a:xfrm flipV="1">
          <a:off x="1447800" y="10560939"/>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7" name="円/楕円 146"/>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5351</xdr:rowOff>
    </xdr:from>
    <xdr:ext cx="762000" cy="259045"/>
    <xdr:sp macro="" textlink="">
      <xdr:nvSpPr>
        <xdr:cNvPr id="148" name="財政構造の弾力性該当値テキスト"/>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58801</xdr:rowOff>
    </xdr:from>
    <xdr:to>
      <xdr:col>6</xdr:col>
      <xdr:colOff>50800</xdr:colOff>
      <xdr:row>62</xdr:row>
      <xdr:rowOff>160401</xdr:rowOff>
    </xdr:to>
    <xdr:sp macro="" textlink="">
      <xdr:nvSpPr>
        <xdr:cNvPr id="149" name="円/楕円 148"/>
        <xdr:cNvSpPr/>
      </xdr:nvSpPr>
      <xdr:spPr>
        <a:xfrm>
          <a:off x="4064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170578</xdr:rowOff>
    </xdr:from>
    <xdr:ext cx="736600" cy="259045"/>
    <xdr:sp macro="" textlink="">
      <xdr:nvSpPr>
        <xdr:cNvPr id="150" name="テキスト ボックス 149"/>
        <xdr:cNvSpPr txBox="1"/>
      </xdr:nvSpPr>
      <xdr:spPr>
        <a:xfrm>
          <a:off x="3733800" y="1045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46863</xdr:rowOff>
    </xdr:from>
    <xdr:to>
      <xdr:col>4</xdr:col>
      <xdr:colOff>533400</xdr:colOff>
      <xdr:row>61</xdr:row>
      <xdr:rowOff>148463</xdr:rowOff>
    </xdr:to>
    <xdr:sp macro="" textlink="">
      <xdr:nvSpPr>
        <xdr:cNvPr id="151" name="円/楕円 150"/>
        <xdr:cNvSpPr/>
      </xdr:nvSpPr>
      <xdr:spPr>
        <a:xfrm>
          <a:off x="3175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158640</xdr:rowOff>
    </xdr:from>
    <xdr:ext cx="762000" cy="259045"/>
    <xdr:sp macro="" textlink="">
      <xdr:nvSpPr>
        <xdr:cNvPr id="152" name="テキスト ボックス 151"/>
        <xdr:cNvSpPr txBox="1"/>
      </xdr:nvSpPr>
      <xdr:spPr>
        <a:xfrm>
          <a:off x="2844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51689</xdr:rowOff>
    </xdr:from>
    <xdr:to>
      <xdr:col>3</xdr:col>
      <xdr:colOff>330200</xdr:colOff>
      <xdr:row>61</xdr:row>
      <xdr:rowOff>153289</xdr:rowOff>
    </xdr:to>
    <xdr:sp macro="" textlink="">
      <xdr:nvSpPr>
        <xdr:cNvPr id="153" name="円/楕円 152"/>
        <xdr:cNvSpPr/>
      </xdr:nvSpPr>
      <xdr:spPr>
        <a:xfrm>
          <a:off x="2286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163466</xdr:rowOff>
    </xdr:from>
    <xdr:ext cx="762000" cy="259045"/>
    <xdr:sp macro="" textlink="">
      <xdr:nvSpPr>
        <xdr:cNvPr id="154" name="テキスト ボックス 153"/>
        <xdr:cNvSpPr txBox="1"/>
      </xdr:nvSpPr>
      <xdr:spPr>
        <a:xfrm>
          <a:off x="1955800" y="1027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94869</xdr:rowOff>
    </xdr:from>
    <xdr:to>
      <xdr:col>2</xdr:col>
      <xdr:colOff>127000</xdr:colOff>
      <xdr:row>64</xdr:row>
      <xdr:rowOff>25019</xdr:rowOff>
    </xdr:to>
    <xdr:sp macro="" textlink="">
      <xdr:nvSpPr>
        <xdr:cNvPr id="155" name="円/楕円 154"/>
        <xdr:cNvSpPr/>
      </xdr:nvSpPr>
      <xdr:spPr>
        <a:xfrm>
          <a:off x="1397000" y="108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35196</xdr:rowOff>
    </xdr:from>
    <xdr:ext cx="762000" cy="259045"/>
    <xdr:sp macro="" textlink="">
      <xdr:nvSpPr>
        <xdr:cNvPr id="156" name="テキスト ボックス 155"/>
        <xdr:cNvSpPr txBox="1"/>
      </xdr:nvSpPr>
      <xdr:spPr>
        <a:xfrm>
          <a:off x="1066800" y="1066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[668,372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の減少、業務用システム経費等により、前年と比較して増加しており、依然として類似団体平均より大きく上回っている。学校給食の直営、臨時職員、臨時保育士の賃金も大きな要因があるが、外部委託等も検討する中で、住民サービスの維持を考慮しながら経費節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32055</xdr:rowOff>
    </xdr:from>
    <xdr:to>
      <xdr:col>7</xdr:col>
      <xdr:colOff>152400</xdr:colOff>
      <xdr:row>83</xdr:row>
      <xdr:rowOff>107911</xdr:rowOff>
    </xdr:to>
    <xdr:cxnSp macro="">
      <xdr:nvCxnSpPr>
        <xdr:cNvPr id="190" name="直線コネクタ 189"/>
        <xdr:cNvCxnSpPr/>
      </xdr:nvCxnSpPr>
      <xdr:spPr>
        <a:xfrm>
          <a:off x="4114800" y="14262405"/>
          <a:ext cx="8382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29952</xdr:rowOff>
    </xdr:from>
    <xdr:to>
      <xdr:col>6</xdr:col>
      <xdr:colOff>0</xdr:colOff>
      <xdr:row>83</xdr:row>
      <xdr:rowOff>32055</xdr:rowOff>
    </xdr:to>
    <xdr:cxnSp macro="">
      <xdr:nvCxnSpPr>
        <xdr:cNvPr id="193" name="直線コネクタ 192"/>
        <xdr:cNvCxnSpPr/>
      </xdr:nvCxnSpPr>
      <xdr:spPr>
        <a:xfrm>
          <a:off x="3225800" y="1426030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161136</xdr:rowOff>
    </xdr:from>
    <xdr:to>
      <xdr:col>4</xdr:col>
      <xdr:colOff>482600</xdr:colOff>
      <xdr:row>83</xdr:row>
      <xdr:rowOff>29952</xdr:rowOff>
    </xdr:to>
    <xdr:cxnSp macro="">
      <xdr:nvCxnSpPr>
        <xdr:cNvPr id="196" name="直線コネクタ 195"/>
        <xdr:cNvCxnSpPr/>
      </xdr:nvCxnSpPr>
      <xdr:spPr>
        <a:xfrm>
          <a:off x="2336800" y="14220036"/>
          <a:ext cx="8890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124978</xdr:rowOff>
    </xdr:from>
    <xdr:to>
      <xdr:col>3</xdr:col>
      <xdr:colOff>279400</xdr:colOff>
      <xdr:row>82</xdr:row>
      <xdr:rowOff>161136</xdr:rowOff>
    </xdr:to>
    <xdr:cxnSp macro="">
      <xdr:nvCxnSpPr>
        <xdr:cNvPr id="199" name="直線コネクタ 198"/>
        <xdr:cNvCxnSpPr/>
      </xdr:nvCxnSpPr>
      <xdr:spPr>
        <a:xfrm>
          <a:off x="1447800" y="14183878"/>
          <a:ext cx="8890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57111</xdr:rowOff>
    </xdr:from>
    <xdr:to>
      <xdr:col>7</xdr:col>
      <xdr:colOff>203200</xdr:colOff>
      <xdr:row>83</xdr:row>
      <xdr:rowOff>158711</xdr:rowOff>
    </xdr:to>
    <xdr:sp macro="" textlink="">
      <xdr:nvSpPr>
        <xdr:cNvPr id="209" name="円/楕円 208"/>
        <xdr:cNvSpPr/>
      </xdr:nvSpPr>
      <xdr:spPr>
        <a:xfrm>
          <a:off x="4902200" y="142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29188</xdr:rowOff>
    </xdr:from>
    <xdr:ext cx="762000" cy="259045"/>
    <xdr:sp macro="" textlink="">
      <xdr:nvSpPr>
        <xdr:cNvPr id="210" name="人件費・物件費等の状況該当値テキスト"/>
        <xdr:cNvSpPr txBox="1"/>
      </xdr:nvSpPr>
      <xdr:spPr>
        <a:xfrm>
          <a:off x="5041900" y="1425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668,372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152705</xdr:rowOff>
    </xdr:from>
    <xdr:to>
      <xdr:col>6</xdr:col>
      <xdr:colOff>50800</xdr:colOff>
      <xdr:row>83</xdr:row>
      <xdr:rowOff>82855</xdr:rowOff>
    </xdr:to>
    <xdr:sp macro="" textlink="">
      <xdr:nvSpPr>
        <xdr:cNvPr id="211" name="円/楕円 210"/>
        <xdr:cNvSpPr/>
      </xdr:nvSpPr>
      <xdr:spPr>
        <a:xfrm>
          <a:off x="4064000" y="142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67632</xdr:rowOff>
    </xdr:from>
    <xdr:ext cx="736600" cy="259045"/>
    <xdr:sp macro="" textlink="">
      <xdr:nvSpPr>
        <xdr:cNvPr id="212" name="テキスト ボックス 211"/>
        <xdr:cNvSpPr txBox="1"/>
      </xdr:nvSpPr>
      <xdr:spPr>
        <a:xfrm>
          <a:off x="3733800" y="1429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574,064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150602</xdr:rowOff>
    </xdr:from>
    <xdr:to>
      <xdr:col>4</xdr:col>
      <xdr:colOff>533400</xdr:colOff>
      <xdr:row>83</xdr:row>
      <xdr:rowOff>80752</xdr:rowOff>
    </xdr:to>
    <xdr:sp macro="" textlink="">
      <xdr:nvSpPr>
        <xdr:cNvPr id="213" name="円/楕円 212"/>
        <xdr:cNvSpPr/>
      </xdr:nvSpPr>
      <xdr:spPr>
        <a:xfrm>
          <a:off x="3175000" y="14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65529</xdr:rowOff>
    </xdr:from>
    <xdr:ext cx="762000" cy="259045"/>
    <xdr:sp macro="" textlink="">
      <xdr:nvSpPr>
        <xdr:cNvPr id="214" name="テキスト ボックス 213"/>
        <xdr:cNvSpPr txBox="1"/>
      </xdr:nvSpPr>
      <xdr:spPr>
        <a:xfrm>
          <a:off x="2844800" y="1429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110336</xdr:rowOff>
    </xdr:from>
    <xdr:to>
      <xdr:col>3</xdr:col>
      <xdr:colOff>330200</xdr:colOff>
      <xdr:row>83</xdr:row>
      <xdr:rowOff>40486</xdr:rowOff>
    </xdr:to>
    <xdr:sp macro="" textlink="">
      <xdr:nvSpPr>
        <xdr:cNvPr id="215" name="円/楕円 214"/>
        <xdr:cNvSpPr/>
      </xdr:nvSpPr>
      <xdr:spPr>
        <a:xfrm>
          <a:off x="2286000" y="141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25263</xdr:rowOff>
    </xdr:from>
    <xdr:ext cx="762000" cy="259045"/>
    <xdr:sp macro="" textlink="">
      <xdr:nvSpPr>
        <xdr:cNvPr id="216" name="テキスト ボックス 215"/>
        <xdr:cNvSpPr txBox="1"/>
      </xdr:nvSpPr>
      <xdr:spPr>
        <a:xfrm>
          <a:off x="1955800" y="1425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74178</xdr:rowOff>
    </xdr:from>
    <xdr:to>
      <xdr:col>2</xdr:col>
      <xdr:colOff>127000</xdr:colOff>
      <xdr:row>83</xdr:row>
      <xdr:rowOff>4328</xdr:rowOff>
    </xdr:to>
    <xdr:sp macro="" textlink="">
      <xdr:nvSpPr>
        <xdr:cNvPr id="217" name="円/楕円 216"/>
        <xdr:cNvSpPr/>
      </xdr:nvSpPr>
      <xdr:spPr>
        <a:xfrm>
          <a:off x="1397000" y="141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160555</xdr:rowOff>
    </xdr:from>
    <xdr:ext cx="762000" cy="259045"/>
    <xdr:sp macro="" textlink="">
      <xdr:nvSpPr>
        <xdr:cNvPr id="218" name="テキスト ボックス 217"/>
        <xdr:cNvSpPr txBox="1"/>
      </xdr:nvSpPr>
      <xdr:spPr>
        <a:xfrm>
          <a:off x="1066800" y="1421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476,434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類似団体平均より下回っているが、今後も地域民間企業等の状況を踏まえ、給与制度の運用、水準の見直し等を実施し、給与の適正化に努める。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77470</xdr:rowOff>
    </xdr:to>
    <xdr:cxnSp macro="">
      <xdr:nvCxnSpPr>
        <xdr:cNvPr id="252" name="直線コネクタ 251"/>
        <xdr:cNvCxnSpPr/>
      </xdr:nvCxnSpPr>
      <xdr:spPr>
        <a:xfrm flipV="1">
          <a:off x="16179800" y="147899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86</xdr:row>
      <xdr:rowOff>77470</xdr:rowOff>
    </xdr:to>
    <xdr:cxnSp macro="">
      <xdr:nvCxnSpPr>
        <xdr:cNvPr id="255" name="直線コネクタ 254"/>
        <xdr:cNvCxnSpPr/>
      </xdr:nvCxnSpPr>
      <xdr:spPr>
        <a:xfrm>
          <a:off x="15290800" y="147095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88</xdr:row>
      <xdr:rowOff>96520</xdr:rowOff>
    </xdr:to>
    <xdr:cxnSp macro="">
      <xdr:nvCxnSpPr>
        <xdr:cNvPr id="258" name="直線コネクタ 257"/>
        <xdr:cNvCxnSpPr/>
      </xdr:nvCxnSpPr>
      <xdr:spPr>
        <a:xfrm flipV="1">
          <a:off x="14401800" y="1470956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89</xdr:row>
      <xdr:rowOff>53763</xdr:rowOff>
    </xdr:to>
    <xdr:cxnSp macro="">
      <xdr:nvCxnSpPr>
        <xdr:cNvPr id="261" name="直線コネクタ 260"/>
        <xdr:cNvCxnSpPr/>
      </xdr:nvCxnSpPr>
      <xdr:spPr>
        <a:xfrm flipV="1">
          <a:off x="13512800" y="151841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1" name="円/楕円 270"/>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2"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3" name="円/楕円 272"/>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74" name="テキスト ボックス 273"/>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5" name="円/楕円 274"/>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25840</xdr:rowOff>
    </xdr:from>
    <xdr:ext cx="762000" cy="259045"/>
    <xdr:sp macro="" textlink="">
      <xdr:nvSpPr>
        <xdr:cNvPr id="276" name="テキスト ボックス 275"/>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7" name="円/楕円 276"/>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78" name="テキスト ボックス 277"/>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79" name="円/楕円 278"/>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114740</xdr:rowOff>
    </xdr:from>
    <xdr:ext cx="762000" cy="259045"/>
    <xdr:sp macro="" textlink="">
      <xdr:nvSpPr>
        <xdr:cNvPr id="280" name="テキスト ボックス 279"/>
        <xdr:cNvSpPr txBox="1"/>
      </xdr:nvSpPr>
      <xdr:spPr>
        <a:xfrm>
          <a:off x="13131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職員の新規採用抑制を実施しているが、依然として高い数値となっている。人口の減少が続く中、最低限の職員数で住民サービスを維持するよう適正な定員管理に努める。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67903</xdr:rowOff>
    </xdr:from>
    <xdr:to>
      <xdr:col>24</xdr:col>
      <xdr:colOff>558800</xdr:colOff>
      <xdr:row>61</xdr:row>
      <xdr:rowOff>84794</xdr:rowOff>
    </xdr:to>
    <xdr:cxnSp macro="">
      <xdr:nvCxnSpPr>
        <xdr:cNvPr id="314" name="直線コネクタ 313"/>
        <xdr:cNvCxnSpPr/>
      </xdr:nvCxnSpPr>
      <xdr:spPr>
        <a:xfrm>
          <a:off x="16179800" y="1052635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67903</xdr:rowOff>
    </xdr:from>
    <xdr:to>
      <xdr:col>23</xdr:col>
      <xdr:colOff>406400</xdr:colOff>
      <xdr:row>61</xdr:row>
      <xdr:rowOff>110331</xdr:rowOff>
    </xdr:to>
    <xdr:cxnSp macro="">
      <xdr:nvCxnSpPr>
        <xdr:cNvPr id="317" name="直線コネクタ 316"/>
        <xdr:cNvCxnSpPr/>
      </xdr:nvCxnSpPr>
      <xdr:spPr>
        <a:xfrm flipV="1">
          <a:off x="15290800" y="10526353"/>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103294</xdr:rowOff>
    </xdr:from>
    <xdr:to>
      <xdr:col>22</xdr:col>
      <xdr:colOff>203200</xdr:colOff>
      <xdr:row>61</xdr:row>
      <xdr:rowOff>110331</xdr:rowOff>
    </xdr:to>
    <xdr:cxnSp macro="">
      <xdr:nvCxnSpPr>
        <xdr:cNvPr id="320" name="直線コネクタ 319"/>
        <xdr:cNvCxnSpPr/>
      </xdr:nvCxnSpPr>
      <xdr:spPr>
        <a:xfrm>
          <a:off x="14401800" y="10561744"/>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45783</xdr:rowOff>
    </xdr:from>
    <xdr:to>
      <xdr:col>21</xdr:col>
      <xdr:colOff>0</xdr:colOff>
      <xdr:row>61</xdr:row>
      <xdr:rowOff>103294</xdr:rowOff>
    </xdr:to>
    <xdr:cxnSp macro="">
      <xdr:nvCxnSpPr>
        <xdr:cNvPr id="323" name="直線コネクタ 322"/>
        <xdr:cNvCxnSpPr/>
      </xdr:nvCxnSpPr>
      <xdr:spPr>
        <a:xfrm>
          <a:off x="13512800" y="10504233"/>
          <a:ext cx="889000" cy="5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33994</xdr:rowOff>
    </xdr:from>
    <xdr:to>
      <xdr:col>24</xdr:col>
      <xdr:colOff>609600</xdr:colOff>
      <xdr:row>61</xdr:row>
      <xdr:rowOff>135594</xdr:rowOff>
    </xdr:to>
    <xdr:sp macro="" textlink="">
      <xdr:nvSpPr>
        <xdr:cNvPr id="333" name="円/楕円 332"/>
        <xdr:cNvSpPr/>
      </xdr:nvSpPr>
      <xdr:spPr>
        <a:xfrm>
          <a:off x="169672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6071</xdr:rowOff>
    </xdr:from>
    <xdr:ext cx="762000" cy="259045"/>
    <xdr:sp macro="" textlink="">
      <xdr:nvSpPr>
        <xdr:cNvPr id="334" name="定員管理の状況該当値テキスト"/>
        <xdr:cNvSpPr txBox="1"/>
      </xdr:nvSpPr>
      <xdr:spPr>
        <a:xfrm>
          <a:off x="17106900" y="104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17103</xdr:rowOff>
    </xdr:from>
    <xdr:to>
      <xdr:col>23</xdr:col>
      <xdr:colOff>457200</xdr:colOff>
      <xdr:row>61</xdr:row>
      <xdr:rowOff>118703</xdr:rowOff>
    </xdr:to>
    <xdr:sp macro="" textlink="">
      <xdr:nvSpPr>
        <xdr:cNvPr id="335" name="円/楕円 334"/>
        <xdr:cNvSpPr/>
      </xdr:nvSpPr>
      <xdr:spPr>
        <a:xfrm>
          <a:off x="16129000" y="10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103480</xdr:rowOff>
    </xdr:from>
    <xdr:ext cx="736600" cy="259045"/>
    <xdr:sp macro="" textlink="">
      <xdr:nvSpPr>
        <xdr:cNvPr id="336" name="テキスト ボックス 335"/>
        <xdr:cNvSpPr txBox="1"/>
      </xdr:nvSpPr>
      <xdr:spPr>
        <a:xfrm>
          <a:off x="15798800" y="1056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59531</xdr:rowOff>
    </xdr:from>
    <xdr:to>
      <xdr:col>22</xdr:col>
      <xdr:colOff>254000</xdr:colOff>
      <xdr:row>61</xdr:row>
      <xdr:rowOff>161131</xdr:rowOff>
    </xdr:to>
    <xdr:sp macro="" textlink="">
      <xdr:nvSpPr>
        <xdr:cNvPr id="337" name="円/楕円 336"/>
        <xdr:cNvSpPr/>
      </xdr:nvSpPr>
      <xdr:spPr>
        <a:xfrm>
          <a:off x="152400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145908</xdr:rowOff>
    </xdr:from>
    <xdr:ext cx="762000" cy="259045"/>
    <xdr:sp macro="" textlink="">
      <xdr:nvSpPr>
        <xdr:cNvPr id="338" name="テキスト ボックス 337"/>
        <xdr:cNvSpPr txBox="1"/>
      </xdr:nvSpPr>
      <xdr:spPr>
        <a:xfrm>
          <a:off x="14909800" y="106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52494</xdr:rowOff>
    </xdr:from>
    <xdr:to>
      <xdr:col>21</xdr:col>
      <xdr:colOff>50800</xdr:colOff>
      <xdr:row>61</xdr:row>
      <xdr:rowOff>154094</xdr:rowOff>
    </xdr:to>
    <xdr:sp macro="" textlink="">
      <xdr:nvSpPr>
        <xdr:cNvPr id="339" name="円/楕円 338"/>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138871</xdr:rowOff>
    </xdr:from>
    <xdr:ext cx="762000" cy="259045"/>
    <xdr:sp macro="" textlink="">
      <xdr:nvSpPr>
        <xdr:cNvPr id="340" name="テキスト ボックス 339"/>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166433</xdr:rowOff>
    </xdr:from>
    <xdr:to>
      <xdr:col>19</xdr:col>
      <xdr:colOff>533400</xdr:colOff>
      <xdr:row>61</xdr:row>
      <xdr:rowOff>96583</xdr:rowOff>
    </xdr:to>
    <xdr:sp macro="" textlink="">
      <xdr:nvSpPr>
        <xdr:cNvPr id="341" name="円/楕円 340"/>
        <xdr:cNvSpPr/>
      </xdr:nvSpPr>
      <xdr:spPr>
        <a:xfrm>
          <a:off x="13462000" y="104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81360</xdr:rowOff>
    </xdr:from>
    <xdr:ext cx="762000" cy="259045"/>
    <xdr:sp macro="" textlink="">
      <xdr:nvSpPr>
        <xdr:cNvPr id="342" name="テキスト ボックス 341"/>
        <xdr:cNvSpPr txBox="1"/>
      </xdr:nvSpPr>
      <xdr:spPr>
        <a:xfrm>
          <a:off x="13131800" y="1053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年には早期健全化基準を超える</a:t>
          </a:r>
          <a:r>
            <a:rPr kumimoji="1" lang="en-US" altLang="ja-JP" sz="1300">
              <a:latin typeface="ＭＳ Ｐゴシック"/>
            </a:rPr>
            <a:t>27.7</a:t>
          </a:r>
          <a:r>
            <a:rPr kumimoji="1" lang="ja-JP" altLang="en-US" sz="1300">
              <a:latin typeface="ＭＳ Ｐゴシック"/>
            </a:rPr>
            <a:t>％であったが、平成</a:t>
          </a:r>
          <a:r>
            <a:rPr kumimoji="1" lang="en-US" altLang="ja-JP" sz="1300">
              <a:latin typeface="ＭＳ Ｐゴシック"/>
            </a:rPr>
            <a:t>16</a:t>
          </a:r>
          <a:r>
            <a:rPr kumimoji="1" lang="ja-JP" altLang="en-US" sz="1300">
              <a:latin typeface="ＭＳ Ｐゴシック"/>
            </a:rPr>
            <a:t>年度より地方債の発行の抑制、積極的な繰上償還の実施により、大幅に改善されてきたが、平成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5.2</a:t>
          </a:r>
          <a:r>
            <a:rPr kumimoji="1" lang="ja-JP" altLang="en-US" sz="1300">
              <a:latin typeface="ＭＳ Ｐゴシック"/>
            </a:rPr>
            <a:t>％になり、類似団体平均より若干低くなった。今後控えている事業の計画の見直し・縮小を図るなど、緊急度・住民ニーズを的確に把握した事業を実施し、起債に大きく頼ることのない財政運営に努める。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139881</xdr:rowOff>
    </xdr:from>
    <xdr:to>
      <xdr:col>24</xdr:col>
      <xdr:colOff>558800</xdr:colOff>
      <xdr:row>40</xdr:row>
      <xdr:rowOff>92528</xdr:rowOff>
    </xdr:to>
    <xdr:cxnSp macro="">
      <xdr:nvCxnSpPr>
        <xdr:cNvPr id="377" name="直線コネクタ 376"/>
        <xdr:cNvCxnSpPr/>
      </xdr:nvCxnSpPr>
      <xdr:spPr>
        <a:xfrm flipV="1">
          <a:off x="16179800" y="6826431"/>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41</xdr:row>
      <xdr:rowOff>107224</xdr:rowOff>
    </xdr:to>
    <xdr:cxnSp macro="">
      <xdr:nvCxnSpPr>
        <xdr:cNvPr id="380" name="直線コネクタ 379"/>
        <xdr:cNvCxnSpPr/>
      </xdr:nvCxnSpPr>
      <xdr:spPr>
        <a:xfrm flipV="1">
          <a:off x="15290800" y="695052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107224</xdr:rowOff>
    </xdr:from>
    <xdr:to>
      <xdr:col>22</xdr:col>
      <xdr:colOff>203200</xdr:colOff>
      <xdr:row>42</xdr:row>
      <xdr:rowOff>87449</xdr:rowOff>
    </xdr:to>
    <xdr:cxnSp macro="">
      <xdr:nvCxnSpPr>
        <xdr:cNvPr id="383" name="直線コネクタ 382"/>
        <xdr:cNvCxnSpPr/>
      </xdr:nvCxnSpPr>
      <xdr:spPr>
        <a:xfrm flipV="1">
          <a:off x="14401800" y="713667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5" name="テキスト ボックス 384"/>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87449</xdr:rowOff>
    </xdr:from>
    <xdr:to>
      <xdr:col>21</xdr:col>
      <xdr:colOff>0</xdr:colOff>
      <xdr:row>42</xdr:row>
      <xdr:rowOff>94343</xdr:rowOff>
    </xdr:to>
    <xdr:cxnSp macro="">
      <xdr:nvCxnSpPr>
        <xdr:cNvPr id="386" name="直線コネクタ 385"/>
        <xdr:cNvCxnSpPr/>
      </xdr:nvCxnSpPr>
      <xdr:spPr>
        <a:xfrm flipV="1">
          <a:off x="13512800" y="72883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8" name="テキスト ボックス 387"/>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89081</xdr:rowOff>
    </xdr:from>
    <xdr:to>
      <xdr:col>24</xdr:col>
      <xdr:colOff>609600</xdr:colOff>
      <xdr:row>40</xdr:row>
      <xdr:rowOff>19231</xdr:rowOff>
    </xdr:to>
    <xdr:sp macro="" textlink="">
      <xdr:nvSpPr>
        <xdr:cNvPr id="396" name="円/楕円 395"/>
        <xdr:cNvSpPr/>
      </xdr:nvSpPr>
      <xdr:spPr>
        <a:xfrm>
          <a:off x="169672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105608</xdr:rowOff>
    </xdr:from>
    <xdr:ext cx="762000" cy="259045"/>
    <xdr:sp macro="" textlink="">
      <xdr:nvSpPr>
        <xdr:cNvPr id="397" name="公債費負担の状況該当値テキスト"/>
        <xdr:cNvSpPr txBox="1"/>
      </xdr:nvSpPr>
      <xdr:spPr>
        <a:xfrm>
          <a:off x="17106900" y="662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398" name="円/楕円 397"/>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153505</xdr:rowOff>
    </xdr:from>
    <xdr:ext cx="736600" cy="259045"/>
    <xdr:sp macro="" textlink="">
      <xdr:nvSpPr>
        <xdr:cNvPr id="399" name="テキスト ボックス 398"/>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56424</xdr:rowOff>
    </xdr:from>
    <xdr:to>
      <xdr:col>22</xdr:col>
      <xdr:colOff>254000</xdr:colOff>
      <xdr:row>41</xdr:row>
      <xdr:rowOff>158024</xdr:rowOff>
    </xdr:to>
    <xdr:sp macro="" textlink="">
      <xdr:nvSpPr>
        <xdr:cNvPr id="400" name="円/楕円 399"/>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142801</xdr:rowOff>
    </xdr:from>
    <xdr:ext cx="762000" cy="259045"/>
    <xdr:sp macro="" textlink="">
      <xdr:nvSpPr>
        <xdr:cNvPr id="401" name="テキスト ボックス 400"/>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36649</xdr:rowOff>
    </xdr:from>
    <xdr:to>
      <xdr:col>21</xdr:col>
      <xdr:colOff>50800</xdr:colOff>
      <xdr:row>42</xdr:row>
      <xdr:rowOff>138249</xdr:rowOff>
    </xdr:to>
    <xdr:sp macro="" textlink="">
      <xdr:nvSpPr>
        <xdr:cNvPr id="402" name="円/楕円 401"/>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123026</xdr:rowOff>
    </xdr:from>
    <xdr:ext cx="762000" cy="259045"/>
    <xdr:sp macro="" textlink="">
      <xdr:nvSpPr>
        <xdr:cNvPr id="403" name="テキスト ボックス 402"/>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04" name="円/楕円 403"/>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129920</xdr:rowOff>
    </xdr:from>
    <xdr:ext cx="762000" cy="259045"/>
    <xdr:sp macro="" textlink="">
      <xdr:nvSpPr>
        <xdr:cNvPr id="405" name="テキスト ボックス 404"/>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債務負担行為による畜産基地団地整備事業負担金の繰上償還、地方債の繰上償還による現在高の減や、財政調整基金の積立による充当可能基金の増額等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議員報酬の減額等により類似団体平均と比較すると、人件費に係る経常収支比率は下回っている。当面、大幅な増にはならない見込みであるが、歳出全体の動向もあり、今後も一層の削減に努める。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148227</xdr:rowOff>
    </xdr:from>
    <xdr:to>
      <xdr:col>7</xdr:col>
      <xdr:colOff>15875</xdr:colOff>
      <xdr:row>36</xdr:row>
      <xdr:rowOff>19231</xdr:rowOff>
    </xdr:to>
    <xdr:cxnSp macro="">
      <xdr:nvCxnSpPr>
        <xdr:cNvPr id="67" name="直線コネクタ 66"/>
        <xdr:cNvCxnSpPr/>
      </xdr:nvCxnSpPr>
      <xdr:spPr>
        <a:xfrm>
          <a:off x="3987800" y="61489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14333</xdr:rowOff>
    </xdr:from>
    <xdr:to>
      <xdr:col>5</xdr:col>
      <xdr:colOff>549275</xdr:colOff>
      <xdr:row>35</xdr:row>
      <xdr:rowOff>148227</xdr:rowOff>
    </xdr:to>
    <xdr:cxnSp macro="">
      <xdr:nvCxnSpPr>
        <xdr:cNvPr id="70" name="直線コネクタ 69"/>
        <xdr:cNvCxnSpPr/>
      </xdr:nvCxnSpPr>
      <xdr:spPr>
        <a:xfrm>
          <a:off x="3098800" y="601508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14333</xdr:rowOff>
    </xdr:from>
    <xdr:to>
      <xdr:col>4</xdr:col>
      <xdr:colOff>346075</xdr:colOff>
      <xdr:row>35</xdr:row>
      <xdr:rowOff>40458</xdr:rowOff>
    </xdr:to>
    <xdr:cxnSp macro="">
      <xdr:nvCxnSpPr>
        <xdr:cNvPr id="73" name="直線コネクタ 72"/>
        <xdr:cNvCxnSpPr/>
      </xdr:nvCxnSpPr>
      <xdr:spPr>
        <a:xfrm flipV="1">
          <a:off x="2209800" y="60150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40458</xdr:rowOff>
    </xdr:from>
    <xdr:to>
      <xdr:col>3</xdr:col>
      <xdr:colOff>142875</xdr:colOff>
      <xdr:row>35</xdr:row>
      <xdr:rowOff>115570</xdr:rowOff>
    </xdr:to>
    <xdr:cxnSp macro="">
      <xdr:nvCxnSpPr>
        <xdr:cNvPr id="76" name="直線コネクタ 75"/>
        <xdr:cNvCxnSpPr/>
      </xdr:nvCxnSpPr>
      <xdr:spPr>
        <a:xfrm flipV="1">
          <a:off x="1320800" y="60412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139881</xdr:rowOff>
    </xdr:from>
    <xdr:to>
      <xdr:col>7</xdr:col>
      <xdr:colOff>66675</xdr:colOff>
      <xdr:row>36</xdr:row>
      <xdr:rowOff>70031</xdr:rowOff>
    </xdr:to>
    <xdr:sp macro="" textlink="">
      <xdr:nvSpPr>
        <xdr:cNvPr id="86" name="円/楕円 85"/>
        <xdr:cNvSpPr/>
      </xdr:nvSpPr>
      <xdr:spPr>
        <a:xfrm>
          <a:off x="4775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156408</xdr:rowOff>
    </xdr:from>
    <xdr:ext cx="762000" cy="259045"/>
    <xdr:sp macro="" textlink="">
      <xdr:nvSpPr>
        <xdr:cNvPr id="87" name="人件費該当値テキスト"/>
        <xdr:cNvSpPr txBox="1"/>
      </xdr:nvSpPr>
      <xdr:spPr>
        <a:xfrm>
          <a:off x="4914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97427</xdr:rowOff>
    </xdr:from>
    <xdr:to>
      <xdr:col>5</xdr:col>
      <xdr:colOff>600075</xdr:colOff>
      <xdr:row>36</xdr:row>
      <xdr:rowOff>27577</xdr:rowOff>
    </xdr:to>
    <xdr:sp macro="" textlink="">
      <xdr:nvSpPr>
        <xdr:cNvPr id="88" name="円/楕円 87"/>
        <xdr:cNvSpPr/>
      </xdr:nvSpPr>
      <xdr:spPr>
        <a:xfrm>
          <a:off x="39370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37754</xdr:rowOff>
    </xdr:from>
    <xdr:ext cx="736600" cy="259045"/>
    <xdr:sp macro="" textlink="">
      <xdr:nvSpPr>
        <xdr:cNvPr id="89" name="テキスト ボックス 88"/>
        <xdr:cNvSpPr txBox="1"/>
      </xdr:nvSpPr>
      <xdr:spPr>
        <a:xfrm>
          <a:off x="3606800" y="586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134983</xdr:rowOff>
    </xdr:from>
    <xdr:to>
      <xdr:col>4</xdr:col>
      <xdr:colOff>396875</xdr:colOff>
      <xdr:row>35</xdr:row>
      <xdr:rowOff>65133</xdr:rowOff>
    </xdr:to>
    <xdr:sp macro="" textlink="">
      <xdr:nvSpPr>
        <xdr:cNvPr id="90" name="円/楕円 89"/>
        <xdr:cNvSpPr/>
      </xdr:nvSpPr>
      <xdr:spPr>
        <a:xfrm>
          <a:off x="3048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75310</xdr:rowOff>
    </xdr:from>
    <xdr:ext cx="762000" cy="259045"/>
    <xdr:sp macro="" textlink="">
      <xdr:nvSpPr>
        <xdr:cNvPr id="91" name="テキスト ボックス 90"/>
        <xdr:cNvSpPr txBox="1"/>
      </xdr:nvSpPr>
      <xdr:spPr>
        <a:xfrm>
          <a:off x="2717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161108</xdr:rowOff>
    </xdr:from>
    <xdr:to>
      <xdr:col>3</xdr:col>
      <xdr:colOff>193675</xdr:colOff>
      <xdr:row>35</xdr:row>
      <xdr:rowOff>91258</xdr:rowOff>
    </xdr:to>
    <xdr:sp macro="" textlink="">
      <xdr:nvSpPr>
        <xdr:cNvPr id="92" name="円/楕円 91"/>
        <xdr:cNvSpPr/>
      </xdr:nvSpPr>
      <xdr:spPr>
        <a:xfrm>
          <a:off x="2159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101435</xdr:rowOff>
    </xdr:from>
    <xdr:ext cx="762000" cy="259045"/>
    <xdr:sp macro="" textlink="">
      <xdr:nvSpPr>
        <xdr:cNvPr id="93" name="テキスト ボックス 92"/>
        <xdr:cNvSpPr txBox="1"/>
      </xdr:nvSpPr>
      <xdr:spPr>
        <a:xfrm>
          <a:off x="1828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4" name="円/楕円 93"/>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5" name="テキスト ボックス 94"/>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物件費に係る経常収支比率は類似団体平均より高くなっている。各種システム経費等により増加してきている。物件費の経費節減を心がけ抑制に努める。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28702</xdr:rowOff>
    </xdr:from>
    <xdr:to>
      <xdr:col>24</xdr:col>
      <xdr:colOff>31750</xdr:colOff>
      <xdr:row>17</xdr:row>
      <xdr:rowOff>92710</xdr:rowOff>
    </xdr:to>
    <xdr:cxnSp macro="">
      <xdr:nvCxnSpPr>
        <xdr:cNvPr id="125" name="直線コネクタ 124"/>
        <xdr:cNvCxnSpPr/>
      </xdr:nvCxnSpPr>
      <xdr:spPr>
        <a:xfrm>
          <a:off x="15671800" y="2943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17</xdr:row>
      <xdr:rowOff>28702</xdr:rowOff>
    </xdr:to>
    <xdr:cxnSp macro="">
      <xdr:nvCxnSpPr>
        <xdr:cNvPr id="128" name="直線コネクタ 127"/>
        <xdr:cNvCxnSpPr/>
      </xdr:nvCxnSpPr>
      <xdr:spPr>
        <a:xfrm>
          <a:off x="14782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99568</xdr:rowOff>
    </xdr:to>
    <xdr:cxnSp macro="">
      <xdr:nvCxnSpPr>
        <xdr:cNvPr id="131" name="直線コネクタ 130"/>
        <xdr:cNvCxnSpPr/>
      </xdr:nvCxnSpPr>
      <xdr:spPr>
        <a:xfrm>
          <a:off x="13893800" y="2787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44704</xdr:rowOff>
    </xdr:from>
    <xdr:to>
      <xdr:col>20</xdr:col>
      <xdr:colOff>158750</xdr:colOff>
      <xdr:row>16</xdr:row>
      <xdr:rowOff>85852</xdr:rowOff>
    </xdr:to>
    <xdr:cxnSp macro="">
      <xdr:nvCxnSpPr>
        <xdr:cNvPr id="134" name="直線コネクタ 133"/>
        <xdr:cNvCxnSpPr/>
      </xdr:nvCxnSpPr>
      <xdr:spPr>
        <a:xfrm flipV="1">
          <a:off x="13004800" y="2787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44" name="円/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13987</xdr:rowOff>
    </xdr:from>
    <xdr:ext cx="762000" cy="259045"/>
    <xdr:sp macro="" textlink="">
      <xdr:nvSpPr>
        <xdr:cNvPr id="145"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6" name="円/楕円 145"/>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7" name="テキスト ボックス 146"/>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8" name="円/楕円 147"/>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9" name="テキスト ボックス 148"/>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50" name="円/楕円 149"/>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51" name="テキスト ボックス 150"/>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52" name="円/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3" name="テキスト ボックス 152"/>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前年と同率で類似団体平均を下回っている。義務的経費の節減も大きな課題であるが、住民生活に直結する経費については適正な事務処理を行い、住民サービスの低下になら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85" name="直線コネクタ 184"/>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88" name="直線コネクタ 187"/>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xdr:rowOff>
    </xdr:to>
    <xdr:cxnSp macro="">
      <xdr:nvCxnSpPr>
        <xdr:cNvPr id="191" name="直線コネクタ 190"/>
        <xdr:cNvCxnSpPr/>
      </xdr:nvCxnSpPr>
      <xdr:spPr>
        <a:xfrm flipV="1">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4" name="直線コネクタ 193"/>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4" name="円/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6" name="円/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8" name="円/楕円 207"/>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9" name="テキスト ボックス 208"/>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2" name="円/楕円 211"/>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3" name="テキスト ボックス 212"/>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その他に係る経常収支比率が類似団体平均を</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回っているのは、繰出金の減少が主な要因である。特に、財政健全化のため簡易水道、農業集落排水事業の公営企業会計への繰出金を抑制しているためである。今後も、簡易水道、下水道事業については経費を節減するとともに、独立採算の原則に料金の値上げ等による健全化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76708</xdr:rowOff>
    </xdr:from>
    <xdr:to>
      <xdr:col>24</xdr:col>
      <xdr:colOff>31750</xdr:colOff>
      <xdr:row>54</xdr:row>
      <xdr:rowOff>76708</xdr:rowOff>
    </xdr:to>
    <xdr:cxnSp macro="">
      <xdr:nvCxnSpPr>
        <xdr:cNvPr id="243" name="直線コネクタ 242"/>
        <xdr:cNvCxnSpPr/>
      </xdr:nvCxnSpPr>
      <xdr:spPr>
        <a:xfrm>
          <a:off x="15671800" y="9335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53848</xdr:rowOff>
    </xdr:from>
    <xdr:to>
      <xdr:col>22</xdr:col>
      <xdr:colOff>565150</xdr:colOff>
      <xdr:row>54</xdr:row>
      <xdr:rowOff>76708</xdr:rowOff>
    </xdr:to>
    <xdr:cxnSp macro="">
      <xdr:nvCxnSpPr>
        <xdr:cNvPr id="246" name="直線コネクタ 245"/>
        <xdr:cNvCxnSpPr/>
      </xdr:nvCxnSpPr>
      <xdr:spPr>
        <a:xfrm>
          <a:off x="14782800" y="9312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53848</xdr:rowOff>
    </xdr:from>
    <xdr:to>
      <xdr:col>21</xdr:col>
      <xdr:colOff>361950</xdr:colOff>
      <xdr:row>54</xdr:row>
      <xdr:rowOff>72136</xdr:rowOff>
    </xdr:to>
    <xdr:cxnSp macro="">
      <xdr:nvCxnSpPr>
        <xdr:cNvPr id="249" name="直線コネクタ 248"/>
        <xdr:cNvCxnSpPr/>
      </xdr:nvCxnSpPr>
      <xdr:spPr>
        <a:xfrm flipV="1">
          <a:off x="13893800" y="9312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72136</xdr:rowOff>
    </xdr:from>
    <xdr:to>
      <xdr:col>20</xdr:col>
      <xdr:colOff>158750</xdr:colOff>
      <xdr:row>54</xdr:row>
      <xdr:rowOff>76708</xdr:rowOff>
    </xdr:to>
    <xdr:cxnSp macro="">
      <xdr:nvCxnSpPr>
        <xdr:cNvPr id="252" name="直線コネクタ 251"/>
        <xdr:cNvCxnSpPr/>
      </xdr:nvCxnSpPr>
      <xdr:spPr>
        <a:xfrm flipV="1">
          <a:off x="13004800" y="9330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25908</xdr:rowOff>
    </xdr:from>
    <xdr:to>
      <xdr:col>24</xdr:col>
      <xdr:colOff>82550</xdr:colOff>
      <xdr:row>54</xdr:row>
      <xdr:rowOff>127508</xdr:rowOff>
    </xdr:to>
    <xdr:sp macro="" textlink="">
      <xdr:nvSpPr>
        <xdr:cNvPr id="262" name="円/楕円 261"/>
        <xdr:cNvSpPr/>
      </xdr:nvSpPr>
      <xdr:spPr>
        <a:xfrm>
          <a:off x="164592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42435</xdr:rowOff>
    </xdr:from>
    <xdr:ext cx="762000" cy="259045"/>
    <xdr:sp macro="" textlink="">
      <xdr:nvSpPr>
        <xdr:cNvPr id="263" name="その他該当値テキスト"/>
        <xdr:cNvSpPr txBox="1"/>
      </xdr:nvSpPr>
      <xdr:spPr>
        <a:xfrm>
          <a:off x="16598900" y="912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25908</xdr:rowOff>
    </xdr:from>
    <xdr:to>
      <xdr:col>22</xdr:col>
      <xdr:colOff>615950</xdr:colOff>
      <xdr:row>54</xdr:row>
      <xdr:rowOff>127508</xdr:rowOff>
    </xdr:to>
    <xdr:sp macro="" textlink="">
      <xdr:nvSpPr>
        <xdr:cNvPr id="264" name="円/楕円 263"/>
        <xdr:cNvSpPr/>
      </xdr:nvSpPr>
      <xdr:spPr>
        <a:xfrm>
          <a:off x="15621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137685</xdr:rowOff>
    </xdr:from>
    <xdr:ext cx="736600" cy="259045"/>
    <xdr:sp macro="" textlink="">
      <xdr:nvSpPr>
        <xdr:cNvPr id="265" name="テキスト ボックス 264"/>
        <xdr:cNvSpPr txBox="1"/>
      </xdr:nvSpPr>
      <xdr:spPr>
        <a:xfrm>
          <a:off x="15290800" y="905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xdr:rowOff>
    </xdr:from>
    <xdr:to>
      <xdr:col>21</xdr:col>
      <xdr:colOff>412750</xdr:colOff>
      <xdr:row>54</xdr:row>
      <xdr:rowOff>104648</xdr:rowOff>
    </xdr:to>
    <xdr:sp macro="" textlink="">
      <xdr:nvSpPr>
        <xdr:cNvPr id="266" name="円/楕円 265"/>
        <xdr:cNvSpPr/>
      </xdr:nvSpPr>
      <xdr:spPr>
        <a:xfrm>
          <a:off x="14732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114825</xdr:rowOff>
    </xdr:from>
    <xdr:ext cx="762000" cy="259045"/>
    <xdr:sp macro="" textlink="">
      <xdr:nvSpPr>
        <xdr:cNvPr id="267" name="テキスト ボックス 266"/>
        <xdr:cNvSpPr txBox="1"/>
      </xdr:nvSpPr>
      <xdr:spPr>
        <a:xfrm>
          <a:off x="14401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21336</xdr:rowOff>
    </xdr:from>
    <xdr:to>
      <xdr:col>20</xdr:col>
      <xdr:colOff>209550</xdr:colOff>
      <xdr:row>54</xdr:row>
      <xdr:rowOff>122936</xdr:rowOff>
    </xdr:to>
    <xdr:sp macro="" textlink="">
      <xdr:nvSpPr>
        <xdr:cNvPr id="268" name="円/楕円 267"/>
        <xdr:cNvSpPr/>
      </xdr:nvSpPr>
      <xdr:spPr>
        <a:xfrm>
          <a:off x="13843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133113</xdr:rowOff>
    </xdr:from>
    <xdr:ext cx="762000" cy="259045"/>
    <xdr:sp macro="" textlink="">
      <xdr:nvSpPr>
        <xdr:cNvPr id="269" name="テキスト ボックス 268"/>
        <xdr:cNvSpPr txBox="1"/>
      </xdr:nvSpPr>
      <xdr:spPr>
        <a:xfrm>
          <a:off x="13512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25908</xdr:rowOff>
    </xdr:from>
    <xdr:to>
      <xdr:col>19</xdr:col>
      <xdr:colOff>6350</xdr:colOff>
      <xdr:row>54</xdr:row>
      <xdr:rowOff>127508</xdr:rowOff>
    </xdr:to>
    <xdr:sp macro="" textlink="">
      <xdr:nvSpPr>
        <xdr:cNvPr id="270" name="円/楕円 269"/>
        <xdr:cNvSpPr/>
      </xdr:nvSpPr>
      <xdr:spPr>
        <a:xfrm>
          <a:off x="12954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137685</xdr:rowOff>
    </xdr:from>
    <xdr:ext cx="762000" cy="259045"/>
    <xdr:sp macro="" textlink="">
      <xdr:nvSpPr>
        <xdr:cNvPr id="271" name="テキスト ボックス 270"/>
        <xdr:cNvSpPr txBox="1"/>
      </xdr:nvSpPr>
      <xdr:spPr>
        <a:xfrm>
          <a:off x="12623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補助費等その他に係る経常収支比率は類似団体平均を</a:t>
          </a:r>
          <a:r>
            <a:rPr lang="ja-JP" altLang="en-US" sz="1200" b="0" i="0" baseline="0">
              <a:solidFill>
                <a:schemeClr val="dk1"/>
              </a:solidFill>
              <a:effectLst/>
              <a:latin typeface="+mn-lt"/>
              <a:ea typeface="+mn-ea"/>
              <a:cs typeface="+mn-cs"/>
            </a:rPr>
            <a:t>より高くなって</a:t>
          </a:r>
          <a:r>
            <a:rPr lang="ja-JP" altLang="ja-JP" sz="1200" b="0" i="0" baseline="0">
              <a:solidFill>
                <a:schemeClr val="dk1"/>
              </a:solidFill>
              <a:effectLst/>
              <a:latin typeface="+mn-lt"/>
              <a:ea typeface="+mn-ea"/>
              <a:cs typeface="+mn-cs"/>
            </a:rPr>
            <a:t>いる。消防、ごみ処理関係の一部事務組合への負担金、有害鳥獣駆除による報償費等多額の経費を要しているため、補助費等における各種団体への補助金については、定期的に見直しを実施し経費の節減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168148</xdr:rowOff>
    </xdr:to>
    <xdr:cxnSp macro="">
      <xdr:nvCxnSpPr>
        <xdr:cNvPr id="301" name="直線コネクタ 300"/>
        <xdr:cNvCxnSpPr/>
      </xdr:nvCxnSpPr>
      <xdr:spPr>
        <a:xfrm>
          <a:off x="15671800" y="6308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136144</xdr:rowOff>
    </xdr:to>
    <xdr:cxnSp macro="">
      <xdr:nvCxnSpPr>
        <xdr:cNvPr id="304" name="直線コネクタ 303"/>
        <xdr:cNvCxnSpPr/>
      </xdr:nvCxnSpPr>
      <xdr:spPr>
        <a:xfrm>
          <a:off x="14782800" y="61483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17272</xdr:rowOff>
    </xdr:to>
    <xdr:cxnSp macro="">
      <xdr:nvCxnSpPr>
        <xdr:cNvPr id="307" name="直線コネクタ 306"/>
        <xdr:cNvCxnSpPr/>
      </xdr:nvCxnSpPr>
      <xdr:spPr>
        <a:xfrm flipV="1">
          <a:off x="13893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26416</xdr:rowOff>
    </xdr:to>
    <xdr:cxnSp macro="">
      <xdr:nvCxnSpPr>
        <xdr:cNvPr id="310" name="直線コネクタ 309"/>
        <xdr:cNvCxnSpPr/>
      </xdr:nvCxnSpPr>
      <xdr:spPr>
        <a:xfrm flipV="1">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0" name="円/楕円 319"/>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1"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2" name="円/楕円 32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3" name="テキスト ボックス 322"/>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4" name="円/楕円 323"/>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5" name="テキスト ボックス 324"/>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6" name="円/楕円 32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7" name="テキスト ボックス 32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8" name="円/楕円 32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9" name="テキスト ボックス 32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のピークは過ぎていること及び積極的な繰上償還の実施により、地方債の現在高は年々減少しているが、類似団体平均を上回っている。今後も公債費の負担軽減のため、地方債の新規発行の抑制や繰上償還の実施することとしてい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77</xdr:row>
      <xdr:rowOff>35561</xdr:rowOff>
    </xdr:to>
    <xdr:cxnSp macro="">
      <xdr:nvCxnSpPr>
        <xdr:cNvPr id="361" name="直線コネクタ 360"/>
        <xdr:cNvCxnSpPr/>
      </xdr:nvCxnSpPr>
      <xdr:spPr>
        <a:xfrm flipV="1">
          <a:off x="3987800" y="12989560"/>
          <a:ext cx="838200" cy="2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35561</xdr:rowOff>
    </xdr:from>
    <xdr:to>
      <xdr:col>5</xdr:col>
      <xdr:colOff>549275</xdr:colOff>
      <xdr:row>77</xdr:row>
      <xdr:rowOff>142239</xdr:rowOff>
    </xdr:to>
    <xdr:cxnSp macro="">
      <xdr:nvCxnSpPr>
        <xdr:cNvPr id="364" name="直線コネクタ 363"/>
        <xdr:cNvCxnSpPr/>
      </xdr:nvCxnSpPr>
      <xdr:spPr>
        <a:xfrm flipV="1">
          <a:off x="3098800" y="132372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142239</xdr:rowOff>
    </xdr:to>
    <xdr:cxnSp macro="">
      <xdr:nvCxnSpPr>
        <xdr:cNvPr id="367" name="直線コネクタ 366"/>
        <xdr:cNvCxnSpPr/>
      </xdr:nvCxnSpPr>
      <xdr:spPr>
        <a:xfrm>
          <a:off x="2209800" y="13313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111761</xdr:rowOff>
    </xdr:from>
    <xdr:to>
      <xdr:col>3</xdr:col>
      <xdr:colOff>142875</xdr:colOff>
      <xdr:row>80</xdr:row>
      <xdr:rowOff>77470</xdr:rowOff>
    </xdr:to>
    <xdr:cxnSp macro="">
      <xdr:nvCxnSpPr>
        <xdr:cNvPr id="370" name="直線コネクタ 369"/>
        <xdr:cNvCxnSpPr/>
      </xdr:nvCxnSpPr>
      <xdr:spPr>
        <a:xfrm flipV="1">
          <a:off x="1320800" y="13313411"/>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80" name="円/楕円 379"/>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81"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156211</xdr:rowOff>
    </xdr:from>
    <xdr:to>
      <xdr:col>5</xdr:col>
      <xdr:colOff>600075</xdr:colOff>
      <xdr:row>77</xdr:row>
      <xdr:rowOff>86361</xdr:rowOff>
    </xdr:to>
    <xdr:sp macro="" textlink="">
      <xdr:nvSpPr>
        <xdr:cNvPr id="382" name="円/楕円 381"/>
        <xdr:cNvSpPr/>
      </xdr:nvSpPr>
      <xdr:spPr>
        <a:xfrm>
          <a:off x="3937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71138</xdr:rowOff>
    </xdr:from>
    <xdr:ext cx="736600" cy="259045"/>
    <xdr:sp macro="" textlink="">
      <xdr:nvSpPr>
        <xdr:cNvPr id="383" name="テキスト ボックス 382"/>
        <xdr:cNvSpPr txBox="1"/>
      </xdr:nvSpPr>
      <xdr:spPr>
        <a:xfrm>
          <a:off x="3606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91439</xdr:rowOff>
    </xdr:from>
    <xdr:to>
      <xdr:col>4</xdr:col>
      <xdr:colOff>396875</xdr:colOff>
      <xdr:row>78</xdr:row>
      <xdr:rowOff>21589</xdr:rowOff>
    </xdr:to>
    <xdr:sp macro="" textlink="">
      <xdr:nvSpPr>
        <xdr:cNvPr id="384" name="円/楕円 383"/>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6366</xdr:rowOff>
    </xdr:from>
    <xdr:ext cx="762000" cy="259045"/>
    <xdr:sp macro="" textlink="">
      <xdr:nvSpPr>
        <xdr:cNvPr id="385" name="テキスト ボックス 384"/>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60961</xdr:rowOff>
    </xdr:from>
    <xdr:to>
      <xdr:col>3</xdr:col>
      <xdr:colOff>193675</xdr:colOff>
      <xdr:row>77</xdr:row>
      <xdr:rowOff>162561</xdr:rowOff>
    </xdr:to>
    <xdr:sp macro="" textlink="">
      <xdr:nvSpPr>
        <xdr:cNvPr id="386" name="円/楕円 385"/>
        <xdr:cNvSpPr/>
      </xdr:nvSpPr>
      <xdr:spPr>
        <a:xfrm>
          <a:off x="2159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147338</xdr:rowOff>
    </xdr:from>
    <xdr:ext cx="762000" cy="259045"/>
    <xdr:sp macro="" textlink="">
      <xdr:nvSpPr>
        <xdr:cNvPr id="387" name="テキスト ボックス 386"/>
        <xdr:cNvSpPr txBox="1"/>
      </xdr:nvSpPr>
      <xdr:spPr>
        <a:xfrm>
          <a:off x="1828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26670</xdr:rowOff>
    </xdr:from>
    <xdr:to>
      <xdr:col>1</xdr:col>
      <xdr:colOff>676275</xdr:colOff>
      <xdr:row>80</xdr:row>
      <xdr:rowOff>128270</xdr:rowOff>
    </xdr:to>
    <xdr:sp macro="" textlink="">
      <xdr:nvSpPr>
        <xdr:cNvPr id="388" name="円/楕円 387"/>
        <xdr:cNvSpPr/>
      </xdr:nvSpPr>
      <xdr:spPr>
        <a:xfrm>
          <a:off x="1270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113047</xdr:rowOff>
    </xdr:from>
    <xdr:ext cx="762000" cy="259045"/>
    <xdr:sp macro="" textlink="">
      <xdr:nvSpPr>
        <xdr:cNvPr id="389" name="テキスト ボックス 388"/>
        <xdr:cNvSpPr txBox="1"/>
      </xdr:nvSpPr>
      <xdr:spPr>
        <a:xfrm>
          <a:off x="939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公債費以外は経常収支比率が類似団体平均を大きく下回っている。引続き経費節減を心がけ現状維持に努める。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32294</xdr:rowOff>
    </xdr:from>
    <xdr:to>
      <xdr:col>24</xdr:col>
      <xdr:colOff>31750</xdr:colOff>
      <xdr:row>76</xdr:row>
      <xdr:rowOff>149861</xdr:rowOff>
    </xdr:to>
    <xdr:cxnSp macro="">
      <xdr:nvCxnSpPr>
        <xdr:cNvPr id="424" name="直線コネクタ 423"/>
        <xdr:cNvCxnSpPr/>
      </xdr:nvCxnSpPr>
      <xdr:spPr>
        <a:xfrm>
          <a:off x="15671800" y="13062494"/>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76</xdr:row>
      <xdr:rowOff>32294</xdr:rowOff>
    </xdr:to>
    <xdr:cxnSp macro="">
      <xdr:nvCxnSpPr>
        <xdr:cNvPr id="427" name="直線コネクタ 426"/>
        <xdr:cNvCxnSpPr/>
      </xdr:nvCxnSpPr>
      <xdr:spPr>
        <a:xfrm>
          <a:off x="14782800" y="12722860"/>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68217</xdr:rowOff>
    </xdr:to>
    <xdr:cxnSp macro="">
      <xdr:nvCxnSpPr>
        <xdr:cNvPr id="430" name="直線コネクタ 429"/>
        <xdr:cNvCxnSpPr/>
      </xdr:nvCxnSpPr>
      <xdr:spPr>
        <a:xfrm flipV="1">
          <a:off x="13893800" y="127228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68217</xdr:rowOff>
    </xdr:from>
    <xdr:to>
      <xdr:col>20</xdr:col>
      <xdr:colOff>158750</xdr:colOff>
      <xdr:row>75</xdr:row>
      <xdr:rowOff>7801</xdr:rowOff>
    </xdr:to>
    <xdr:cxnSp macro="">
      <xdr:nvCxnSpPr>
        <xdr:cNvPr id="433" name="直線コネクタ 432"/>
        <xdr:cNvCxnSpPr/>
      </xdr:nvCxnSpPr>
      <xdr:spPr>
        <a:xfrm flipV="1">
          <a:off x="13004800" y="1275551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3" name="円/楕円 44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4"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152944</xdr:rowOff>
    </xdr:from>
    <xdr:to>
      <xdr:col>22</xdr:col>
      <xdr:colOff>615950</xdr:colOff>
      <xdr:row>76</xdr:row>
      <xdr:rowOff>83094</xdr:rowOff>
    </xdr:to>
    <xdr:sp macro="" textlink="">
      <xdr:nvSpPr>
        <xdr:cNvPr id="445" name="円/楕円 444"/>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93271</xdr:rowOff>
    </xdr:from>
    <xdr:ext cx="736600" cy="259045"/>
    <xdr:sp macro="" textlink="">
      <xdr:nvSpPr>
        <xdr:cNvPr id="446" name="テキスト ボックス 445"/>
        <xdr:cNvSpPr txBox="1"/>
      </xdr:nvSpPr>
      <xdr:spPr>
        <a:xfrm>
          <a:off x="15290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47" name="円/楕円 446"/>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48" name="テキスト ボックス 447"/>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17417</xdr:rowOff>
    </xdr:from>
    <xdr:to>
      <xdr:col>20</xdr:col>
      <xdr:colOff>209550</xdr:colOff>
      <xdr:row>74</xdr:row>
      <xdr:rowOff>119017</xdr:rowOff>
    </xdr:to>
    <xdr:sp macro="" textlink="">
      <xdr:nvSpPr>
        <xdr:cNvPr id="449" name="円/楕円 448"/>
        <xdr:cNvSpPr/>
      </xdr:nvSpPr>
      <xdr:spPr>
        <a:xfrm>
          <a:off x="13843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129194</xdr:rowOff>
    </xdr:from>
    <xdr:ext cx="762000" cy="259045"/>
    <xdr:sp macro="" textlink="">
      <xdr:nvSpPr>
        <xdr:cNvPr id="450" name="テキスト ボックス 449"/>
        <xdr:cNvSpPr txBox="1"/>
      </xdr:nvSpPr>
      <xdr:spPr>
        <a:xfrm>
          <a:off x="13512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128451</xdr:rowOff>
    </xdr:from>
    <xdr:to>
      <xdr:col>19</xdr:col>
      <xdr:colOff>6350</xdr:colOff>
      <xdr:row>75</xdr:row>
      <xdr:rowOff>58601</xdr:rowOff>
    </xdr:to>
    <xdr:sp macro="" textlink="">
      <xdr:nvSpPr>
        <xdr:cNvPr id="451" name="円/楕円 450"/>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68778</xdr:rowOff>
    </xdr:from>
    <xdr:ext cx="762000" cy="259045"/>
    <xdr:sp macro="" textlink="">
      <xdr:nvSpPr>
        <xdr:cNvPr id="452" name="テキスト ボックス 451"/>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長野県平谷村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64720</xdr:rowOff>
    </xdr:from>
    <xdr:to>
      <xdr:col>4</xdr:col>
      <xdr:colOff>1117600</xdr:colOff>
      <xdr:row>16</xdr:row>
      <xdr:rowOff>117616</xdr:rowOff>
    </xdr:to>
    <xdr:cxnSp macro="">
      <xdr:nvCxnSpPr>
        <xdr:cNvPr id="49" name="直線コネクタ 48"/>
        <xdr:cNvCxnSpPr/>
      </xdr:nvCxnSpPr>
      <xdr:spPr bwMode="auto">
        <a:xfrm flipV="1">
          <a:off x="5003800" y="2855545"/>
          <a:ext cx="647700" cy="5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117616</xdr:rowOff>
    </xdr:from>
    <xdr:to>
      <xdr:col>4</xdr:col>
      <xdr:colOff>469900</xdr:colOff>
      <xdr:row>16</xdr:row>
      <xdr:rowOff>144810</xdr:rowOff>
    </xdr:to>
    <xdr:cxnSp macro="">
      <xdr:nvCxnSpPr>
        <xdr:cNvPr id="52" name="直線コネクタ 51"/>
        <xdr:cNvCxnSpPr/>
      </xdr:nvCxnSpPr>
      <xdr:spPr bwMode="auto">
        <a:xfrm flipV="1">
          <a:off x="4305300" y="2908441"/>
          <a:ext cx="698500" cy="2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144810</xdr:rowOff>
    </xdr:from>
    <xdr:to>
      <xdr:col>3</xdr:col>
      <xdr:colOff>904875</xdr:colOff>
      <xdr:row>16</xdr:row>
      <xdr:rowOff>149269</xdr:rowOff>
    </xdr:to>
    <xdr:cxnSp macro="">
      <xdr:nvCxnSpPr>
        <xdr:cNvPr id="55" name="直線コネクタ 54"/>
        <xdr:cNvCxnSpPr/>
      </xdr:nvCxnSpPr>
      <xdr:spPr bwMode="auto">
        <a:xfrm flipV="1">
          <a:off x="3606800" y="2935635"/>
          <a:ext cx="698500" cy="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149269</xdr:rowOff>
    </xdr:from>
    <xdr:to>
      <xdr:col>3</xdr:col>
      <xdr:colOff>206375</xdr:colOff>
      <xdr:row>16</xdr:row>
      <xdr:rowOff>168685</xdr:rowOff>
    </xdr:to>
    <xdr:cxnSp macro="">
      <xdr:nvCxnSpPr>
        <xdr:cNvPr id="58" name="直線コネクタ 57"/>
        <xdr:cNvCxnSpPr/>
      </xdr:nvCxnSpPr>
      <xdr:spPr bwMode="auto">
        <a:xfrm flipV="1">
          <a:off x="2908300" y="2940094"/>
          <a:ext cx="6985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13920</xdr:rowOff>
    </xdr:from>
    <xdr:to>
      <xdr:col>5</xdr:col>
      <xdr:colOff>34925</xdr:colOff>
      <xdr:row>16</xdr:row>
      <xdr:rowOff>115520</xdr:rowOff>
    </xdr:to>
    <xdr:sp macro="" textlink="">
      <xdr:nvSpPr>
        <xdr:cNvPr id="68" name="円/楕円 67"/>
        <xdr:cNvSpPr/>
      </xdr:nvSpPr>
      <xdr:spPr bwMode="auto">
        <a:xfrm>
          <a:off x="5600700" y="280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30447</xdr:rowOff>
    </xdr:from>
    <xdr:ext cx="762000" cy="259045"/>
    <xdr:sp macro="" textlink="">
      <xdr:nvSpPr>
        <xdr:cNvPr id="69" name="人口1人当たり決算額の推移該当値テキスト130"/>
        <xdr:cNvSpPr txBox="1"/>
      </xdr:nvSpPr>
      <xdr:spPr>
        <a:xfrm>
          <a:off x="5740400" y="264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367,693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66816</xdr:rowOff>
    </xdr:from>
    <xdr:to>
      <xdr:col>4</xdr:col>
      <xdr:colOff>520700</xdr:colOff>
      <xdr:row>16</xdr:row>
      <xdr:rowOff>168416</xdr:rowOff>
    </xdr:to>
    <xdr:sp macro="" textlink="">
      <xdr:nvSpPr>
        <xdr:cNvPr id="70" name="円/楕円 69"/>
        <xdr:cNvSpPr/>
      </xdr:nvSpPr>
      <xdr:spPr bwMode="auto">
        <a:xfrm>
          <a:off x="4953000" y="28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7143</xdr:rowOff>
    </xdr:from>
    <xdr:ext cx="736600" cy="259045"/>
    <xdr:sp macro="" textlink="">
      <xdr:nvSpPr>
        <xdr:cNvPr id="71" name="テキスト ボックス 70"/>
        <xdr:cNvSpPr txBox="1"/>
      </xdr:nvSpPr>
      <xdr:spPr>
        <a:xfrm>
          <a:off x="4622800" y="262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339,926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94010</xdr:rowOff>
    </xdr:from>
    <xdr:to>
      <xdr:col>3</xdr:col>
      <xdr:colOff>955675</xdr:colOff>
      <xdr:row>17</xdr:row>
      <xdr:rowOff>24160</xdr:rowOff>
    </xdr:to>
    <xdr:sp macro="" textlink="">
      <xdr:nvSpPr>
        <xdr:cNvPr id="72" name="円/楕円 71"/>
        <xdr:cNvSpPr/>
      </xdr:nvSpPr>
      <xdr:spPr bwMode="auto">
        <a:xfrm>
          <a:off x="4254500" y="28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34337</xdr:rowOff>
    </xdr:from>
    <xdr:ext cx="762000" cy="259045"/>
    <xdr:sp macro="" textlink="">
      <xdr:nvSpPr>
        <xdr:cNvPr id="73" name="テキスト ボックス 72"/>
        <xdr:cNvSpPr txBox="1"/>
      </xdr:nvSpPr>
      <xdr:spPr>
        <a:xfrm>
          <a:off x="3924300" y="265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98469</xdr:rowOff>
    </xdr:from>
    <xdr:to>
      <xdr:col>3</xdr:col>
      <xdr:colOff>257175</xdr:colOff>
      <xdr:row>17</xdr:row>
      <xdr:rowOff>28619</xdr:rowOff>
    </xdr:to>
    <xdr:sp macro="" textlink="">
      <xdr:nvSpPr>
        <xdr:cNvPr id="74" name="円/楕円 73"/>
        <xdr:cNvSpPr/>
      </xdr:nvSpPr>
      <xdr:spPr bwMode="auto">
        <a:xfrm>
          <a:off x="3556000" y="288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38796</xdr:rowOff>
    </xdr:from>
    <xdr:ext cx="762000" cy="259045"/>
    <xdr:sp macro="" textlink="">
      <xdr:nvSpPr>
        <xdr:cNvPr id="75" name="テキスト ボックス 74"/>
        <xdr:cNvSpPr txBox="1"/>
      </xdr:nvSpPr>
      <xdr:spPr>
        <a:xfrm>
          <a:off x="3225800" y="26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323,310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117885</xdr:rowOff>
    </xdr:from>
    <xdr:to>
      <xdr:col>2</xdr:col>
      <xdr:colOff>692150</xdr:colOff>
      <xdr:row>17</xdr:row>
      <xdr:rowOff>48035</xdr:rowOff>
    </xdr:to>
    <xdr:sp macro="" textlink="">
      <xdr:nvSpPr>
        <xdr:cNvPr id="76" name="円/楕円 75"/>
        <xdr:cNvSpPr/>
      </xdr:nvSpPr>
      <xdr:spPr bwMode="auto">
        <a:xfrm>
          <a:off x="2857500" y="290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58212</xdr:rowOff>
    </xdr:from>
    <xdr:ext cx="762000" cy="259045"/>
    <xdr:sp macro="" textlink="">
      <xdr:nvSpPr>
        <xdr:cNvPr id="77" name="テキスト ボックス 76"/>
        <xdr:cNvSpPr txBox="1"/>
      </xdr:nvSpPr>
      <xdr:spPr>
        <a:xfrm>
          <a:off x="2527300" y="267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105461</xdr:rowOff>
    </xdr:from>
    <xdr:to>
      <xdr:col>4</xdr:col>
      <xdr:colOff>1117600</xdr:colOff>
      <xdr:row>35</xdr:row>
      <xdr:rowOff>281776</xdr:rowOff>
    </xdr:to>
    <xdr:cxnSp macro="">
      <xdr:nvCxnSpPr>
        <xdr:cNvPr id="108" name="直線コネクタ 107"/>
        <xdr:cNvCxnSpPr/>
      </xdr:nvCxnSpPr>
      <xdr:spPr bwMode="auto">
        <a:xfrm>
          <a:off x="5003800" y="6715811"/>
          <a:ext cx="647700" cy="1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220831</xdr:rowOff>
    </xdr:from>
    <xdr:to>
      <xdr:col>4</xdr:col>
      <xdr:colOff>469900</xdr:colOff>
      <xdr:row>35</xdr:row>
      <xdr:rowOff>105461</xdr:rowOff>
    </xdr:to>
    <xdr:cxnSp macro="">
      <xdr:nvCxnSpPr>
        <xdr:cNvPr id="111" name="直線コネクタ 110"/>
        <xdr:cNvCxnSpPr/>
      </xdr:nvCxnSpPr>
      <xdr:spPr bwMode="auto">
        <a:xfrm>
          <a:off x="4305300" y="6488281"/>
          <a:ext cx="698500" cy="22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220831</xdr:rowOff>
    </xdr:from>
    <xdr:to>
      <xdr:col>3</xdr:col>
      <xdr:colOff>904875</xdr:colOff>
      <xdr:row>34</xdr:row>
      <xdr:rowOff>264037</xdr:rowOff>
    </xdr:to>
    <xdr:cxnSp macro="">
      <xdr:nvCxnSpPr>
        <xdr:cNvPr id="114" name="直線コネクタ 113"/>
        <xdr:cNvCxnSpPr/>
      </xdr:nvCxnSpPr>
      <xdr:spPr bwMode="auto">
        <a:xfrm flipV="1">
          <a:off x="3606800" y="6488281"/>
          <a:ext cx="698500" cy="4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168637</xdr:rowOff>
    </xdr:from>
    <xdr:to>
      <xdr:col>3</xdr:col>
      <xdr:colOff>206375</xdr:colOff>
      <xdr:row>34</xdr:row>
      <xdr:rowOff>264037</xdr:rowOff>
    </xdr:to>
    <xdr:cxnSp macro="">
      <xdr:nvCxnSpPr>
        <xdr:cNvPr id="117" name="直線コネクタ 116"/>
        <xdr:cNvCxnSpPr/>
      </xdr:nvCxnSpPr>
      <xdr:spPr bwMode="auto">
        <a:xfrm>
          <a:off x="2908300" y="6436087"/>
          <a:ext cx="698500" cy="9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230976</xdr:rowOff>
    </xdr:from>
    <xdr:to>
      <xdr:col>5</xdr:col>
      <xdr:colOff>34925</xdr:colOff>
      <xdr:row>35</xdr:row>
      <xdr:rowOff>332576</xdr:rowOff>
    </xdr:to>
    <xdr:sp macro="" textlink="">
      <xdr:nvSpPr>
        <xdr:cNvPr id="127" name="円/楕円 126"/>
        <xdr:cNvSpPr/>
      </xdr:nvSpPr>
      <xdr:spPr bwMode="auto">
        <a:xfrm>
          <a:off x="5600700" y="684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203053</xdr:rowOff>
    </xdr:from>
    <xdr:ext cx="762000" cy="259045"/>
    <xdr:sp macro="" textlink="">
      <xdr:nvSpPr>
        <xdr:cNvPr id="128" name="人口1人当たり決算額の推移該当値テキスト445"/>
        <xdr:cNvSpPr txBox="1"/>
      </xdr:nvSpPr>
      <xdr:spPr>
        <a:xfrm>
          <a:off x="5740400" y="681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54661</xdr:rowOff>
    </xdr:from>
    <xdr:to>
      <xdr:col>4</xdr:col>
      <xdr:colOff>520700</xdr:colOff>
      <xdr:row>35</xdr:row>
      <xdr:rowOff>156261</xdr:rowOff>
    </xdr:to>
    <xdr:sp macro="" textlink="">
      <xdr:nvSpPr>
        <xdr:cNvPr id="129" name="円/楕円 128"/>
        <xdr:cNvSpPr/>
      </xdr:nvSpPr>
      <xdr:spPr bwMode="auto">
        <a:xfrm>
          <a:off x="4953000" y="666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166438</xdr:rowOff>
    </xdr:from>
    <xdr:ext cx="736600" cy="259045"/>
    <xdr:sp macro="" textlink="">
      <xdr:nvSpPr>
        <xdr:cNvPr id="130" name="テキスト ボックス 129"/>
        <xdr:cNvSpPr txBox="1"/>
      </xdr:nvSpPr>
      <xdr:spPr>
        <a:xfrm>
          <a:off x="4622800" y="643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170031</xdr:rowOff>
    </xdr:from>
    <xdr:to>
      <xdr:col>3</xdr:col>
      <xdr:colOff>955675</xdr:colOff>
      <xdr:row>34</xdr:row>
      <xdr:rowOff>271631</xdr:rowOff>
    </xdr:to>
    <xdr:sp macro="" textlink="">
      <xdr:nvSpPr>
        <xdr:cNvPr id="131" name="円/楕円 130"/>
        <xdr:cNvSpPr/>
      </xdr:nvSpPr>
      <xdr:spPr bwMode="auto">
        <a:xfrm>
          <a:off x="4254500" y="643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281808</xdr:rowOff>
    </xdr:from>
    <xdr:ext cx="762000" cy="259045"/>
    <xdr:sp macro="" textlink="">
      <xdr:nvSpPr>
        <xdr:cNvPr id="132" name="テキスト ボックス 131"/>
        <xdr:cNvSpPr txBox="1"/>
      </xdr:nvSpPr>
      <xdr:spPr>
        <a:xfrm>
          <a:off x="3924300" y="620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213237</xdr:rowOff>
    </xdr:from>
    <xdr:to>
      <xdr:col>3</xdr:col>
      <xdr:colOff>257175</xdr:colOff>
      <xdr:row>34</xdr:row>
      <xdr:rowOff>314837</xdr:rowOff>
    </xdr:to>
    <xdr:sp macro="" textlink="">
      <xdr:nvSpPr>
        <xdr:cNvPr id="133" name="円/楕円 132"/>
        <xdr:cNvSpPr/>
      </xdr:nvSpPr>
      <xdr:spPr bwMode="auto">
        <a:xfrm>
          <a:off x="3556000" y="648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325014</xdr:rowOff>
    </xdr:from>
    <xdr:ext cx="762000" cy="259045"/>
    <xdr:sp macro="" textlink="">
      <xdr:nvSpPr>
        <xdr:cNvPr id="134" name="テキスト ボックス 133"/>
        <xdr:cNvSpPr txBox="1"/>
      </xdr:nvSpPr>
      <xdr:spPr>
        <a:xfrm>
          <a:off x="3225800" y="62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117837</xdr:rowOff>
    </xdr:from>
    <xdr:to>
      <xdr:col>2</xdr:col>
      <xdr:colOff>692150</xdr:colOff>
      <xdr:row>34</xdr:row>
      <xdr:rowOff>219437</xdr:rowOff>
    </xdr:to>
    <xdr:sp macro="" textlink="">
      <xdr:nvSpPr>
        <xdr:cNvPr id="135" name="円/楕円 134"/>
        <xdr:cNvSpPr/>
      </xdr:nvSpPr>
      <xdr:spPr bwMode="auto">
        <a:xfrm>
          <a:off x="2857500" y="638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229614</xdr:rowOff>
    </xdr:from>
    <xdr:ext cx="762000" cy="259045"/>
    <xdr:sp macro="" textlink="">
      <xdr:nvSpPr>
        <xdr:cNvPr id="136" name="テキスト ボックス 135"/>
        <xdr:cNvSpPr txBox="1"/>
      </xdr:nvSpPr>
      <xdr:spPr>
        <a:xfrm>
          <a:off x="2527300" y="615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4112</xdr:rowOff>
    </xdr:from>
    <xdr:to>
      <xdr:col>6</xdr:col>
      <xdr:colOff>511175</xdr:colOff>
      <xdr:row>36</xdr:row>
      <xdr:rowOff>49916</xdr:rowOff>
    </xdr:to>
    <xdr:cxnSp macro="">
      <xdr:nvCxnSpPr>
        <xdr:cNvPr id="60" name="直線コネクタ 59"/>
        <xdr:cNvCxnSpPr/>
      </xdr:nvCxnSpPr>
      <xdr:spPr>
        <a:xfrm flipV="1">
          <a:off x="3797300" y="6176312"/>
          <a:ext cx="838200" cy="4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49916</xdr:rowOff>
    </xdr:from>
    <xdr:to>
      <xdr:col>5</xdr:col>
      <xdr:colOff>358775</xdr:colOff>
      <xdr:row>36</xdr:row>
      <xdr:rowOff>99573</xdr:rowOff>
    </xdr:to>
    <xdr:cxnSp macro="">
      <xdr:nvCxnSpPr>
        <xdr:cNvPr id="63" name="直線コネクタ 62"/>
        <xdr:cNvCxnSpPr/>
      </xdr:nvCxnSpPr>
      <xdr:spPr>
        <a:xfrm flipV="1">
          <a:off x="2908300" y="6222116"/>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70745</xdr:rowOff>
    </xdr:from>
    <xdr:to>
      <xdr:col>4</xdr:col>
      <xdr:colOff>155575</xdr:colOff>
      <xdr:row>36</xdr:row>
      <xdr:rowOff>99573</xdr:rowOff>
    </xdr:to>
    <xdr:cxnSp macro="">
      <xdr:nvCxnSpPr>
        <xdr:cNvPr id="66" name="直線コネクタ 65"/>
        <xdr:cNvCxnSpPr/>
      </xdr:nvCxnSpPr>
      <xdr:spPr>
        <a:xfrm>
          <a:off x="2019300" y="6242945"/>
          <a:ext cx="889000" cy="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70745</xdr:rowOff>
    </xdr:from>
    <xdr:to>
      <xdr:col>2</xdr:col>
      <xdr:colOff>638175</xdr:colOff>
      <xdr:row>36</xdr:row>
      <xdr:rowOff>122311</xdr:rowOff>
    </xdr:to>
    <xdr:cxnSp macro="">
      <xdr:nvCxnSpPr>
        <xdr:cNvPr id="69" name="直線コネクタ 68"/>
        <xdr:cNvCxnSpPr/>
      </xdr:nvCxnSpPr>
      <xdr:spPr>
        <a:xfrm flipV="1">
          <a:off x="1130300" y="6242945"/>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124762</xdr:rowOff>
    </xdr:from>
    <xdr:to>
      <xdr:col>6</xdr:col>
      <xdr:colOff>561975</xdr:colOff>
      <xdr:row>36</xdr:row>
      <xdr:rowOff>54912</xdr:rowOff>
    </xdr:to>
    <xdr:sp macro="" textlink="">
      <xdr:nvSpPr>
        <xdr:cNvPr id="79" name="円/楕円 78"/>
        <xdr:cNvSpPr/>
      </xdr:nvSpPr>
      <xdr:spPr>
        <a:xfrm>
          <a:off x="4584700" y="61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147639</xdr:rowOff>
    </xdr:from>
    <xdr:ext cx="599010" cy="259045"/>
    <xdr:sp macro="" textlink="">
      <xdr:nvSpPr>
        <xdr:cNvPr id="80" name="人件費該当値テキスト"/>
        <xdr:cNvSpPr txBox="1"/>
      </xdr:nvSpPr>
      <xdr:spPr>
        <a:xfrm>
          <a:off x="4686300" y="59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170566</xdr:rowOff>
    </xdr:from>
    <xdr:to>
      <xdr:col>5</xdr:col>
      <xdr:colOff>409575</xdr:colOff>
      <xdr:row>36</xdr:row>
      <xdr:rowOff>100716</xdr:rowOff>
    </xdr:to>
    <xdr:sp macro="" textlink="">
      <xdr:nvSpPr>
        <xdr:cNvPr id="81" name="円/楕円 80"/>
        <xdr:cNvSpPr/>
      </xdr:nvSpPr>
      <xdr:spPr>
        <a:xfrm>
          <a:off x="3746500" y="61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117243</xdr:rowOff>
    </xdr:from>
    <xdr:ext cx="599010" cy="259045"/>
    <xdr:sp macro="" textlink="">
      <xdr:nvSpPr>
        <xdr:cNvPr id="82" name="テキスト ボックス 81"/>
        <xdr:cNvSpPr txBox="1"/>
      </xdr:nvSpPr>
      <xdr:spPr>
        <a:xfrm>
          <a:off x="3497794" y="594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267,131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48773</xdr:rowOff>
    </xdr:from>
    <xdr:to>
      <xdr:col>4</xdr:col>
      <xdr:colOff>206375</xdr:colOff>
      <xdr:row>36</xdr:row>
      <xdr:rowOff>150373</xdr:rowOff>
    </xdr:to>
    <xdr:sp macro="" textlink="">
      <xdr:nvSpPr>
        <xdr:cNvPr id="83" name="円/楕円 82"/>
        <xdr:cNvSpPr/>
      </xdr:nvSpPr>
      <xdr:spPr>
        <a:xfrm>
          <a:off x="2857500" y="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166900</xdr:rowOff>
    </xdr:from>
    <xdr:ext cx="599010" cy="259045"/>
    <xdr:sp macro="" textlink="">
      <xdr:nvSpPr>
        <xdr:cNvPr id="84" name="テキスト ボックス 83"/>
        <xdr:cNvSpPr txBox="1"/>
      </xdr:nvSpPr>
      <xdr:spPr>
        <a:xfrm>
          <a:off x="2608794" y="599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19945</xdr:rowOff>
    </xdr:from>
    <xdr:to>
      <xdr:col>3</xdr:col>
      <xdr:colOff>3175</xdr:colOff>
      <xdr:row>36</xdr:row>
      <xdr:rowOff>121545</xdr:rowOff>
    </xdr:to>
    <xdr:sp macro="" textlink="">
      <xdr:nvSpPr>
        <xdr:cNvPr id="85" name="円/楕円 84"/>
        <xdr:cNvSpPr/>
      </xdr:nvSpPr>
      <xdr:spPr>
        <a:xfrm>
          <a:off x="1968500" y="61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138072</xdr:rowOff>
    </xdr:from>
    <xdr:ext cx="599010" cy="259045"/>
    <xdr:sp macro="" textlink="">
      <xdr:nvSpPr>
        <xdr:cNvPr id="86" name="テキスト ボックス 85"/>
        <xdr:cNvSpPr txBox="1"/>
      </xdr:nvSpPr>
      <xdr:spPr>
        <a:xfrm>
          <a:off x="1719794" y="596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71511</xdr:rowOff>
    </xdr:from>
    <xdr:to>
      <xdr:col>1</xdr:col>
      <xdr:colOff>485775</xdr:colOff>
      <xdr:row>37</xdr:row>
      <xdr:rowOff>1661</xdr:rowOff>
    </xdr:to>
    <xdr:sp macro="" textlink="">
      <xdr:nvSpPr>
        <xdr:cNvPr id="87" name="円/楕円 86"/>
        <xdr:cNvSpPr/>
      </xdr:nvSpPr>
      <xdr:spPr>
        <a:xfrm>
          <a:off x="1079500" y="62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18188</xdr:rowOff>
    </xdr:from>
    <xdr:ext cx="599010" cy="259045"/>
    <xdr:sp macro="" textlink="">
      <xdr:nvSpPr>
        <xdr:cNvPr id="88" name="テキスト ボックス 87"/>
        <xdr:cNvSpPr txBox="1"/>
      </xdr:nvSpPr>
      <xdr:spPr>
        <a:xfrm>
          <a:off x="830794" y="601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95654</xdr:rowOff>
    </xdr:from>
    <xdr:to>
      <xdr:col>6</xdr:col>
      <xdr:colOff>511175</xdr:colOff>
      <xdr:row>57</xdr:row>
      <xdr:rowOff>153680</xdr:rowOff>
    </xdr:to>
    <xdr:cxnSp macro="">
      <xdr:nvCxnSpPr>
        <xdr:cNvPr id="117" name="直線コネクタ 116"/>
        <xdr:cNvCxnSpPr/>
      </xdr:nvCxnSpPr>
      <xdr:spPr>
        <a:xfrm flipV="1">
          <a:off x="3797300" y="9868304"/>
          <a:ext cx="8382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137894</xdr:rowOff>
    </xdr:from>
    <xdr:to>
      <xdr:col>5</xdr:col>
      <xdr:colOff>358775</xdr:colOff>
      <xdr:row>57</xdr:row>
      <xdr:rowOff>153680</xdr:rowOff>
    </xdr:to>
    <xdr:cxnSp macro="">
      <xdr:nvCxnSpPr>
        <xdr:cNvPr id="120" name="直線コネクタ 119"/>
        <xdr:cNvCxnSpPr/>
      </xdr:nvCxnSpPr>
      <xdr:spPr>
        <a:xfrm>
          <a:off x="2908300" y="9910544"/>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137894</xdr:rowOff>
    </xdr:from>
    <xdr:to>
      <xdr:col>4</xdr:col>
      <xdr:colOff>155575</xdr:colOff>
      <xdr:row>58</xdr:row>
      <xdr:rowOff>15435</xdr:rowOff>
    </xdr:to>
    <xdr:cxnSp macro="">
      <xdr:nvCxnSpPr>
        <xdr:cNvPr id="123" name="直線コネクタ 122"/>
        <xdr:cNvCxnSpPr/>
      </xdr:nvCxnSpPr>
      <xdr:spPr>
        <a:xfrm flipV="1">
          <a:off x="2019300" y="9910544"/>
          <a:ext cx="889000" cy="4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15435</xdr:rowOff>
    </xdr:from>
    <xdr:to>
      <xdr:col>2</xdr:col>
      <xdr:colOff>638175</xdr:colOff>
      <xdr:row>58</xdr:row>
      <xdr:rowOff>39304</xdr:rowOff>
    </xdr:to>
    <xdr:cxnSp macro="">
      <xdr:nvCxnSpPr>
        <xdr:cNvPr id="126" name="直線コネクタ 125"/>
        <xdr:cNvCxnSpPr/>
      </xdr:nvCxnSpPr>
      <xdr:spPr>
        <a:xfrm flipV="1">
          <a:off x="1130300" y="9959535"/>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44854</xdr:rowOff>
    </xdr:from>
    <xdr:to>
      <xdr:col>6</xdr:col>
      <xdr:colOff>561975</xdr:colOff>
      <xdr:row>57</xdr:row>
      <xdr:rowOff>146454</xdr:rowOff>
    </xdr:to>
    <xdr:sp macro="" textlink="">
      <xdr:nvSpPr>
        <xdr:cNvPr id="136" name="円/楕円 135"/>
        <xdr:cNvSpPr/>
      </xdr:nvSpPr>
      <xdr:spPr>
        <a:xfrm>
          <a:off x="4584700" y="9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67731</xdr:rowOff>
    </xdr:from>
    <xdr:ext cx="599010" cy="259045"/>
    <xdr:sp macro="" textlink="">
      <xdr:nvSpPr>
        <xdr:cNvPr id="137" name="物件費該当値テキスト"/>
        <xdr:cNvSpPr txBox="1"/>
      </xdr:nvSpPr>
      <xdr:spPr>
        <a:xfrm>
          <a:off x="4686300" y="96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382,803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102880</xdr:rowOff>
    </xdr:from>
    <xdr:to>
      <xdr:col>5</xdr:col>
      <xdr:colOff>409575</xdr:colOff>
      <xdr:row>58</xdr:row>
      <xdr:rowOff>33030</xdr:rowOff>
    </xdr:to>
    <xdr:sp macro="" textlink="">
      <xdr:nvSpPr>
        <xdr:cNvPr id="138" name="円/楕円 137"/>
        <xdr:cNvSpPr/>
      </xdr:nvSpPr>
      <xdr:spPr>
        <a:xfrm>
          <a:off x="3746500" y="9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49557</xdr:rowOff>
    </xdr:from>
    <xdr:ext cx="599010" cy="259045"/>
    <xdr:sp macro="" textlink="">
      <xdr:nvSpPr>
        <xdr:cNvPr id="139" name="テキスト ボックス 138"/>
        <xdr:cNvSpPr txBox="1"/>
      </xdr:nvSpPr>
      <xdr:spPr>
        <a:xfrm>
          <a:off x="3497794" y="96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87094</xdr:rowOff>
    </xdr:from>
    <xdr:to>
      <xdr:col>4</xdr:col>
      <xdr:colOff>206375</xdr:colOff>
      <xdr:row>58</xdr:row>
      <xdr:rowOff>17244</xdr:rowOff>
    </xdr:to>
    <xdr:sp macro="" textlink="">
      <xdr:nvSpPr>
        <xdr:cNvPr id="140" name="円/楕円 139"/>
        <xdr:cNvSpPr/>
      </xdr:nvSpPr>
      <xdr:spPr>
        <a:xfrm>
          <a:off x="2857500" y="9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33771</xdr:rowOff>
    </xdr:from>
    <xdr:ext cx="599010" cy="259045"/>
    <xdr:sp macro="" textlink="">
      <xdr:nvSpPr>
        <xdr:cNvPr id="141" name="テキスト ボックス 140"/>
        <xdr:cNvSpPr txBox="1"/>
      </xdr:nvSpPr>
      <xdr:spPr>
        <a:xfrm>
          <a:off x="2608794" y="963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136085</xdr:rowOff>
    </xdr:from>
    <xdr:to>
      <xdr:col>3</xdr:col>
      <xdr:colOff>3175</xdr:colOff>
      <xdr:row>58</xdr:row>
      <xdr:rowOff>66235</xdr:rowOff>
    </xdr:to>
    <xdr:sp macro="" textlink="">
      <xdr:nvSpPr>
        <xdr:cNvPr id="142" name="円/楕円 141"/>
        <xdr:cNvSpPr/>
      </xdr:nvSpPr>
      <xdr:spPr>
        <a:xfrm>
          <a:off x="1968500" y="99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82762</xdr:rowOff>
    </xdr:from>
    <xdr:ext cx="599010" cy="259045"/>
    <xdr:sp macro="" textlink="">
      <xdr:nvSpPr>
        <xdr:cNvPr id="143" name="テキスト ボックス 142"/>
        <xdr:cNvSpPr txBox="1"/>
      </xdr:nvSpPr>
      <xdr:spPr>
        <a:xfrm>
          <a:off x="1719794" y="968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159954</xdr:rowOff>
    </xdr:from>
    <xdr:to>
      <xdr:col>1</xdr:col>
      <xdr:colOff>485775</xdr:colOff>
      <xdr:row>58</xdr:row>
      <xdr:rowOff>90104</xdr:rowOff>
    </xdr:to>
    <xdr:sp macro="" textlink="">
      <xdr:nvSpPr>
        <xdr:cNvPr id="144" name="円/楕円 143"/>
        <xdr:cNvSpPr/>
      </xdr:nvSpPr>
      <xdr:spPr>
        <a:xfrm>
          <a:off x="1079500" y="99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106631</xdr:rowOff>
    </xdr:from>
    <xdr:ext cx="599010" cy="259045"/>
    <xdr:sp macro="" textlink="">
      <xdr:nvSpPr>
        <xdr:cNvPr id="145" name="テキスト ボックス 144"/>
        <xdr:cNvSpPr txBox="1"/>
      </xdr:nvSpPr>
      <xdr:spPr>
        <a:xfrm>
          <a:off x="830794" y="97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126862</xdr:rowOff>
    </xdr:from>
    <xdr:to>
      <xdr:col>6</xdr:col>
      <xdr:colOff>511175</xdr:colOff>
      <xdr:row>78</xdr:row>
      <xdr:rowOff>127493</xdr:rowOff>
    </xdr:to>
    <xdr:cxnSp macro="">
      <xdr:nvCxnSpPr>
        <xdr:cNvPr id="172" name="直線コネクタ 171"/>
        <xdr:cNvCxnSpPr/>
      </xdr:nvCxnSpPr>
      <xdr:spPr>
        <a:xfrm flipV="1">
          <a:off x="3797300" y="13499962"/>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119656</xdr:rowOff>
    </xdr:from>
    <xdr:to>
      <xdr:col>5</xdr:col>
      <xdr:colOff>358775</xdr:colOff>
      <xdr:row>78</xdr:row>
      <xdr:rowOff>127493</xdr:rowOff>
    </xdr:to>
    <xdr:cxnSp macro="">
      <xdr:nvCxnSpPr>
        <xdr:cNvPr id="175" name="直線コネクタ 174"/>
        <xdr:cNvCxnSpPr/>
      </xdr:nvCxnSpPr>
      <xdr:spPr>
        <a:xfrm>
          <a:off x="2908300" y="1349275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106776</xdr:rowOff>
    </xdr:from>
    <xdr:to>
      <xdr:col>4</xdr:col>
      <xdr:colOff>155575</xdr:colOff>
      <xdr:row>78</xdr:row>
      <xdr:rowOff>119656</xdr:rowOff>
    </xdr:to>
    <xdr:cxnSp macro="">
      <xdr:nvCxnSpPr>
        <xdr:cNvPr id="178" name="直線コネクタ 177"/>
        <xdr:cNvCxnSpPr/>
      </xdr:nvCxnSpPr>
      <xdr:spPr>
        <a:xfrm>
          <a:off x="2019300" y="13479876"/>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105739</xdr:rowOff>
    </xdr:from>
    <xdr:to>
      <xdr:col>2</xdr:col>
      <xdr:colOff>638175</xdr:colOff>
      <xdr:row>78</xdr:row>
      <xdr:rowOff>106776</xdr:rowOff>
    </xdr:to>
    <xdr:cxnSp macro="">
      <xdr:nvCxnSpPr>
        <xdr:cNvPr id="181" name="直線コネクタ 180"/>
        <xdr:cNvCxnSpPr/>
      </xdr:nvCxnSpPr>
      <xdr:spPr>
        <a:xfrm>
          <a:off x="1130300" y="13478839"/>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76062</xdr:rowOff>
    </xdr:from>
    <xdr:to>
      <xdr:col>6</xdr:col>
      <xdr:colOff>561975</xdr:colOff>
      <xdr:row>79</xdr:row>
      <xdr:rowOff>6212</xdr:rowOff>
    </xdr:to>
    <xdr:sp macro="" textlink="">
      <xdr:nvSpPr>
        <xdr:cNvPr id="191" name="円/楕円 190"/>
        <xdr:cNvSpPr/>
      </xdr:nvSpPr>
      <xdr:spPr>
        <a:xfrm>
          <a:off x="4584700" y="134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162439</xdr:rowOff>
    </xdr:from>
    <xdr:ext cx="469744" cy="259045"/>
    <xdr:sp macro="" textlink="">
      <xdr:nvSpPr>
        <xdr:cNvPr id="192" name="維持補修費該当値テキスト"/>
        <xdr:cNvSpPr txBox="1"/>
      </xdr:nvSpPr>
      <xdr:spPr>
        <a:xfrm>
          <a:off x="4686300" y="133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76693</xdr:rowOff>
    </xdr:from>
    <xdr:to>
      <xdr:col>5</xdr:col>
      <xdr:colOff>409575</xdr:colOff>
      <xdr:row>79</xdr:row>
      <xdr:rowOff>6843</xdr:rowOff>
    </xdr:to>
    <xdr:sp macro="" textlink="">
      <xdr:nvSpPr>
        <xdr:cNvPr id="193" name="円/楕円 192"/>
        <xdr:cNvSpPr/>
      </xdr:nvSpPr>
      <xdr:spPr>
        <a:xfrm>
          <a:off x="3746500" y="134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169420</xdr:rowOff>
    </xdr:from>
    <xdr:ext cx="469744" cy="259045"/>
    <xdr:sp macro="" textlink="">
      <xdr:nvSpPr>
        <xdr:cNvPr id="194" name="テキスト ボックス 193"/>
        <xdr:cNvSpPr txBox="1"/>
      </xdr:nvSpPr>
      <xdr:spPr>
        <a:xfrm>
          <a:off x="3562427" y="135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68856</xdr:rowOff>
    </xdr:from>
    <xdr:to>
      <xdr:col>4</xdr:col>
      <xdr:colOff>206375</xdr:colOff>
      <xdr:row>78</xdr:row>
      <xdr:rowOff>170456</xdr:rowOff>
    </xdr:to>
    <xdr:sp macro="" textlink="">
      <xdr:nvSpPr>
        <xdr:cNvPr id="195" name="円/楕円 194"/>
        <xdr:cNvSpPr/>
      </xdr:nvSpPr>
      <xdr:spPr>
        <a:xfrm>
          <a:off x="2857500" y="134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161583</xdr:rowOff>
    </xdr:from>
    <xdr:ext cx="469744" cy="259045"/>
    <xdr:sp macro="" textlink="">
      <xdr:nvSpPr>
        <xdr:cNvPr id="196" name="テキスト ボックス 195"/>
        <xdr:cNvSpPr txBox="1"/>
      </xdr:nvSpPr>
      <xdr:spPr>
        <a:xfrm>
          <a:off x="2673427" y="135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55976</xdr:rowOff>
    </xdr:from>
    <xdr:to>
      <xdr:col>3</xdr:col>
      <xdr:colOff>3175</xdr:colOff>
      <xdr:row>78</xdr:row>
      <xdr:rowOff>157576</xdr:rowOff>
    </xdr:to>
    <xdr:sp macro="" textlink="">
      <xdr:nvSpPr>
        <xdr:cNvPr id="197" name="円/楕円 196"/>
        <xdr:cNvSpPr/>
      </xdr:nvSpPr>
      <xdr:spPr>
        <a:xfrm>
          <a:off x="1968500" y="13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148703</xdr:rowOff>
    </xdr:from>
    <xdr:ext cx="469744" cy="259045"/>
    <xdr:sp macro="" textlink="">
      <xdr:nvSpPr>
        <xdr:cNvPr id="198" name="テキスト ボックス 197"/>
        <xdr:cNvSpPr txBox="1"/>
      </xdr:nvSpPr>
      <xdr:spPr>
        <a:xfrm>
          <a:off x="1784427" y="1352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54939</xdr:rowOff>
    </xdr:from>
    <xdr:to>
      <xdr:col>1</xdr:col>
      <xdr:colOff>485775</xdr:colOff>
      <xdr:row>78</xdr:row>
      <xdr:rowOff>156539</xdr:rowOff>
    </xdr:to>
    <xdr:sp macro="" textlink="">
      <xdr:nvSpPr>
        <xdr:cNvPr id="199" name="円/楕円 198"/>
        <xdr:cNvSpPr/>
      </xdr:nvSpPr>
      <xdr:spPr>
        <a:xfrm>
          <a:off x="1079500" y="134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147666</xdr:rowOff>
    </xdr:from>
    <xdr:ext cx="469744" cy="259045"/>
    <xdr:sp macro="" textlink="">
      <xdr:nvSpPr>
        <xdr:cNvPr id="200" name="テキスト ボックス 199"/>
        <xdr:cNvSpPr txBox="1"/>
      </xdr:nvSpPr>
      <xdr:spPr>
        <a:xfrm>
          <a:off x="895427" y="135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9452</xdr:rowOff>
    </xdr:from>
    <xdr:to>
      <xdr:col>6</xdr:col>
      <xdr:colOff>511175</xdr:colOff>
      <xdr:row>96</xdr:row>
      <xdr:rowOff>37602</xdr:rowOff>
    </xdr:to>
    <xdr:cxnSp macro="">
      <xdr:nvCxnSpPr>
        <xdr:cNvPr id="231" name="直線コネクタ 230"/>
        <xdr:cNvCxnSpPr/>
      </xdr:nvCxnSpPr>
      <xdr:spPr>
        <a:xfrm flipV="1">
          <a:off x="3797300" y="16468652"/>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37602</xdr:rowOff>
    </xdr:from>
    <xdr:to>
      <xdr:col>5</xdr:col>
      <xdr:colOff>358775</xdr:colOff>
      <xdr:row>96</xdr:row>
      <xdr:rowOff>94698</xdr:rowOff>
    </xdr:to>
    <xdr:cxnSp macro="">
      <xdr:nvCxnSpPr>
        <xdr:cNvPr id="234" name="直線コネクタ 233"/>
        <xdr:cNvCxnSpPr/>
      </xdr:nvCxnSpPr>
      <xdr:spPr>
        <a:xfrm flipV="1">
          <a:off x="2908300" y="16496802"/>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94698</xdr:rowOff>
    </xdr:from>
    <xdr:to>
      <xdr:col>4</xdr:col>
      <xdr:colOff>155575</xdr:colOff>
      <xdr:row>96</xdr:row>
      <xdr:rowOff>113585</xdr:rowOff>
    </xdr:to>
    <xdr:cxnSp macro="">
      <xdr:nvCxnSpPr>
        <xdr:cNvPr id="237" name="直線コネクタ 236"/>
        <xdr:cNvCxnSpPr/>
      </xdr:nvCxnSpPr>
      <xdr:spPr>
        <a:xfrm flipV="1">
          <a:off x="2019300" y="16553898"/>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113444</xdr:rowOff>
    </xdr:from>
    <xdr:to>
      <xdr:col>2</xdr:col>
      <xdr:colOff>638175</xdr:colOff>
      <xdr:row>96</xdr:row>
      <xdr:rowOff>113585</xdr:rowOff>
    </xdr:to>
    <xdr:cxnSp macro="">
      <xdr:nvCxnSpPr>
        <xdr:cNvPr id="240" name="直線コネクタ 239"/>
        <xdr:cNvCxnSpPr/>
      </xdr:nvCxnSpPr>
      <xdr:spPr>
        <a:xfrm>
          <a:off x="1130300" y="16572644"/>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130102</xdr:rowOff>
    </xdr:from>
    <xdr:to>
      <xdr:col>6</xdr:col>
      <xdr:colOff>561975</xdr:colOff>
      <xdr:row>96</xdr:row>
      <xdr:rowOff>60252</xdr:rowOff>
    </xdr:to>
    <xdr:sp macro="" textlink="">
      <xdr:nvSpPr>
        <xdr:cNvPr id="250" name="円/楕円 249"/>
        <xdr:cNvSpPr/>
      </xdr:nvSpPr>
      <xdr:spPr>
        <a:xfrm>
          <a:off x="4584700" y="164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108529</xdr:rowOff>
    </xdr:from>
    <xdr:ext cx="534377" cy="259045"/>
    <xdr:sp macro="" textlink="">
      <xdr:nvSpPr>
        <xdr:cNvPr id="251" name="扶助費該当値テキスト"/>
        <xdr:cNvSpPr txBox="1"/>
      </xdr:nvSpPr>
      <xdr:spPr>
        <a:xfrm>
          <a:off x="4686300" y="163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158252</xdr:rowOff>
    </xdr:from>
    <xdr:to>
      <xdr:col>5</xdr:col>
      <xdr:colOff>409575</xdr:colOff>
      <xdr:row>96</xdr:row>
      <xdr:rowOff>88402</xdr:rowOff>
    </xdr:to>
    <xdr:sp macro="" textlink="">
      <xdr:nvSpPr>
        <xdr:cNvPr id="252" name="円/楕円 251"/>
        <xdr:cNvSpPr/>
      </xdr:nvSpPr>
      <xdr:spPr>
        <a:xfrm>
          <a:off x="3746500" y="164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79529</xdr:rowOff>
    </xdr:from>
    <xdr:ext cx="534377" cy="259045"/>
    <xdr:sp macro="" textlink="">
      <xdr:nvSpPr>
        <xdr:cNvPr id="253" name="テキスト ボックス 252"/>
        <xdr:cNvSpPr txBox="1"/>
      </xdr:nvSpPr>
      <xdr:spPr>
        <a:xfrm>
          <a:off x="3530111" y="165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43898</xdr:rowOff>
    </xdr:from>
    <xdr:to>
      <xdr:col>4</xdr:col>
      <xdr:colOff>206375</xdr:colOff>
      <xdr:row>96</xdr:row>
      <xdr:rowOff>145498</xdr:rowOff>
    </xdr:to>
    <xdr:sp macro="" textlink="">
      <xdr:nvSpPr>
        <xdr:cNvPr id="254" name="円/楕円 253"/>
        <xdr:cNvSpPr/>
      </xdr:nvSpPr>
      <xdr:spPr>
        <a:xfrm>
          <a:off x="2857500" y="165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136625</xdr:rowOff>
    </xdr:from>
    <xdr:ext cx="534377" cy="259045"/>
    <xdr:sp macro="" textlink="">
      <xdr:nvSpPr>
        <xdr:cNvPr id="255" name="テキスト ボックス 254"/>
        <xdr:cNvSpPr txBox="1"/>
      </xdr:nvSpPr>
      <xdr:spPr>
        <a:xfrm>
          <a:off x="2641111" y="165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62785</xdr:rowOff>
    </xdr:from>
    <xdr:to>
      <xdr:col>3</xdr:col>
      <xdr:colOff>3175</xdr:colOff>
      <xdr:row>96</xdr:row>
      <xdr:rowOff>164385</xdr:rowOff>
    </xdr:to>
    <xdr:sp macro="" textlink="">
      <xdr:nvSpPr>
        <xdr:cNvPr id="256" name="円/楕円 255"/>
        <xdr:cNvSpPr/>
      </xdr:nvSpPr>
      <xdr:spPr>
        <a:xfrm>
          <a:off x="1968500" y="165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155512</xdr:rowOff>
    </xdr:from>
    <xdr:ext cx="534377" cy="259045"/>
    <xdr:sp macro="" textlink="">
      <xdr:nvSpPr>
        <xdr:cNvPr id="257" name="テキスト ボックス 256"/>
        <xdr:cNvSpPr txBox="1"/>
      </xdr:nvSpPr>
      <xdr:spPr>
        <a:xfrm>
          <a:off x="1752111" y="16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62644</xdr:rowOff>
    </xdr:from>
    <xdr:to>
      <xdr:col>1</xdr:col>
      <xdr:colOff>485775</xdr:colOff>
      <xdr:row>96</xdr:row>
      <xdr:rowOff>164244</xdr:rowOff>
    </xdr:to>
    <xdr:sp macro="" textlink="">
      <xdr:nvSpPr>
        <xdr:cNvPr id="258" name="円/楕円 257"/>
        <xdr:cNvSpPr/>
      </xdr:nvSpPr>
      <xdr:spPr>
        <a:xfrm>
          <a:off x="1079500" y="165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155371</xdr:rowOff>
    </xdr:from>
    <xdr:ext cx="534377" cy="259045"/>
    <xdr:sp macro="" textlink="">
      <xdr:nvSpPr>
        <xdr:cNvPr id="259" name="テキスト ボックス 258"/>
        <xdr:cNvSpPr txBox="1"/>
      </xdr:nvSpPr>
      <xdr:spPr>
        <a:xfrm>
          <a:off x="863111" y="166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167837</xdr:rowOff>
    </xdr:from>
    <xdr:to>
      <xdr:col>15</xdr:col>
      <xdr:colOff>180975</xdr:colOff>
      <xdr:row>34</xdr:row>
      <xdr:rowOff>111487</xdr:rowOff>
    </xdr:to>
    <xdr:cxnSp macro="">
      <xdr:nvCxnSpPr>
        <xdr:cNvPr id="290" name="直線コネクタ 289"/>
        <xdr:cNvCxnSpPr/>
      </xdr:nvCxnSpPr>
      <xdr:spPr>
        <a:xfrm flipV="1">
          <a:off x="9639300" y="5825687"/>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111487</xdr:rowOff>
    </xdr:from>
    <xdr:to>
      <xdr:col>14</xdr:col>
      <xdr:colOff>28575</xdr:colOff>
      <xdr:row>35</xdr:row>
      <xdr:rowOff>99247</xdr:rowOff>
    </xdr:to>
    <xdr:cxnSp macro="">
      <xdr:nvCxnSpPr>
        <xdr:cNvPr id="293" name="直線コネクタ 292"/>
        <xdr:cNvCxnSpPr/>
      </xdr:nvCxnSpPr>
      <xdr:spPr>
        <a:xfrm flipV="1">
          <a:off x="8750300" y="5940787"/>
          <a:ext cx="889000" cy="15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65307</xdr:rowOff>
    </xdr:from>
    <xdr:to>
      <xdr:col>12</xdr:col>
      <xdr:colOff>511175</xdr:colOff>
      <xdr:row>35</xdr:row>
      <xdr:rowOff>99247</xdr:rowOff>
    </xdr:to>
    <xdr:cxnSp macro="">
      <xdr:nvCxnSpPr>
        <xdr:cNvPr id="296" name="直線コネクタ 295"/>
        <xdr:cNvCxnSpPr/>
      </xdr:nvCxnSpPr>
      <xdr:spPr>
        <a:xfrm>
          <a:off x="7861300" y="6066057"/>
          <a:ext cx="8890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18950</xdr:rowOff>
    </xdr:from>
    <xdr:to>
      <xdr:col>11</xdr:col>
      <xdr:colOff>307975</xdr:colOff>
      <xdr:row>35</xdr:row>
      <xdr:rowOff>65307</xdr:rowOff>
    </xdr:to>
    <xdr:cxnSp macro="">
      <xdr:nvCxnSpPr>
        <xdr:cNvPr id="299" name="直線コネクタ 298"/>
        <xdr:cNvCxnSpPr/>
      </xdr:nvCxnSpPr>
      <xdr:spPr>
        <a:xfrm>
          <a:off x="6972300" y="6019700"/>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117037</xdr:rowOff>
    </xdr:from>
    <xdr:to>
      <xdr:col>15</xdr:col>
      <xdr:colOff>231775</xdr:colOff>
      <xdr:row>34</xdr:row>
      <xdr:rowOff>47187</xdr:rowOff>
    </xdr:to>
    <xdr:sp macro="" textlink="">
      <xdr:nvSpPr>
        <xdr:cNvPr id="309" name="円/楕円 308"/>
        <xdr:cNvSpPr/>
      </xdr:nvSpPr>
      <xdr:spPr>
        <a:xfrm>
          <a:off x="10426700" y="57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139914</xdr:rowOff>
    </xdr:from>
    <xdr:ext cx="599010" cy="259045"/>
    <xdr:sp macro="" textlink="">
      <xdr:nvSpPr>
        <xdr:cNvPr id="310" name="補助費等該当値テキスト"/>
        <xdr:cNvSpPr txBox="1"/>
      </xdr:nvSpPr>
      <xdr:spPr>
        <a:xfrm>
          <a:off x="10528300" y="56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60687</xdr:rowOff>
    </xdr:from>
    <xdr:to>
      <xdr:col>14</xdr:col>
      <xdr:colOff>79375</xdr:colOff>
      <xdr:row>34</xdr:row>
      <xdr:rowOff>162287</xdr:rowOff>
    </xdr:to>
    <xdr:sp macro="" textlink="">
      <xdr:nvSpPr>
        <xdr:cNvPr id="311" name="円/楕円 310"/>
        <xdr:cNvSpPr/>
      </xdr:nvSpPr>
      <xdr:spPr>
        <a:xfrm>
          <a:off x="9588500" y="58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7364</xdr:rowOff>
    </xdr:from>
    <xdr:ext cx="599010" cy="259045"/>
    <xdr:sp macro="" textlink="">
      <xdr:nvSpPr>
        <xdr:cNvPr id="312" name="テキスト ボックス 311"/>
        <xdr:cNvSpPr txBox="1"/>
      </xdr:nvSpPr>
      <xdr:spPr>
        <a:xfrm>
          <a:off x="9339794" y="566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48447</xdr:rowOff>
    </xdr:from>
    <xdr:to>
      <xdr:col>12</xdr:col>
      <xdr:colOff>561975</xdr:colOff>
      <xdr:row>35</xdr:row>
      <xdr:rowOff>150047</xdr:rowOff>
    </xdr:to>
    <xdr:sp macro="" textlink="">
      <xdr:nvSpPr>
        <xdr:cNvPr id="313" name="円/楕円 312"/>
        <xdr:cNvSpPr/>
      </xdr:nvSpPr>
      <xdr:spPr>
        <a:xfrm>
          <a:off x="8699500" y="60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166574</xdr:rowOff>
    </xdr:from>
    <xdr:ext cx="599010" cy="259045"/>
    <xdr:sp macro="" textlink="">
      <xdr:nvSpPr>
        <xdr:cNvPr id="314" name="テキスト ボックス 313"/>
        <xdr:cNvSpPr txBox="1"/>
      </xdr:nvSpPr>
      <xdr:spPr>
        <a:xfrm>
          <a:off x="8450794" y="582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209,887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14507</xdr:rowOff>
    </xdr:from>
    <xdr:to>
      <xdr:col>11</xdr:col>
      <xdr:colOff>358775</xdr:colOff>
      <xdr:row>35</xdr:row>
      <xdr:rowOff>116107</xdr:rowOff>
    </xdr:to>
    <xdr:sp macro="" textlink="">
      <xdr:nvSpPr>
        <xdr:cNvPr id="315" name="円/楕円 314"/>
        <xdr:cNvSpPr/>
      </xdr:nvSpPr>
      <xdr:spPr>
        <a:xfrm>
          <a:off x="7810500" y="60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132634</xdr:rowOff>
    </xdr:from>
    <xdr:ext cx="599010" cy="259045"/>
    <xdr:sp macro="" textlink="">
      <xdr:nvSpPr>
        <xdr:cNvPr id="316" name="テキスト ボックス 315"/>
        <xdr:cNvSpPr txBox="1"/>
      </xdr:nvSpPr>
      <xdr:spPr>
        <a:xfrm>
          <a:off x="7561794" y="579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220,280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139600</xdr:rowOff>
    </xdr:from>
    <xdr:to>
      <xdr:col>10</xdr:col>
      <xdr:colOff>155575</xdr:colOff>
      <xdr:row>35</xdr:row>
      <xdr:rowOff>69750</xdr:rowOff>
    </xdr:to>
    <xdr:sp macro="" textlink="">
      <xdr:nvSpPr>
        <xdr:cNvPr id="317" name="円/楕円 316"/>
        <xdr:cNvSpPr/>
      </xdr:nvSpPr>
      <xdr:spPr>
        <a:xfrm>
          <a:off x="6921500" y="59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86277</xdr:rowOff>
    </xdr:from>
    <xdr:ext cx="599010" cy="259045"/>
    <xdr:sp macro="" textlink="">
      <xdr:nvSpPr>
        <xdr:cNvPr id="318" name="テキスト ボックス 317"/>
        <xdr:cNvSpPr txBox="1"/>
      </xdr:nvSpPr>
      <xdr:spPr>
        <a:xfrm>
          <a:off x="6672794" y="574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10540</xdr:rowOff>
    </xdr:from>
    <xdr:to>
      <xdr:col>15</xdr:col>
      <xdr:colOff>180975</xdr:colOff>
      <xdr:row>56</xdr:row>
      <xdr:rowOff>35834</xdr:rowOff>
    </xdr:to>
    <xdr:cxnSp macro="">
      <xdr:nvCxnSpPr>
        <xdr:cNvPr id="343" name="直線コネクタ 342"/>
        <xdr:cNvCxnSpPr/>
      </xdr:nvCxnSpPr>
      <xdr:spPr>
        <a:xfrm>
          <a:off x="9639300" y="9097390"/>
          <a:ext cx="838200" cy="5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10540</xdr:rowOff>
    </xdr:from>
    <xdr:to>
      <xdr:col>14</xdr:col>
      <xdr:colOff>28575</xdr:colOff>
      <xdr:row>57</xdr:row>
      <xdr:rowOff>14775</xdr:rowOff>
    </xdr:to>
    <xdr:cxnSp macro="">
      <xdr:nvCxnSpPr>
        <xdr:cNvPr id="346" name="直線コネクタ 345"/>
        <xdr:cNvCxnSpPr/>
      </xdr:nvCxnSpPr>
      <xdr:spPr>
        <a:xfrm flipV="1">
          <a:off x="8750300" y="9097390"/>
          <a:ext cx="889000" cy="6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101379</xdr:rowOff>
    </xdr:from>
    <xdr:to>
      <xdr:col>12</xdr:col>
      <xdr:colOff>511175</xdr:colOff>
      <xdr:row>57</xdr:row>
      <xdr:rowOff>14775</xdr:rowOff>
    </xdr:to>
    <xdr:cxnSp macro="">
      <xdr:nvCxnSpPr>
        <xdr:cNvPr id="349" name="直線コネクタ 348"/>
        <xdr:cNvCxnSpPr/>
      </xdr:nvCxnSpPr>
      <xdr:spPr>
        <a:xfrm>
          <a:off x="7861300" y="9702579"/>
          <a:ext cx="889000" cy="8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101379</xdr:rowOff>
    </xdr:from>
    <xdr:to>
      <xdr:col>11</xdr:col>
      <xdr:colOff>307975</xdr:colOff>
      <xdr:row>56</xdr:row>
      <xdr:rowOff>156674</xdr:rowOff>
    </xdr:to>
    <xdr:cxnSp macro="">
      <xdr:nvCxnSpPr>
        <xdr:cNvPr id="352" name="直線コネクタ 351"/>
        <xdr:cNvCxnSpPr/>
      </xdr:nvCxnSpPr>
      <xdr:spPr>
        <a:xfrm flipV="1">
          <a:off x="6972300" y="9702579"/>
          <a:ext cx="8890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156484</xdr:rowOff>
    </xdr:from>
    <xdr:to>
      <xdr:col>15</xdr:col>
      <xdr:colOff>231775</xdr:colOff>
      <xdr:row>56</xdr:row>
      <xdr:rowOff>86634</xdr:rowOff>
    </xdr:to>
    <xdr:sp macro="" textlink="">
      <xdr:nvSpPr>
        <xdr:cNvPr id="362" name="円/楕円 361"/>
        <xdr:cNvSpPr/>
      </xdr:nvSpPr>
      <xdr:spPr>
        <a:xfrm>
          <a:off x="10426700" y="95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7911</xdr:rowOff>
    </xdr:from>
    <xdr:ext cx="599010" cy="259045"/>
    <xdr:sp macro="" textlink="">
      <xdr:nvSpPr>
        <xdr:cNvPr id="363" name="普通建設事業費該当値テキスト"/>
        <xdr:cNvSpPr txBox="1"/>
      </xdr:nvSpPr>
      <xdr:spPr>
        <a:xfrm>
          <a:off x="10528300" y="94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581,742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131190</xdr:rowOff>
    </xdr:from>
    <xdr:to>
      <xdr:col>14</xdr:col>
      <xdr:colOff>79375</xdr:colOff>
      <xdr:row>53</xdr:row>
      <xdr:rowOff>61340</xdr:rowOff>
    </xdr:to>
    <xdr:sp macro="" textlink="">
      <xdr:nvSpPr>
        <xdr:cNvPr id="364" name="円/楕円 363"/>
        <xdr:cNvSpPr/>
      </xdr:nvSpPr>
      <xdr:spPr>
        <a:xfrm>
          <a:off x="9588500" y="90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77867</xdr:rowOff>
    </xdr:from>
    <xdr:ext cx="690189" cy="259045"/>
    <xdr:sp macro="" textlink="">
      <xdr:nvSpPr>
        <xdr:cNvPr id="365" name="テキスト ボックス 364"/>
        <xdr:cNvSpPr txBox="1"/>
      </xdr:nvSpPr>
      <xdr:spPr>
        <a:xfrm>
          <a:off x="9294204" y="8821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135425</xdr:rowOff>
    </xdr:from>
    <xdr:to>
      <xdr:col>12</xdr:col>
      <xdr:colOff>561975</xdr:colOff>
      <xdr:row>57</xdr:row>
      <xdr:rowOff>65575</xdr:rowOff>
    </xdr:to>
    <xdr:sp macro="" textlink="">
      <xdr:nvSpPr>
        <xdr:cNvPr id="366" name="円/楕円 365"/>
        <xdr:cNvSpPr/>
      </xdr:nvSpPr>
      <xdr:spPr>
        <a:xfrm>
          <a:off x="8699500" y="97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82102</xdr:rowOff>
    </xdr:from>
    <xdr:ext cx="599010" cy="259045"/>
    <xdr:sp macro="" textlink="">
      <xdr:nvSpPr>
        <xdr:cNvPr id="367" name="テキスト ボックス 366"/>
        <xdr:cNvSpPr txBox="1"/>
      </xdr:nvSpPr>
      <xdr:spPr>
        <a:xfrm>
          <a:off x="8450794" y="951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50579</xdr:rowOff>
    </xdr:from>
    <xdr:to>
      <xdr:col>11</xdr:col>
      <xdr:colOff>358775</xdr:colOff>
      <xdr:row>56</xdr:row>
      <xdr:rowOff>152179</xdr:rowOff>
    </xdr:to>
    <xdr:sp macro="" textlink="">
      <xdr:nvSpPr>
        <xdr:cNvPr id="368" name="円/楕円 367"/>
        <xdr:cNvSpPr/>
      </xdr:nvSpPr>
      <xdr:spPr>
        <a:xfrm>
          <a:off x="7810500" y="96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168706</xdr:rowOff>
    </xdr:from>
    <xdr:ext cx="599010" cy="259045"/>
    <xdr:sp macro="" textlink="">
      <xdr:nvSpPr>
        <xdr:cNvPr id="369" name="テキスト ボックス 368"/>
        <xdr:cNvSpPr txBox="1"/>
      </xdr:nvSpPr>
      <xdr:spPr>
        <a:xfrm>
          <a:off x="7561794" y="942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105874</xdr:rowOff>
    </xdr:from>
    <xdr:to>
      <xdr:col>10</xdr:col>
      <xdr:colOff>155575</xdr:colOff>
      <xdr:row>57</xdr:row>
      <xdr:rowOff>36024</xdr:rowOff>
    </xdr:to>
    <xdr:sp macro="" textlink="">
      <xdr:nvSpPr>
        <xdr:cNvPr id="370" name="円/楕円 369"/>
        <xdr:cNvSpPr/>
      </xdr:nvSpPr>
      <xdr:spPr>
        <a:xfrm>
          <a:off x="6921500" y="97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52551</xdr:rowOff>
    </xdr:from>
    <xdr:ext cx="599010" cy="259045"/>
    <xdr:sp macro="" textlink="">
      <xdr:nvSpPr>
        <xdr:cNvPr id="371" name="テキスト ボックス 370"/>
        <xdr:cNvSpPr txBox="1"/>
      </xdr:nvSpPr>
      <xdr:spPr>
        <a:xfrm>
          <a:off x="6672794" y="948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80739</xdr:rowOff>
    </xdr:from>
    <xdr:to>
      <xdr:col>15</xdr:col>
      <xdr:colOff>180975</xdr:colOff>
      <xdr:row>77</xdr:row>
      <xdr:rowOff>97924</xdr:rowOff>
    </xdr:to>
    <xdr:cxnSp macro="">
      <xdr:nvCxnSpPr>
        <xdr:cNvPr id="400" name="直線コネクタ 399"/>
        <xdr:cNvCxnSpPr/>
      </xdr:nvCxnSpPr>
      <xdr:spPr>
        <a:xfrm>
          <a:off x="9639300" y="13110939"/>
          <a:ext cx="838200" cy="18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47124</xdr:rowOff>
    </xdr:from>
    <xdr:to>
      <xdr:col>15</xdr:col>
      <xdr:colOff>231775</xdr:colOff>
      <xdr:row>77</xdr:row>
      <xdr:rowOff>148724</xdr:rowOff>
    </xdr:to>
    <xdr:sp macro="" textlink="">
      <xdr:nvSpPr>
        <xdr:cNvPr id="410" name="円/楕円 409"/>
        <xdr:cNvSpPr/>
      </xdr:nvSpPr>
      <xdr:spPr>
        <a:xfrm>
          <a:off x="10426700" y="132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70001</xdr:rowOff>
    </xdr:from>
    <xdr:ext cx="599010" cy="259045"/>
    <xdr:sp macro="" textlink="">
      <xdr:nvSpPr>
        <xdr:cNvPr id="411" name="普通建設事業費 （ うち新規整備　）該当値テキスト"/>
        <xdr:cNvSpPr txBox="1"/>
      </xdr:nvSpPr>
      <xdr:spPr>
        <a:xfrm>
          <a:off x="10528300" y="1310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227,894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29939</xdr:rowOff>
    </xdr:from>
    <xdr:to>
      <xdr:col>14</xdr:col>
      <xdr:colOff>79375</xdr:colOff>
      <xdr:row>76</xdr:row>
      <xdr:rowOff>131539</xdr:rowOff>
    </xdr:to>
    <xdr:sp macro="" textlink="">
      <xdr:nvSpPr>
        <xdr:cNvPr id="412" name="円/楕円 411"/>
        <xdr:cNvSpPr/>
      </xdr:nvSpPr>
      <xdr:spPr>
        <a:xfrm>
          <a:off x="9588500" y="130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148066</xdr:rowOff>
    </xdr:from>
    <xdr:ext cx="599010" cy="259045"/>
    <xdr:sp macro="" textlink="">
      <xdr:nvSpPr>
        <xdr:cNvPr id="413" name="テキスト ボックス 412"/>
        <xdr:cNvSpPr txBox="1"/>
      </xdr:nvSpPr>
      <xdr:spPr>
        <a:xfrm>
          <a:off x="9339794" y="1283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117227</xdr:rowOff>
    </xdr:from>
    <xdr:to>
      <xdr:col>15</xdr:col>
      <xdr:colOff>180975</xdr:colOff>
      <xdr:row>97</xdr:row>
      <xdr:rowOff>21239</xdr:rowOff>
    </xdr:to>
    <xdr:cxnSp macro="">
      <xdr:nvCxnSpPr>
        <xdr:cNvPr id="440" name="直線コネクタ 439"/>
        <xdr:cNvCxnSpPr/>
      </xdr:nvCxnSpPr>
      <xdr:spPr>
        <a:xfrm>
          <a:off x="9639300" y="15890627"/>
          <a:ext cx="838200" cy="76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141889</xdr:rowOff>
    </xdr:from>
    <xdr:to>
      <xdr:col>15</xdr:col>
      <xdr:colOff>231775</xdr:colOff>
      <xdr:row>97</xdr:row>
      <xdr:rowOff>72039</xdr:rowOff>
    </xdr:to>
    <xdr:sp macro="" textlink="">
      <xdr:nvSpPr>
        <xdr:cNvPr id="450" name="円/楕円 449"/>
        <xdr:cNvSpPr/>
      </xdr:nvSpPr>
      <xdr:spPr>
        <a:xfrm>
          <a:off x="10426700" y="1660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164766</xdr:rowOff>
    </xdr:from>
    <xdr:ext cx="599010" cy="259045"/>
    <xdr:sp macro="" textlink="">
      <xdr:nvSpPr>
        <xdr:cNvPr id="451" name="普通建設事業費 （ うち更新整備　）該当値テキスト"/>
        <xdr:cNvSpPr txBox="1"/>
      </xdr:nvSpPr>
      <xdr:spPr>
        <a:xfrm>
          <a:off x="10528300" y="1645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317,051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66427</xdr:rowOff>
    </xdr:from>
    <xdr:to>
      <xdr:col>14</xdr:col>
      <xdr:colOff>79375</xdr:colOff>
      <xdr:row>92</xdr:row>
      <xdr:rowOff>168027</xdr:rowOff>
    </xdr:to>
    <xdr:sp macro="" textlink="">
      <xdr:nvSpPr>
        <xdr:cNvPr id="452" name="円/楕円 451"/>
        <xdr:cNvSpPr/>
      </xdr:nvSpPr>
      <xdr:spPr>
        <a:xfrm>
          <a:off x="9588500" y="158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13104</xdr:rowOff>
    </xdr:from>
    <xdr:ext cx="690189" cy="259045"/>
    <xdr:sp macro="" textlink="">
      <xdr:nvSpPr>
        <xdr:cNvPr id="453" name="テキスト ボックス 452"/>
        <xdr:cNvSpPr txBox="1"/>
      </xdr:nvSpPr>
      <xdr:spPr>
        <a:xfrm>
          <a:off x="9294204" y="15615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25593</xdr:rowOff>
    </xdr:from>
    <xdr:to>
      <xdr:col>23</xdr:col>
      <xdr:colOff>517525</xdr:colOff>
      <xdr:row>39</xdr:row>
      <xdr:rowOff>44450</xdr:rowOff>
    </xdr:to>
    <xdr:cxnSp macro="">
      <xdr:nvCxnSpPr>
        <xdr:cNvPr id="482" name="直線コネクタ 481"/>
        <xdr:cNvCxnSpPr/>
      </xdr:nvCxnSpPr>
      <xdr:spPr>
        <a:xfrm>
          <a:off x="15481300" y="6712143"/>
          <a:ext cx="8382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2612</xdr:rowOff>
    </xdr:from>
    <xdr:to>
      <xdr:col>22</xdr:col>
      <xdr:colOff>365125</xdr:colOff>
      <xdr:row>39</xdr:row>
      <xdr:rowOff>25593</xdr:rowOff>
    </xdr:to>
    <xdr:cxnSp macro="">
      <xdr:nvCxnSpPr>
        <xdr:cNvPr id="485" name="直線コネクタ 484"/>
        <xdr:cNvCxnSpPr/>
      </xdr:nvCxnSpPr>
      <xdr:spPr>
        <a:xfrm>
          <a:off x="14592300" y="66891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2612</xdr:rowOff>
    </xdr:from>
    <xdr:to>
      <xdr:col>21</xdr:col>
      <xdr:colOff>161925</xdr:colOff>
      <xdr:row>39</xdr:row>
      <xdr:rowOff>8003</xdr:rowOff>
    </xdr:to>
    <xdr:cxnSp macro="">
      <xdr:nvCxnSpPr>
        <xdr:cNvPr id="488" name="直線コネクタ 487"/>
        <xdr:cNvCxnSpPr/>
      </xdr:nvCxnSpPr>
      <xdr:spPr>
        <a:xfrm flipV="1">
          <a:off x="13703300" y="6689162"/>
          <a:ext cx="8890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8003</xdr:rowOff>
    </xdr:from>
    <xdr:to>
      <xdr:col>19</xdr:col>
      <xdr:colOff>644525</xdr:colOff>
      <xdr:row>39</xdr:row>
      <xdr:rowOff>40280</xdr:rowOff>
    </xdr:to>
    <xdr:cxnSp macro="">
      <xdr:nvCxnSpPr>
        <xdr:cNvPr id="491" name="直線コネクタ 490"/>
        <xdr:cNvCxnSpPr/>
      </xdr:nvCxnSpPr>
      <xdr:spPr>
        <a:xfrm flipV="1">
          <a:off x="12814300" y="6694553"/>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146243</xdr:rowOff>
    </xdr:from>
    <xdr:to>
      <xdr:col>22</xdr:col>
      <xdr:colOff>415925</xdr:colOff>
      <xdr:row>39</xdr:row>
      <xdr:rowOff>76393</xdr:rowOff>
    </xdr:to>
    <xdr:sp macro="" textlink="">
      <xdr:nvSpPr>
        <xdr:cNvPr id="503" name="円/楕円 502"/>
        <xdr:cNvSpPr/>
      </xdr:nvSpPr>
      <xdr:spPr>
        <a:xfrm>
          <a:off x="15430500" y="66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92920</xdr:rowOff>
    </xdr:from>
    <xdr:ext cx="534377" cy="259045"/>
    <xdr:sp macro="" textlink="">
      <xdr:nvSpPr>
        <xdr:cNvPr id="504" name="テキスト ボックス 503"/>
        <xdr:cNvSpPr txBox="1"/>
      </xdr:nvSpPr>
      <xdr:spPr>
        <a:xfrm>
          <a:off x="15214111" y="64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123262</xdr:rowOff>
    </xdr:from>
    <xdr:to>
      <xdr:col>21</xdr:col>
      <xdr:colOff>212725</xdr:colOff>
      <xdr:row>39</xdr:row>
      <xdr:rowOff>53412</xdr:rowOff>
    </xdr:to>
    <xdr:sp macro="" textlink="">
      <xdr:nvSpPr>
        <xdr:cNvPr id="505" name="円/楕円 504"/>
        <xdr:cNvSpPr/>
      </xdr:nvSpPr>
      <xdr:spPr>
        <a:xfrm>
          <a:off x="14541500" y="66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69939</xdr:rowOff>
    </xdr:from>
    <xdr:ext cx="534377" cy="259045"/>
    <xdr:sp macro="" textlink="">
      <xdr:nvSpPr>
        <xdr:cNvPr id="506" name="テキスト ボックス 505"/>
        <xdr:cNvSpPr txBox="1"/>
      </xdr:nvSpPr>
      <xdr:spPr>
        <a:xfrm>
          <a:off x="14325111" y="64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128653</xdr:rowOff>
    </xdr:from>
    <xdr:to>
      <xdr:col>20</xdr:col>
      <xdr:colOff>9525</xdr:colOff>
      <xdr:row>39</xdr:row>
      <xdr:rowOff>58803</xdr:rowOff>
    </xdr:to>
    <xdr:sp macro="" textlink="">
      <xdr:nvSpPr>
        <xdr:cNvPr id="507" name="円/楕円 506"/>
        <xdr:cNvSpPr/>
      </xdr:nvSpPr>
      <xdr:spPr>
        <a:xfrm>
          <a:off x="13652500" y="66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75330</xdr:rowOff>
    </xdr:from>
    <xdr:ext cx="534377" cy="259045"/>
    <xdr:sp macro="" textlink="">
      <xdr:nvSpPr>
        <xdr:cNvPr id="508" name="テキスト ボックス 507"/>
        <xdr:cNvSpPr txBox="1"/>
      </xdr:nvSpPr>
      <xdr:spPr>
        <a:xfrm>
          <a:off x="13436111" y="64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160930</xdr:rowOff>
    </xdr:from>
    <xdr:to>
      <xdr:col>18</xdr:col>
      <xdr:colOff>492125</xdr:colOff>
      <xdr:row>39</xdr:row>
      <xdr:rowOff>91080</xdr:rowOff>
    </xdr:to>
    <xdr:sp macro="" textlink="">
      <xdr:nvSpPr>
        <xdr:cNvPr id="509" name="円/楕円 508"/>
        <xdr:cNvSpPr/>
      </xdr:nvSpPr>
      <xdr:spPr>
        <a:xfrm>
          <a:off x="12763500" y="66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82207</xdr:rowOff>
    </xdr:from>
    <xdr:ext cx="469744" cy="259045"/>
    <xdr:sp macro="" textlink="">
      <xdr:nvSpPr>
        <xdr:cNvPr id="510" name="テキスト ボックス 509"/>
        <xdr:cNvSpPr txBox="1"/>
      </xdr:nvSpPr>
      <xdr:spPr>
        <a:xfrm>
          <a:off x="12579427" y="676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9609</xdr:rowOff>
    </xdr:from>
    <xdr:to>
      <xdr:col>23</xdr:col>
      <xdr:colOff>517525</xdr:colOff>
      <xdr:row>77</xdr:row>
      <xdr:rowOff>17357</xdr:rowOff>
    </xdr:to>
    <xdr:cxnSp macro="">
      <xdr:nvCxnSpPr>
        <xdr:cNvPr id="596" name="直線コネクタ 595"/>
        <xdr:cNvCxnSpPr/>
      </xdr:nvCxnSpPr>
      <xdr:spPr>
        <a:xfrm>
          <a:off x="15481300" y="13039809"/>
          <a:ext cx="838200" cy="1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153484</xdr:rowOff>
    </xdr:from>
    <xdr:to>
      <xdr:col>22</xdr:col>
      <xdr:colOff>365125</xdr:colOff>
      <xdr:row>76</xdr:row>
      <xdr:rowOff>9609</xdr:rowOff>
    </xdr:to>
    <xdr:cxnSp macro="">
      <xdr:nvCxnSpPr>
        <xdr:cNvPr id="599" name="直線コネクタ 598"/>
        <xdr:cNvCxnSpPr/>
      </xdr:nvCxnSpPr>
      <xdr:spPr>
        <a:xfrm>
          <a:off x="14592300" y="12840784"/>
          <a:ext cx="889000" cy="19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112458</xdr:rowOff>
    </xdr:from>
    <xdr:to>
      <xdr:col>21</xdr:col>
      <xdr:colOff>161925</xdr:colOff>
      <xdr:row>74</xdr:row>
      <xdr:rowOff>153484</xdr:rowOff>
    </xdr:to>
    <xdr:cxnSp macro="">
      <xdr:nvCxnSpPr>
        <xdr:cNvPr id="602" name="直線コネクタ 601"/>
        <xdr:cNvCxnSpPr/>
      </xdr:nvCxnSpPr>
      <xdr:spPr>
        <a:xfrm>
          <a:off x="13703300" y="12628308"/>
          <a:ext cx="889000" cy="2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147798</xdr:rowOff>
    </xdr:from>
    <xdr:to>
      <xdr:col>19</xdr:col>
      <xdr:colOff>644525</xdr:colOff>
      <xdr:row>73</xdr:row>
      <xdr:rowOff>112458</xdr:rowOff>
    </xdr:to>
    <xdr:cxnSp macro="">
      <xdr:nvCxnSpPr>
        <xdr:cNvPr id="605" name="直線コネクタ 604"/>
        <xdr:cNvCxnSpPr/>
      </xdr:nvCxnSpPr>
      <xdr:spPr>
        <a:xfrm>
          <a:off x="12814300" y="12320748"/>
          <a:ext cx="889000" cy="30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138007</xdr:rowOff>
    </xdr:from>
    <xdr:to>
      <xdr:col>23</xdr:col>
      <xdr:colOff>568325</xdr:colOff>
      <xdr:row>77</xdr:row>
      <xdr:rowOff>68157</xdr:rowOff>
    </xdr:to>
    <xdr:sp macro="" textlink="">
      <xdr:nvSpPr>
        <xdr:cNvPr id="615" name="円/楕円 614"/>
        <xdr:cNvSpPr/>
      </xdr:nvSpPr>
      <xdr:spPr>
        <a:xfrm>
          <a:off x="16268700" y="131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160884</xdr:rowOff>
    </xdr:from>
    <xdr:ext cx="599010" cy="259045"/>
    <xdr:sp macro="" textlink="">
      <xdr:nvSpPr>
        <xdr:cNvPr id="616" name="公債費該当値テキスト"/>
        <xdr:cNvSpPr txBox="1"/>
      </xdr:nvSpPr>
      <xdr:spPr>
        <a:xfrm>
          <a:off x="16370300" y="1301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130259</xdr:rowOff>
    </xdr:from>
    <xdr:to>
      <xdr:col>22</xdr:col>
      <xdr:colOff>415925</xdr:colOff>
      <xdr:row>76</xdr:row>
      <xdr:rowOff>60409</xdr:rowOff>
    </xdr:to>
    <xdr:sp macro="" textlink="">
      <xdr:nvSpPr>
        <xdr:cNvPr id="617" name="円/楕円 616"/>
        <xdr:cNvSpPr/>
      </xdr:nvSpPr>
      <xdr:spPr>
        <a:xfrm>
          <a:off x="15430500" y="129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76936</xdr:rowOff>
    </xdr:from>
    <xdr:ext cx="599010" cy="259045"/>
    <xdr:sp macro="" textlink="">
      <xdr:nvSpPr>
        <xdr:cNvPr id="618" name="テキスト ボックス 617"/>
        <xdr:cNvSpPr txBox="1"/>
      </xdr:nvSpPr>
      <xdr:spPr>
        <a:xfrm>
          <a:off x="15181794" y="1276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288,289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102684</xdr:rowOff>
    </xdr:from>
    <xdr:to>
      <xdr:col>21</xdr:col>
      <xdr:colOff>212725</xdr:colOff>
      <xdr:row>75</xdr:row>
      <xdr:rowOff>32834</xdr:rowOff>
    </xdr:to>
    <xdr:sp macro="" textlink="">
      <xdr:nvSpPr>
        <xdr:cNvPr id="619" name="円/楕円 618"/>
        <xdr:cNvSpPr/>
      </xdr:nvSpPr>
      <xdr:spPr>
        <a:xfrm>
          <a:off x="14541500" y="12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49361</xdr:rowOff>
    </xdr:from>
    <xdr:ext cx="599010" cy="259045"/>
    <xdr:sp macro="" textlink="">
      <xdr:nvSpPr>
        <xdr:cNvPr id="620" name="テキスト ボックス 619"/>
        <xdr:cNvSpPr txBox="1"/>
      </xdr:nvSpPr>
      <xdr:spPr>
        <a:xfrm>
          <a:off x="14292794" y="125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61658</xdr:rowOff>
    </xdr:from>
    <xdr:to>
      <xdr:col>20</xdr:col>
      <xdr:colOff>9525</xdr:colOff>
      <xdr:row>73</xdr:row>
      <xdr:rowOff>163258</xdr:rowOff>
    </xdr:to>
    <xdr:sp macro="" textlink="">
      <xdr:nvSpPr>
        <xdr:cNvPr id="621" name="円/楕円 620"/>
        <xdr:cNvSpPr/>
      </xdr:nvSpPr>
      <xdr:spPr>
        <a:xfrm>
          <a:off x="13652500" y="12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8335</xdr:rowOff>
    </xdr:from>
    <xdr:ext cx="599010" cy="259045"/>
    <xdr:sp macro="" textlink="">
      <xdr:nvSpPr>
        <xdr:cNvPr id="622" name="テキスト ボックス 621"/>
        <xdr:cNvSpPr txBox="1"/>
      </xdr:nvSpPr>
      <xdr:spPr>
        <a:xfrm>
          <a:off x="13403794" y="1235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96998</xdr:rowOff>
    </xdr:from>
    <xdr:to>
      <xdr:col>18</xdr:col>
      <xdr:colOff>492125</xdr:colOff>
      <xdr:row>72</xdr:row>
      <xdr:rowOff>27148</xdr:rowOff>
    </xdr:to>
    <xdr:sp macro="" textlink="">
      <xdr:nvSpPr>
        <xdr:cNvPr id="623" name="円/楕円 622"/>
        <xdr:cNvSpPr/>
      </xdr:nvSpPr>
      <xdr:spPr>
        <a:xfrm>
          <a:off x="12763500" y="122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43675</xdr:rowOff>
    </xdr:from>
    <xdr:ext cx="599010" cy="259045"/>
    <xdr:sp macro="" textlink="">
      <xdr:nvSpPr>
        <xdr:cNvPr id="624" name="テキスト ボックス 623"/>
        <xdr:cNvSpPr txBox="1"/>
      </xdr:nvSpPr>
      <xdr:spPr>
        <a:xfrm>
          <a:off x="12514794" y="1204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122805</xdr:rowOff>
    </xdr:from>
    <xdr:to>
      <xdr:col>23</xdr:col>
      <xdr:colOff>517525</xdr:colOff>
      <xdr:row>98</xdr:row>
      <xdr:rowOff>5834</xdr:rowOff>
    </xdr:to>
    <xdr:cxnSp macro="">
      <xdr:nvCxnSpPr>
        <xdr:cNvPr id="653" name="直線コネクタ 652"/>
        <xdr:cNvCxnSpPr/>
      </xdr:nvCxnSpPr>
      <xdr:spPr>
        <a:xfrm>
          <a:off x="15481300" y="16753455"/>
          <a:ext cx="838200" cy="5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29618</xdr:rowOff>
    </xdr:from>
    <xdr:to>
      <xdr:col>22</xdr:col>
      <xdr:colOff>365125</xdr:colOff>
      <xdr:row>97</xdr:row>
      <xdr:rowOff>122805</xdr:rowOff>
    </xdr:to>
    <xdr:cxnSp macro="">
      <xdr:nvCxnSpPr>
        <xdr:cNvPr id="656" name="直線コネクタ 655"/>
        <xdr:cNvCxnSpPr/>
      </xdr:nvCxnSpPr>
      <xdr:spPr>
        <a:xfrm>
          <a:off x="14592300" y="16317368"/>
          <a:ext cx="889000" cy="4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8" name="テキスト ボックス 657"/>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43935</xdr:rowOff>
    </xdr:from>
    <xdr:to>
      <xdr:col>21</xdr:col>
      <xdr:colOff>161925</xdr:colOff>
      <xdr:row>95</xdr:row>
      <xdr:rowOff>29618</xdr:rowOff>
    </xdr:to>
    <xdr:cxnSp macro="">
      <xdr:nvCxnSpPr>
        <xdr:cNvPr id="659" name="直線コネクタ 658"/>
        <xdr:cNvCxnSpPr/>
      </xdr:nvCxnSpPr>
      <xdr:spPr>
        <a:xfrm>
          <a:off x="13703300" y="16160235"/>
          <a:ext cx="889000" cy="15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43935</xdr:rowOff>
    </xdr:from>
    <xdr:to>
      <xdr:col>19</xdr:col>
      <xdr:colOff>644525</xdr:colOff>
      <xdr:row>99</xdr:row>
      <xdr:rowOff>5054</xdr:rowOff>
    </xdr:to>
    <xdr:cxnSp macro="">
      <xdr:nvCxnSpPr>
        <xdr:cNvPr id="662" name="直線コネクタ 661"/>
        <xdr:cNvCxnSpPr/>
      </xdr:nvCxnSpPr>
      <xdr:spPr>
        <a:xfrm flipV="1">
          <a:off x="12814300" y="16160235"/>
          <a:ext cx="889000" cy="8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4" name="テキスト ボックス 663"/>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126484</xdr:rowOff>
    </xdr:from>
    <xdr:to>
      <xdr:col>23</xdr:col>
      <xdr:colOff>568325</xdr:colOff>
      <xdr:row>98</xdr:row>
      <xdr:rowOff>56634</xdr:rowOff>
    </xdr:to>
    <xdr:sp macro="" textlink="">
      <xdr:nvSpPr>
        <xdr:cNvPr id="672" name="円/楕円 671"/>
        <xdr:cNvSpPr/>
      </xdr:nvSpPr>
      <xdr:spPr>
        <a:xfrm>
          <a:off x="16268700" y="167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104911</xdr:rowOff>
    </xdr:from>
    <xdr:ext cx="599010" cy="259045"/>
    <xdr:sp macro="" textlink="">
      <xdr:nvSpPr>
        <xdr:cNvPr id="673" name="積立金該当値テキスト"/>
        <xdr:cNvSpPr txBox="1"/>
      </xdr:nvSpPr>
      <xdr:spPr>
        <a:xfrm>
          <a:off x="16370300" y="1673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72005</xdr:rowOff>
    </xdr:from>
    <xdr:to>
      <xdr:col>22</xdr:col>
      <xdr:colOff>415925</xdr:colOff>
      <xdr:row>98</xdr:row>
      <xdr:rowOff>2155</xdr:rowOff>
    </xdr:to>
    <xdr:sp macro="" textlink="">
      <xdr:nvSpPr>
        <xdr:cNvPr id="674" name="円/楕円 673"/>
        <xdr:cNvSpPr/>
      </xdr:nvSpPr>
      <xdr:spPr>
        <a:xfrm>
          <a:off x="15430500" y="167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18682</xdr:rowOff>
    </xdr:from>
    <xdr:ext cx="599010" cy="259045"/>
    <xdr:sp macro="" textlink="">
      <xdr:nvSpPr>
        <xdr:cNvPr id="675" name="テキスト ボックス 674"/>
        <xdr:cNvSpPr txBox="1"/>
      </xdr:nvSpPr>
      <xdr:spPr>
        <a:xfrm>
          <a:off x="15181794" y="1647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138,869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150268</xdr:rowOff>
    </xdr:from>
    <xdr:to>
      <xdr:col>21</xdr:col>
      <xdr:colOff>212725</xdr:colOff>
      <xdr:row>95</xdr:row>
      <xdr:rowOff>80418</xdr:rowOff>
    </xdr:to>
    <xdr:sp macro="" textlink="">
      <xdr:nvSpPr>
        <xdr:cNvPr id="676" name="円/楕円 675"/>
        <xdr:cNvSpPr/>
      </xdr:nvSpPr>
      <xdr:spPr>
        <a:xfrm>
          <a:off x="14541500" y="162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96945</xdr:rowOff>
    </xdr:from>
    <xdr:ext cx="599010" cy="259045"/>
    <xdr:sp macro="" textlink="">
      <xdr:nvSpPr>
        <xdr:cNvPr id="677" name="テキスト ボックス 676"/>
        <xdr:cNvSpPr txBox="1"/>
      </xdr:nvSpPr>
      <xdr:spPr>
        <a:xfrm>
          <a:off x="14292794" y="1604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164585</xdr:rowOff>
    </xdr:from>
    <xdr:to>
      <xdr:col>20</xdr:col>
      <xdr:colOff>9525</xdr:colOff>
      <xdr:row>94</xdr:row>
      <xdr:rowOff>94735</xdr:rowOff>
    </xdr:to>
    <xdr:sp macro="" textlink="">
      <xdr:nvSpPr>
        <xdr:cNvPr id="678" name="円/楕円 677"/>
        <xdr:cNvSpPr/>
      </xdr:nvSpPr>
      <xdr:spPr>
        <a:xfrm>
          <a:off x="13652500" y="161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111262</xdr:rowOff>
    </xdr:from>
    <xdr:ext cx="599010" cy="259045"/>
    <xdr:sp macro="" textlink="">
      <xdr:nvSpPr>
        <xdr:cNvPr id="679" name="テキスト ボックス 678"/>
        <xdr:cNvSpPr txBox="1"/>
      </xdr:nvSpPr>
      <xdr:spPr>
        <a:xfrm>
          <a:off x="13403794" y="158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125704</xdr:rowOff>
    </xdr:from>
    <xdr:to>
      <xdr:col>18</xdr:col>
      <xdr:colOff>492125</xdr:colOff>
      <xdr:row>99</xdr:row>
      <xdr:rowOff>55854</xdr:rowOff>
    </xdr:to>
    <xdr:sp macro="" textlink="">
      <xdr:nvSpPr>
        <xdr:cNvPr id="680" name="円/楕円 679"/>
        <xdr:cNvSpPr/>
      </xdr:nvSpPr>
      <xdr:spPr>
        <a:xfrm>
          <a:off x="12763500" y="169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46981</xdr:rowOff>
    </xdr:from>
    <xdr:ext cx="534377" cy="259045"/>
    <xdr:sp macro="" textlink="">
      <xdr:nvSpPr>
        <xdr:cNvPr id="681" name="テキスト ボックス 680"/>
        <xdr:cNvSpPr txBox="1"/>
      </xdr:nvSpPr>
      <xdr:spPr>
        <a:xfrm>
          <a:off x="12547111" y="170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35550</xdr:rowOff>
    </xdr:from>
    <xdr:to>
      <xdr:col>32</xdr:col>
      <xdr:colOff>187325</xdr:colOff>
      <xdr:row>76</xdr:row>
      <xdr:rowOff>142870</xdr:rowOff>
    </xdr:to>
    <xdr:cxnSp macro="">
      <xdr:nvCxnSpPr>
        <xdr:cNvPr id="822" name="直線コネクタ 821"/>
        <xdr:cNvCxnSpPr/>
      </xdr:nvCxnSpPr>
      <xdr:spPr>
        <a:xfrm flipV="1">
          <a:off x="21323300" y="13065750"/>
          <a:ext cx="838200" cy="10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87110</xdr:rowOff>
    </xdr:from>
    <xdr:to>
      <xdr:col>31</xdr:col>
      <xdr:colOff>34925</xdr:colOff>
      <xdr:row>76</xdr:row>
      <xdr:rowOff>142870</xdr:rowOff>
    </xdr:to>
    <xdr:cxnSp macro="">
      <xdr:nvCxnSpPr>
        <xdr:cNvPr id="825" name="直線コネクタ 824"/>
        <xdr:cNvCxnSpPr/>
      </xdr:nvCxnSpPr>
      <xdr:spPr>
        <a:xfrm>
          <a:off x="20434300" y="12602960"/>
          <a:ext cx="889000" cy="57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87110</xdr:rowOff>
    </xdr:from>
    <xdr:to>
      <xdr:col>29</xdr:col>
      <xdr:colOff>517525</xdr:colOff>
      <xdr:row>76</xdr:row>
      <xdr:rowOff>152769</xdr:rowOff>
    </xdr:to>
    <xdr:cxnSp macro="">
      <xdr:nvCxnSpPr>
        <xdr:cNvPr id="828" name="直線コネクタ 827"/>
        <xdr:cNvCxnSpPr/>
      </xdr:nvCxnSpPr>
      <xdr:spPr>
        <a:xfrm flipV="1">
          <a:off x="19545300" y="12602960"/>
          <a:ext cx="889000" cy="5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76854</xdr:rowOff>
    </xdr:from>
    <xdr:to>
      <xdr:col>28</xdr:col>
      <xdr:colOff>314325</xdr:colOff>
      <xdr:row>76</xdr:row>
      <xdr:rowOff>152769</xdr:rowOff>
    </xdr:to>
    <xdr:cxnSp macro="">
      <xdr:nvCxnSpPr>
        <xdr:cNvPr id="831" name="直線コネクタ 830"/>
        <xdr:cNvCxnSpPr/>
      </xdr:nvCxnSpPr>
      <xdr:spPr>
        <a:xfrm>
          <a:off x="18656300" y="13107054"/>
          <a:ext cx="889000" cy="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156200</xdr:rowOff>
    </xdr:from>
    <xdr:to>
      <xdr:col>32</xdr:col>
      <xdr:colOff>238125</xdr:colOff>
      <xdr:row>76</xdr:row>
      <xdr:rowOff>86350</xdr:rowOff>
    </xdr:to>
    <xdr:sp macro="" textlink="">
      <xdr:nvSpPr>
        <xdr:cNvPr id="841" name="円/楕円 840"/>
        <xdr:cNvSpPr/>
      </xdr:nvSpPr>
      <xdr:spPr>
        <a:xfrm>
          <a:off x="22110700" y="13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7627</xdr:rowOff>
    </xdr:from>
    <xdr:ext cx="599010" cy="259045"/>
    <xdr:sp macro="" textlink="">
      <xdr:nvSpPr>
        <xdr:cNvPr id="842" name="繰出金該当値テキスト"/>
        <xdr:cNvSpPr txBox="1"/>
      </xdr:nvSpPr>
      <xdr:spPr>
        <a:xfrm>
          <a:off x="22212300" y="1286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92070</xdr:rowOff>
    </xdr:from>
    <xdr:to>
      <xdr:col>31</xdr:col>
      <xdr:colOff>85725</xdr:colOff>
      <xdr:row>77</xdr:row>
      <xdr:rowOff>22220</xdr:rowOff>
    </xdr:to>
    <xdr:sp macro="" textlink="">
      <xdr:nvSpPr>
        <xdr:cNvPr id="843" name="円/楕円 842"/>
        <xdr:cNvSpPr/>
      </xdr:nvSpPr>
      <xdr:spPr>
        <a:xfrm>
          <a:off x="21272500" y="1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13347</xdr:rowOff>
    </xdr:from>
    <xdr:ext cx="599010" cy="259045"/>
    <xdr:sp macro="" textlink="">
      <xdr:nvSpPr>
        <xdr:cNvPr id="844" name="テキスト ボックス 843"/>
        <xdr:cNvSpPr txBox="1"/>
      </xdr:nvSpPr>
      <xdr:spPr>
        <a:xfrm>
          <a:off x="21023794" y="1321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109,168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36310</xdr:rowOff>
    </xdr:from>
    <xdr:to>
      <xdr:col>29</xdr:col>
      <xdr:colOff>568325</xdr:colOff>
      <xdr:row>73</xdr:row>
      <xdr:rowOff>137910</xdr:rowOff>
    </xdr:to>
    <xdr:sp macro="" textlink="">
      <xdr:nvSpPr>
        <xdr:cNvPr id="845" name="円/楕円 844"/>
        <xdr:cNvSpPr/>
      </xdr:nvSpPr>
      <xdr:spPr>
        <a:xfrm>
          <a:off x="20383500" y="125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154437</xdr:rowOff>
    </xdr:from>
    <xdr:ext cx="599010" cy="259045"/>
    <xdr:sp macro="" textlink="">
      <xdr:nvSpPr>
        <xdr:cNvPr id="846" name="テキスト ボックス 845"/>
        <xdr:cNvSpPr txBox="1"/>
      </xdr:nvSpPr>
      <xdr:spPr>
        <a:xfrm>
          <a:off x="20134794" y="1232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101969</xdr:rowOff>
    </xdr:from>
    <xdr:to>
      <xdr:col>28</xdr:col>
      <xdr:colOff>365125</xdr:colOff>
      <xdr:row>77</xdr:row>
      <xdr:rowOff>32119</xdr:rowOff>
    </xdr:to>
    <xdr:sp macro="" textlink="">
      <xdr:nvSpPr>
        <xdr:cNvPr id="847" name="円/楕円 846"/>
        <xdr:cNvSpPr/>
      </xdr:nvSpPr>
      <xdr:spPr>
        <a:xfrm>
          <a:off x="19494500" y="13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23246</xdr:rowOff>
    </xdr:from>
    <xdr:ext cx="599010" cy="259045"/>
    <xdr:sp macro="" textlink="">
      <xdr:nvSpPr>
        <xdr:cNvPr id="848" name="テキスト ボックス 847"/>
        <xdr:cNvSpPr txBox="1"/>
      </xdr:nvSpPr>
      <xdr:spPr>
        <a:xfrm>
          <a:off x="19245794" y="1322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26054</xdr:rowOff>
    </xdr:from>
    <xdr:to>
      <xdr:col>27</xdr:col>
      <xdr:colOff>161925</xdr:colOff>
      <xdr:row>76</xdr:row>
      <xdr:rowOff>127654</xdr:rowOff>
    </xdr:to>
    <xdr:sp macro="" textlink="">
      <xdr:nvSpPr>
        <xdr:cNvPr id="849" name="円/楕円 848"/>
        <xdr:cNvSpPr/>
      </xdr:nvSpPr>
      <xdr:spPr>
        <a:xfrm>
          <a:off x="18605500" y="130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144181</xdr:rowOff>
    </xdr:from>
    <xdr:ext cx="599010" cy="259045"/>
    <xdr:sp macro="" textlink="">
      <xdr:nvSpPr>
        <xdr:cNvPr id="850" name="テキスト ボックス 849"/>
        <xdr:cNvSpPr txBox="1"/>
      </xdr:nvSpPr>
      <xdr:spPr>
        <a:xfrm>
          <a:off x="18356794" y="1283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2,049,706</a:t>
          </a:r>
          <a:r>
            <a:rPr kumimoji="1" lang="ja-JP" altLang="en-US" sz="1300">
              <a:latin typeface="ＭＳ Ｐゴシック"/>
            </a:rPr>
            <a:t>円となっている。主な構成項目である普通建設事業費は住民一人当たり</a:t>
          </a:r>
          <a:r>
            <a:rPr kumimoji="1" lang="en-US" altLang="ja-JP" sz="1300">
              <a:latin typeface="ＭＳ Ｐゴシック"/>
            </a:rPr>
            <a:t>544,945</a:t>
          </a:r>
          <a:r>
            <a:rPr kumimoji="1" lang="ja-JP" altLang="en-US" sz="1300">
              <a:latin typeface="ＭＳ Ｐゴシック"/>
            </a:rPr>
            <a:t>円となっており、類似団体と比較して一人当たりコストが高い状況となっている。これは、平成</a:t>
          </a:r>
          <a:r>
            <a:rPr kumimoji="1" lang="en-US" altLang="ja-JP" sz="1300">
              <a:latin typeface="ＭＳ Ｐゴシック"/>
            </a:rPr>
            <a:t>25</a:t>
          </a:r>
          <a:r>
            <a:rPr kumimoji="1" lang="ja-JP" altLang="en-US" sz="1300">
              <a:latin typeface="ＭＳ Ｐゴシック"/>
            </a:rPr>
            <a:t>年度から実施している平谷小学校改築事業によるもの、道路、観光施設等の老朽化による修繕が主なな要因となっている。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
471
77.37
1,095,499
969,511
108,574
714,142
1,040,187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130719</xdr:rowOff>
    </xdr:from>
    <xdr:to>
      <xdr:col>6</xdr:col>
      <xdr:colOff>511175</xdr:colOff>
      <xdr:row>35</xdr:row>
      <xdr:rowOff>83660</xdr:rowOff>
    </xdr:to>
    <xdr:cxnSp macro="">
      <xdr:nvCxnSpPr>
        <xdr:cNvPr id="62" name="直線コネクタ 61"/>
        <xdr:cNvCxnSpPr/>
      </xdr:nvCxnSpPr>
      <xdr:spPr>
        <a:xfrm flipV="1">
          <a:off x="3797300" y="5960019"/>
          <a:ext cx="8382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80378</xdr:rowOff>
    </xdr:from>
    <xdr:to>
      <xdr:col>5</xdr:col>
      <xdr:colOff>358775</xdr:colOff>
      <xdr:row>35</xdr:row>
      <xdr:rowOff>83660</xdr:rowOff>
    </xdr:to>
    <xdr:cxnSp macro="">
      <xdr:nvCxnSpPr>
        <xdr:cNvPr id="65" name="直線コネクタ 64"/>
        <xdr:cNvCxnSpPr/>
      </xdr:nvCxnSpPr>
      <xdr:spPr>
        <a:xfrm>
          <a:off x="2908300" y="6081128"/>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80378</xdr:rowOff>
    </xdr:from>
    <xdr:to>
      <xdr:col>4</xdr:col>
      <xdr:colOff>155575</xdr:colOff>
      <xdr:row>35</xdr:row>
      <xdr:rowOff>84232</xdr:rowOff>
    </xdr:to>
    <xdr:cxnSp macro="">
      <xdr:nvCxnSpPr>
        <xdr:cNvPr id="68" name="直線コネクタ 67"/>
        <xdr:cNvCxnSpPr/>
      </xdr:nvCxnSpPr>
      <xdr:spPr>
        <a:xfrm flipV="1">
          <a:off x="2019300" y="6081128"/>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9218</xdr:rowOff>
    </xdr:from>
    <xdr:to>
      <xdr:col>2</xdr:col>
      <xdr:colOff>638175</xdr:colOff>
      <xdr:row>35</xdr:row>
      <xdr:rowOff>84232</xdr:rowOff>
    </xdr:to>
    <xdr:cxnSp macro="">
      <xdr:nvCxnSpPr>
        <xdr:cNvPr id="71" name="直線コネクタ 70"/>
        <xdr:cNvCxnSpPr/>
      </xdr:nvCxnSpPr>
      <xdr:spPr>
        <a:xfrm>
          <a:off x="1130300" y="6009968"/>
          <a:ext cx="8890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79919</xdr:rowOff>
    </xdr:from>
    <xdr:to>
      <xdr:col>6</xdr:col>
      <xdr:colOff>561975</xdr:colOff>
      <xdr:row>35</xdr:row>
      <xdr:rowOff>10069</xdr:rowOff>
    </xdr:to>
    <xdr:sp macro="" textlink="">
      <xdr:nvSpPr>
        <xdr:cNvPr id="81" name="円/楕円 80"/>
        <xdr:cNvSpPr/>
      </xdr:nvSpPr>
      <xdr:spPr>
        <a:xfrm>
          <a:off x="4584700" y="59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102796</xdr:rowOff>
    </xdr:from>
    <xdr:ext cx="534377" cy="259045"/>
    <xdr:sp macro="" textlink="">
      <xdr:nvSpPr>
        <xdr:cNvPr id="82" name="議会費該当値テキスト"/>
        <xdr:cNvSpPr txBox="1"/>
      </xdr:nvSpPr>
      <xdr:spPr>
        <a:xfrm>
          <a:off x="4686300" y="57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32860</xdr:rowOff>
    </xdr:from>
    <xdr:to>
      <xdr:col>5</xdr:col>
      <xdr:colOff>409575</xdr:colOff>
      <xdr:row>35</xdr:row>
      <xdr:rowOff>134460</xdr:rowOff>
    </xdr:to>
    <xdr:sp macro="" textlink="">
      <xdr:nvSpPr>
        <xdr:cNvPr id="83" name="円/楕円 82"/>
        <xdr:cNvSpPr/>
      </xdr:nvSpPr>
      <xdr:spPr>
        <a:xfrm>
          <a:off x="3746500" y="60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150987</xdr:rowOff>
    </xdr:from>
    <xdr:ext cx="534377" cy="259045"/>
    <xdr:sp macro="" textlink="">
      <xdr:nvSpPr>
        <xdr:cNvPr id="84" name="テキスト ボックス 83"/>
        <xdr:cNvSpPr txBox="1"/>
      </xdr:nvSpPr>
      <xdr:spPr>
        <a:xfrm>
          <a:off x="3530111" y="58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29578</xdr:rowOff>
    </xdr:from>
    <xdr:to>
      <xdr:col>4</xdr:col>
      <xdr:colOff>206375</xdr:colOff>
      <xdr:row>35</xdr:row>
      <xdr:rowOff>131178</xdr:rowOff>
    </xdr:to>
    <xdr:sp macro="" textlink="">
      <xdr:nvSpPr>
        <xdr:cNvPr id="85" name="円/楕円 84"/>
        <xdr:cNvSpPr/>
      </xdr:nvSpPr>
      <xdr:spPr>
        <a:xfrm>
          <a:off x="2857500" y="60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147705</xdr:rowOff>
    </xdr:from>
    <xdr:ext cx="534377" cy="259045"/>
    <xdr:sp macro="" textlink="">
      <xdr:nvSpPr>
        <xdr:cNvPr id="86" name="テキスト ボックス 85"/>
        <xdr:cNvSpPr txBox="1"/>
      </xdr:nvSpPr>
      <xdr:spPr>
        <a:xfrm>
          <a:off x="2641111" y="58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33432</xdr:rowOff>
    </xdr:from>
    <xdr:to>
      <xdr:col>3</xdr:col>
      <xdr:colOff>3175</xdr:colOff>
      <xdr:row>35</xdr:row>
      <xdr:rowOff>135032</xdr:rowOff>
    </xdr:to>
    <xdr:sp macro="" textlink="">
      <xdr:nvSpPr>
        <xdr:cNvPr id="87" name="円/楕円 86"/>
        <xdr:cNvSpPr/>
      </xdr:nvSpPr>
      <xdr:spPr>
        <a:xfrm>
          <a:off x="1968500" y="60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151559</xdr:rowOff>
    </xdr:from>
    <xdr:ext cx="534377" cy="259045"/>
    <xdr:sp macro="" textlink="">
      <xdr:nvSpPr>
        <xdr:cNvPr id="88" name="テキスト ボックス 87"/>
        <xdr:cNvSpPr txBox="1"/>
      </xdr:nvSpPr>
      <xdr:spPr>
        <a:xfrm>
          <a:off x="1752111" y="58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129868</xdr:rowOff>
    </xdr:from>
    <xdr:to>
      <xdr:col>1</xdr:col>
      <xdr:colOff>485775</xdr:colOff>
      <xdr:row>35</xdr:row>
      <xdr:rowOff>60018</xdr:rowOff>
    </xdr:to>
    <xdr:sp macro="" textlink="">
      <xdr:nvSpPr>
        <xdr:cNvPr id="89" name="円/楕円 88"/>
        <xdr:cNvSpPr/>
      </xdr:nvSpPr>
      <xdr:spPr>
        <a:xfrm>
          <a:off x="1079500" y="59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76545</xdr:rowOff>
    </xdr:from>
    <xdr:ext cx="534377" cy="259045"/>
    <xdr:sp macro="" textlink="">
      <xdr:nvSpPr>
        <xdr:cNvPr id="90" name="テキスト ボックス 89"/>
        <xdr:cNvSpPr txBox="1"/>
      </xdr:nvSpPr>
      <xdr:spPr>
        <a:xfrm>
          <a:off x="863111" y="57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91237</xdr:rowOff>
    </xdr:from>
    <xdr:to>
      <xdr:col>6</xdr:col>
      <xdr:colOff>511175</xdr:colOff>
      <xdr:row>56</xdr:row>
      <xdr:rowOff>129356</xdr:rowOff>
    </xdr:to>
    <xdr:cxnSp macro="">
      <xdr:nvCxnSpPr>
        <xdr:cNvPr id="115" name="直線コネクタ 114"/>
        <xdr:cNvCxnSpPr/>
      </xdr:nvCxnSpPr>
      <xdr:spPr>
        <a:xfrm flipV="1">
          <a:off x="3797300" y="9692437"/>
          <a:ext cx="8382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162472</xdr:rowOff>
    </xdr:from>
    <xdr:to>
      <xdr:col>5</xdr:col>
      <xdr:colOff>358775</xdr:colOff>
      <xdr:row>56</xdr:row>
      <xdr:rowOff>129356</xdr:rowOff>
    </xdr:to>
    <xdr:cxnSp macro="">
      <xdr:nvCxnSpPr>
        <xdr:cNvPr id="118" name="直線コネクタ 117"/>
        <xdr:cNvCxnSpPr/>
      </xdr:nvCxnSpPr>
      <xdr:spPr>
        <a:xfrm>
          <a:off x="2908300" y="9592222"/>
          <a:ext cx="889000" cy="13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134848</xdr:rowOff>
    </xdr:from>
    <xdr:to>
      <xdr:col>4</xdr:col>
      <xdr:colOff>155575</xdr:colOff>
      <xdr:row>55</xdr:row>
      <xdr:rowOff>162472</xdr:rowOff>
    </xdr:to>
    <xdr:cxnSp macro="">
      <xdr:nvCxnSpPr>
        <xdr:cNvPr id="121" name="直線コネクタ 120"/>
        <xdr:cNvCxnSpPr/>
      </xdr:nvCxnSpPr>
      <xdr:spPr>
        <a:xfrm>
          <a:off x="2019300" y="9564598"/>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134848</xdr:rowOff>
    </xdr:from>
    <xdr:to>
      <xdr:col>2</xdr:col>
      <xdr:colOff>638175</xdr:colOff>
      <xdr:row>57</xdr:row>
      <xdr:rowOff>28540</xdr:rowOff>
    </xdr:to>
    <xdr:cxnSp macro="">
      <xdr:nvCxnSpPr>
        <xdr:cNvPr id="124" name="直線コネクタ 123"/>
        <xdr:cNvCxnSpPr/>
      </xdr:nvCxnSpPr>
      <xdr:spPr>
        <a:xfrm flipV="1">
          <a:off x="1130300" y="9564598"/>
          <a:ext cx="889000" cy="2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40437</xdr:rowOff>
    </xdr:from>
    <xdr:to>
      <xdr:col>6</xdr:col>
      <xdr:colOff>561975</xdr:colOff>
      <xdr:row>56</xdr:row>
      <xdr:rowOff>142037</xdr:rowOff>
    </xdr:to>
    <xdr:sp macro="" textlink="">
      <xdr:nvSpPr>
        <xdr:cNvPr id="134" name="円/楕円 133"/>
        <xdr:cNvSpPr/>
      </xdr:nvSpPr>
      <xdr:spPr>
        <a:xfrm>
          <a:off x="4584700" y="96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63314</xdr:rowOff>
    </xdr:from>
    <xdr:ext cx="599010" cy="259045"/>
    <xdr:sp macro="" textlink="">
      <xdr:nvSpPr>
        <xdr:cNvPr id="135" name="総務費該当値テキスト"/>
        <xdr:cNvSpPr txBox="1"/>
      </xdr:nvSpPr>
      <xdr:spPr>
        <a:xfrm>
          <a:off x="4686300" y="94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484,799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78556</xdr:rowOff>
    </xdr:from>
    <xdr:to>
      <xdr:col>5</xdr:col>
      <xdr:colOff>409575</xdr:colOff>
      <xdr:row>57</xdr:row>
      <xdr:rowOff>8706</xdr:rowOff>
    </xdr:to>
    <xdr:sp macro="" textlink="">
      <xdr:nvSpPr>
        <xdr:cNvPr id="136" name="円/楕円 135"/>
        <xdr:cNvSpPr/>
      </xdr:nvSpPr>
      <xdr:spPr>
        <a:xfrm>
          <a:off x="3746500" y="9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25233</xdr:rowOff>
    </xdr:from>
    <xdr:ext cx="599010" cy="259045"/>
    <xdr:sp macro="" textlink="">
      <xdr:nvSpPr>
        <xdr:cNvPr id="137" name="テキスト ボックス 136"/>
        <xdr:cNvSpPr txBox="1"/>
      </xdr:nvSpPr>
      <xdr:spPr>
        <a:xfrm>
          <a:off x="3497794" y="945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111672</xdr:rowOff>
    </xdr:from>
    <xdr:to>
      <xdr:col>4</xdr:col>
      <xdr:colOff>206375</xdr:colOff>
      <xdr:row>56</xdr:row>
      <xdr:rowOff>41822</xdr:rowOff>
    </xdr:to>
    <xdr:sp macro="" textlink="">
      <xdr:nvSpPr>
        <xdr:cNvPr id="138" name="円/楕円 137"/>
        <xdr:cNvSpPr/>
      </xdr:nvSpPr>
      <xdr:spPr>
        <a:xfrm>
          <a:off x="2857500" y="95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58349</xdr:rowOff>
    </xdr:from>
    <xdr:ext cx="599010" cy="259045"/>
    <xdr:sp macro="" textlink="">
      <xdr:nvSpPr>
        <xdr:cNvPr id="139" name="テキスト ボックス 138"/>
        <xdr:cNvSpPr txBox="1"/>
      </xdr:nvSpPr>
      <xdr:spPr>
        <a:xfrm>
          <a:off x="2608794" y="931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84048</xdr:rowOff>
    </xdr:from>
    <xdr:to>
      <xdr:col>3</xdr:col>
      <xdr:colOff>3175</xdr:colOff>
      <xdr:row>56</xdr:row>
      <xdr:rowOff>14198</xdr:rowOff>
    </xdr:to>
    <xdr:sp macro="" textlink="">
      <xdr:nvSpPr>
        <xdr:cNvPr id="140" name="円/楕円 139"/>
        <xdr:cNvSpPr/>
      </xdr:nvSpPr>
      <xdr:spPr>
        <a:xfrm>
          <a:off x="1968500" y="95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30725</xdr:rowOff>
    </xdr:from>
    <xdr:ext cx="599010" cy="259045"/>
    <xdr:sp macro="" textlink="">
      <xdr:nvSpPr>
        <xdr:cNvPr id="141" name="テキスト ボックス 140"/>
        <xdr:cNvSpPr txBox="1"/>
      </xdr:nvSpPr>
      <xdr:spPr>
        <a:xfrm>
          <a:off x="1719794" y="928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149190</xdr:rowOff>
    </xdr:from>
    <xdr:to>
      <xdr:col>1</xdr:col>
      <xdr:colOff>485775</xdr:colOff>
      <xdr:row>57</xdr:row>
      <xdr:rowOff>79340</xdr:rowOff>
    </xdr:to>
    <xdr:sp macro="" textlink="">
      <xdr:nvSpPr>
        <xdr:cNvPr id="142" name="円/楕円 141"/>
        <xdr:cNvSpPr/>
      </xdr:nvSpPr>
      <xdr:spPr>
        <a:xfrm>
          <a:off x="1079500" y="97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95867</xdr:rowOff>
    </xdr:from>
    <xdr:ext cx="599010" cy="259045"/>
    <xdr:sp macro="" textlink="">
      <xdr:nvSpPr>
        <xdr:cNvPr id="143" name="テキスト ボックス 142"/>
        <xdr:cNvSpPr txBox="1"/>
      </xdr:nvSpPr>
      <xdr:spPr>
        <a:xfrm>
          <a:off x="830794" y="952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50299</xdr:rowOff>
    </xdr:from>
    <xdr:to>
      <xdr:col>6</xdr:col>
      <xdr:colOff>511175</xdr:colOff>
      <xdr:row>78</xdr:row>
      <xdr:rowOff>55772</xdr:rowOff>
    </xdr:to>
    <xdr:cxnSp macro="">
      <xdr:nvCxnSpPr>
        <xdr:cNvPr id="172" name="直線コネクタ 171"/>
        <xdr:cNvCxnSpPr/>
      </xdr:nvCxnSpPr>
      <xdr:spPr>
        <a:xfrm flipV="1">
          <a:off x="3797300" y="13423399"/>
          <a:ext cx="8382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53160</xdr:rowOff>
    </xdr:from>
    <xdr:to>
      <xdr:col>5</xdr:col>
      <xdr:colOff>358775</xdr:colOff>
      <xdr:row>78</xdr:row>
      <xdr:rowOff>55772</xdr:rowOff>
    </xdr:to>
    <xdr:cxnSp macro="">
      <xdr:nvCxnSpPr>
        <xdr:cNvPr id="175" name="直線コネクタ 174"/>
        <xdr:cNvCxnSpPr/>
      </xdr:nvCxnSpPr>
      <xdr:spPr>
        <a:xfrm>
          <a:off x="2908300" y="1342626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53160</xdr:rowOff>
    </xdr:from>
    <xdr:to>
      <xdr:col>4</xdr:col>
      <xdr:colOff>155575</xdr:colOff>
      <xdr:row>78</xdr:row>
      <xdr:rowOff>56536</xdr:rowOff>
    </xdr:to>
    <xdr:cxnSp macro="">
      <xdr:nvCxnSpPr>
        <xdr:cNvPr id="178" name="直線コネクタ 177"/>
        <xdr:cNvCxnSpPr/>
      </xdr:nvCxnSpPr>
      <xdr:spPr>
        <a:xfrm flipV="1">
          <a:off x="2019300" y="13426260"/>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52147</xdr:rowOff>
    </xdr:from>
    <xdr:to>
      <xdr:col>2</xdr:col>
      <xdr:colOff>638175</xdr:colOff>
      <xdr:row>78</xdr:row>
      <xdr:rowOff>56536</xdr:rowOff>
    </xdr:to>
    <xdr:cxnSp macro="">
      <xdr:nvCxnSpPr>
        <xdr:cNvPr id="181" name="直線コネクタ 180"/>
        <xdr:cNvCxnSpPr/>
      </xdr:nvCxnSpPr>
      <xdr:spPr>
        <a:xfrm>
          <a:off x="1130300" y="13425247"/>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170949</xdr:rowOff>
    </xdr:from>
    <xdr:to>
      <xdr:col>6</xdr:col>
      <xdr:colOff>561975</xdr:colOff>
      <xdr:row>78</xdr:row>
      <xdr:rowOff>101099</xdr:rowOff>
    </xdr:to>
    <xdr:sp macro="" textlink="">
      <xdr:nvSpPr>
        <xdr:cNvPr id="191" name="円/楕円 190"/>
        <xdr:cNvSpPr/>
      </xdr:nvSpPr>
      <xdr:spPr>
        <a:xfrm>
          <a:off x="4584700" y="133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114553</xdr:rowOff>
    </xdr:from>
    <xdr:ext cx="599010" cy="259045"/>
    <xdr:sp macro="" textlink="">
      <xdr:nvSpPr>
        <xdr:cNvPr id="192" name="民生費該当値テキスト"/>
        <xdr:cNvSpPr txBox="1"/>
      </xdr:nvSpPr>
      <xdr:spPr>
        <a:xfrm>
          <a:off x="4686300" y="133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4972</xdr:rowOff>
    </xdr:from>
    <xdr:to>
      <xdr:col>5</xdr:col>
      <xdr:colOff>409575</xdr:colOff>
      <xdr:row>78</xdr:row>
      <xdr:rowOff>106572</xdr:rowOff>
    </xdr:to>
    <xdr:sp macro="" textlink="">
      <xdr:nvSpPr>
        <xdr:cNvPr id="193" name="円/楕円 192"/>
        <xdr:cNvSpPr/>
      </xdr:nvSpPr>
      <xdr:spPr>
        <a:xfrm>
          <a:off x="3746500" y="133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123099</xdr:rowOff>
    </xdr:from>
    <xdr:ext cx="599010" cy="259045"/>
    <xdr:sp macro="" textlink="">
      <xdr:nvSpPr>
        <xdr:cNvPr id="194" name="テキスト ボックス 193"/>
        <xdr:cNvSpPr txBox="1"/>
      </xdr:nvSpPr>
      <xdr:spPr>
        <a:xfrm>
          <a:off x="3497794" y="1315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2360</xdr:rowOff>
    </xdr:from>
    <xdr:to>
      <xdr:col>4</xdr:col>
      <xdr:colOff>206375</xdr:colOff>
      <xdr:row>78</xdr:row>
      <xdr:rowOff>103960</xdr:rowOff>
    </xdr:to>
    <xdr:sp macro="" textlink="">
      <xdr:nvSpPr>
        <xdr:cNvPr id="195" name="円/楕円 194"/>
        <xdr:cNvSpPr/>
      </xdr:nvSpPr>
      <xdr:spPr>
        <a:xfrm>
          <a:off x="2857500" y="133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120487</xdr:rowOff>
    </xdr:from>
    <xdr:ext cx="599010" cy="259045"/>
    <xdr:sp macro="" textlink="">
      <xdr:nvSpPr>
        <xdr:cNvPr id="196" name="テキスト ボックス 195"/>
        <xdr:cNvSpPr txBox="1"/>
      </xdr:nvSpPr>
      <xdr:spPr>
        <a:xfrm>
          <a:off x="2608794" y="1315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5736</xdr:rowOff>
    </xdr:from>
    <xdr:to>
      <xdr:col>3</xdr:col>
      <xdr:colOff>3175</xdr:colOff>
      <xdr:row>78</xdr:row>
      <xdr:rowOff>107336</xdr:rowOff>
    </xdr:to>
    <xdr:sp macro="" textlink="">
      <xdr:nvSpPr>
        <xdr:cNvPr id="197" name="円/楕円 196"/>
        <xdr:cNvSpPr/>
      </xdr:nvSpPr>
      <xdr:spPr>
        <a:xfrm>
          <a:off x="1968500" y="133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123863</xdr:rowOff>
    </xdr:from>
    <xdr:ext cx="599010" cy="259045"/>
    <xdr:sp macro="" textlink="">
      <xdr:nvSpPr>
        <xdr:cNvPr id="198" name="テキスト ボックス 197"/>
        <xdr:cNvSpPr txBox="1"/>
      </xdr:nvSpPr>
      <xdr:spPr>
        <a:xfrm>
          <a:off x="1719794" y="1315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1347</xdr:rowOff>
    </xdr:from>
    <xdr:to>
      <xdr:col>1</xdr:col>
      <xdr:colOff>485775</xdr:colOff>
      <xdr:row>78</xdr:row>
      <xdr:rowOff>102947</xdr:rowOff>
    </xdr:to>
    <xdr:sp macro="" textlink="">
      <xdr:nvSpPr>
        <xdr:cNvPr id="199" name="円/楕円 198"/>
        <xdr:cNvSpPr/>
      </xdr:nvSpPr>
      <xdr:spPr>
        <a:xfrm>
          <a:off x="1079500" y="13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119474</xdr:rowOff>
    </xdr:from>
    <xdr:ext cx="599010" cy="259045"/>
    <xdr:sp macro="" textlink="">
      <xdr:nvSpPr>
        <xdr:cNvPr id="200" name="テキスト ボックス 199"/>
        <xdr:cNvSpPr txBox="1"/>
      </xdr:nvSpPr>
      <xdr:spPr>
        <a:xfrm>
          <a:off x="830794" y="131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137333</xdr:rowOff>
    </xdr:from>
    <xdr:to>
      <xdr:col>6</xdr:col>
      <xdr:colOff>511175</xdr:colOff>
      <xdr:row>97</xdr:row>
      <xdr:rowOff>10482</xdr:rowOff>
    </xdr:to>
    <xdr:cxnSp macro="">
      <xdr:nvCxnSpPr>
        <xdr:cNvPr id="231" name="直線コネクタ 230"/>
        <xdr:cNvCxnSpPr/>
      </xdr:nvCxnSpPr>
      <xdr:spPr>
        <a:xfrm flipV="1">
          <a:off x="3797300" y="16596533"/>
          <a:ext cx="8382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70670</xdr:rowOff>
    </xdr:from>
    <xdr:to>
      <xdr:col>5</xdr:col>
      <xdr:colOff>358775</xdr:colOff>
      <xdr:row>97</xdr:row>
      <xdr:rowOff>10482</xdr:rowOff>
    </xdr:to>
    <xdr:cxnSp macro="">
      <xdr:nvCxnSpPr>
        <xdr:cNvPr id="234" name="直線コネクタ 233"/>
        <xdr:cNvCxnSpPr/>
      </xdr:nvCxnSpPr>
      <xdr:spPr>
        <a:xfrm>
          <a:off x="2908300" y="16186970"/>
          <a:ext cx="889000" cy="4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70670</xdr:rowOff>
    </xdr:from>
    <xdr:to>
      <xdr:col>4</xdr:col>
      <xdr:colOff>155575</xdr:colOff>
      <xdr:row>98</xdr:row>
      <xdr:rowOff>16331</xdr:rowOff>
    </xdr:to>
    <xdr:cxnSp macro="">
      <xdr:nvCxnSpPr>
        <xdr:cNvPr id="237" name="直線コネクタ 236"/>
        <xdr:cNvCxnSpPr/>
      </xdr:nvCxnSpPr>
      <xdr:spPr>
        <a:xfrm flipV="1">
          <a:off x="2019300" y="16186970"/>
          <a:ext cx="889000" cy="63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16331</xdr:rowOff>
    </xdr:from>
    <xdr:to>
      <xdr:col>2</xdr:col>
      <xdr:colOff>638175</xdr:colOff>
      <xdr:row>98</xdr:row>
      <xdr:rowOff>23110</xdr:rowOff>
    </xdr:to>
    <xdr:cxnSp macro="">
      <xdr:nvCxnSpPr>
        <xdr:cNvPr id="240" name="直線コネクタ 239"/>
        <xdr:cNvCxnSpPr/>
      </xdr:nvCxnSpPr>
      <xdr:spPr>
        <a:xfrm flipV="1">
          <a:off x="1130300" y="16818431"/>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86533</xdr:rowOff>
    </xdr:from>
    <xdr:to>
      <xdr:col>6</xdr:col>
      <xdr:colOff>561975</xdr:colOff>
      <xdr:row>97</xdr:row>
      <xdr:rowOff>16683</xdr:rowOff>
    </xdr:to>
    <xdr:sp macro="" textlink="">
      <xdr:nvSpPr>
        <xdr:cNvPr id="250" name="円/楕円 249"/>
        <xdr:cNvSpPr/>
      </xdr:nvSpPr>
      <xdr:spPr>
        <a:xfrm>
          <a:off x="4584700" y="165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109410</xdr:rowOff>
    </xdr:from>
    <xdr:ext cx="599010" cy="259045"/>
    <xdr:sp macro="" textlink="">
      <xdr:nvSpPr>
        <xdr:cNvPr id="251" name="衛生費該当値テキスト"/>
        <xdr:cNvSpPr txBox="1"/>
      </xdr:nvSpPr>
      <xdr:spPr>
        <a:xfrm>
          <a:off x="4686300" y="1639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131132</xdr:rowOff>
    </xdr:from>
    <xdr:to>
      <xdr:col>5</xdr:col>
      <xdr:colOff>409575</xdr:colOff>
      <xdr:row>97</xdr:row>
      <xdr:rowOff>61282</xdr:rowOff>
    </xdr:to>
    <xdr:sp macro="" textlink="">
      <xdr:nvSpPr>
        <xdr:cNvPr id="252" name="円/楕円 251"/>
        <xdr:cNvSpPr/>
      </xdr:nvSpPr>
      <xdr:spPr>
        <a:xfrm>
          <a:off x="3746500" y="165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77809</xdr:rowOff>
    </xdr:from>
    <xdr:ext cx="599010" cy="259045"/>
    <xdr:sp macro="" textlink="">
      <xdr:nvSpPr>
        <xdr:cNvPr id="253" name="テキスト ボックス 252"/>
        <xdr:cNvSpPr txBox="1"/>
      </xdr:nvSpPr>
      <xdr:spPr>
        <a:xfrm>
          <a:off x="3497794" y="1636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19870</xdr:rowOff>
    </xdr:from>
    <xdr:to>
      <xdr:col>4</xdr:col>
      <xdr:colOff>206375</xdr:colOff>
      <xdr:row>94</xdr:row>
      <xdr:rowOff>121470</xdr:rowOff>
    </xdr:to>
    <xdr:sp macro="" textlink="">
      <xdr:nvSpPr>
        <xdr:cNvPr id="254" name="円/楕円 253"/>
        <xdr:cNvSpPr/>
      </xdr:nvSpPr>
      <xdr:spPr>
        <a:xfrm>
          <a:off x="2857500" y="161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137997</xdr:rowOff>
    </xdr:from>
    <xdr:ext cx="599010" cy="259045"/>
    <xdr:sp macro="" textlink="">
      <xdr:nvSpPr>
        <xdr:cNvPr id="255" name="テキスト ボックス 254"/>
        <xdr:cNvSpPr txBox="1"/>
      </xdr:nvSpPr>
      <xdr:spPr>
        <a:xfrm>
          <a:off x="2608794" y="1591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136981</xdr:rowOff>
    </xdr:from>
    <xdr:to>
      <xdr:col>3</xdr:col>
      <xdr:colOff>3175</xdr:colOff>
      <xdr:row>98</xdr:row>
      <xdr:rowOff>67131</xdr:rowOff>
    </xdr:to>
    <xdr:sp macro="" textlink="">
      <xdr:nvSpPr>
        <xdr:cNvPr id="256" name="円/楕円 255"/>
        <xdr:cNvSpPr/>
      </xdr:nvSpPr>
      <xdr:spPr>
        <a:xfrm>
          <a:off x="1968500" y="167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58258</xdr:rowOff>
    </xdr:from>
    <xdr:ext cx="534377" cy="259045"/>
    <xdr:sp macro="" textlink="">
      <xdr:nvSpPr>
        <xdr:cNvPr id="257" name="テキスト ボックス 256"/>
        <xdr:cNvSpPr txBox="1"/>
      </xdr:nvSpPr>
      <xdr:spPr>
        <a:xfrm>
          <a:off x="1752111" y="168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143760</xdr:rowOff>
    </xdr:from>
    <xdr:to>
      <xdr:col>1</xdr:col>
      <xdr:colOff>485775</xdr:colOff>
      <xdr:row>98</xdr:row>
      <xdr:rowOff>73910</xdr:rowOff>
    </xdr:to>
    <xdr:sp macro="" textlink="">
      <xdr:nvSpPr>
        <xdr:cNvPr id="258" name="円/楕円 257"/>
        <xdr:cNvSpPr/>
      </xdr:nvSpPr>
      <xdr:spPr>
        <a:xfrm>
          <a:off x="1079500" y="167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65037</xdr:rowOff>
    </xdr:from>
    <xdr:ext cx="534377" cy="259045"/>
    <xdr:sp macro="" textlink="">
      <xdr:nvSpPr>
        <xdr:cNvPr id="259" name="テキスト ボックス 258"/>
        <xdr:cNvSpPr txBox="1"/>
      </xdr:nvSpPr>
      <xdr:spPr>
        <a:xfrm>
          <a:off x="863111" y="168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140979</xdr:rowOff>
    </xdr:from>
    <xdr:to>
      <xdr:col>15</xdr:col>
      <xdr:colOff>180975</xdr:colOff>
      <xdr:row>58</xdr:row>
      <xdr:rowOff>13125</xdr:rowOff>
    </xdr:to>
    <xdr:cxnSp macro="">
      <xdr:nvCxnSpPr>
        <xdr:cNvPr id="343" name="直線コネクタ 342"/>
        <xdr:cNvCxnSpPr/>
      </xdr:nvCxnSpPr>
      <xdr:spPr>
        <a:xfrm flipV="1">
          <a:off x="9639300" y="9913629"/>
          <a:ext cx="838200" cy="4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163406</xdr:rowOff>
    </xdr:from>
    <xdr:to>
      <xdr:col>14</xdr:col>
      <xdr:colOff>28575</xdr:colOff>
      <xdr:row>58</xdr:row>
      <xdr:rowOff>13125</xdr:rowOff>
    </xdr:to>
    <xdr:cxnSp macro="">
      <xdr:nvCxnSpPr>
        <xdr:cNvPr id="346" name="直線コネクタ 345"/>
        <xdr:cNvCxnSpPr/>
      </xdr:nvCxnSpPr>
      <xdr:spPr>
        <a:xfrm>
          <a:off x="8750300" y="9936056"/>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127641</xdr:rowOff>
    </xdr:from>
    <xdr:to>
      <xdr:col>12</xdr:col>
      <xdr:colOff>511175</xdr:colOff>
      <xdr:row>57</xdr:row>
      <xdr:rowOff>163406</xdr:rowOff>
    </xdr:to>
    <xdr:cxnSp macro="">
      <xdr:nvCxnSpPr>
        <xdr:cNvPr id="349" name="直線コネクタ 348"/>
        <xdr:cNvCxnSpPr/>
      </xdr:nvCxnSpPr>
      <xdr:spPr>
        <a:xfrm>
          <a:off x="7861300" y="9900291"/>
          <a:ext cx="889000" cy="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88102</xdr:rowOff>
    </xdr:from>
    <xdr:to>
      <xdr:col>11</xdr:col>
      <xdr:colOff>307975</xdr:colOff>
      <xdr:row>57</xdr:row>
      <xdr:rowOff>127641</xdr:rowOff>
    </xdr:to>
    <xdr:cxnSp macro="">
      <xdr:nvCxnSpPr>
        <xdr:cNvPr id="352" name="直線コネクタ 351"/>
        <xdr:cNvCxnSpPr/>
      </xdr:nvCxnSpPr>
      <xdr:spPr>
        <a:xfrm>
          <a:off x="6972300" y="9860752"/>
          <a:ext cx="889000" cy="3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90179</xdr:rowOff>
    </xdr:from>
    <xdr:to>
      <xdr:col>15</xdr:col>
      <xdr:colOff>231775</xdr:colOff>
      <xdr:row>58</xdr:row>
      <xdr:rowOff>20329</xdr:rowOff>
    </xdr:to>
    <xdr:sp macro="" textlink="">
      <xdr:nvSpPr>
        <xdr:cNvPr id="362" name="円/楕円 361"/>
        <xdr:cNvSpPr/>
      </xdr:nvSpPr>
      <xdr:spPr>
        <a:xfrm>
          <a:off x="10426700" y="98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113056</xdr:rowOff>
    </xdr:from>
    <xdr:ext cx="599010" cy="259045"/>
    <xdr:sp macro="" textlink="">
      <xdr:nvSpPr>
        <xdr:cNvPr id="363" name="農林水産業費該当値テキスト"/>
        <xdr:cNvSpPr txBox="1"/>
      </xdr:nvSpPr>
      <xdr:spPr>
        <a:xfrm>
          <a:off x="10528300" y="971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133775</xdr:rowOff>
    </xdr:from>
    <xdr:to>
      <xdr:col>14</xdr:col>
      <xdr:colOff>79375</xdr:colOff>
      <xdr:row>58</xdr:row>
      <xdr:rowOff>63925</xdr:rowOff>
    </xdr:to>
    <xdr:sp macro="" textlink="">
      <xdr:nvSpPr>
        <xdr:cNvPr id="364" name="円/楕円 363"/>
        <xdr:cNvSpPr/>
      </xdr:nvSpPr>
      <xdr:spPr>
        <a:xfrm>
          <a:off x="9588500" y="99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80452</xdr:rowOff>
    </xdr:from>
    <xdr:ext cx="599010" cy="259045"/>
    <xdr:sp macro="" textlink="">
      <xdr:nvSpPr>
        <xdr:cNvPr id="365" name="テキスト ボックス 364"/>
        <xdr:cNvSpPr txBox="1"/>
      </xdr:nvSpPr>
      <xdr:spPr>
        <a:xfrm>
          <a:off x="9339794" y="96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112606</xdr:rowOff>
    </xdr:from>
    <xdr:to>
      <xdr:col>12</xdr:col>
      <xdr:colOff>561975</xdr:colOff>
      <xdr:row>58</xdr:row>
      <xdr:rowOff>42756</xdr:rowOff>
    </xdr:to>
    <xdr:sp macro="" textlink="">
      <xdr:nvSpPr>
        <xdr:cNvPr id="366" name="円/楕円 365"/>
        <xdr:cNvSpPr/>
      </xdr:nvSpPr>
      <xdr:spPr>
        <a:xfrm>
          <a:off x="8699500" y="98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59283</xdr:rowOff>
    </xdr:from>
    <xdr:ext cx="599010" cy="259045"/>
    <xdr:sp macro="" textlink="">
      <xdr:nvSpPr>
        <xdr:cNvPr id="367" name="テキスト ボックス 366"/>
        <xdr:cNvSpPr txBox="1"/>
      </xdr:nvSpPr>
      <xdr:spPr>
        <a:xfrm>
          <a:off x="8450794" y="96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76841</xdr:rowOff>
    </xdr:from>
    <xdr:to>
      <xdr:col>11</xdr:col>
      <xdr:colOff>358775</xdr:colOff>
      <xdr:row>58</xdr:row>
      <xdr:rowOff>6991</xdr:rowOff>
    </xdr:to>
    <xdr:sp macro="" textlink="">
      <xdr:nvSpPr>
        <xdr:cNvPr id="368" name="円/楕円 367"/>
        <xdr:cNvSpPr/>
      </xdr:nvSpPr>
      <xdr:spPr>
        <a:xfrm>
          <a:off x="7810500" y="98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23518</xdr:rowOff>
    </xdr:from>
    <xdr:ext cx="599010" cy="259045"/>
    <xdr:sp macro="" textlink="">
      <xdr:nvSpPr>
        <xdr:cNvPr id="369" name="テキスト ボックス 368"/>
        <xdr:cNvSpPr txBox="1"/>
      </xdr:nvSpPr>
      <xdr:spPr>
        <a:xfrm>
          <a:off x="7561794" y="962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37302</xdr:rowOff>
    </xdr:from>
    <xdr:to>
      <xdr:col>10</xdr:col>
      <xdr:colOff>155575</xdr:colOff>
      <xdr:row>57</xdr:row>
      <xdr:rowOff>138902</xdr:rowOff>
    </xdr:to>
    <xdr:sp macro="" textlink="">
      <xdr:nvSpPr>
        <xdr:cNvPr id="370" name="円/楕円 369"/>
        <xdr:cNvSpPr/>
      </xdr:nvSpPr>
      <xdr:spPr>
        <a:xfrm>
          <a:off x="6921500" y="98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155429</xdr:rowOff>
    </xdr:from>
    <xdr:ext cx="599010" cy="259045"/>
    <xdr:sp macro="" textlink="">
      <xdr:nvSpPr>
        <xdr:cNvPr id="371" name="テキスト ボックス 370"/>
        <xdr:cNvSpPr txBox="1"/>
      </xdr:nvSpPr>
      <xdr:spPr>
        <a:xfrm>
          <a:off x="6672794" y="958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68642</xdr:rowOff>
    </xdr:from>
    <xdr:to>
      <xdr:col>15</xdr:col>
      <xdr:colOff>180975</xdr:colOff>
      <xdr:row>75</xdr:row>
      <xdr:rowOff>84124</xdr:rowOff>
    </xdr:to>
    <xdr:cxnSp macro="">
      <xdr:nvCxnSpPr>
        <xdr:cNvPr id="402" name="直線コネクタ 401"/>
        <xdr:cNvCxnSpPr/>
      </xdr:nvCxnSpPr>
      <xdr:spPr>
        <a:xfrm flipV="1">
          <a:off x="9639300" y="12755942"/>
          <a:ext cx="838200" cy="18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84124</xdr:rowOff>
    </xdr:from>
    <xdr:to>
      <xdr:col>14</xdr:col>
      <xdr:colOff>28575</xdr:colOff>
      <xdr:row>76</xdr:row>
      <xdr:rowOff>139815</xdr:rowOff>
    </xdr:to>
    <xdr:cxnSp macro="">
      <xdr:nvCxnSpPr>
        <xdr:cNvPr id="405" name="直線コネクタ 404"/>
        <xdr:cNvCxnSpPr/>
      </xdr:nvCxnSpPr>
      <xdr:spPr>
        <a:xfrm flipV="1">
          <a:off x="8750300" y="12942874"/>
          <a:ext cx="889000" cy="2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14878</xdr:rowOff>
    </xdr:from>
    <xdr:to>
      <xdr:col>12</xdr:col>
      <xdr:colOff>511175</xdr:colOff>
      <xdr:row>76</xdr:row>
      <xdr:rowOff>139815</xdr:rowOff>
    </xdr:to>
    <xdr:cxnSp macro="">
      <xdr:nvCxnSpPr>
        <xdr:cNvPr id="408" name="直線コネクタ 407"/>
        <xdr:cNvCxnSpPr/>
      </xdr:nvCxnSpPr>
      <xdr:spPr>
        <a:xfrm>
          <a:off x="7861300" y="12530728"/>
          <a:ext cx="889000" cy="6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14878</xdr:rowOff>
    </xdr:from>
    <xdr:to>
      <xdr:col>11</xdr:col>
      <xdr:colOff>307975</xdr:colOff>
      <xdr:row>77</xdr:row>
      <xdr:rowOff>20521</xdr:rowOff>
    </xdr:to>
    <xdr:cxnSp macro="">
      <xdr:nvCxnSpPr>
        <xdr:cNvPr id="411" name="直線コネクタ 410"/>
        <xdr:cNvCxnSpPr/>
      </xdr:nvCxnSpPr>
      <xdr:spPr>
        <a:xfrm flipV="1">
          <a:off x="6972300" y="12530728"/>
          <a:ext cx="889000" cy="69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17842</xdr:rowOff>
    </xdr:from>
    <xdr:to>
      <xdr:col>15</xdr:col>
      <xdr:colOff>231775</xdr:colOff>
      <xdr:row>74</xdr:row>
      <xdr:rowOff>119442</xdr:rowOff>
    </xdr:to>
    <xdr:sp macro="" textlink="">
      <xdr:nvSpPr>
        <xdr:cNvPr id="421" name="円/楕円 420"/>
        <xdr:cNvSpPr/>
      </xdr:nvSpPr>
      <xdr:spPr>
        <a:xfrm>
          <a:off x="10426700" y="1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40719</xdr:rowOff>
    </xdr:from>
    <xdr:ext cx="599010" cy="259045"/>
    <xdr:sp macro="" textlink="">
      <xdr:nvSpPr>
        <xdr:cNvPr id="422" name="商工費該当値テキスト"/>
        <xdr:cNvSpPr txBox="1"/>
      </xdr:nvSpPr>
      <xdr:spPr>
        <a:xfrm>
          <a:off x="10528300" y="1255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33324</xdr:rowOff>
    </xdr:from>
    <xdr:to>
      <xdr:col>14</xdr:col>
      <xdr:colOff>79375</xdr:colOff>
      <xdr:row>75</xdr:row>
      <xdr:rowOff>134924</xdr:rowOff>
    </xdr:to>
    <xdr:sp macro="" textlink="">
      <xdr:nvSpPr>
        <xdr:cNvPr id="423" name="円/楕円 422"/>
        <xdr:cNvSpPr/>
      </xdr:nvSpPr>
      <xdr:spPr>
        <a:xfrm>
          <a:off x="9588500" y="128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151451</xdr:rowOff>
    </xdr:from>
    <xdr:ext cx="599010" cy="259045"/>
    <xdr:sp macro="" textlink="">
      <xdr:nvSpPr>
        <xdr:cNvPr id="424" name="テキスト ボックス 423"/>
        <xdr:cNvSpPr txBox="1"/>
      </xdr:nvSpPr>
      <xdr:spPr>
        <a:xfrm>
          <a:off x="9339794" y="1266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89015</xdr:rowOff>
    </xdr:from>
    <xdr:to>
      <xdr:col>12</xdr:col>
      <xdr:colOff>561975</xdr:colOff>
      <xdr:row>77</xdr:row>
      <xdr:rowOff>19165</xdr:rowOff>
    </xdr:to>
    <xdr:sp macro="" textlink="">
      <xdr:nvSpPr>
        <xdr:cNvPr id="425" name="円/楕円 424"/>
        <xdr:cNvSpPr/>
      </xdr:nvSpPr>
      <xdr:spPr>
        <a:xfrm>
          <a:off x="8699500" y="131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35691</xdr:rowOff>
    </xdr:from>
    <xdr:ext cx="599010" cy="259045"/>
    <xdr:sp macro="" textlink="">
      <xdr:nvSpPr>
        <xdr:cNvPr id="426" name="テキスト ボックス 425"/>
        <xdr:cNvSpPr txBox="1"/>
      </xdr:nvSpPr>
      <xdr:spPr>
        <a:xfrm>
          <a:off x="8450794" y="1289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144,965</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135528</xdr:rowOff>
    </xdr:from>
    <xdr:to>
      <xdr:col>11</xdr:col>
      <xdr:colOff>358775</xdr:colOff>
      <xdr:row>73</xdr:row>
      <xdr:rowOff>65678</xdr:rowOff>
    </xdr:to>
    <xdr:sp macro="" textlink="">
      <xdr:nvSpPr>
        <xdr:cNvPr id="427" name="円/楕円 426"/>
        <xdr:cNvSpPr/>
      </xdr:nvSpPr>
      <xdr:spPr>
        <a:xfrm>
          <a:off x="7810500" y="124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71</xdr:row>
      <xdr:rowOff>82205</xdr:rowOff>
    </xdr:from>
    <xdr:ext cx="599010" cy="259045"/>
    <xdr:sp macro="" textlink="">
      <xdr:nvSpPr>
        <xdr:cNvPr id="428" name="テキスト ボックス 427"/>
        <xdr:cNvSpPr txBox="1"/>
      </xdr:nvSpPr>
      <xdr:spPr>
        <a:xfrm>
          <a:off x="7561794" y="122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141171</xdr:rowOff>
    </xdr:from>
    <xdr:to>
      <xdr:col>10</xdr:col>
      <xdr:colOff>155575</xdr:colOff>
      <xdr:row>77</xdr:row>
      <xdr:rowOff>71321</xdr:rowOff>
    </xdr:to>
    <xdr:sp macro="" textlink="">
      <xdr:nvSpPr>
        <xdr:cNvPr id="429" name="円/楕円 428"/>
        <xdr:cNvSpPr/>
      </xdr:nvSpPr>
      <xdr:spPr>
        <a:xfrm>
          <a:off x="6921500" y="131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87848</xdr:rowOff>
    </xdr:from>
    <xdr:ext cx="599010" cy="259045"/>
    <xdr:sp macro="" textlink="">
      <xdr:nvSpPr>
        <xdr:cNvPr id="430" name="テキスト ボックス 429"/>
        <xdr:cNvSpPr txBox="1"/>
      </xdr:nvSpPr>
      <xdr:spPr>
        <a:xfrm>
          <a:off x="6672794" y="129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70010</xdr:rowOff>
    </xdr:from>
    <xdr:to>
      <xdr:col>15</xdr:col>
      <xdr:colOff>180975</xdr:colOff>
      <xdr:row>98</xdr:row>
      <xdr:rowOff>77876</xdr:rowOff>
    </xdr:to>
    <xdr:cxnSp macro="">
      <xdr:nvCxnSpPr>
        <xdr:cNvPr id="461" name="直線コネクタ 460"/>
        <xdr:cNvCxnSpPr/>
      </xdr:nvCxnSpPr>
      <xdr:spPr>
        <a:xfrm>
          <a:off x="9639300" y="16872110"/>
          <a:ext cx="8382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70010</xdr:rowOff>
    </xdr:from>
    <xdr:to>
      <xdr:col>14</xdr:col>
      <xdr:colOff>28575</xdr:colOff>
      <xdr:row>98</xdr:row>
      <xdr:rowOff>118301</xdr:rowOff>
    </xdr:to>
    <xdr:cxnSp macro="">
      <xdr:nvCxnSpPr>
        <xdr:cNvPr id="464" name="直線コネクタ 463"/>
        <xdr:cNvCxnSpPr/>
      </xdr:nvCxnSpPr>
      <xdr:spPr>
        <a:xfrm flipV="1">
          <a:off x="8750300" y="16872110"/>
          <a:ext cx="8890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118301</xdr:rowOff>
    </xdr:from>
    <xdr:to>
      <xdr:col>12</xdr:col>
      <xdr:colOff>511175</xdr:colOff>
      <xdr:row>98</xdr:row>
      <xdr:rowOff>127358</xdr:rowOff>
    </xdr:to>
    <xdr:cxnSp macro="">
      <xdr:nvCxnSpPr>
        <xdr:cNvPr id="467" name="直線コネクタ 466"/>
        <xdr:cNvCxnSpPr/>
      </xdr:nvCxnSpPr>
      <xdr:spPr>
        <a:xfrm flipV="1">
          <a:off x="7861300" y="16920401"/>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127358</xdr:rowOff>
    </xdr:from>
    <xdr:to>
      <xdr:col>11</xdr:col>
      <xdr:colOff>307975</xdr:colOff>
      <xdr:row>98</xdr:row>
      <xdr:rowOff>132125</xdr:rowOff>
    </xdr:to>
    <xdr:cxnSp macro="">
      <xdr:nvCxnSpPr>
        <xdr:cNvPr id="470" name="直線コネクタ 469"/>
        <xdr:cNvCxnSpPr/>
      </xdr:nvCxnSpPr>
      <xdr:spPr>
        <a:xfrm flipV="1">
          <a:off x="6972300" y="16929458"/>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27076</xdr:rowOff>
    </xdr:from>
    <xdr:to>
      <xdr:col>15</xdr:col>
      <xdr:colOff>231775</xdr:colOff>
      <xdr:row>98</xdr:row>
      <xdr:rowOff>128676</xdr:rowOff>
    </xdr:to>
    <xdr:sp macro="" textlink="">
      <xdr:nvSpPr>
        <xdr:cNvPr id="480" name="円/楕円 479"/>
        <xdr:cNvSpPr/>
      </xdr:nvSpPr>
      <xdr:spPr>
        <a:xfrm>
          <a:off x="10426700" y="168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5503</xdr:rowOff>
    </xdr:from>
    <xdr:ext cx="599010" cy="259045"/>
    <xdr:sp macro="" textlink="">
      <xdr:nvSpPr>
        <xdr:cNvPr id="481" name="土木費該当値テキスト"/>
        <xdr:cNvSpPr txBox="1"/>
      </xdr:nvSpPr>
      <xdr:spPr>
        <a:xfrm>
          <a:off x="10528300" y="1680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19210</xdr:rowOff>
    </xdr:from>
    <xdr:to>
      <xdr:col>14</xdr:col>
      <xdr:colOff>79375</xdr:colOff>
      <xdr:row>98</xdr:row>
      <xdr:rowOff>120810</xdr:rowOff>
    </xdr:to>
    <xdr:sp macro="" textlink="">
      <xdr:nvSpPr>
        <xdr:cNvPr id="482" name="円/楕円 481"/>
        <xdr:cNvSpPr/>
      </xdr:nvSpPr>
      <xdr:spPr>
        <a:xfrm>
          <a:off x="9588500" y="168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111937</xdr:rowOff>
    </xdr:from>
    <xdr:ext cx="599010" cy="259045"/>
    <xdr:sp macro="" textlink="">
      <xdr:nvSpPr>
        <xdr:cNvPr id="483" name="テキスト ボックス 482"/>
        <xdr:cNvSpPr txBox="1"/>
      </xdr:nvSpPr>
      <xdr:spPr>
        <a:xfrm>
          <a:off x="9339794" y="1691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67501</xdr:rowOff>
    </xdr:from>
    <xdr:to>
      <xdr:col>12</xdr:col>
      <xdr:colOff>561975</xdr:colOff>
      <xdr:row>98</xdr:row>
      <xdr:rowOff>169101</xdr:rowOff>
    </xdr:to>
    <xdr:sp macro="" textlink="">
      <xdr:nvSpPr>
        <xdr:cNvPr id="484" name="円/楕円 483"/>
        <xdr:cNvSpPr/>
      </xdr:nvSpPr>
      <xdr:spPr>
        <a:xfrm>
          <a:off x="8699500" y="168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160228</xdr:rowOff>
    </xdr:from>
    <xdr:ext cx="534377" cy="259045"/>
    <xdr:sp macro="" textlink="">
      <xdr:nvSpPr>
        <xdr:cNvPr id="485" name="テキスト ボックス 484"/>
        <xdr:cNvSpPr txBox="1"/>
      </xdr:nvSpPr>
      <xdr:spPr>
        <a:xfrm>
          <a:off x="8483111" y="169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76558</xdr:rowOff>
    </xdr:from>
    <xdr:to>
      <xdr:col>11</xdr:col>
      <xdr:colOff>358775</xdr:colOff>
      <xdr:row>99</xdr:row>
      <xdr:rowOff>6708</xdr:rowOff>
    </xdr:to>
    <xdr:sp macro="" textlink="">
      <xdr:nvSpPr>
        <xdr:cNvPr id="486" name="円/楕円 485"/>
        <xdr:cNvSpPr/>
      </xdr:nvSpPr>
      <xdr:spPr>
        <a:xfrm>
          <a:off x="7810500" y="168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169285</xdr:rowOff>
    </xdr:from>
    <xdr:ext cx="534377" cy="259045"/>
    <xdr:sp macro="" textlink="">
      <xdr:nvSpPr>
        <xdr:cNvPr id="487" name="テキスト ボックス 486"/>
        <xdr:cNvSpPr txBox="1"/>
      </xdr:nvSpPr>
      <xdr:spPr>
        <a:xfrm>
          <a:off x="7594111" y="169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81325</xdr:rowOff>
    </xdr:from>
    <xdr:to>
      <xdr:col>10</xdr:col>
      <xdr:colOff>155575</xdr:colOff>
      <xdr:row>99</xdr:row>
      <xdr:rowOff>11475</xdr:rowOff>
    </xdr:to>
    <xdr:sp macro="" textlink="">
      <xdr:nvSpPr>
        <xdr:cNvPr id="488" name="円/楕円 487"/>
        <xdr:cNvSpPr/>
      </xdr:nvSpPr>
      <xdr:spPr>
        <a:xfrm>
          <a:off x="6921500" y="168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2602</xdr:rowOff>
    </xdr:from>
    <xdr:ext cx="534377" cy="259045"/>
    <xdr:sp macro="" textlink="">
      <xdr:nvSpPr>
        <xdr:cNvPr id="489" name="テキスト ボックス 488"/>
        <xdr:cNvSpPr txBox="1"/>
      </xdr:nvSpPr>
      <xdr:spPr>
        <a:xfrm>
          <a:off x="6705111" y="169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22702</xdr:rowOff>
    </xdr:from>
    <xdr:to>
      <xdr:col>23</xdr:col>
      <xdr:colOff>517525</xdr:colOff>
      <xdr:row>37</xdr:row>
      <xdr:rowOff>103967</xdr:rowOff>
    </xdr:to>
    <xdr:cxnSp macro="">
      <xdr:nvCxnSpPr>
        <xdr:cNvPr id="520" name="直線コネクタ 519"/>
        <xdr:cNvCxnSpPr/>
      </xdr:nvCxnSpPr>
      <xdr:spPr>
        <a:xfrm>
          <a:off x="15481300" y="6366352"/>
          <a:ext cx="838200" cy="8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22702</xdr:rowOff>
    </xdr:from>
    <xdr:to>
      <xdr:col>22</xdr:col>
      <xdr:colOff>365125</xdr:colOff>
      <xdr:row>38</xdr:row>
      <xdr:rowOff>37908</xdr:rowOff>
    </xdr:to>
    <xdr:cxnSp macro="">
      <xdr:nvCxnSpPr>
        <xdr:cNvPr id="523" name="直線コネクタ 522"/>
        <xdr:cNvCxnSpPr/>
      </xdr:nvCxnSpPr>
      <xdr:spPr>
        <a:xfrm flipV="1">
          <a:off x="14592300" y="6366352"/>
          <a:ext cx="889000" cy="18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37908</xdr:rowOff>
    </xdr:from>
    <xdr:to>
      <xdr:col>21</xdr:col>
      <xdr:colOff>161925</xdr:colOff>
      <xdr:row>38</xdr:row>
      <xdr:rowOff>101073</xdr:rowOff>
    </xdr:to>
    <xdr:cxnSp macro="">
      <xdr:nvCxnSpPr>
        <xdr:cNvPr id="526" name="直線コネクタ 525"/>
        <xdr:cNvCxnSpPr/>
      </xdr:nvCxnSpPr>
      <xdr:spPr>
        <a:xfrm flipV="1">
          <a:off x="13703300" y="6553008"/>
          <a:ext cx="889000" cy="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79973</xdr:rowOff>
    </xdr:from>
    <xdr:to>
      <xdr:col>19</xdr:col>
      <xdr:colOff>644525</xdr:colOff>
      <xdr:row>38</xdr:row>
      <xdr:rowOff>101073</xdr:rowOff>
    </xdr:to>
    <xdr:cxnSp macro="">
      <xdr:nvCxnSpPr>
        <xdr:cNvPr id="529" name="直線コネクタ 528"/>
        <xdr:cNvCxnSpPr/>
      </xdr:nvCxnSpPr>
      <xdr:spPr>
        <a:xfrm>
          <a:off x="12814300" y="6595073"/>
          <a:ext cx="889000" cy="2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53167</xdr:rowOff>
    </xdr:from>
    <xdr:to>
      <xdr:col>23</xdr:col>
      <xdr:colOff>568325</xdr:colOff>
      <xdr:row>37</xdr:row>
      <xdr:rowOff>154767</xdr:rowOff>
    </xdr:to>
    <xdr:sp macro="" textlink="">
      <xdr:nvSpPr>
        <xdr:cNvPr id="539" name="円/楕円 538"/>
        <xdr:cNvSpPr/>
      </xdr:nvSpPr>
      <xdr:spPr>
        <a:xfrm>
          <a:off x="16268700" y="63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76044</xdr:rowOff>
    </xdr:from>
    <xdr:ext cx="599010" cy="259045"/>
    <xdr:sp macro="" textlink="">
      <xdr:nvSpPr>
        <xdr:cNvPr id="540" name="消防費該当値テキスト"/>
        <xdr:cNvSpPr txBox="1"/>
      </xdr:nvSpPr>
      <xdr:spPr>
        <a:xfrm>
          <a:off x="16370300" y="62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103,442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143352</xdr:rowOff>
    </xdr:from>
    <xdr:to>
      <xdr:col>22</xdr:col>
      <xdr:colOff>415925</xdr:colOff>
      <xdr:row>37</xdr:row>
      <xdr:rowOff>73502</xdr:rowOff>
    </xdr:to>
    <xdr:sp macro="" textlink="">
      <xdr:nvSpPr>
        <xdr:cNvPr id="541" name="円/楕円 540"/>
        <xdr:cNvSpPr/>
      </xdr:nvSpPr>
      <xdr:spPr>
        <a:xfrm>
          <a:off x="15430500" y="63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90029</xdr:rowOff>
    </xdr:from>
    <xdr:ext cx="599010" cy="259045"/>
    <xdr:sp macro="" textlink="">
      <xdr:nvSpPr>
        <xdr:cNvPr id="542" name="テキスト ボックス 541"/>
        <xdr:cNvSpPr txBox="1"/>
      </xdr:nvSpPr>
      <xdr:spPr>
        <a:xfrm>
          <a:off x="15181794" y="60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158558</xdr:rowOff>
    </xdr:from>
    <xdr:to>
      <xdr:col>21</xdr:col>
      <xdr:colOff>212725</xdr:colOff>
      <xdr:row>38</xdr:row>
      <xdr:rowOff>88708</xdr:rowOff>
    </xdr:to>
    <xdr:sp macro="" textlink="">
      <xdr:nvSpPr>
        <xdr:cNvPr id="543" name="円/楕円 542"/>
        <xdr:cNvSpPr/>
      </xdr:nvSpPr>
      <xdr:spPr>
        <a:xfrm>
          <a:off x="14541500" y="6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105235</xdr:rowOff>
    </xdr:from>
    <xdr:ext cx="534377" cy="259045"/>
    <xdr:sp macro="" textlink="">
      <xdr:nvSpPr>
        <xdr:cNvPr id="544" name="テキスト ボックス 543"/>
        <xdr:cNvSpPr txBox="1"/>
      </xdr:nvSpPr>
      <xdr:spPr>
        <a:xfrm>
          <a:off x="14325111" y="627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50273</xdr:rowOff>
    </xdr:from>
    <xdr:to>
      <xdr:col>20</xdr:col>
      <xdr:colOff>9525</xdr:colOff>
      <xdr:row>38</xdr:row>
      <xdr:rowOff>151873</xdr:rowOff>
    </xdr:to>
    <xdr:sp macro="" textlink="">
      <xdr:nvSpPr>
        <xdr:cNvPr id="545" name="円/楕円 544"/>
        <xdr:cNvSpPr/>
      </xdr:nvSpPr>
      <xdr:spPr>
        <a:xfrm>
          <a:off x="13652500" y="65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143000</xdr:rowOff>
    </xdr:from>
    <xdr:ext cx="534377" cy="259045"/>
    <xdr:sp macro="" textlink="">
      <xdr:nvSpPr>
        <xdr:cNvPr id="546" name="テキスト ボックス 545"/>
        <xdr:cNvSpPr txBox="1"/>
      </xdr:nvSpPr>
      <xdr:spPr>
        <a:xfrm>
          <a:off x="13436111" y="66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29173</xdr:rowOff>
    </xdr:from>
    <xdr:to>
      <xdr:col>18</xdr:col>
      <xdr:colOff>492125</xdr:colOff>
      <xdr:row>38</xdr:row>
      <xdr:rowOff>130773</xdr:rowOff>
    </xdr:to>
    <xdr:sp macro="" textlink="">
      <xdr:nvSpPr>
        <xdr:cNvPr id="547" name="円/楕円 546"/>
        <xdr:cNvSpPr/>
      </xdr:nvSpPr>
      <xdr:spPr>
        <a:xfrm>
          <a:off x="12763500" y="65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147300</xdr:rowOff>
    </xdr:from>
    <xdr:ext cx="534377" cy="259045"/>
    <xdr:sp macro="" textlink="">
      <xdr:nvSpPr>
        <xdr:cNvPr id="548" name="テキスト ボックス 547"/>
        <xdr:cNvSpPr txBox="1"/>
      </xdr:nvSpPr>
      <xdr:spPr>
        <a:xfrm>
          <a:off x="12547111" y="631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165519</xdr:rowOff>
    </xdr:from>
    <xdr:to>
      <xdr:col>23</xdr:col>
      <xdr:colOff>517525</xdr:colOff>
      <xdr:row>57</xdr:row>
      <xdr:rowOff>47475</xdr:rowOff>
    </xdr:to>
    <xdr:cxnSp macro="">
      <xdr:nvCxnSpPr>
        <xdr:cNvPr id="573" name="直線コネクタ 572"/>
        <xdr:cNvCxnSpPr/>
      </xdr:nvCxnSpPr>
      <xdr:spPr>
        <a:xfrm>
          <a:off x="15481300" y="9252369"/>
          <a:ext cx="838200" cy="56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165519</xdr:rowOff>
    </xdr:from>
    <xdr:to>
      <xdr:col>22</xdr:col>
      <xdr:colOff>365125</xdr:colOff>
      <xdr:row>57</xdr:row>
      <xdr:rowOff>130152</xdr:rowOff>
    </xdr:to>
    <xdr:cxnSp macro="">
      <xdr:nvCxnSpPr>
        <xdr:cNvPr id="576" name="直線コネクタ 575"/>
        <xdr:cNvCxnSpPr/>
      </xdr:nvCxnSpPr>
      <xdr:spPr>
        <a:xfrm flipV="1">
          <a:off x="14592300" y="9252369"/>
          <a:ext cx="889000" cy="65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130152</xdr:rowOff>
    </xdr:from>
    <xdr:to>
      <xdr:col>21</xdr:col>
      <xdr:colOff>161925</xdr:colOff>
      <xdr:row>57</xdr:row>
      <xdr:rowOff>141159</xdr:rowOff>
    </xdr:to>
    <xdr:cxnSp macro="">
      <xdr:nvCxnSpPr>
        <xdr:cNvPr id="579" name="直線コネクタ 578"/>
        <xdr:cNvCxnSpPr/>
      </xdr:nvCxnSpPr>
      <xdr:spPr>
        <a:xfrm flipV="1">
          <a:off x="13703300" y="9902802"/>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129570</xdr:rowOff>
    </xdr:from>
    <xdr:to>
      <xdr:col>19</xdr:col>
      <xdr:colOff>644525</xdr:colOff>
      <xdr:row>57</xdr:row>
      <xdr:rowOff>141159</xdr:rowOff>
    </xdr:to>
    <xdr:cxnSp macro="">
      <xdr:nvCxnSpPr>
        <xdr:cNvPr id="582" name="直線コネクタ 581"/>
        <xdr:cNvCxnSpPr/>
      </xdr:nvCxnSpPr>
      <xdr:spPr>
        <a:xfrm>
          <a:off x="12814300" y="9902220"/>
          <a:ext cx="889000" cy="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168125</xdr:rowOff>
    </xdr:from>
    <xdr:to>
      <xdr:col>23</xdr:col>
      <xdr:colOff>568325</xdr:colOff>
      <xdr:row>57</xdr:row>
      <xdr:rowOff>98275</xdr:rowOff>
    </xdr:to>
    <xdr:sp macro="" textlink="">
      <xdr:nvSpPr>
        <xdr:cNvPr id="592" name="円/楕円 591"/>
        <xdr:cNvSpPr/>
      </xdr:nvSpPr>
      <xdr:spPr>
        <a:xfrm>
          <a:off x="16268700" y="97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19552</xdr:rowOff>
    </xdr:from>
    <xdr:ext cx="599010" cy="259045"/>
    <xdr:sp macro="" textlink="">
      <xdr:nvSpPr>
        <xdr:cNvPr id="593" name="教育費該当値テキスト"/>
        <xdr:cNvSpPr txBox="1"/>
      </xdr:nvSpPr>
      <xdr:spPr>
        <a:xfrm>
          <a:off x="16370300" y="962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261,374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114719</xdr:rowOff>
    </xdr:from>
    <xdr:to>
      <xdr:col>22</xdr:col>
      <xdr:colOff>415925</xdr:colOff>
      <xdr:row>54</xdr:row>
      <xdr:rowOff>44869</xdr:rowOff>
    </xdr:to>
    <xdr:sp macro="" textlink="">
      <xdr:nvSpPr>
        <xdr:cNvPr id="594" name="円/楕円 593"/>
        <xdr:cNvSpPr/>
      </xdr:nvSpPr>
      <xdr:spPr>
        <a:xfrm>
          <a:off x="15430500" y="92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52</xdr:row>
      <xdr:rowOff>61396</xdr:rowOff>
    </xdr:from>
    <xdr:ext cx="690189" cy="259045"/>
    <xdr:sp macro="" textlink="">
      <xdr:nvSpPr>
        <xdr:cNvPr id="595" name="テキスト ボックス 594"/>
        <xdr:cNvSpPr txBox="1"/>
      </xdr:nvSpPr>
      <xdr:spPr>
        <a:xfrm>
          <a:off x="15136204" y="8976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1,254,822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79352</xdr:rowOff>
    </xdr:from>
    <xdr:to>
      <xdr:col>21</xdr:col>
      <xdr:colOff>212725</xdr:colOff>
      <xdr:row>58</xdr:row>
      <xdr:rowOff>9502</xdr:rowOff>
    </xdr:to>
    <xdr:sp macro="" textlink="">
      <xdr:nvSpPr>
        <xdr:cNvPr id="596" name="円/楕円 595"/>
        <xdr:cNvSpPr/>
      </xdr:nvSpPr>
      <xdr:spPr>
        <a:xfrm>
          <a:off x="14541500" y="98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26029</xdr:rowOff>
    </xdr:from>
    <xdr:ext cx="599010" cy="259045"/>
    <xdr:sp macro="" textlink="">
      <xdr:nvSpPr>
        <xdr:cNvPr id="597" name="テキスト ボックス 596"/>
        <xdr:cNvSpPr txBox="1"/>
      </xdr:nvSpPr>
      <xdr:spPr>
        <a:xfrm>
          <a:off x="14292794" y="96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90359</xdr:rowOff>
    </xdr:from>
    <xdr:to>
      <xdr:col>20</xdr:col>
      <xdr:colOff>9525</xdr:colOff>
      <xdr:row>58</xdr:row>
      <xdr:rowOff>20509</xdr:rowOff>
    </xdr:to>
    <xdr:sp macro="" textlink="">
      <xdr:nvSpPr>
        <xdr:cNvPr id="598" name="円/楕円 597"/>
        <xdr:cNvSpPr/>
      </xdr:nvSpPr>
      <xdr:spPr>
        <a:xfrm>
          <a:off x="13652500" y="98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11636</xdr:rowOff>
    </xdr:from>
    <xdr:ext cx="534377" cy="259045"/>
    <xdr:sp macro="" textlink="">
      <xdr:nvSpPr>
        <xdr:cNvPr id="599" name="テキスト ボックス 598"/>
        <xdr:cNvSpPr txBox="1"/>
      </xdr:nvSpPr>
      <xdr:spPr>
        <a:xfrm>
          <a:off x="13436111" y="99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78770</xdr:rowOff>
    </xdr:from>
    <xdr:to>
      <xdr:col>18</xdr:col>
      <xdr:colOff>492125</xdr:colOff>
      <xdr:row>58</xdr:row>
      <xdr:rowOff>8920</xdr:rowOff>
    </xdr:to>
    <xdr:sp macro="" textlink="">
      <xdr:nvSpPr>
        <xdr:cNvPr id="600" name="円/楕円 599"/>
        <xdr:cNvSpPr/>
      </xdr:nvSpPr>
      <xdr:spPr>
        <a:xfrm>
          <a:off x="12763500" y="98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25447</xdr:rowOff>
    </xdr:from>
    <xdr:ext cx="599010" cy="259045"/>
    <xdr:sp macro="" textlink="">
      <xdr:nvSpPr>
        <xdr:cNvPr id="601" name="テキスト ボックス 600"/>
        <xdr:cNvSpPr txBox="1"/>
      </xdr:nvSpPr>
      <xdr:spPr>
        <a:xfrm>
          <a:off x="12514794" y="962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25594</xdr:rowOff>
    </xdr:from>
    <xdr:to>
      <xdr:col>23</xdr:col>
      <xdr:colOff>517525</xdr:colOff>
      <xdr:row>79</xdr:row>
      <xdr:rowOff>44450</xdr:rowOff>
    </xdr:to>
    <xdr:cxnSp macro="">
      <xdr:nvCxnSpPr>
        <xdr:cNvPr id="630" name="直線コネクタ 629"/>
        <xdr:cNvCxnSpPr/>
      </xdr:nvCxnSpPr>
      <xdr:spPr>
        <a:xfrm>
          <a:off x="15481300" y="13570144"/>
          <a:ext cx="8382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2612</xdr:rowOff>
    </xdr:from>
    <xdr:to>
      <xdr:col>22</xdr:col>
      <xdr:colOff>365125</xdr:colOff>
      <xdr:row>79</xdr:row>
      <xdr:rowOff>25594</xdr:rowOff>
    </xdr:to>
    <xdr:cxnSp macro="">
      <xdr:nvCxnSpPr>
        <xdr:cNvPr id="633" name="直線コネクタ 632"/>
        <xdr:cNvCxnSpPr/>
      </xdr:nvCxnSpPr>
      <xdr:spPr>
        <a:xfrm>
          <a:off x="14592300" y="1354716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2612</xdr:rowOff>
    </xdr:from>
    <xdr:to>
      <xdr:col>21</xdr:col>
      <xdr:colOff>161925</xdr:colOff>
      <xdr:row>79</xdr:row>
      <xdr:rowOff>8004</xdr:rowOff>
    </xdr:to>
    <xdr:cxnSp macro="">
      <xdr:nvCxnSpPr>
        <xdr:cNvPr id="636" name="直線コネクタ 635"/>
        <xdr:cNvCxnSpPr/>
      </xdr:nvCxnSpPr>
      <xdr:spPr>
        <a:xfrm flipV="1">
          <a:off x="13703300" y="13547162"/>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8004</xdr:rowOff>
    </xdr:from>
    <xdr:to>
      <xdr:col>19</xdr:col>
      <xdr:colOff>644525</xdr:colOff>
      <xdr:row>79</xdr:row>
      <xdr:rowOff>40281</xdr:rowOff>
    </xdr:to>
    <xdr:cxnSp macro="">
      <xdr:nvCxnSpPr>
        <xdr:cNvPr id="639" name="直線コネクタ 638"/>
        <xdr:cNvCxnSpPr/>
      </xdr:nvCxnSpPr>
      <xdr:spPr>
        <a:xfrm flipV="1">
          <a:off x="12814300" y="13552554"/>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146244</xdr:rowOff>
    </xdr:from>
    <xdr:to>
      <xdr:col>22</xdr:col>
      <xdr:colOff>415925</xdr:colOff>
      <xdr:row>79</xdr:row>
      <xdr:rowOff>76394</xdr:rowOff>
    </xdr:to>
    <xdr:sp macro="" textlink="">
      <xdr:nvSpPr>
        <xdr:cNvPr id="651" name="円/楕円 650"/>
        <xdr:cNvSpPr/>
      </xdr:nvSpPr>
      <xdr:spPr>
        <a:xfrm>
          <a:off x="15430500" y="135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92921</xdr:rowOff>
    </xdr:from>
    <xdr:ext cx="534377" cy="259045"/>
    <xdr:sp macro="" textlink="">
      <xdr:nvSpPr>
        <xdr:cNvPr id="652" name="テキスト ボックス 651"/>
        <xdr:cNvSpPr txBox="1"/>
      </xdr:nvSpPr>
      <xdr:spPr>
        <a:xfrm>
          <a:off x="15214111" y="132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123262</xdr:rowOff>
    </xdr:from>
    <xdr:to>
      <xdr:col>21</xdr:col>
      <xdr:colOff>212725</xdr:colOff>
      <xdr:row>79</xdr:row>
      <xdr:rowOff>53412</xdr:rowOff>
    </xdr:to>
    <xdr:sp macro="" textlink="">
      <xdr:nvSpPr>
        <xdr:cNvPr id="653" name="円/楕円 652"/>
        <xdr:cNvSpPr/>
      </xdr:nvSpPr>
      <xdr:spPr>
        <a:xfrm>
          <a:off x="14541500" y="134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69939</xdr:rowOff>
    </xdr:from>
    <xdr:ext cx="534377" cy="259045"/>
    <xdr:sp macro="" textlink="">
      <xdr:nvSpPr>
        <xdr:cNvPr id="654" name="テキスト ボックス 653"/>
        <xdr:cNvSpPr txBox="1"/>
      </xdr:nvSpPr>
      <xdr:spPr>
        <a:xfrm>
          <a:off x="14325111" y="132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128654</xdr:rowOff>
    </xdr:from>
    <xdr:to>
      <xdr:col>20</xdr:col>
      <xdr:colOff>9525</xdr:colOff>
      <xdr:row>79</xdr:row>
      <xdr:rowOff>58804</xdr:rowOff>
    </xdr:to>
    <xdr:sp macro="" textlink="">
      <xdr:nvSpPr>
        <xdr:cNvPr id="655" name="円/楕円 654"/>
        <xdr:cNvSpPr/>
      </xdr:nvSpPr>
      <xdr:spPr>
        <a:xfrm>
          <a:off x="13652500" y="135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75331</xdr:rowOff>
    </xdr:from>
    <xdr:ext cx="534377" cy="259045"/>
    <xdr:sp macro="" textlink="">
      <xdr:nvSpPr>
        <xdr:cNvPr id="656" name="テキスト ボックス 655"/>
        <xdr:cNvSpPr txBox="1"/>
      </xdr:nvSpPr>
      <xdr:spPr>
        <a:xfrm>
          <a:off x="13436111" y="132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160931</xdr:rowOff>
    </xdr:from>
    <xdr:to>
      <xdr:col>18</xdr:col>
      <xdr:colOff>492125</xdr:colOff>
      <xdr:row>79</xdr:row>
      <xdr:rowOff>91081</xdr:rowOff>
    </xdr:to>
    <xdr:sp macro="" textlink="">
      <xdr:nvSpPr>
        <xdr:cNvPr id="657" name="円/楕円 656"/>
        <xdr:cNvSpPr/>
      </xdr:nvSpPr>
      <xdr:spPr>
        <a:xfrm>
          <a:off x="12763500" y="135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82208</xdr:rowOff>
    </xdr:from>
    <xdr:ext cx="469744" cy="259045"/>
    <xdr:sp macro="" textlink="">
      <xdr:nvSpPr>
        <xdr:cNvPr id="658" name="テキスト ボックス 657"/>
        <xdr:cNvSpPr txBox="1"/>
      </xdr:nvSpPr>
      <xdr:spPr>
        <a:xfrm>
          <a:off x="12579427" y="1362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9609</xdr:rowOff>
    </xdr:from>
    <xdr:to>
      <xdr:col>23</xdr:col>
      <xdr:colOff>517525</xdr:colOff>
      <xdr:row>97</xdr:row>
      <xdr:rowOff>17357</xdr:rowOff>
    </xdr:to>
    <xdr:cxnSp macro="">
      <xdr:nvCxnSpPr>
        <xdr:cNvPr id="687" name="直線コネクタ 686"/>
        <xdr:cNvCxnSpPr/>
      </xdr:nvCxnSpPr>
      <xdr:spPr>
        <a:xfrm>
          <a:off x="15481300" y="16468809"/>
          <a:ext cx="838200" cy="1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153485</xdr:rowOff>
    </xdr:from>
    <xdr:to>
      <xdr:col>22</xdr:col>
      <xdr:colOff>365125</xdr:colOff>
      <xdr:row>96</xdr:row>
      <xdr:rowOff>9609</xdr:rowOff>
    </xdr:to>
    <xdr:cxnSp macro="">
      <xdr:nvCxnSpPr>
        <xdr:cNvPr id="690" name="直線コネクタ 689"/>
        <xdr:cNvCxnSpPr/>
      </xdr:nvCxnSpPr>
      <xdr:spPr>
        <a:xfrm>
          <a:off x="14592300" y="16269785"/>
          <a:ext cx="889000" cy="19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112458</xdr:rowOff>
    </xdr:from>
    <xdr:to>
      <xdr:col>21</xdr:col>
      <xdr:colOff>161925</xdr:colOff>
      <xdr:row>94</xdr:row>
      <xdr:rowOff>153485</xdr:rowOff>
    </xdr:to>
    <xdr:cxnSp macro="">
      <xdr:nvCxnSpPr>
        <xdr:cNvPr id="693" name="直線コネクタ 692"/>
        <xdr:cNvCxnSpPr/>
      </xdr:nvCxnSpPr>
      <xdr:spPr>
        <a:xfrm>
          <a:off x="13703300" y="16057308"/>
          <a:ext cx="889000" cy="2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147799</xdr:rowOff>
    </xdr:from>
    <xdr:to>
      <xdr:col>19</xdr:col>
      <xdr:colOff>644525</xdr:colOff>
      <xdr:row>93</xdr:row>
      <xdr:rowOff>112458</xdr:rowOff>
    </xdr:to>
    <xdr:cxnSp macro="">
      <xdr:nvCxnSpPr>
        <xdr:cNvPr id="696" name="直線コネクタ 695"/>
        <xdr:cNvCxnSpPr/>
      </xdr:nvCxnSpPr>
      <xdr:spPr>
        <a:xfrm>
          <a:off x="12814300" y="15749749"/>
          <a:ext cx="889000" cy="30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138007</xdr:rowOff>
    </xdr:from>
    <xdr:to>
      <xdr:col>23</xdr:col>
      <xdr:colOff>568325</xdr:colOff>
      <xdr:row>97</xdr:row>
      <xdr:rowOff>68157</xdr:rowOff>
    </xdr:to>
    <xdr:sp macro="" textlink="">
      <xdr:nvSpPr>
        <xdr:cNvPr id="706" name="円/楕円 705"/>
        <xdr:cNvSpPr/>
      </xdr:nvSpPr>
      <xdr:spPr>
        <a:xfrm>
          <a:off x="16268700" y="1659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160884</xdr:rowOff>
    </xdr:from>
    <xdr:ext cx="599010" cy="259045"/>
    <xdr:sp macro="" textlink="">
      <xdr:nvSpPr>
        <xdr:cNvPr id="707" name="公債費該当値テキスト"/>
        <xdr:cNvSpPr txBox="1"/>
      </xdr:nvSpPr>
      <xdr:spPr>
        <a:xfrm>
          <a:off x="16370300" y="16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130259</xdr:rowOff>
    </xdr:from>
    <xdr:to>
      <xdr:col>22</xdr:col>
      <xdr:colOff>415925</xdr:colOff>
      <xdr:row>96</xdr:row>
      <xdr:rowOff>60409</xdr:rowOff>
    </xdr:to>
    <xdr:sp macro="" textlink="">
      <xdr:nvSpPr>
        <xdr:cNvPr id="708" name="円/楕円 707"/>
        <xdr:cNvSpPr/>
      </xdr:nvSpPr>
      <xdr:spPr>
        <a:xfrm>
          <a:off x="15430500" y="164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76936</xdr:rowOff>
    </xdr:from>
    <xdr:ext cx="599010" cy="259045"/>
    <xdr:sp macro="" textlink="">
      <xdr:nvSpPr>
        <xdr:cNvPr id="709" name="テキスト ボックス 708"/>
        <xdr:cNvSpPr txBox="1"/>
      </xdr:nvSpPr>
      <xdr:spPr>
        <a:xfrm>
          <a:off x="15181794" y="1619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288,289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102685</xdr:rowOff>
    </xdr:from>
    <xdr:to>
      <xdr:col>21</xdr:col>
      <xdr:colOff>212725</xdr:colOff>
      <xdr:row>95</xdr:row>
      <xdr:rowOff>32835</xdr:rowOff>
    </xdr:to>
    <xdr:sp macro="" textlink="">
      <xdr:nvSpPr>
        <xdr:cNvPr id="710" name="円/楕円 709"/>
        <xdr:cNvSpPr/>
      </xdr:nvSpPr>
      <xdr:spPr>
        <a:xfrm>
          <a:off x="14541500" y="162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49362</xdr:rowOff>
    </xdr:from>
    <xdr:ext cx="599010" cy="259045"/>
    <xdr:sp macro="" textlink="">
      <xdr:nvSpPr>
        <xdr:cNvPr id="711" name="テキスト ボックス 710"/>
        <xdr:cNvSpPr txBox="1"/>
      </xdr:nvSpPr>
      <xdr:spPr>
        <a:xfrm>
          <a:off x="14292794" y="1599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61658</xdr:rowOff>
    </xdr:from>
    <xdr:to>
      <xdr:col>20</xdr:col>
      <xdr:colOff>9525</xdr:colOff>
      <xdr:row>93</xdr:row>
      <xdr:rowOff>163258</xdr:rowOff>
    </xdr:to>
    <xdr:sp macro="" textlink="">
      <xdr:nvSpPr>
        <xdr:cNvPr id="712" name="円/楕円 711"/>
        <xdr:cNvSpPr/>
      </xdr:nvSpPr>
      <xdr:spPr>
        <a:xfrm>
          <a:off x="13652500" y="160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8335</xdr:rowOff>
    </xdr:from>
    <xdr:ext cx="599010" cy="259045"/>
    <xdr:sp macro="" textlink="">
      <xdr:nvSpPr>
        <xdr:cNvPr id="713" name="テキスト ボックス 712"/>
        <xdr:cNvSpPr txBox="1"/>
      </xdr:nvSpPr>
      <xdr:spPr>
        <a:xfrm>
          <a:off x="13403794" y="1578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96999</xdr:rowOff>
    </xdr:from>
    <xdr:to>
      <xdr:col>18</xdr:col>
      <xdr:colOff>492125</xdr:colOff>
      <xdr:row>92</xdr:row>
      <xdr:rowOff>27149</xdr:rowOff>
    </xdr:to>
    <xdr:sp macro="" textlink="">
      <xdr:nvSpPr>
        <xdr:cNvPr id="714" name="円/楕円 713"/>
        <xdr:cNvSpPr/>
      </xdr:nvSpPr>
      <xdr:spPr>
        <a:xfrm>
          <a:off x="12763500" y="156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43676</xdr:rowOff>
    </xdr:from>
    <xdr:ext cx="599010" cy="259045"/>
    <xdr:sp macro="" textlink="">
      <xdr:nvSpPr>
        <xdr:cNvPr id="715" name="テキスト ボックス 714"/>
        <xdr:cNvSpPr txBox="1"/>
      </xdr:nvSpPr>
      <xdr:spPr>
        <a:xfrm>
          <a:off x="12514794" y="1547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68925</xdr:rowOff>
    </xdr:from>
    <xdr:to>
      <xdr:col>32</xdr:col>
      <xdr:colOff>187325</xdr:colOff>
      <xdr:row>38</xdr:row>
      <xdr:rowOff>139700</xdr:rowOff>
    </xdr:to>
    <xdr:cxnSp macro="">
      <xdr:nvCxnSpPr>
        <xdr:cNvPr id="742" name="直線コネクタ 741"/>
        <xdr:cNvCxnSpPr/>
      </xdr:nvCxnSpPr>
      <xdr:spPr>
        <a:xfrm flipV="1">
          <a:off x="21323300" y="5898225"/>
          <a:ext cx="838200" cy="75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4645</xdr:rowOff>
    </xdr:from>
    <xdr:ext cx="469744" cy="259045"/>
    <xdr:sp macro="" textlink="">
      <xdr:nvSpPr>
        <xdr:cNvPr id="743" name="諸支出金平均値テキスト"/>
        <xdr:cNvSpPr txBox="1"/>
      </xdr:nvSpPr>
      <xdr:spPr>
        <a:xfrm>
          <a:off x="22212300" y="6519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18125</xdr:rowOff>
    </xdr:from>
    <xdr:to>
      <xdr:col>32</xdr:col>
      <xdr:colOff>238125</xdr:colOff>
      <xdr:row>34</xdr:row>
      <xdr:rowOff>119725</xdr:rowOff>
    </xdr:to>
    <xdr:sp macro="" textlink="">
      <xdr:nvSpPr>
        <xdr:cNvPr id="761" name="円/楕円 760"/>
        <xdr:cNvSpPr/>
      </xdr:nvSpPr>
      <xdr:spPr>
        <a:xfrm>
          <a:off x="22110700" y="584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41002</xdr:rowOff>
    </xdr:from>
    <xdr:ext cx="534377" cy="259045"/>
    <xdr:sp macro="" textlink="">
      <xdr:nvSpPr>
        <xdr:cNvPr id="762" name="諸支出金該当値テキスト"/>
        <xdr:cNvSpPr txBox="1"/>
      </xdr:nvSpPr>
      <xdr:spPr>
        <a:xfrm>
          <a:off x="22212300" y="569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・教育費が住民一人当たり</a:t>
          </a:r>
          <a:r>
            <a:rPr kumimoji="1" lang="en-US" altLang="ja-JP" sz="1300">
              <a:latin typeface="ＭＳ Ｐゴシック"/>
            </a:rPr>
            <a:t>261,374</a:t>
          </a:r>
          <a:r>
            <a:rPr kumimoji="1" lang="ja-JP" altLang="en-US" sz="1300">
              <a:latin typeface="ＭＳ Ｐゴシック"/>
            </a:rPr>
            <a:t>円となっており、類似団体平均に比べ高くなっている。これは、平成</a:t>
          </a:r>
          <a:r>
            <a:rPr kumimoji="1" lang="en-US" altLang="ja-JP" sz="1300">
              <a:latin typeface="ＭＳ Ｐゴシック"/>
            </a:rPr>
            <a:t>25</a:t>
          </a:r>
          <a:r>
            <a:rPr kumimoji="1" lang="ja-JP" altLang="en-US" sz="1300">
              <a:latin typeface="ＭＳ Ｐゴシック"/>
            </a:rPr>
            <a:t>年度からの平谷小学校校舎改築事業によるもので普通建設事業費や物件費が高くなっている要因である。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は、毎年度積立をしており残高は増額で推移している。実質収支の増減については、普通交付税決定額の増減、繰越事業の財源による変動が要因である。実質単年度収支については、財政調整基金の積立、取崩し額、繰上償還の実施により比率にも変動がみ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全会計について、赤字額での決算はないものの、</a:t>
          </a:r>
          <a:r>
            <a:rPr lang="ja-JP" altLang="en-US" sz="1200" b="0" i="0" baseline="0">
              <a:solidFill>
                <a:schemeClr val="dk1"/>
              </a:solidFill>
              <a:effectLst/>
              <a:latin typeface="+mn-lt"/>
              <a:ea typeface="+mn-ea"/>
              <a:cs typeface="+mn-cs"/>
            </a:rPr>
            <a:t>簡易水道特別会計については、簡易水道施設大規模改修事業により</a:t>
          </a:r>
          <a:r>
            <a:rPr lang="ja-JP" altLang="ja-JP" sz="1200" b="0" i="0" baseline="0">
              <a:solidFill>
                <a:schemeClr val="dk1"/>
              </a:solidFill>
              <a:effectLst/>
              <a:latin typeface="+mn-lt"/>
              <a:ea typeface="+mn-ea"/>
              <a:cs typeface="+mn-cs"/>
            </a:rPr>
            <a:t>、一般会計からの繰入金が大きく、</a:t>
          </a:r>
          <a:r>
            <a:rPr lang="ja-JP" altLang="en-US" sz="1200" b="0" i="0" baseline="0">
              <a:solidFill>
                <a:schemeClr val="dk1"/>
              </a:solidFill>
              <a:effectLst/>
              <a:latin typeface="+mn-lt"/>
              <a:ea typeface="+mn-ea"/>
              <a:cs typeface="+mn-cs"/>
            </a:rPr>
            <a:t>整備後は</a:t>
          </a:r>
          <a:r>
            <a:rPr lang="ja-JP" altLang="ja-JP" sz="1200" b="0" i="0" baseline="0">
              <a:solidFill>
                <a:schemeClr val="dk1"/>
              </a:solidFill>
              <a:effectLst/>
              <a:latin typeface="+mn-lt"/>
              <a:ea typeface="+mn-ea"/>
              <a:cs typeface="+mn-cs"/>
            </a:rPr>
            <a:t>使用料の引上げも検討しながら健全化に努める。全会計、比率については若干の増減があるものの、赤字が見込まれることはなく、今後も適正な運営に努める。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1095499</v>
      </c>
      <c r="BO4" s="409"/>
      <c r="BP4" s="409"/>
      <c r="BQ4" s="409"/>
      <c r="BR4" s="409"/>
      <c r="BS4" s="409"/>
      <c r="BT4" s="409"/>
      <c r="BU4" s="410"/>
      <c r="BV4" s="408">
        <v>1615496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15.2</v>
      </c>
      <c r="CU4" s="586"/>
      <c r="CV4" s="586"/>
      <c r="CW4" s="586"/>
      <c r="CX4" s="586"/>
      <c r="CY4" s="586"/>
      <c r="CZ4" s="586"/>
      <c r="DA4" s="587"/>
      <c r="DB4" s="585">
        <v>17.100000000000001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969511</v>
      </c>
      <c r="BO5" s="414"/>
      <c r="BP5" s="414"/>
      <c r="BQ5" s="414"/>
      <c r="BR5" s="414"/>
      <c r="BS5" s="414"/>
      <c r="BT5" s="414"/>
      <c r="BU5" s="415"/>
      <c r="BV5" s="413">
        <v>1446993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64.8</v>
      </c>
      <c r="CU5" s="384"/>
      <c r="CV5" s="384"/>
      <c r="CW5" s="384"/>
      <c r="CX5" s="384"/>
      <c r="CY5" s="384"/>
      <c r="CZ5" s="384"/>
      <c r="DA5" s="385"/>
      <c r="DB5" s="383">
        <v>67.7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125988</v>
      </c>
      <c r="BO6" s="414"/>
      <c r="BP6" s="414"/>
      <c r="BQ6" s="414"/>
      <c r="BR6" s="414"/>
      <c r="BS6" s="414"/>
      <c r="BT6" s="414"/>
      <c r="BU6" s="415"/>
      <c r="BV6" s="413">
        <v>168503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68</v>
      </c>
      <c r="CU6" s="560"/>
      <c r="CV6" s="560"/>
      <c r="CW6" s="560"/>
      <c r="CX6" s="560"/>
      <c r="CY6" s="560"/>
      <c r="CZ6" s="560"/>
      <c r="DA6" s="561"/>
      <c r="DB6" s="559">
        <v>71.2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17414</v>
      </c>
      <c r="BO7" s="414"/>
      <c r="BP7" s="414"/>
      <c r="BQ7" s="414"/>
      <c r="BR7" s="414"/>
      <c r="BS7" s="414"/>
      <c r="BT7" s="414"/>
      <c r="BU7" s="415"/>
      <c r="BV7" s="413">
        <v>45251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714142</v>
      </c>
      <c r="CU7" s="414"/>
      <c r="CV7" s="414"/>
      <c r="CW7" s="414"/>
      <c r="CX7" s="414"/>
      <c r="CY7" s="414"/>
      <c r="CZ7" s="414"/>
      <c r="DA7" s="415"/>
      <c r="DB7" s="413">
        <v>721768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108574</v>
      </c>
      <c r="BO8" s="414"/>
      <c r="BP8" s="414"/>
      <c r="BQ8" s="414"/>
      <c r="BR8" s="414"/>
      <c r="BS8" s="414"/>
      <c r="BT8" s="414"/>
      <c r="BU8" s="415"/>
      <c r="BV8" s="413">
        <v>123252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484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-14678</v>
      </c>
      <c r="BO9" s="414"/>
      <c r="BP9" s="414"/>
      <c r="BQ9" s="414"/>
      <c r="BR9" s="414"/>
      <c r="BS9" s="414"/>
      <c r="BT9" s="414"/>
      <c r="BU9" s="415"/>
      <c r="BV9" s="413">
        <v>28313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10.1</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563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1500</v>
      </c>
      <c r="BO10" s="414"/>
      <c r="BP10" s="414"/>
      <c r="BQ10" s="414"/>
      <c r="BR10" s="414"/>
      <c r="BS10" s="414"/>
      <c r="BT10" s="414"/>
      <c r="BU10" s="415"/>
      <c r="BV10" s="413">
        <v>1405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473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28200</v>
      </c>
      <c r="BO12" s="414"/>
      <c r="BP12" s="414"/>
      <c r="BQ12" s="414"/>
      <c r="BR12" s="414"/>
      <c r="BS12" s="414"/>
      <c r="BT12" s="414"/>
      <c r="BU12" s="415"/>
      <c r="BV12" s="413">
        <v>25500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471</v>
      </c>
      <c r="S13" s="515"/>
      <c r="T13" s="515"/>
      <c r="U13" s="515"/>
      <c r="V13" s="516"/>
      <c r="W13" s="502" t="s">
        <v>121</v>
      </c>
      <c r="X13" s="426"/>
      <c r="Y13" s="426"/>
      <c r="Z13" s="426"/>
      <c r="AA13" s="426"/>
      <c r="AB13" s="427"/>
      <c r="AC13" s="389">
        <v>27</v>
      </c>
      <c r="AD13" s="390"/>
      <c r="AE13" s="390"/>
      <c r="AF13" s="390"/>
      <c r="AG13" s="391"/>
      <c r="AH13" s="389">
        <v>38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-41378</v>
      </c>
      <c r="BO13" s="414"/>
      <c r="BP13" s="414"/>
      <c r="BQ13" s="414"/>
      <c r="BR13" s="414"/>
      <c r="BS13" s="414"/>
      <c r="BT13" s="414"/>
      <c r="BU13" s="415"/>
      <c r="BV13" s="413">
        <v>4218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5.2</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488</v>
      </c>
      <c r="S14" s="515"/>
      <c r="T14" s="515"/>
      <c r="U14" s="515"/>
      <c r="V14" s="516"/>
      <c r="W14" s="517"/>
      <c r="X14" s="429"/>
      <c r="Y14" s="429"/>
      <c r="Z14" s="429"/>
      <c r="AA14" s="429"/>
      <c r="AB14" s="430"/>
      <c r="AC14" s="507">
        <v>12.1</v>
      </c>
      <c r="AD14" s="508"/>
      <c r="AE14" s="508"/>
      <c r="AF14" s="508"/>
      <c r="AG14" s="509"/>
      <c r="AH14" s="507">
        <v>14.1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486</v>
      </c>
      <c r="S15" s="515"/>
      <c r="T15" s="515"/>
      <c r="U15" s="515"/>
      <c r="V15" s="516"/>
      <c r="W15" s="502" t="s">
        <v>128</v>
      </c>
      <c r="X15" s="426"/>
      <c r="Y15" s="426"/>
      <c r="Z15" s="426"/>
      <c r="AA15" s="426"/>
      <c r="AB15" s="427"/>
      <c r="AC15" s="389">
        <v>45</v>
      </c>
      <c r="AD15" s="390"/>
      <c r="AE15" s="390"/>
      <c r="AF15" s="390"/>
      <c r="AG15" s="391"/>
      <c r="AH15" s="389">
        <v>62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89142</v>
      </c>
      <c r="BO15" s="409"/>
      <c r="BP15" s="409"/>
      <c r="BQ15" s="409"/>
      <c r="BR15" s="409"/>
      <c r="BS15" s="409"/>
      <c r="BT15" s="409"/>
      <c r="BU15" s="410"/>
      <c r="BV15" s="408">
        <v>89468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20.100000000000001</v>
      </c>
      <c r="AD16" s="508"/>
      <c r="AE16" s="508"/>
      <c r="AF16" s="508"/>
      <c r="AG16" s="509"/>
      <c r="AH16" s="507">
        <v>23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655560</v>
      </c>
      <c r="BO16" s="414"/>
      <c r="BP16" s="414"/>
      <c r="BQ16" s="414"/>
      <c r="BR16" s="414"/>
      <c r="BS16" s="414"/>
      <c r="BT16" s="414"/>
      <c r="BU16" s="415"/>
      <c r="BV16" s="413">
        <v>660127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152</v>
      </c>
      <c r="AD17" s="390"/>
      <c r="AE17" s="390"/>
      <c r="AF17" s="390"/>
      <c r="AG17" s="391"/>
      <c r="AH17" s="389">
        <v>169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113242</v>
      </c>
      <c r="BO17" s="414"/>
      <c r="BP17" s="414"/>
      <c r="BQ17" s="414"/>
      <c r="BR17" s="414"/>
      <c r="BS17" s="414"/>
      <c r="BT17" s="414"/>
      <c r="BU17" s="415"/>
      <c r="BV17" s="413">
        <v>114789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77.37</v>
      </c>
      <c r="M18" s="478"/>
      <c r="N18" s="478"/>
      <c r="O18" s="478"/>
      <c r="P18" s="478"/>
      <c r="Q18" s="478"/>
      <c r="R18" s="479"/>
      <c r="S18" s="479"/>
      <c r="T18" s="479"/>
      <c r="U18" s="479"/>
      <c r="V18" s="480"/>
      <c r="W18" s="494"/>
      <c r="X18" s="495"/>
      <c r="Y18" s="495"/>
      <c r="Z18" s="495"/>
      <c r="AA18" s="495"/>
      <c r="AB18" s="503"/>
      <c r="AC18" s="377">
        <v>67.900000000000006</v>
      </c>
      <c r="AD18" s="378"/>
      <c r="AE18" s="378"/>
      <c r="AF18" s="378"/>
      <c r="AG18" s="481"/>
      <c r="AH18" s="377">
        <v>62.8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471678</v>
      </c>
      <c r="BO18" s="414"/>
      <c r="BP18" s="414"/>
      <c r="BQ18" s="414"/>
      <c r="BR18" s="414"/>
      <c r="BS18" s="414"/>
      <c r="BT18" s="414"/>
      <c r="BU18" s="415"/>
      <c r="BV18" s="413">
        <v>498122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912514</v>
      </c>
      <c r="BO19" s="414"/>
      <c r="BP19" s="414"/>
      <c r="BQ19" s="414"/>
      <c r="BR19" s="414"/>
      <c r="BS19" s="414"/>
      <c r="BT19" s="414"/>
      <c r="BU19" s="415"/>
      <c r="BV19" s="413">
        <v>1001325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1040187</v>
      </c>
      <c r="BO23" s="414"/>
      <c r="BP23" s="414"/>
      <c r="BQ23" s="414"/>
      <c r="BR23" s="414"/>
      <c r="BS23" s="414"/>
      <c r="BT23" s="414"/>
      <c r="BU23" s="415"/>
      <c r="BV23" s="413">
        <v>1054613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4872</v>
      </c>
      <c r="R24" s="390"/>
      <c r="S24" s="390"/>
      <c r="T24" s="390"/>
      <c r="U24" s="390"/>
      <c r="V24" s="391"/>
      <c r="W24" s="455"/>
      <c r="X24" s="446"/>
      <c r="Y24" s="447"/>
      <c r="Z24" s="386" t="s">
        <v>151</v>
      </c>
      <c r="AA24" s="387"/>
      <c r="AB24" s="387"/>
      <c r="AC24" s="387"/>
      <c r="AD24" s="387"/>
      <c r="AE24" s="387"/>
      <c r="AF24" s="387"/>
      <c r="AG24" s="388"/>
      <c r="AH24" s="389">
        <v>13</v>
      </c>
      <c r="AI24" s="390"/>
      <c r="AJ24" s="390"/>
      <c r="AK24" s="390"/>
      <c r="AL24" s="391"/>
      <c r="AM24" s="389">
        <v>38207</v>
      </c>
      <c r="AN24" s="390"/>
      <c r="AO24" s="390"/>
      <c r="AP24" s="390"/>
      <c r="AQ24" s="390"/>
      <c r="AR24" s="391"/>
      <c r="AS24" s="389">
        <v>2939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570455</v>
      </c>
      <c r="BO24" s="414"/>
      <c r="BP24" s="414"/>
      <c r="BQ24" s="414"/>
      <c r="BR24" s="414"/>
      <c r="BS24" s="414"/>
      <c r="BT24" s="414"/>
      <c r="BU24" s="415"/>
      <c r="BV24" s="413">
        <v>627794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t="s">
        <v>119</v>
      </c>
      <c r="M25" s="390"/>
      <c r="N25" s="390"/>
      <c r="O25" s="390"/>
      <c r="P25" s="391"/>
      <c r="Q25" s="389" t="s">
        <v>119</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3913</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1856</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25160</v>
      </c>
      <c r="BO27" s="417"/>
      <c r="BP27" s="417"/>
      <c r="BQ27" s="417"/>
      <c r="BR27" s="417"/>
      <c r="BS27" s="417"/>
      <c r="BT27" s="417"/>
      <c r="BU27" s="418"/>
      <c r="BV27" s="416">
        <v>25134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1248</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721329</v>
      </c>
      <c r="BO28" s="409"/>
      <c r="BP28" s="409"/>
      <c r="BQ28" s="409"/>
      <c r="BR28" s="409"/>
      <c r="BS28" s="409"/>
      <c r="BT28" s="409"/>
      <c r="BU28" s="410"/>
      <c r="BV28" s="408">
        <v>748029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6</v>
      </c>
      <c r="M29" s="390"/>
      <c r="N29" s="390"/>
      <c r="O29" s="390"/>
      <c r="P29" s="391"/>
      <c r="Q29" s="389">
        <v>1130</v>
      </c>
      <c r="R29" s="390"/>
      <c r="S29" s="390"/>
      <c r="T29" s="390"/>
      <c r="U29" s="390"/>
      <c r="V29" s="391"/>
      <c r="W29" s="456"/>
      <c r="X29" s="457"/>
      <c r="Y29" s="458"/>
      <c r="Z29" s="386" t="s">
        <v>167</v>
      </c>
      <c r="AA29" s="387"/>
      <c r="AB29" s="387"/>
      <c r="AC29" s="387"/>
      <c r="AD29" s="387"/>
      <c r="AE29" s="387"/>
      <c r="AF29" s="387"/>
      <c r="AG29" s="388"/>
      <c r="AH29" s="389">
        <v>13</v>
      </c>
      <c r="AI29" s="390"/>
      <c r="AJ29" s="390"/>
      <c r="AK29" s="390"/>
      <c r="AL29" s="391"/>
      <c r="AM29" s="389">
        <v>38207</v>
      </c>
      <c r="AN29" s="390"/>
      <c r="AO29" s="390"/>
      <c r="AP29" s="390"/>
      <c r="AQ29" s="390"/>
      <c r="AR29" s="391"/>
      <c r="AS29" s="389">
        <v>2939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245168</v>
      </c>
      <c r="BO29" s="414"/>
      <c r="BP29" s="414"/>
      <c r="BQ29" s="414"/>
      <c r="BR29" s="414"/>
      <c r="BS29" s="414"/>
      <c r="BT29" s="414"/>
      <c r="BU29" s="415"/>
      <c r="BV29" s="413">
        <v>124917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315914</v>
      </c>
      <c r="BO30" s="417"/>
      <c r="BP30" s="417"/>
      <c r="BQ30" s="417"/>
      <c r="BR30" s="417"/>
      <c r="BS30" s="417"/>
      <c r="BT30" s="417"/>
      <c r="BU30" s="418"/>
      <c r="BV30" s="416">
        <v>305507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南信州広域連合（一般会計）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株式会社　信州平谷温泉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南信州広域連合（南信州広域振興基金特別会計）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有限会社　みなみ信州平谷リゾート</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国保直営診療所特別会計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南信州広域連合（飯田広域消防特別会計）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長野県市町村自治振興組合（一般会計）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長野県地方税滞納整理機構（一般会計）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長野県後期高齢者医療広域連合（一般会計）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長野県後期高齢者医療広域連合（後期高齢者医療事業会計）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下伊那郡土木技術センター</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522</v>
      </c>
      <c r="D34" s="1181"/>
      <c r="E34" s="1182"/>
      <c r="F34" s="32">
        <v>15.04</v>
      </c>
      <c r="G34" s="33">
        <v>13.81</v>
      </c>
      <c r="H34" s="33">
        <v>11.06</v>
      </c>
      <c r="I34" s="33">
        <v>17.07</v>
      </c>
      <c r="J34" s="34">
        <v>15.2</v>
      </c>
      <c r="K34" s="22"/>
      <c r="L34" s="22"/>
      <c r="M34" s="22"/>
      <c r="N34" s="22"/>
      <c r="O34" s="22"/>
      <c r="P34" s="22"/>
    </row>
    <row r="35" spans="1:16" ht="39" customHeight="1" x14ac:dyDescent="0.15">
      <c r="A35" s="22"/>
      <c r="B35" s="35"/>
      <c r="C35" s="1175" t="s">
        <v>523</v>
      </c>
      <c r="D35" s="1176"/>
      <c r="E35" s="1177"/>
      <c r="F35" s="36">
        <v>1.03</v>
      </c>
      <c r="G35" s="37">
        <v>0.78</v>
      </c>
      <c r="H35" s="37">
        <v>0.54</v>
      </c>
      <c r="I35" s="37">
        <v>3.22</v>
      </c>
      <c r="J35" s="38">
        <v>3.3</v>
      </c>
      <c r="K35" s="22"/>
      <c r="L35" s="22"/>
      <c r="M35" s="22"/>
      <c r="N35" s="22"/>
      <c r="O35" s="22"/>
      <c r="P35" s="22"/>
    </row>
    <row r="36" spans="1:16" ht="39" customHeight="1" x14ac:dyDescent="0.15">
      <c r="A36" s="22"/>
      <c r="B36" s="35"/>
      <c r="C36" s="1175" t="s">
        <v>524</v>
      </c>
      <c r="D36" s="1176"/>
      <c r="E36" s="1177"/>
      <c r="F36" s="36">
        <v>0.87</v>
      </c>
      <c r="G36" s="37">
        <v>0.91</v>
      </c>
      <c r="H36" s="37">
        <v>0.96</v>
      </c>
      <c r="I36" s="37">
        <v>1.06</v>
      </c>
      <c r="J36" s="38">
        <v>0.92</v>
      </c>
      <c r="K36" s="22"/>
      <c r="L36" s="22"/>
      <c r="M36" s="22"/>
      <c r="N36" s="22"/>
      <c r="O36" s="22"/>
      <c r="P36" s="22"/>
    </row>
    <row r="37" spans="1:16" ht="39" customHeight="1" x14ac:dyDescent="0.15">
      <c r="A37" s="22"/>
      <c r="B37" s="35"/>
      <c r="C37" s="1175" t="s">
        <v>525</v>
      </c>
      <c r="D37" s="1176"/>
      <c r="E37" s="1177"/>
      <c r="F37" s="36">
        <v>0.85</v>
      </c>
      <c r="G37" s="37">
        <v>0.36</v>
      </c>
      <c r="H37" s="37">
        <v>0.32</v>
      </c>
      <c r="I37" s="37">
        <v>0.33</v>
      </c>
      <c r="J37" s="38">
        <v>0.44</v>
      </c>
      <c r="K37" s="22"/>
      <c r="L37" s="22"/>
      <c r="M37" s="22"/>
      <c r="N37" s="22"/>
      <c r="O37" s="22"/>
      <c r="P37" s="22"/>
    </row>
    <row r="38" spans="1:16" ht="39" customHeight="1" x14ac:dyDescent="0.15">
      <c r="A38" s="22"/>
      <c r="B38" s="35"/>
      <c r="C38" s="1175" t="s">
        <v>526</v>
      </c>
      <c r="D38" s="1176"/>
      <c r="E38" s="1177"/>
      <c r="F38" s="36">
        <v>0.02</v>
      </c>
      <c r="G38" s="37">
        <v>0.11</v>
      </c>
      <c r="H38" s="37">
        <v>0.11</v>
      </c>
      <c r="I38" s="37">
        <v>0.12</v>
      </c>
      <c r="J38" s="38">
        <v>0.13</v>
      </c>
      <c r="K38" s="22"/>
      <c r="L38" s="22"/>
      <c r="M38" s="22"/>
      <c r="N38" s="22"/>
      <c r="O38" s="22"/>
      <c r="P38" s="22"/>
    </row>
    <row r="39" spans="1:16" ht="39" customHeight="1" x14ac:dyDescent="0.15">
      <c r="A39" s="22"/>
      <c r="B39" s="35"/>
      <c r="C39" s="1175" t="s">
        <v>527</v>
      </c>
      <c r="D39" s="1176"/>
      <c r="E39" s="1177"/>
      <c r="F39" s="36">
        <v>0.09</v>
      </c>
      <c r="G39" s="37">
        <v>0.06</v>
      </c>
      <c r="H39" s="37">
        <v>0.02</v>
      </c>
      <c r="I39" s="37">
        <v>0.04</v>
      </c>
      <c r="J39" s="38">
        <v>0.05</v>
      </c>
      <c r="K39" s="22"/>
      <c r="L39" s="22"/>
      <c r="M39" s="22"/>
      <c r="N39" s="22"/>
      <c r="O39" s="22"/>
      <c r="P39" s="22"/>
    </row>
    <row r="40" spans="1:16" ht="39" customHeight="1" x14ac:dyDescent="0.15">
      <c r="A40" s="22"/>
      <c r="B40" s="35"/>
      <c r="C40" s="1175" t="s">
        <v>528</v>
      </c>
      <c r="D40" s="1176"/>
      <c r="E40" s="1177"/>
      <c r="F40" s="36">
        <v>0.08</v>
      </c>
      <c r="G40" s="37">
        <v>0.14000000000000001</v>
      </c>
      <c r="H40" s="37">
        <v>0.01</v>
      </c>
      <c r="I40" s="37">
        <v>0.04</v>
      </c>
      <c r="J40" s="38">
        <v>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530</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229</v>
      </c>
      <c r="L45" s="60">
        <v>184</v>
      </c>
      <c r="M45" s="60">
        <v>191</v>
      </c>
      <c r="N45" s="60">
        <v>141</v>
      </c>
      <c r="O45" s="61">
        <v>92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v>
      </c>
      <c r="L48" s="64">
        <v>11</v>
      </c>
      <c r="M48" s="64">
        <v>10</v>
      </c>
      <c r="N48" s="64">
        <v>6</v>
      </c>
      <c r="O48" s="65">
        <v>6</v>
      </c>
      <c r="P48" s="48"/>
      <c r="Q48" s="48"/>
      <c r="R48" s="48"/>
      <c r="S48" s="48"/>
      <c r="T48" s="48"/>
      <c r="U48" s="48"/>
    </row>
    <row r="49" spans="1:21" ht="30.75" customHeight="1" x14ac:dyDescent="0.15">
      <c r="A49" s="48"/>
      <c r="B49" s="1193"/>
      <c r="C49" s="1194"/>
      <c r="D49" s="62"/>
      <c r="E49" s="1185" t="s">
        <v>15</v>
      </c>
      <c r="F49" s="1185"/>
      <c r="G49" s="1185"/>
      <c r="H49" s="1185"/>
      <c r="I49" s="1185"/>
      <c r="J49" s="1186"/>
      <c r="K49" s="63">
        <v>9</v>
      </c>
      <c r="L49" s="64">
        <v>9</v>
      </c>
      <c r="M49" s="64">
        <v>9</v>
      </c>
      <c r="N49" s="64">
        <v>9</v>
      </c>
      <c r="O49" s="65">
        <v>2</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185</v>
      </c>
      <c r="L52" s="64">
        <v>150</v>
      </c>
      <c r="M52" s="64">
        <v>154</v>
      </c>
      <c r="N52" s="64">
        <v>123</v>
      </c>
      <c r="O52" s="65">
        <v>86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66</v>
      </c>
      <c r="L53" s="69">
        <v>54</v>
      </c>
      <c r="M53" s="69">
        <v>56</v>
      </c>
      <c r="N53" s="69">
        <v>33</v>
      </c>
      <c r="O53" s="70">
        <v>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1" t="s">
        <v>23</v>
      </c>
      <c r="C41" s="1212"/>
      <c r="D41" s="81"/>
      <c r="E41" s="1213" t="s">
        <v>24</v>
      </c>
      <c r="F41" s="1213"/>
      <c r="G41" s="1213"/>
      <c r="H41" s="1214"/>
      <c r="I41" s="82">
        <v>1031</v>
      </c>
      <c r="J41" s="83">
        <v>932</v>
      </c>
      <c r="K41" s="83">
        <v>831</v>
      </c>
      <c r="L41" s="83">
        <v>1055</v>
      </c>
      <c r="M41" s="84">
        <v>1040</v>
      </c>
    </row>
    <row r="42" spans="2:13" ht="27.75" customHeight="1" x14ac:dyDescent="0.15">
      <c r="B42" s="1201"/>
      <c r="C42" s="1202"/>
      <c r="D42" s="85"/>
      <c r="E42" s="1205" t="s">
        <v>25</v>
      </c>
      <c r="F42" s="1205"/>
      <c r="G42" s="1205"/>
      <c r="H42" s="1206"/>
      <c r="I42" s="86" t="s">
        <v>475</v>
      </c>
      <c r="J42" s="87" t="s">
        <v>475</v>
      </c>
      <c r="K42" s="87" t="s">
        <v>475</v>
      </c>
      <c r="L42" s="87" t="s">
        <v>475</v>
      </c>
      <c r="M42" s="88" t="s">
        <v>475</v>
      </c>
    </row>
    <row r="43" spans="2:13" ht="27.75" customHeight="1" x14ac:dyDescent="0.15">
      <c r="B43" s="1201"/>
      <c r="C43" s="1202"/>
      <c r="D43" s="85"/>
      <c r="E43" s="1205" t="s">
        <v>26</v>
      </c>
      <c r="F43" s="1205"/>
      <c r="G43" s="1205"/>
      <c r="H43" s="1206"/>
      <c r="I43" s="86">
        <v>92</v>
      </c>
      <c r="J43" s="87">
        <v>108</v>
      </c>
      <c r="K43" s="87">
        <v>61</v>
      </c>
      <c r="L43" s="87">
        <v>62</v>
      </c>
      <c r="M43" s="88">
        <v>69</v>
      </c>
    </row>
    <row r="44" spans="2:13" ht="27.75" customHeight="1" x14ac:dyDescent="0.15">
      <c r="B44" s="1201"/>
      <c r="C44" s="1202"/>
      <c r="D44" s="85"/>
      <c r="E44" s="1205" t="s">
        <v>27</v>
      </c>
      <c r="F44" s="1205"/>
      <c r="G44" s="1205"/>
      <c r="H44" s="1206"/>
      <c r="I44" s="86">
        <v>41</v>
      </c>
      <c r="J44" s="87">
        <v>31</v>
      </c>
      <c r="K44" s="87">
        <v>22</v>
      </c>
      <c r="L44" s="87">
        <v>6</v>
      </c>
      <c r="M44" s="88">
        <v>9</v>
      </c>
    </row>
    <row r="45" spans="2:13" ht="27.75" customHeight="1" x14ac:dyDescent="0.15">
      <c r="B45" s="1201"/>
      <c r="C45" s="1202"/>
      <c r="D45" s="85"/>
      <c r="E45" s="1205" t="s">
        <v>28</v>
      </c>
      <c r="F45" s="1205"/>
      <c r="G45" s="1205"/>
      <c r="H45" s="1206"/>
      <c r="I45" s="86">
        <v>88</v>
      </c>
      <c r="J45" s="87">
        <v>101</v>
      </c>
      <c r="K45" s="87">
        <v>92</v>
      </c>
      <c r="L45" s="87">
        <v>106</v>
      </c>
      <c r="M45" s="88">
        <v>81</v>
      </c>
    </row>
    <row r="46" spans="2:13" ht="27.75" customHeight="1" x14ac:dyDescent="0.15">
      <c r="B46" s="1201"/>
      <c r="C46" s="1202"/>
      <c r="D46" s="85"/>
      <c r="E46" s="1205" t="s">
        <v>29</v>
      </c>
      <c r="F46" s="1205"/>
      <c r="G46" s="1205"/>
      <c r="H46" s="1206"/>
      <c r="I46" s="86" t="s">
        <v>475</v>
      </c>
      <c r="J46" s="87" t="s">
        <v>475</v>
      </c>
      <c r="K46" s="87" t="s">
        <v>475</v>
      </c>
      <c r="L46" s="87" t="s">
        <v>475</v>
      </c>
      <c r="M46" s="88" t="s">
        <v>475</v>
      </c>
    </row>
    <row r="47" spans="2:13" ht="27.75" customHeight="1" x14ac:dyDescent="0.15">
      <c r="B47" s="1201"/>
      <c r="C47" s="1202"/>
      <c r="D47" s="85"/>
      <c r="E47" s="1205" t="s">
        <v>30</v>
      </c>
      <c r="F47" s="1205"/>
      <c r="G47" s="1205"/>
      <c r="H47" s="1206"/>
      <c r="I47" s="86" t="s">
        <v>475</v>
      </c>
      <c r="J47" s="87" t="s">
        <v>475</v>
      </c>
      <c r="K47" s="87" t="s">
        <v>475</v>
      </c>
      <c r="L47" s="87" t="s">
        <v>475</v>
      </c>
      <c r="M47" s="88" t="s">
        <v>475</v>
      </c>
    </row>
    <row r="48" spans="2:13" ht="27.75" customHeight="1" x14ac:dyDescent="0.15">
      <c r="B48" s="1203"/>
      <c r="C48" s="1204"/>
      <c r="D48" s="85"/>
      <c r="E48" s="1205" t="s">
        <v>31</v>
      </c>
      <c r="F48" s="1205"/>
      <c r="G48" s="1205"/>
      <c r="H48" s="1206"/>
      <c r="I48" s="86" t="s">
        <v>475</v>
      </c>
      <c r="J48" s="87" t="s">
        <v>475</v>
      </c>
      <c r="K48" s="87" t="s">
        <v>475</v>
      </c>
      <c r="L48" s="87" t="s">
        <v>475</v>
      </c>
      <c r="M48" s="88" t="s">
        <v>475</v>
      </c>
    </row>
    <row r="49" spans="2:13" ht="27.75" customHeight="1" x14ac:dyDescent="0.15">
      <c r="B49" s="1199" t="s">
        <v>32</v>
      </c>
      <c r="C49" s="1200"/>
      <c r="D49" s="89"/>
      <c r="E49" s="1205" t="s">
        <v>33</v>
      </c>
      <c r="F49" s="1205"/>
      <c r="G49" s="1205"/>
      <c r="H49" s="1206"/>
      <c r="I49" s="86">
        <v>720</v>
      </c>
      <c r="J49" s="87">
        <v>1012</v>
      </c>
      <c r="K49" s="87">
        <v>1133</v>
      </c>
      <c r="L49" s="87">
        <v>1244</v>
      </c>
      <c r="M49" s="88">
        <v>1351</v>
      </c>
    </row>
    <row r="50" spans="2:13" ht="27.75" customHeight="1" x14ac:dyDescent="0.15">
      <c r="B50" s="1201"/>
      <c r="C50" s="1202"/>
      <c r="D50" s="85"/>
      <c r="E50" s="1205" t="s">
        <v>34</v>
      </c>
      <c r="F50" s="1205"/>
      <c r="G50" s="1205"/>
      <c r="H50" s="1206"/>
      <c r="I50" s="86">
        <v>0</v>
      </c>
      <c r="J50" s="87" t="s">
        <v>475</v>
      </c>
      <c r="K50" s="87" t="s">
        <v>475</v>
      </c>
      <c r="L50" s="87" t="s">
        <v>475</v>
      </c>
      <c r="M50" s="88" t="s">
        <v>475</v>
      </c>
    </row>
    <row r="51" spans="2:13" ht="27.75" customHeight="1" x14ac:dyDescent="0.15">
      <c r="B51" s="1203"/>
      <c r="C51" s="1204"/>
      <c r="D51" s="85"/>
      <c r="E51" s="1205" t="s">
        <v>35</v>
      </c>
      <c r="F51" s="1205"/>
      <c r="G51" s="1205"/>
      <c r="H51" s="1206"/>
      <c r="I51" s="86">
        <v>920</v>
      </c>
      <c r="J51" s="87">
        <v>894</v>
      </c>
      <c r="K51" s="87">
        <v>812</v>
      </c>
      <c r="L51" s="87">
        <v>941</v>
      </c>
      <c r="M51" s="88">
        <v>902</v>
      </c>
    </row>
    <row r="52" spans="2:13" ht="27.75" customHeight="1" thickBot="1" x14ac:dyDescent="0.2">
      <c r="B52" s="1207" t="s">
        <v>36</v>
      </c>
      <c r="C52" s="1208"/>
      <c r="D52" s="90"/>
      <c r="E52" s="1209" t="s">
        <v>37</v>
      </c>
      <c r="F52" s="1209"/>
      <c r="G52" s="1209"/>
      <c r="H52" s="1210"/>
      <c r="I52" s="91">
        <v>-388</v>
      </c>
      <c r="J52" s="92">
        <v>-735</v>
      </c>
      <c r="K52" s="92">
        <v>-939</v>
      </c>
      <c r="L52" s="92">
        <v>-955</v>
      </c>
      <c r="M52" s="93">
        <v>-1054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515</v>
      </c>
      <c r="L50" s="354" t="s">
        <v>516</v>
      </c>
      <c r="M50" s="354" t="s">
        <v>517</v>
      </c>
      <c r="N50" s="354" t="s">
        <v>518</v>
      </c>
      <c r="O50" s="354" t="s">
        <v>519</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15"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515</v>
      </c>
      <c r="L72" s="354" t="s">
        <v>516</v>
      </c>
      <c r="M72" s="354" t="s">
        <v>517</v>
      </c>
      <c r="N72" s="354" t="s">
        <v>518</v>
      </c>
      <c r="O72" s="354" t="s">
        <v>519</v>
      </c>
    </row>
    <row r="73" spans="2:30" x14ac:dyDescent="0.15">
      <c r="B73" s="248"/>
      <c r="C73" s="244"/>
      <c r="D73" s="244"/>
      <c r="E73" s="244"/>
      <c r="F73" s="244"/>
      <c r="G73" s="1227" t="s">
        <v>553</v>
      </c>
      <c r="H73" s="1228"/>
      <c r="I73" s="1233" t="s">
        <v>554</v>
      </c>
      <c r="J73" s="1233"/>
      <c r="K73" s="1247"/>
      <c r="L73" s="1247"/>
      <c r="M73" s="1236"/>
      <c r="N73" s="1236"/>
      <c r="O73" s="1236"/>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559</v>
      </c>
      <c r="J75" s="1237"/>
      <c r="K75" s="1248">
        <v>12</v>
      </c>
      <c r="L75" s="1248">
        <v>11.9</v>
      </c>
      <c r="M75" s="1248">
        <v>9.6999999999999993</v>
      </c>
      <c r="N75" s="1248">
        <v>7</v>
      </c>
      <c r="O75" s="1248">
        <v>5.2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7">
        <v>0</v>
      </c>
      <c r="L77" s="1247">
        <v>0</v>
      </c>
      <c r="M77" s="1236">
        <v>0</v>
      </c>
      <c r="N77" s="1236">
        <v>0</v>
      </c>
      <c r="O77" s="1236">
        <v>0</v>
      </c>
      <c r="R77" s="243">
        <v>12.3</v>
      </c>
      <c r="T77" s="243">
        <v>11.1</v>
      </c>
    </row>
    <row r="78" spans="2:30" x14ac:dyDescent="0.15">
      <c r="B78" s="248"/>
      <c r="C78" s="244"/>
      <c r="D78" s="244"/>
      <c r="E78" s="244"/>
      <c r="F78" s="244"/>
      <c r="G78" s="1240"/>
      <c r="H78" s="1241"/>
      <c r="I78" s="1237"/>
      <c r="J78" s="1237"/>
      <c r="K78" s="1247"/>
      <c r="L78" s="1247"/>
      <c r="M78" s="1236"/>
      <c r="N78" s="1236"/>
      <c r="O78" s="1236"/>
    </row>
    <row r="79" spans="2:30" x14ac:dyDescent="0.15">
      <c r="B79" s="248"/>
      <c r="C79" s="244"/>
      <c r="D79" s="244"/>
      <c r="E79" s="244"/>
      <c r="F79" s="244"/>
      <c r="G79" s="1240"/>
      <c r="H79" s="1241"/>
      <c r="I79" s="1249" t="s">
        <v>559</v>
      </c>
      <c r="J79" s="1246"/>
      <c r="K79" s="1250">
        <v>10.8</v>
      </c>
      <c r="L79" s="1250">
        <v>9.6999999999999993</v>
      </c>
      <c r="M79" s="1250">
        <v>8.6</v>
      </c>
      <c r="N79" s="1250">
        <v>7.7</v>
      </c>
      <c r="O79" s="1250">
        <v>6.4</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370299</v>
      </c>
      <c r="E3" s="116"/>
      <c r="F3" s="117">
        <v>203567</v>
      </c>
      <c r="G3" s="118"/>
      <c r="H3" s="119"/>
    </row>
    <row r="4" spans="1:8" x14ac:dyDescent="0.15">
      <c r="A4" s="120"/>
      <c r="B4" s="121"/>
      <c r="C4" s="122"/>
      <c r="D4" s="123">
        <v>289727</v>
      </c>
      <c r="E4" s="124"/>
      <c r="F4" s="125">
        <v>121137</v>
      </c>
      <c r="G4" s="126"/>
      <c r="H4" s="127"/>
    </row>
    <row r="5" spans="1:8" x14ac:dyDescent="0.15">
      <c r="A5" s="108" t="s">
        <v>509</v>
      </c>
      <c r="B5" s="113"/>
      <c r="C5" s="114"/>
      <c r="D5" s="115">
        <v>467053</v>
      </c>
      <c r="E5" s="116"/>
      <c r="F5" s="117">
        <v>185018</v>
      </c>
      <c r="G5" s="118"/>
      <c r="H5" s="119"/>
    </row>
    <row r="6" spans="1:8" x14ac:dyDescent="0.15">
      <c r="A6" s="120"/>
      <c r="B6" s="121"/>
      <c r="C6" s="122"/>
      <c r="D6" s="123">
        <v>418347</v>
      </c>
      <c r="E6" s="124"/>
      <c r="F6" s="125">
        <v>95064</v>
      </c>
      <c r="G6" s="126"/>
      <c r="H6" s="127"/>
    </row>
    <row r="7" spans="1:8" x14ac:dyDescent="0.15">
      <c r="A7" s="108" t="s">
        <v>510</v>
      </c>
      <c r="B7" s="113"/>
      <c r="C7" s="114"/>
      <c r="D7" s="115">
        <v>318591</v>
      </c>
      <c r="E7" s="116"/>
      <c r="F7" s="117">
        <v>238802</v>
      </c>
      <c r="G7" s="118"/>
      <c r="H7" s="119"/>
    </row>
    <row r="8" spans="1:8" x14ac:dyDescent="0.15">
      <c r="A8" s="120"/>
      <c r="B8" s="121"/>
      <c r="C8" s="122"/>
      <c r="D8" s="123">
        <v>268517</v>
      </c>
      <c r="E8" s="124"/>
      <c r="F8" s="125">
        <v>128562</v>
      </c>
      <c r="G8" s="126"/>
      <c r="H8" s="127"/>
    </row>
    <row r="9" spans="1:8" x14ac:dyDescent="0.15">
      <c r="A9" s="108" t="s">
        <v>511</v>
      </c>
      <c r="B9" s="113"/>
      <c r="C9" s="114"/>
      <c r="D9" s="115">
        <v>1526002</v>
      </c>
      <c r="E9" s="116"/>
      <c r="F9" s="117">
        <v>288550</v>
      </c>
      <c r="G9" s="118"/>
      <c r="H9" s="119"/>
    </row>
    <row r="10" spans="1:8" x14ac:dyDescent="0.15">
      <c r="A10" s="120"/>
      <c r="B10" s="121"/>
      <c r="C10" s="122"/>
      <c r="D10" s="123">
        <v>518291</v>
      </c>
      <c r="E10" s="124"/>
      <c r="F10" s="125">
        <v>141525</v>
      </c>
      <c r="G10" s="126"/>
      <c r="H10" s="127"/>
    </row>
    <row r="11" spans="1:8" x14ac:dyDescent="0.15">
      <c r="A11" s="108" t="s">
        <v>512</v>
      </c>
      <c r="B11" s="113"/>
      <c r="C11" s="114"/>
      <c r="D11" s="115">
        <v>581742</v>
      </c>
      <c r="E11" s="116"/>
      <c r="F11" s="117">
        <v>287914</v>
      </c>
      <c r="G11" s="118"/>
      <c r="H11" s="119"/>
    </row>
    <row r="12" spans="1:8" x14ac:dyDescent="0.15">
      <c r="A12" s="120"/>
      <c r="B12" s="121"/>
      <c r="C12" s="128"/>
      <c r="D12" s="123">
        <v>513474</v>
      </c>
      <c r="E12" s="124"/>
      <c r="F12" s="125">
        <v>146531</v>
      </c>
      <c r="G12" s="126"/>
      <c r="H12" s="127"/>
    </row>
    <row r="13" spans="1:8" x14ac:dyDescent="0.15">
      <c r="A13" s="108"/>
      <c r="B13" s="113"/>
      <c r="C13" s="129"/>
      <c r="D13" s="130">
        <v>652737</v>
      </c>
      <c r="E13" s="131"/>
      <c r="F13" s="132">
        <v>240770</v>
      </c>
      <c r="G13" s="133"/>
      <c r="H13" s="119"/>
    </row>
    <row r="14" spans="1:8" x14ac:dyDescent="0.15">
      <c r="A14" s="120"/>
      <c r="B14" s="121"/>
      <c r="C14" s="122"/>
      <c r="D14" s="123">
        <v>401671</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15.04</v>
      </c>
      <c r="C19" s="134">
        <f>ROUND(VALUE(SUBSTITUTE(実質収支比率等に係る経年分析!G$48,"▲","-")),2)</f>
        <v>13.81</v>
      </c>
      <c r="D19" s="134">
        <f>ROUND(VALUE(SUBSTITUTE(実質収支比率等に係る経年分析!H$48,"▲","-")),2)</f>
        <v>11.07</v>
      </c>
      <c r="E19" s="134">
        <f>ROUND(VALUE(SUBSTITUTE(実質収支比率等に係る経年分析!I$48,"▲","-")),2)</f>
        <v>17.079999999999998</v>
      </c>
      <c r="F19" s="134">
        <f>ROUND(VALUE(SUBSTITUTE(実質収支比率等に係る経年分析!J$48,"▲","-")),2)</f>
        <v>15.2</v>
      </c>
    </row>
    <row r="20" spans="1:11" x14ac:dyDescent="0.15">
      <c r="A20" s="134" t="s">
        <v>42</v>
      </c>
      <c r="B20" s="134">
        <f>ROUND(VALUE(SUBSTITUTE(実質収支比率等に係る経年分析!F$47,"▲","-")),2)</f>
        <v>55.47</v>
      </c>
      <c r="C20" s="134">
        <f>ROUND(VALUE(SUBSTITUTE(実質収支比率等に係る経年分析!G$47,"▲","-")),2)</f>
        <v>74.209999999999994</v>
      </c>
      <c r="D20" s="134">
        <f>ROUND(VALUE(SUBSTITUTE(実質収支比率等に係る経年分析!H$47,"▲","-")),2)</f>
        <v>81.849999999999994</v>
      </c>
      <c r="E20" s="134">
        <f>ROUND(VALUE(SUBSTITUTE(実質収支比率等に係る経年分析!I$47,"▲","-")),2)</f>
        <v>103.64</v>
      </c>
      <c r="F20" s="134">
        <f>ROUND(VALUE(SUBSTITUTE(実質収支比率等に係る経年分析!J$47,"▲","-")),2)</f>
        <v>101.01</v>
      </c>
    </row>
    <row r="21" spans="1:11" x14ac:dyDescent="0.15">
      <c r="A21" s="134" t="s">
        <v>43</v>
      </c>
      <c r="B21" s="134">
        <f>IF(ISNUMBER(VALUE(SUBSTITUTE(実質収支比率等に係る経年分析!F$49,"▲","-"))),ROUND(VALUE(SUBSTITUTE(実質収支比率等に係る経年分析!F$49,"▲","-")),2),NA())</f>
        <v>7.64</v>
      </c>
      <c r="C21" s="134">
        <f>IF(ISNUMBER(VALUE(SUBSTITUTE(実質収支比率等に係る経年分析!G$49,"▲","-"))),ROUND(VALUE(SUBSTITUTE(実質収支比率等に係る経年分析!G$49,"▲","-")),2),NA())</f>
        <v>33.32</v>
      </c>
      <c r="D21" s="134">
        <f>IF(ISNUMBER(VALUE(SUBSTITUTE(実質収支比率等に係る経年分析!H$49,"▲","-"))),ROUND(VALUE(SUBSTITUTE(実質収支比率等に係る経年分析!H$49,"▲","-")),2),NA())</f>
        <v>-6.59</v>
      </c>
      <c r="E21" s="134">
        <f>IF(ISNUMBER(VALUE(SUBSTITUTE(実質収支比率等に係る経年分析!I$49,"▲","-"))),ROUND(VALUE(SUBSTITUTE(実質収支比率等に係る経年分析!I$49,"▲","-")),2),NA())</f>
        <v>0.57999999999999996</v>
      </c>
      <c r="F21" s="134">
        <f>IF(ISNUMBER(VALUE(SUBSTITUTE(実質収支比率等に係る経年分析!J$49,"▲","-"))),ROUND(VALUE(SUBSTITUTE(実質収支比率等に係る経年分析!J$49,"▲","-")),2),NA())</f>
        <v>-5.79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国保直営診療所特別会計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185</v>
      </c>
      <c r="E42" s="136"/>
      <c r="F42" s="136"/>
      <c r="G42" s="136">
        <f>'実質公債費比率（分子）の構造'!L$52</f>
        <v>150</v>
      </c>
      <c r="H42" s="136"/>
      <c r="I42" s="136"/>
      <c r="J42" s="136">
        <f>'実質公債費比率（分子）の構造'!M$52</f>
        <v>154</v>
      </c>
      <c r="K42" s="136"/>
      <c r="L42" s="136"/>
      <c r="M42" s="136">
        <f>'実質公債費比率（分子）の構造'!N$52</f>
        <v>123</v>
      </c>
      <c r="N42" s="136"/>
      <c r="O42" s="136"/>
      <c r="P42" s="136">
        <f>'実質公債費比率（分子）の構造'!O$52</f>
        <v>86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2</v>
      </c>
      <c r="O45" s="136"/>
      <c r="P45" s="136"/>
    </row>
    <row r="46" spans="1:16" x14ac:dyDescent="0.15">
      <c r="A46" s="136" t="s">
        <v>54</v>
      </c>
      <c r="B46" s="136">
        <f>'実質公債費比率（分子）の構造'!K$48</f>
        <v>13</v>
      </c>
      <c r="C46" s="136"/>
      <c r="D46" s="136"/>
      <c r="E46" s="136">
        <f>'実質公債費比率（分子）の構造'!L$48</f>
        <v>11</v>
      </c>
      <c r="F46" s="136"/>
      <c r="G46" s="136"/>
      <c r="H46" s="136">
        <f>'実質公債費比率（分子）の構造'!M$48</f>
        <v>10</v>
      </c>
      <c r="I46" s="136"/>
      <c r="J46" s="136"/>
      <c r="K46" s="136">
        <f>'実質公債費比率（分子）の構造'!N$48</f>
        <v>6</v>
      </c>
      <c r="L46" s="136"/>
      <c r="M46" s="136"/>
      <c r="N46" s="136">
        <f>'実質公債費比率（分子）の構造'!O$48</f>
        <v>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229</v>
      </c>
      <c r="C49" s="136"/>
      <c r="D49" s="136"/>
      <c r="E49" s="136">
        <f>'実質公債費比率（分子）の構造'!L$45</f>
        <v>184</v>
      </c>
      <c r="F49" s="136"/>
      <c r="G49" s="136"/>
      <c r="H49" s="136">
        <f>'実質公債費比率（分子）の構造'!M$45</f>
        <v>191</v>
      </c>
      <c r="I49" s="136"/>
      <c r="J49" s="136"/>
      <c r="K49" s="136">
        <f>'実質公債費比率（分子）の構造'!N$45</f>
        <v>141</v>
      </c>
      <c r="L49" s="136"/>
      <c r="M49" s="136"/>
      <c r="N49" s="136">
        <f>'実質公債費比率（分子）の構造'!O$45</f>
        <v>92</v>
      </c>
      <c r="O49" s="136"/>
      <c r="P49" s="136"/>
    </row>
    <row r="50" spans="1:16" x14ac:dyDescent="0.15">
      <c r="A50" s="136" t="s">
        <v>58</v>
      </c>
      <c r="B50" s="136" t="e">
        <f>NA()</f>
        <v>#N/A</v>
      </c>
      <c r="C50" s="136">
        <f>IF(ISNUMBER('実質公債費比率（分子）の構造'!K$53),'実質公債費比率（分子）の構造'!K$53,NA())</f>
        <v>66</v>
      </c>
      <c r="D50" s="136" t="e">
        <f>NA()</f>
        <v>#N/A</v>
      </c>
      <c r="E50" s="136" t="e">
        <f>NA()</f>
        <v>#N/A</v>
      </c>
      <c r="F50" s="136">
        <f>IF(ISNUMBER('実質公債費比率（分子）の構造'!L$53),'実質公債費比率（分子）の構造'!L$53,NA())</f>
        <v>54</v>
      </c>
      <c r="G50" s="136" t="e">
        <f>NA()</f>
        <v>#N/A</v>
      </c>
      <c r="H50" s="136" t="e">
        <f>NA()</f>
        <v>#N/A</v>
      </c>
      <c r="I50" s="136">
        <f>IF(ISNUMBER('実質公債費比率（分子）の構造'!M$53),'実質公債費比率（分子）の構造'!M$53,NA())</f>
        <v>56</v>
      </c>
      <c r="J50" s="136" t="e">
        <f>NA()</f>
        <v>#N/A</v>
      </c>
      <c r="K50" s="136" t="e">
        <f>NA()</f>
        <v>#N/A</v>
      </c>
      <c r="L50" s="136">
        <f>IF(ISNUMBER('実質公債費比率（分子）の構造'!N$53),'実質公債費比率（分子）の構造'!N$53,NA())</f>
        <v>33</v>
      </c>
      <c r="M50" s="136" t="e">
        <f>NA()</f>
        <v>#N/A</v>
      </c>
      <c r="N50" s="136" t="e">
        <f>NA()</f>
        <v>#N/A</v>
      </c>
      <c r="O50" s="136">
        <f>IF(ISNUMBER('実質公債費比率（分子）の構造'!O$53),'実質公債費比率（分子）の構造'!O$53,NA())</f>
        <v>14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920</v>
      </c>
      <c r="E56" s="135"/>
      <c r="F56" s="135"/>
      <c r="G56" s="135">
        <f>'将来負担比率（分子）の構造'!J$51</f>
        <v>894</v>
      </c>
      <c r="H56" s="135"/>
      <c r="I56" s="135"/>
      <c r="J56" s="135">
        <f>'将来負担比率（分子）の構造'!K$51</f>
        <v>812</v>
      </c>
      <c r="K56" s="135"/>
      <c r="L56" s="135"/>
      <c r="M56" s="135">
        <f>'将来負担比率（分子）の構造'!L$51</f>
        <v>941</v>
      </c>
      <c r="N56" s="135"/>
      <c r="O56" s="135"/>
      <c r="P56" s="135">
        <f>'将来負担比率（分子）の構造'!M$51</f>
        <v>902</v>
      </c>
    </row>
    <row r="57" spans="1:16" x14ac:dyDescent="0.15">
      <c r="A57" s="135" t="s">
        <v>34</v>
      </c>
      <c r="B57" s="135"/>
      <c r="C57" s="135"/>
      <c r="D57" s="135">
        <f>'将来負担比率（分子）の構造'!I$50</f>
        <v>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720</v>
      </c>
      <c r="E58" s="135"/>
      <c r="F58" s="135"/>
      <c r="G58" s="135">
        <f>'将来負担比率（分子）の構造'!J$49</f>
        <v>1012</v>
      </c>
      <c r="H58" s="135"/>
      <c r="I58" s="135"/>
      <c r="J58" s="135">
        <f>'将来負担比率（分子）の構造'!K$49</f>
        <v>1133</v>
      </c>
      <c r="K58" s="135"/>
      <c r="L58" s="135"/>
      <c r="M58" s="135">
        <f>'将来負担比率（分子）の構造'!L$49</f>
        <v>1244</v>
      </c>
      <c r="N58" s="135"/>
      <c r="O58" s="135"/>
      <c r="P58" s="135">
        <f>'将来負担比率（分子）の構造'!M$49</f>
        <v>1351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88</v>
      </c>
      <c r="C62" s="135"/>
      <c r="D62" s="135"/>
      <c r="E62" s="135">
        <f>'将来負担比率（分子）の構造'!J$45</f>
        <v>101</v>
      </c>
      <c r="F62" s="135"/>
      <c r="G62" s="135"/>
      <c r="H62" s="135">
        <f>'将来負担比率（分子）の構造'!K$45</f>
        <v>92</v>
      </c>
      <c r="I62" s="135"/>
      <c r="J62" s="135"/>
      <c r="K62" s="135">
        <f>'将来負担比率（分子）の構造'!L$45</f>
        <v>106</v>
      </c>
      <c r="L62" s="135"/>
      <c r="M62" s="135"/>
      <c r="N62" s="135">
        <f>'将来負担比率（分子）の構造'!M$45</f>
        <v>81</v>
      </c>
      <c r="O62" s="135"/>
      <c r="P62" s="135"/>
    </row>
    <row r="63" spans="1:16" x14ac:dyDescent="0.15">
      <c r="A63" s="135" t="s">
        <v>27</v>
      </c>
      <c r="B63" s="135">
        <f>'将来負担比率（分子）の構造'!I$44</f>
        <v>41</v>
      </c>
      <c r="C63" s="135"/>
      <c r="D63" s="135"/>
      <c r="E63" s="135">
        <f>'将来負担比率（分子）の構造'!J$44</f>
        <v>31</v>
      </c>
      <c r="F63" s="135"/>
      <c r="G63" s="135"/>
      <c r="H63" s="135">
        <f>'将来負担比率（分子）の構造'!K$44</f>
        <v>22</v>
      </c>
      <c r="I63" s="135"/>
      <c r="J63" s="135"/>
      <c r="K63" s="135">
        <f>'将来負担比率（分子）の構造'!L$44</f>
        <v>6</v>
      </c>
      <c r="L63" s="135"/>
      <c r="M63" s="135"/>
      <c r="N63" s="135">
        <f>'将来負担比率（分子）の構造'!M$44</f>
        <v>9</v>
      </c>
      <c r="O63" s="135"/>
      <c r="P63" s="135"/>
    </row>
    <row r="64" spans="1:16" x14ac:dyDescent="0.15">
      <c r="A64" s="135" t="s">
        <v>26</v>
      </c>
      <c r="B64" s="135">
        <f>'将来負担比率（分子）の構造'!I$43</f>
        <v>92</v>
      </c>
      <c r="C64" s="135"/>
      <c r="D64" s="135"/>
      <c r="E64" s="135">
        <f>'将来負担比率（分子）の構造'!J$43</f>
        <v>108</v>
      </c>
      <c r="F64" s="135"/>
      <c r="G64" s="135"/>
      <c r="H64" s="135">
        <f>'将来負担比率（分子）の構造'!K$43</f>
        <v>61</v>
      </c>
      <c r="I64" s="135"/>
      <c r="J64" s="135"/>
      <c r="K64" s="135">
        <f>'将来負担比率（分子）の構造'!L$43</f>
        <v>62</v>
      </c>
      <c r="L64" s="135"/>
      <c r="M64" s="135"/>
      <c r="N64" s="135">
        <f>'将来負担比率（分子）の構造'!M$43</f>
        <v>69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1031</v>
      </c>
      <c r="C66" s="135"/>
      <c r="D66" s="135"/>
      <c r="E66" s="135">
        <f>'将来負担比率（分子）の構造'!J$41</f>
        <v>932</v>
      </c>
      <c r="F66" s="135"/>
      <c r="G66" s="135"/>
      <c r="H66" s="135">
        <f>'将来負担比率（分子）の構造'!K$41</f>
        <v>831</v>
      </c>
      <c r="I66" s="135"/>
      <c r="J66" s="135"/>
      <c r="K66" s="135">
        <f>'将来負担比率（分子）の構造'!L$41</f>
        <v>1055</v>
      </c>
      <c r="L66" s="135"/>
      <c r="M66" s="135"/>
      <c r="N66" s="135">
        <f>'将来負担比率（分子）の構造'!M$41</f>
        <v>1040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98512</v>
      </c>
      <c r="S5" s="669"/>
      <c r="T5" s="669"/>
      <c r="U5" s="669"/>
      <c r="V5" s="669"/>
      <c r="W5" s="669"/>
      <c r="X5" s="669"/>
      <c r="Y5" s="716"/>
      <c r="Z5" s="729">
        <v>9</v>
      </c>
      <c r="AA5" s="729"/>
      <c r="AB5" s="729"/>
      <c r="AC5" s="729"/>
      <c r="AD5" s="730">
        <v>98512</v>
      </c>
      <c r="AE5" s="730"/>
      <c r="AF5" s="730"/>
      <c r="AG5" s="730"/>
      <c r="AH5" s="730"/>
      <c r="AI5" s="730"/>
      <c r="AJ5" s="730"/>
      <c r="AK5" s="730"/>
      <c r="AL5" s="717">
        <v>14.2</v>
      </c>
      <c r="AM5" s="686"/>
      <c r="AN5" s="686"/>
      <c r="AO5" s="718"/>
      <c r="AP5" s="705" t="s">
        <v>206</v>
      </c>
      <c r="AQ5" s="706"/>
      <c r="AR5" s="706"/>
      <c r="AS5" s="706"/>
      <c r="AT5" s="706"/>
      <c r="AU5" s="706"/>
      <c r="AV5" s="706"/>
      <c r="AW5" s="706"/>
      <c r="AX5" s="706"/>
      <c r="AY5" s="706"/>
      <c r="AZ5" s="706"/>
      <c r="BA5" s="706"/>
      <c r="BB5" s="706"/>
      <c r="BC5" s="706"/>
      <c r="BD5" s="706"/>
      <c r="BE5" s="706"/>
      <c r="BF5" s="707"/>
      <c r="BG5" s="618">
        <v>88347</v>
      </c>
      <c r="BH5" s="619"/>
      <c r="BI5" s="619"/>
      <c r="BJ5" s="619"/>
      <c r="BK5" s="619"/>
      <c r="BL5" s="619"/>
      <c r="BM5" s="619"/>
      <c r="BN5" s="620"/>
      <c r="BO5" s="671">
        <v>89.7</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7825</v>
      </c>
      <c r="S6" s="619"/>
      <c r="T6" s="619"/>
      <c r="U6" s="619"/>
      <c r="V6" s="619"/>
      <c r="W6" s="619"/>
      <c r="X6" s="619"/>
      <c r="Y6" s="620"/>
      <c r="Z6" s="671">
        <v>0.7</v>
      </c>
      <c r="AA6" s="671"/>
      <c r="AB6" s="671"/>
      <c r="AC6" s="671"/>
      <c r="AD6" s="672">
        <v>7825</v>
      </c>
      <c r="AE6" s="672"/>
      <c r="AF6" s="672"/>
      <c r="AG6" s="672"/>
      <c r="AH6" s="672"/>
      <c r="AI6" s="672"/>
      <c r="AJ6" s="672"/>
      <c r="AK6" s="672"/>
      <c r="AL6" s="641">
        <v>1.1000000000000001</v>
      </c>
      <c r="AM6" s="673"/>
      <c r="AN6" s="673"/>
      <c r="AO6" s="674"/>
      <c r="AP6" s="615" t="s">
        <v>212</v>
      </c>
      <c r="AQ6" s="616"/>
      <c r="AR6" s="616"/>
      <c r="AS6" s="616"/>
      <c r="AT6" s="616"/>
      <c r="AU6" s="616"/>
      <c r="AV6" s="616"/>
      <c r="AW6" s="616"/>
      <c r="AX6" s="616"/>
      <c r="AY6" s="616"/>
      <c r="AZ6" s="616"/>
      <c r="BA6" s="616"/>
      <c r="BB6" s="616"/>
      <c r="BC6" s="616"/>
      <c r="BD6" s="616"/>
      <c r="BE6" s="616"/>
      <c r="BF6" s="617"/>
      <c r="BG6" s="618">
        <v>88347</v>
      </c>
      <c r="BH6" s="619"/>
      <c r="BI6" s="619"/>
      <c r="BJ6" s="619"/>
      <c r="BK6" s="619"/>
      <c r="BL6" s="619"/>
      <c r="BM6" s="619"/>
      <c r="BN6" s="620"/>
      <c r="BO6" s="671">
        <v>89.7</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23910</v>
      </c>
      <c r="CS6" s="619"/>
      <c r="CT6" s="619"/>
      <c r="CU6" s="619"/>
      <c r="CV6" s="619"/>
      <c r="CW6" s="619"/>
      <c r="CX6" s="619"/>
      <c r="CY6" s="620"/>
      <c r="CZ6" s="671">
        <v>2.5</v>
      </c>
      <c r="DA6" s="671"/>
      <c r="DB6" s="671"/>
      <c r="DC6" s="671"/>
      <c r="DD6" s="624" t="s">
        <v>207</v>
      </c>
      <c r="DE6" s="619"/>
      <c r="DF6" s="619"/>
      <c r="DG6" s="619"/>
      <c r="DH6" s="619"/>
      <c r="DI6" s="619"/>
      <c r="DJ6" s="619"/>
      <c r="DK6" s="619"/>
      <c r="DL6" s="619"/>
      <c r="DM6" s="619"/>
      <c r="DN6" s="619"/>
      <c r="DO6" s="619"/>
      <c r="DP6" s="620"/>
      <c r="DQ6" s="624">
        <v>23910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60</v>
      </c>
      <c r="S7" s="619"/>
      <c r="T7" s="619"/>
      <c r="U7" s="619"/>
      <c r="V7" s="619"/>
      <c r="W7" s="619"/>
      <c r="X7" s="619"/>
      <c r="Y7" s="620"/>
      <c r="Z7" s="671">
        <v>0</v>
      </c>
      <c r="AA7" s="671"/>
      <c r="AB7" s="671"/>
      <c r="AC7" s="671"/>
      <c r="AD7" s="672">
        <v>60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16330</v>
      </c>
      <c r="BH7" s="619"/>
      <c r="BI7" s="619"/>
      <c r="BJ7" s="619"/>
      <c r="BK7" s="619"/>
      <c r="BL7" s="619"/>
      <c r="BM7" s="619"/>
      <c r="BN7" s="620"/>
      <c r="BO7" s="671">
        <v>16.600000000000001</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229310</v>
      </c>
      <c r="CS7" s="619"/>
      <c r="CT7" s="619"/>
      <c r="CU7" s="619"/>
      <c r="CV7" s="619"/>
      <c r="CW7" s="619"/>
      <c r="CX7" s="619"/>
      <c r="CY7" s="620"/>
      <c r="CZ7" s="671">
        <v>23.7</v>
      </c>
      <c r="DA7" s="671"/>
      <c r="DB7" s="671"/>
      <c r="DC7" s="671"/>
      <c r="DD7" s="624">
        <v>4484</v>
      </c>
      <c r="DE7" s="619"/>
      <c r="DF7" s="619"/>
      <c r="DG7" s="619"/>
      <c r="DH7" s="619"/>
      <c r="DI7" s="619"/>
      <c r="DJ7" s="619"/>
      <c r="DK7" s="619"/>
      <c r="DL7" s="619"/>
      <c r="DM7" s="619"/>
      <c r="DN7" s="619"/>
      <c r="DO7" s="619"/>
      <c r="DP7" s="620"/>
      <c r="DQ7" s="624">
        <v>199955</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169</v>
      </c>
      <c r="S8" s="619"/>
      <c r="T8" s="619"/>
      <c r="U8" s="619"/>
      <c r="V8" s="619"/>
      <c r="W8" s="619"/>
      <c r="X8" s="619"/>
      <c r="Y8" s="620"/>
      <c r="Z8" s="671">
        <v>0</v>
      </c>
      <c r="AA8" s="671"/>
      <c r="AB8" s="671"/>
      <c r="AC8" s="671"/>
      <c r="AD8" s="672">
        <v>169</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1328</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102794</v>
      </c>
      <c r="CS8" s="619"/>
      <c r="CT8" s="619"/>
      <c r="CU8" s="619"/>
      <c r="CV8" s="619"/>
      <c r="CW8" s="619"/>
      <c r="CX8" s="619"/>
      <c r="CY8" s="620"/>
      <c r="CZ8" s="671">
        <v>10.6</v>
      </c>
      <c r="DA8" s="671"/>
      <c r="DB8" s="671"/>
      <c r="DC8" s="671"/>
      <c r="DD8" s="624" t="s">
        <v>207</v>
      </c>
      <c r="DE8" s="619"/>
      <c r="DF8" s="619"/>
      <c r="DG8" s="619"/>
      <c r="DH8" s="619"/>
      <c r="DI8" s="619"/>
      <c r="DJ8" s="619"/>
      <c r="DK8" s="619"/>
      <c r="DL8" s="619"/>
      <c r="DM8" s="619"/>
      <c r="DN8" s="619"/>
      <c r="DO8" s="619"/>
      <c r="DP8" s="620"/>
      <c r="DQ8" s="624">
        <v>72433</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174</v>
      </c>
      <c r="S9" s="619"/>
      <c r="T9" s="619"/>
      <c r="U9" s="619"/>
      <c r="V9" s="619"/>
      <c r="W9" s="619"/>
      <c r="X9" s="619"/>
      <c r="Y9" s="620"/>
      <c r="Z9" s="671">
        <v>0</v>
      </c>
      <c r="AA9" s="671"/>
      <c r="AB9" s="671"/>
      <c r="AC9" s="671"/>
      <c r="AD9" s="672">
        <v>174</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12370</v>
      </c>
      <c r="BH9" s="619"/>
      <c r="BI9" s="619"/>
      <c r="BJ9" s="619"/>
      <c r="BK9" s="619"/>
      <c r="BL9" s="619"/>
      <c r="BM9" s="619"/>
      <c r="BN9" s="620"/>
      <c r="BO9" s="671">
        <v>12.6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68928</v>
      </c>
      <c r="CS9" s="619"/>
      <c r="CT9" s="619"/>
      <c r="CU9" s="619"/>
      <c r="CV9" s="619"/>
      <c r="CW9" s="619"/>
      <c r="CX9" s="619"/>
      <c r="CY9" s="620"/>
      <c r="CZ9" s="671">
        <v>7.1</v>
      </c>
      <c r="DA9" s="671"/>
      <c r="DB9" s="671"/>
      <c r="DC9" s="671"/>
      <c r="DD9" s="624" t="s">
        <v>109</v>
      </c>
      <c r="DE9" s="619"/>
      <c r="DF9" s="619"/>
      <c r="DG9" s="619"/>
      <c r="DH9" s="619"/>
      <c r="DI9" s="619"/>
      <c r="DJ9" s="619"/>
      <c r="DK9" s="619"/>
      <c r="DL9" s="619"/>
      <c r="DM9" s="619"/>
      <c r="DN9" s="619"/>
      <c r="DO9" s="619"/>
      <c r="DP9" s="620"/>
      <c r="DQ9" s="624">
        <v>67167</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11168</v>
      </c>
      <c r="S10" s="619"/>
      <c r="T10" s="619"/>
      <c r="U10" s="619"/>
      <c r="V10" s="619"/>
      <c r="W10" s="619"/>
      <c r="X10" s="619"/>
      <c r="Y10" s="620"/>
      <c r="Z10" s="671">
        <v>1</v>
      </c>
      <c r="AA10" s="671"/>
      <c r="AB10" s="671"/>
      <c r="AC10" s="671"/>
      <c r="AD10" s="672">
        <v>11168</v>
      </c>
      <c r="AE10" s="672"/>
      <c r="AF10" s="672"/>
      <c r="AG10" s="672"/>
      <c r="AH10" s="672"/>
      <c r="AI10" s="672"/>
      <c r="AJ10" s="672"/>
      <c r="AK10" s="672"/>
      <c r="AL10" s="641">
        <v>1.6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2325</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5651</v>
      </c>
      <c r="S11" s="619"/>
      <c r="T11" s="619"/>
      <c r="U11" s="619"/>
      <c r="V11" s="619"/>
      <c r="W11" s="619"/>
      <c r="X11" s="619"/>
      <c r="Y11" s="620"/>
      <c r="Z11" s="671">
        <v>0.5</v>
      </c>
      <c r="AA11" s="671"/>
      <c r="AB11" s="671"/>
      <c r="AC11" s="671"/>
      <c r="AD11" s="672">
        <v>5651</v>
      </c>
      <c r="AE11" s="672"/>
      <c r="AF11" s="672"/>
      <c r="AG11" s="672"/>
      <c r="AH11" s="672"/>
      <c r="AI11" s="672"/>
      <c r="AJ11" s="672"/>
      <c r="AK11" s="672"/>
      <c r="AL11" s="641">
        <v>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307</v>
      </c>
      <c r="BH11" s="619"/>
      <c r="BI11" s="619"/>
      <c r="BJ11" s="619"/>
      <c r="BK11" s="619"/>
      <c r="BL11" s="619"/>
      <c r="BM11" s="619"/>
      <c r="BN11" s="620"/>
      <c r="BO11" s="671">
        <v>0.3</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88026</v>
      </c>
      <c r="CS11" s="619"/>
      <c r="CT11" s="619"/>
      <c r="CU11" s="619"/>
      <c r="CV11" s="619"/>
      <c r="CW11" s="619"/>
      <c r="CX11" s="619"/>
      <c r="CY11" s="620"/>
      <c r="CZ11" s="671">
        <v>9.1</v>
      </c>
      <c r="DA11" s="671"/>
      <c r="DB11" s="671"/>
      <c r="DC11" s="671"/>
      <c r="DD11" s="624">
        <v>44361</v>
      </c>
      <c r="DE11" s="619"/>
      <c r="DF11" s="619"/>
      <c r="DG11" s="619"/>
      <c r="DH11" s="619"/>
      <c r="DI11" s="619"/>
      <c r="DJ11" s="619"/>
      <c r="DK11" s="619"/>
      <c r="DL11" s="619"/>
      <c r="DM11" s="619"/>
      <c r="DN11" s="619"/>
      <c r="DO11" s="619"/>
      <c r="DP11" s="620"/>
      <c r="DQ11" s="624">
        <v>57705</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68321</v>
      </c>
      <c r="BH12" s="619"/>
      <c r="BI12" s="619"/>
      <c r="BJ12" s="619"/>
      <c r="BK12" s="619"/>
      <c r="BL12" s="619"/>
      <c r="BM12" s="619"/>
      <c r="BN12" s="620"/>
      <c r="BO12" s="671">
        <v>69.400000000000006</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128542</v>
      </c>
      <c r="CS12" s="619"/>
      <c r="CT12" s="619"/>
      <c r="CU12" s="619"/>
      <c r="CV12" s="619"/>
      <c r="CW12" s="619"/>
      <c r="CX12" s="619"/>
      <c r="CY12" s="620"/>
      <c r="CZ12" s="671">
        <v>13.3</v>
      </c>
      <c r="DA12" s="671"/>
      <c r="DB12" s="671"/>
      <c r="DC12" s="671"/>
      <c r="DD12" s="624">
        <v>84842</v>
      </c>
      <c r="DE12" s="619"/>
      <c r="DF12" s="619"/>
      <c r="DG12" s="619"/>
      <c r="DH12" s="619"/>
      <c r="DI12" s="619"/>
      <c r="DJ12" s="619"/>
      <c r="DK12" s="619"/>
      <c r="DL12" s="619"/>
      <c r="DM12" s="619"/>
      <c r="DN12" s="619"/>
      <c r="DO12" s="619"/>
      <c r="DP12" s="620"/>
      <c r="DQ12" s="624">
        <v>116144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1472</v>
      </c>
      <c r="S13" s="619"/>
      <c r="T13" s="619"/>
      <c r="U13" s="619"/>
      <c r="V13" s="619"/>
      <c r="W13" s="619"/>
      <c r="X13" s="619"/>
      <c r="Y13" s="620"/>
      <c r="Z13" s="671">
        <v>0.1</v>
      </c>
      <c r="AA13" s="671"/>
      <c r="AB13" s="671"/>
      <c r="AC13" s="671"/>
      <c r="AD13" s="672">
        <v>1472</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68321</v>
      </c>
      <c r="BH13" s="619"/>
      <c r="BI13" s="619"/>
      <c r="BJ13" s="619"/>
      <c r="BK13" s="619"/>
      <c r="BL13" s="619"/>
      <c r="BM13" s="619"/>
      <c r="BN13" s="620"/>
      <c r="BO13" s="671">
        <v>69.400000000000006</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55749</v>
      </c>
      <c r="CS13" s="619"/>
      <c r="CT13" s="619"/>
      <c r="CU13" s="619"/>
      <c r="CV13" s="619"/>
      <c r="CW13" s="619"/>
      <c r="CX13" s="619"/>
      <c r="CY13" s="620"/>
      <c r="CZ13" s="671">
        <v>5.8</v>
      </c>
      <c r="DA13" s="671"/>
      <c r="DB13" s="671"/>
      <c r="DC13" s="671"/>
      <c r="DD13" s="624">
        <v>44435</v>
      </c>
      <c r="DE13" s="619"/>
      <c r="DF13" s="619"/>
      <c r="DG13" s="619"/>
      <c r="DH13" s="619"/>
      <c r="DI13" s="619"/>
      <c r="DJ13" s="619"/>
      <c r="DK13" s="619"/>
      <c r="DL13" s="619"/>
      <c r="DM13" s="619"/>
      <c r="DN13" s="619"/>
      <c r="DO13" s="619"/>
      <c r="DP13" s="620"/>
      <c r="DQ13" s="624">
        <v>31646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1259</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48928</v>
      </c>
      <c r="CS14" s="619"/>
      <c r="CT14" s="619"/>
      <c r="CU14" s="619"/>
      <c r="CV14" s="619"/>
      <c r="CW14" s="619"/>
      <c r="CX14" s="619"/>
      <c r="CY14" s="620"/>
      <c r="CZ14" s="671">
        <v>5</v>
      </c>
      <c r="DA14" s="671"/>
      <c r="DB14" s="671"/>
      <c r="DC14" s="671"/>
      <c r="DD14" s="624">
        <v>20858</v>
      </c>
      <c r="DE14" s="619"/>
      <c r="DF14" s="619"/>
      <c r="DG14" s="619"/>
      <c r="DH14" s="619"/>
      <c r="DI14" s="619"/>
      <c r="DJ14" s="619"/>
      <c r="DK14" s="619"/>
      <c r="DL14" s="619"/>
      <c r="DM14" s="619"/>
      <c r="DN14" s="619"/>
      <c r="DO14" s="619"/>
      <c r="DP14" s="620"/>
      <c r="DQ14" s="624">
        <v>28969</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v>
      </c>
      <c r="S15" s="619"/>
      <c r="T15" s="619"/>
      <c r="U15" s="619"/>
      <c r="V15" s="619"/>
      <c r="W15" s="619"/>
      <c r="X15" s="619"/>
      <c r="Y15" s="620"/>
      <c r="Z15" s="671">
        <v>0</v>
      </c>
      <c r="AA15" s="671"/>
      <c r="AB15" s="671"/>
      <c r="AC15" s="671"/>
      <c r="AD15" s="672">
        <v>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2437</v>
      </c>
      <c r="BH15" s="619"/>
      <c r="BI15" s="619"/>
      <c r="BJ15" s="619"/>
      <c r="BK15" s="619"/>
      <c r="BL15" s="619"/>
      <c r="BM15" s="619"/>
      <c r="BN15" s="620"/>
      <c r="BO15" s="671">
        <v>2.5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123630</v>
      </c>
      <c r="CS15" s="619"/>
      <c r="CT15" s="619"/>
      <c r="CU15" s="619"/>
      <c r="CV15" s="619"/>
      <c r="CW15" s="619"/>
      <c r="CX15" s="619"/>
      <c r="CY15" s="620"/>
      <c r="CZ15" s="671">
        <v>12.8</v>
      </c>
      <c r="DA15" s="671"/>
      <c r="DB15" s="671"/>
      <c r="DC15" s="671"/>
      <c r="DD15" s="624">
        <v>68357</v>
      </c>
      <c r="DE15" s="619"/>
      <c r="DF15" s="619"/>
      <c r="DG15" s="619"/>
      <c r="DH15" s="619"/>
      <c r="DI15" s="619"/>
      <c r="DJ15" s="619"/>
      <c r="DK15" s="619"/>
      <c r="DL15" s="619"/>
      <c r="DM15" s="619"/>
      <c r="DN15" s="619"/>
      <c r="DO15" s="619"/>
      <c r="DP15" s="620"/>
      <c r="DQ15" s="624">
        <v>88903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635851</v>
      </c>
      <c r="S16" s="619"/>
      <c r="T16" s="619"/>
      <c r="U16" s="619"/>
      <c r="V16" s="619"/>
      <c r="W16" s="619"/>
      <c r="X16" s="619"/>
      <c r="Y16" s="620"/>
      <c r="Z16" s="671">
        <v>58</v>
      </c>
      <c r="AA16" s="671"/>
      <c r="AB16" s="671"/>
      <c r="AC16" s="671"/>
      <c r="AD16" s="672">
        <v>566418</v>
      </c>
      <c r="AE16" s="672"/>
      <c r="AF16" s="672"/>
      <c r="AG16" s="672"/>
      <c r="AH16" s="672"/>
      <c r="AI16" s="672"/>
      <c r="AJ16" s="672"/>
      <c r="AK16" s="672"/>
      <c r="AL16" s="641">
        <v>81.7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566418</v>
      </c>
      <c r="S17" s="619"/>
      <c r="T17" s="619"/>
      <c r="U17" s="619"/>
      <c r="V17" s="619"/>
      <c r="W17" s="619"/>
      <c r="X17" s="619"/>
      <c r="Y17" s="620"/>
      <c r="Z17" s="671">
        <v>51.7</v>
      </c>
      <c r="AA17" s="671"/>
      <c r="AB17" s="671"/>
      <c r="AC17" s="671"/>
      <c r="AD17" s="672">
        <v>566418</v>
      </c>
      <c r="AE17" s="672"/>
      <c r="AF17" s="672"/>
      <c r="AG17" s="672"/>
      <c r="AH17" s="672"/>
      <c r="AI17" s="672"/>
      <c r="AJ17" s="672"/>
      <c r="AK17" s="672"/>
      <c r="AL17" s="641">
        <v>81.7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91867</v>
      </c>
      <c r="CS17" s="619"/>
      <c r="CT17" s="619"/>
      <c r="CU17" s="619"/>
      <c r="CV17" s="619"/>
      <c r="CW17" s="619"/>
      <c r="CX17" s="619"/>
      <c r="CY17" s="620"/>
      <c r="CZ17" s="671">
        <v>9.5</v>
      </c>
      <c r="DA17" s="671"/>
      <c r="DB17" s="671"/>
      <c r="DC17" s="671"/>
      <c r="DD17" s="624" t="s">
        <v>109</v>
      </c>
      <c r="DE17" s="619"/>
      <c r="DF17" s="619"/>
      <c r="DG17" s="619"/>
      <c r="DH17" s="619"/>
      <c r="DI17" s="619"/>
      <c r="DJ17" s="619"/>
      <c r="DK17" s="619"/>
      <c r="DL17" s="619"/>
      <c r="DM17" s="619"/>
      <c r="DN17" s="619"/>
      <c r="DO17" s="619"/>
      <c r="DP17" s="620"/>
      <c r="DQ17" s="624">
        <v>91867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69433</v>
      </c>
      <c r="S18" s="619"/>
      <c r="T18" s="619"/>
      <c r="U18" s="619"/>
      <c r="V18" s="619"/>
      <c r="W18" s="619"/>
      <c r="X18" s="619"/>
      <c r="Y18" s="620"/>
      <c r="Z18" s="671">
        <v>6.3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7827</v>
      </c>
      <c r="CS18" s="619"/>
      <c r="CT18" s="619"/>
      <c r="CU18" s="619"/>
      <c r="CV18" s="619"/>
      <c r="CW18" s="619"/>
      <c r="CX18" s="619"/>
      <c r="CY18" s="620"/>
      <c r="CZ18" s="671">
        <v>0.8</v>
      </c>
      <c r="DA18" s="671"/>
      <c r="DB18" s="671"/>
      <c r="DC18" s="671"/>
      <c r="DD18" s="624">
        <v>7827</v>
      </c>
      <c r="DE18" s="619"/>
      <c r="DF18" s="619"/>
      <c r="DG18" s="619"/>
      <c r="DH18" s="619"/>
      <c r="DI18" s="619"/>
      <c r="DJ18" s="619"/>
      <c r="DK18" s="619"/>
      <c r="DL18" s="619"/>
      <c r="DM18" s="619"/>
      <c r="DN18" s="619"/>
      <c r="DO18" s="619"/>
      <c r="DP18" s="620"/>
      <c r="DQ18" s="624">
        <v>7827</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10165</v>
      </c>
      <c r="BH19" s="619"/>
      <c r="BI19" s="619"/>
      <c r="BJ19" s="619"/>
      <c r="BK19" s="619"/>
      <c r="BL19" s="619"/>
      <c r="BM19" s="619"/>
      <c r="BN19" s="620"/>
      <c r="BO19" s="671">
        <v>10.3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760885</v>
      </c>
      <c r="S20" s="619"/>
      <c r="T20" s="619"/>
      <c r="U20" s="619"/>
      <c r="V20" s="619"/>
      <c r="W20" s="619"/>
      <c r="X20" s="619"/>
      <c r="Y20" s="620"/>
      <c r="Z20" s="671">
        <v>69.5</v>
      </c>
      <c r="AA20" s="671"/>
      <c r="AB20" s="671"/>
      <c r="AC20" s="671"/>
      <c r="AD20" s="672">
        <v>691452</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10165</v>
      </c>
      <c r="BH20" s="619"/>
      <c r="BI20" s="619"/>
      <c r="BJ20" s="619"/>
      <c r="BK20" s="619"/>
      <c r="BL20" s="619"/>
      <c r="BM20" s="619"/>
      <c r="BN20" s="620"/>
      <c r="BO20" s="671">
        <v>10.3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969511</v>
      </c>
      <c r="CS20" s="619"/>
      <c r="CT20" s="619"/>
      <c r="CU20" s="619"/>
      <c r="CV20" s="619"/>
      <c r="CW20" s="619"/>
      <c r="CX20" s="619"/>
      <c r="CY20" s="620"/>
      <c r="CZ20" s="671">
        <v>100</v>
      </c>
      <c r="DA20" s="671"/>
      <c r="DB20" s="671"/>
      <c r="DC20" s="671"/>
      <c r="DD20" s="624">
        <v>275164</v>
      </c>
      <c r="DE20" s="619"/>
      <c r="DF20" s="619"/>
      <c r="DG20" s="619"/>
      <c r="DH20" s="619"/>
      <c r="DI20" s="619"/>
      <c r="DJ20" s="619"/>
      <c r="DK20" s="619"/>
      <c r="DL20" s="619"/>
      <c r="DM20" s="619"/>
      <c r="DN20" s="619"/>
      <c r="DO20" s="619"/>
      <c r="DP20" s="620"/>
      <c r="DQ20" s="624">
        <v>786526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10165</v>
      </c>
      <c r="BH21" s="619"/>
      <c r="BI21" s="619"/>
      <c r="BJ21" s="619"/>
      <c r="BK21" s="619"/>
      <c r="BL21" s="619"/>
      <c r="BM21" s="619"/>
      <c r="BN21" s="620"/>
      <c r="BO21" s="671">
        <v>10.3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158</v>
      </c>
      <c r="S22" s="619"/>
      <c r="T22" s="619"/>
      <c r="U22" s="619"/>
      <c r="V22" s="619"/>
      <c r="W22" s="619"/>
      <c r="X22" s="619"/>
      <c r="Y22" s="620"/>
      <c r="Z22" s="671">
        <v>0</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12181</v>
      </c>
      <c r="S23" s="619"/>
      <c r="T23" s="619"/>
      <c r="U23" s="619"/>
      <c r="V23" s="619"/>
      <c r="W23" s="619"/>
      <c r="X23" s="619"/>
      <c r="Y23" s="620"/>
      <c r="Z23" s="671">
        <v>1.1000000000000001</v>
      </c>
      <c r="AA23" s="671"/>
      <c r="AB23" s="671"/>
      <c r="AC23" s="671"/>
      <c r="AD23" s="672" t="s">
        <v>109</v>
      </c>
      <c r="AE23" s="672"/>
      <c r="AF23" s="672"/>
      <c r="AG23" s="672"/>
      <c r="AH23" s="672"/>
      <c r="AI23" s="672"/>
      <c r="AJ23" s="672"/>
      <c r="AK23" s="672"/>
      <c r="AL23" s="641" t="s">
        <v>109</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1876</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255828</v>
      </c>
      <c r="CS24" s="669"/>
      <c r="CT24" s="669"/>
      <c r="CU24" s="669"/>
      <c r="CV24" s="669"/>
      <c r="CW24" s="669"/>
      <c r="CX24" s="669"/>
      <c r="CY24" s="716"/>
      <c r="CZ24" s="720">
        <v>26.4</v>
      </c>
      <c r="DA24" s="721"/>
      <c r="DB24" s="721"/>
      <c r="DC24" s="722"/>
      <c r="DD24" s="715">
        <v>233899</v>
      </c>
      <c r="DE24" s="669"/>
      <c r="DF24" s="669"/>
      <c r="DG24" s="669"/>
      <c r="DH24" s="669"/>
      <c r="DI24" s="669"/>
      <c r="DJ24" s="669"/>
      <c r="DK24" s="716"/>
      <c r="DL24" s="715">
        <v>233121</v>
      </c>
      <c r="DM24" s="669"/>
      <c r="DN24" s="669"/>
      <c r="DO24" s="669"/>
      <c r="DP24" s="669"/>
      <c r="DQ24" s="669"/>
      <c r="DR24" s="669"/>
      <c r="DS24" s="669"/>
      <c r="DT24" s="669"/>
      <c r="DU24" s="669"/>
      <c r="DV24" s="716"/>
      <c r="DW24" s="717">
        <v>32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62446</v>
      </c>
      <c r="S25" s="619"/>
      <c r="T25" s="619"/>
      <c r="U25" s="619"/>
      <c r="V25" s="619"/>
      <c r="W25" s="619"/>
      <c r="X25" s="619"/>
      <c r="Y25" s="620"/>
      <c r="Z25" s="671">
        <v>5.7</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137726</v>
      </c>
      <c r="CS25" s="637"/>
      <c r="CT25" s="637"/>
      <c r="CU25" s="637"/>
      <c r="CV25" s="637"/>
      <c r="CW25" s="637"/>
      <c r="CX25" s="637"/>
      <c r="CY25" s="638"/>
      <c r="CZ25" s="621">
        <v>14.2</v>
      </c>
      <c r="DA25" s="639"/>
      <c r="DB25" s="639"/>
      <c r="DC25" s="640"/>
      <c r="DD25" s="624">
        <v>132570</v>
      </c>
      <c r="DE25" s="637"/>
      <c r="DF25" s="637"/>
      <c r="DG25" s="637"/>
      <c r="DH25" s="637"/>
      <c r="DI25" s="637"/>
      <c r="DJ25" s="637"/>
      <c r="DK25" s="638"/>
      <c r="DL25" s="624">
        <v>132394</v>
      </c>
      <c r="DM25" s="637"/>
      <c r="DN25" s="637"/>
      <c r="DO25" s="637"/>
      <c r="DP25" s="637"/>
      <c r="DQ25" s="637"/>
      <c r="DR25" s="637"/>
      <c r="DS25" s="637"/>
      <c r="DT25" s="637"/>
      <c r="DU25" s="637"/>
      <c r="DV25" s="638"/>
      <c r="DW25" s="641">
        <v>18.2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61479</v>
      </c>
      <c r="CS26" s="619"/>
      <c r="CT26" s="619"/>
      <c r="CU26" s="619"/>
      <c r="CV26" s="619"/>
      <c r="CW26" s="619"/>
      <c r="CX26" s="619"/>
      <c r="CY26" s="620"/>
      <c r="CZ26" s="621">
        <v>6.3</v>
      </c>
      <c r="DA26" s="639"/>
      <c r="DB26" s="639"/>
      <c r="DC26" s="640"/>
      <c r="DD26" s="624">
        <v>58331</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35653</v>
      </c>
      <c r="S27" s="619"/>
      <c r="T27" s="619"/>
      <c r="U27" s="619"/>
      <c r="V27" s="619"/>
      <c r="W27" s="619"/>
      <c r="X27" s="619"/>
      <c r="Y27" s="620"/>
      <c r="Z27" s="671">
        <v>3.3</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98512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26235</v>
      </c>
      <c r="CS27" s="637"/>
      <c r="CT27" s="637"/>
      <c r="CU27" s="637"/>
      <c r="CV27" s="637"/>
      <c r="CW27" s="637"/>
      <c r="CX27" s="637"/>
      <c r="CY27" s="638"/>
      <c r="CZ27" s="621">
        <v>2.7</v>
      </c>
      <c r="DA27" s="639"/>
      <c r="DB27" s="639"/>
      <c r="DC27" s="640"/>
      <c r="DD27" s="624">
        <v>9462</v>
      </c>
      <c r="DE27" s="637"/>
      <c r="DF27" s="637"/>
      <c r="DG27" s="637"/>
      <c r="DH27" s="637"/>
      <c r="DI27" s="637"/>
      <c r="DJ27" s="637"/>
      <c r="DK27" s="638"/>
      <c r="DL27" s="624">
        <v>8860</v>
      </c>
      <c r="DM27" s="637"/>
      <c r="DN27" s="637"/>
      <c r="DO27" s="637"/>
      <c r="DP27" s="637"/>
      <c r="DQ27" s="637"/>
      <c r="DR27" s="637"/>
      <c r="DS27" s="637"/>
      <c r="DT27" s="637"/>
      <c r="DU27" s="637"/>
      <c r="DV27" s="638"/>
      <c r="DW27" s="641">
        <v>1.2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6389</v>
      </c>
      <c r="S28" s="619"/>
      <c r="T28" s="619"/>
      <c r="U28" s="619"/>
      <c r="V28" s="619"/>
      <c r="W28" s="619"/>
      <c r="X28" s="619"/>
      <c r="Y28" s="620"/>
      <c r="Z28" s="671">
        <v>0.6</v>
      </c>
      <c r="AA28" s="671"/>
      <c r="AB28" s="671"/>
      <c r="AC28" s="671"/>
      <c r="AD28" s="672">
        <v>840</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91867</v>
      </c>
      <c r="CS28" s="619"/>
      <c r="CT28" s="619"/>
      <c r="CU28" s="619"/>
      <c r="CV28" s="619"/>
      <c r="CW28" s="619"/>
      <c r="CX28" s="619"/>
      <c r="CY28" s="620"/>
      <c r="CZ28" s="621">
        <v>9.5</v>
      </c>
      <c r="DA28" s="639"/>
      <c r="DB28" s="639"/>
      <c r="DC28" s="640"/>
      <c r="DD28" s="624">
        <v>91867</v>
      </c>
      <c r="DE28" s="619"/>
      <c r="DF28" s="619"/>
      <c r="DG28" s="619"/>
      <c r="DH28" s="619"/>
      <c r="DI28" s="619"/>
      <c r="DJ28" s="619"/>
      <c r="DK28" s="620"/>
      <c r="DL28" s="624">
        <v>91867</v>
      </c>
      <c r="DM28" s="619"/>
      <c r="DN28" s="619"/>
      <c r="DO28" s="619"/>
      <c r="DP28" s="619"/>
      <c r="DQ28" s="619"/>
      <c r="DR28" s="619"/>
      <c r="DS28" s="619"/>
      <c r="DT28" s="619"/>
      <c r="DU28" s="619"/>
      <c r="DV28" s="620"/>
      <c r="DW28" s="641">
        <v>12.6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981</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91867</v>
      </c>
      <c r="CS29" s="637"/>
      <c r="CT29" s="637"/>
      <c r="CU29" s="637"/>
      <c r="CV29" s="637"/>
      <c r="CW29" s="637"/>
      <c r="CX29" s="637"/>
      <c r="CY29" s="638"/>
      <c r="CZ29" s="621">
        <v>9.5</v>
      </c>
      <c r="DA29" s="639"/>
      <c r="DB29" s="639"/>
      <c r="DC29" s="640"/>
      <c r="DD29" s="624">
        <v>91867</v>
      </c>
      <c r="DE29" s="637"/>
      <c r="DF29" s="637"/>
      <c r="DG29" s="637"/>
      <c r="DH29" s="637"/>
      <c r="DI29" s="637"/>
      <c r="DJ29" s="637"/>
      <c r="DK29" s="638"/>
      <c r="DL29" s="624">
        <v>91867</v>
      </c>
      <c r="DM29" s="637"/>
      <c r="DN29" s="637"/>
      <c r="DO29" s="637"/>
      <c r="DP29" s="637"/>
      <c r="DQ29" s="637"/>
      <c r="DR29" s="637"/>
      <c r="DS29" s="637"/>
      <c r="DT29" s="637"/>
      <c r="DU29" s="637"/>
      <c r="DV29" s="638"/>
      <c r="DW29" s="641">
        <v>12.6</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28200</v>
      </c>
      <c r="S30" s="619"/>
      <c r="T30" s="619"/>
      <c r="U30" s="619"/>
      <c r="V30" s="619"/>
      <c r="W30" s="619"/>
      <c r="X30" s="619"/>
      <c r="Y30" s="620"/>
      <c r="Z30" s="671">
        <v>2.6</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96.9</v>
      </c>
      <c r="BN30" s="685"/>
      <c r="BO30" s="685"/>
      <c r="BP30" s="685"/>
      <c r="BQ30" s="687"/>
      <c r="BR30" s="684">
        <v>99.1</v>
      </c>
      <c r="BS30" s="685"/>
      <c r="BT30" s="685"/>
      <c r="BU30" s="685"/>
      <c r="BV30" s="685"/>
      <c r="BW30" s="685"/>
      <c r="BX30" s="686">
        <v>97.2</v>
      </c>
      <c r="BY30" s="685"/>
      <c r="BZ30" s="685"/>
      <c r="CA30" s="685"/>
      <c r="CB30" s="687"/>
      <c r="CD30" s="690"/>
      <c r="CE30" s="691"/>
      <c r="CF30" s="655" t="s">
        <v>290</v>
      </c>
      <c r="CG30" s="652"/>
      <c r="CH30" s="652"/>
      <c r="CI30" s="652"/>
      <c r="CJ30" s="652"/>
      <c r="CK30" s="652"/>
      <c r="CL30" s="652"/>
      <c r="CM30" s="652"/>
      <c r="CN30" s="652"/>
      <c r="CO30" s="652"/>
      <c r="CP30" s="652"/>
      <c r="CQ30" s="653"/>
      <c r="CR30" s="618">
        <v>84708</v>
      </c>
      <c r="CS30" s="619"/>
      <c r="CT30" s="619"/>
      <c r="CU30" s="619"/>
      <c r="CV30" s="619"/>
      <c r="CW30" s="619"/>
      <c r="CX30" s="619"/>
      <c r="CY30" s="620"/>
      <c r="CZ30" s="621">
        <v>8.6999999999999993</v>
      </c>
      <c r="DA30" s="639"/>
      <c r="DB30" s="639"/>
      <c r="DC30" s="640"/>
      <c r="DD30" s="624">
        <v>84708</v>
      </c>
      <c r="DE30" s="619"/>
      <c r="DF30" s="619"/>
      <c r="DG30" s="619"/>
      <c r="DH30" s="619"/>
      <c r="DI30" s="619"/>
      <c r="DJ30" s="619"/>
      <c r="DK30" s="620"/>
      <c r="DL30" s="624">
        <v>84708</v>
      </c>
      <c r="DM30" s="619"/>
      <c r="DN30" s="619"/>
      <c r="DO30" s="619"/>
      <c r="DP30" s="619"/>
      <c r="DQ30" s="619"/>
      <c r="DR30" s="619"/>
      <c r="DS30" s="619"/>
      <c r="DT30" s="619"/>
      <c r="DU30" s="619"/>
      <c r="DV30" s="620"/>
      <c r="DW30" s="641">
        <v>11.6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88503</v>
      </c>
      <c r="S31" s="619"/>
      <c r="T31" s="619"/>
      <c r="U31" s="619"/>
      <c r="V31" s="619"/>
      <c r="W31" s="619"/>
      <c r="X31" s="619"/>
      <c r="Y31" s="620"/>
      <c r="Z31" s="671">
        <v>8.1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97.5</v>
      </c>
      <c r="BH31" s="637"/>
      <c r="BI31" s="637"/>
      <c r="BJ31" s="637"/>
      <c r="BK31" s="637"/>
      <c r="BL31" s="637"/>
      <c r="BM31" s="673">
        <v>96.3</v>
      </c>
      <c r="BN31" s="683"/>
      <c r="BO31" s="683"/>
      <c r="BP31" s="683"/>
      <c r="BQ31" s="647"/>
      <c r="BR31" s="682">
        <v>99.1</v>
      </c>
      <c r="BS31" s="637"/>
      <c r="BT31" s="637"/>
      <c r="BU31" s="637"/>
      <c r="BV31" s="637"/>
      <c r="BW31" s="637"/>
      <c r="BX31" s="673">
        <v>97.8</v>
      </c>
      <c r="BY31" s="683"/>
      <c r="BZ31" s="683"/>
      <c r="CA31" s="683"/>
      <c r="CB31" s="647"/>
      <c r="CD31" s="690"/>
      <c r="CE31" s="691"/>
      <c r="CF31" s="655" t="s">
        <v>294</v>
      </c>
      <c r="CG31" s="652"/>
      <c r="CH31" s="652"/>
      <c r="CI31" s="652"/>
      <c r="CJ31" s="652"/>
      <c r="CK31" s="652"/>
      <c r="CL31" s="652"/>
      <c r="CM31" s="652"/>
      <c r="CN31" s="652"/>
      <c r="CO31" s="652"/>
      <c r="CP31" s="652"/>
      <c r="CQ31" s="653"/>
      <c r="CR31" s="618">
        <v>7159</v>
      </c>
      <c r="CS31" s="637"/>
      <c r="CT31" s="637"/>
      <c r="CU31" s="637"/>
      <c r="CV31" s="637"/>
      <c r="CW31" s="637"/>
      <c r="CX31" s="637"/>
      <c r="CY31" s="638"/>
      <c r="CZ31" s="621">
        <v>0.7</v>
      </c>
      <c r="DA31" s="639"/>
      <c r="DB31" s="639"/>
      <c r="DC31" s="640"/>
      <c r="DD31" s="624">
        <v>7159</v>
      </c>
      <c r="DE31" s="637"/>
      <c r="DF31" s="637"/>
      <c r="DG31" s="637"/>
      <c r="DH31" s="637"/>
      <c r="DI31" s="637"/>
      <c r="DJ31" s="637"/>
      <c r="DK31" s="638"/>
      <c r="DL31" s="624">
        <v>7159</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27945</v>
      </c>
      <c r="S32" s="619"/>
      <c r="T32" s="619"/>
      <c r="U32" s="619"/>
      <c r="V32" s="619"/>
      <c r="W32" s="619"/>
      <c r="X32" s="619"/>
      <c r="Y32" s="620"/>
      <c r="Z32" s="671">
        <v>2.6</v>
      </c>
      <c r="AA32" s="671"/>
      <c r="AB32" s="671"/>
      <c r="AC32" s="671"/>
      <c r="AD32" s="672">
        <v>1381</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96.5</v>
      </c>
      <c r="BN32" s="603"/>
      <c r="BO32" s="603"/>
      <c r="BP32" s="603"/>
      <c r="BQ32" s="660"/>
      <c r="BR32" s="681">
        <v>98.8</v>
      </c>
      <c r="BS32" s="603"/>
      <c r="BT32" s="603"/>
      <c r="BU32" s="603"/>
      <c r="BV32" s="603"/>
      <c r="BW32" s="603"/>
      <c r="BX32" s="666">
        <v>96.4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70282</v>
      </c>
      <c r="S33" s="619"/>
      <c r="T33" s="619"/>
      <c r="U33" s="619"/>
      <c r="V33" s="619"/>
      <c r="W33" s="619"/>
      <c r="X33" s="619"/>
      <c r="Y33" s="620"/>
      <c r="Z33" s="671">
        <v>6.4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438519</v>
      </c>
      <c r="CS33" s="637"/>
      <c r="CT33" s="637"/>
      <c r="CU33" s="637"/>
      <c r="CV33" s="637"/>
      <c r="CW33" s="637"/>
      <c r="CX33" s="637"/>
      <c r="CY33" s="638"/>
      <c r="CZ33" s="621">
        <v>45.2</v>
      </c>
      <c r="DA33" s="639"/>
      <c r="DB33" s="639"/>
      <c r="DC33" s="640"/>
      <c r="DD33" s="624">
        <v>386229</v>
      </c>
      <c r="DE33" s="637"/>
      <c r="DF33" s="637"/>
      <c r="DG33" s="637"/>
      <c r="DH33" s="637"/>
      <c r="DI33" s="637"/>
      <c r="DJ33" s="637"/>
      <c r="DK33" s="638"/>
      <c r="DL33" s="624">
        <v>238557</v>
      </c>
      <c r="DM33" s="637"/>
      <c r="DN33" s="637"/>
      <c r="DO33" s="637"/>
      <c r="DP33" s="637"/>
      <c r="DQ33" s="637"/>
      <c r="DR33" s="637"/>
      <c r="DS33" s="637"/>
      <c r="DT33" s="637"/>
      <c r="DU33" s="637"/>
      <c r="DV33" s="638"/>
      <c r="DW33" s="641">
        <v>32.799999999999997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181066</v>
      </c>
      <c r="CS34" s="619"/>
      <c r="CT34" s="619"/>
      <c r="CU34" s="619"/>
      <c r="CV34" s="619"/>
      <c r="CW34" s="619"/>
      <c r="CX34" s="619"/>
      <c r="CY34" s="620"/>
      <c r="CZ34" s="621">
        <v>18.7</v>
      </c>
      <c r="DA34" s="639"/>
      <c r="DB34" s="639"/>
      <c r="DC34" s="640"/>
      <c r="DD34" s="624">
        <v>147679</v>
      </c>
      <c r="DE34" s="619"/>
      <c r="DF34" s="619"/>
      <c r="DG34" s="619"/>
      <c r="DH34" s="619"/>
      <c r="DI34" s="619"/>
      <c r="DJ34" s="619"/>
      <c r="DK34" s="620"/>
      <c r="DL34" s="624">
        <v>112759</v>
      </c>
      <c r="DM34" s="619"/>
      <c r="DN34" s="619"/>
      <c r="DO34" s="619"/>
      <c r="DP34" s="619"/>
      <c r="DQ34" s="619"/>
      <c r="DR34" s="619"/>
      <c r="DS34" s="619"/>
      <c r="DT34" s="619"/>
      <c r="DU34" s="619"/>
      <c r="DV34" s="620"/>
      <c r="DW34" s="641">
        <v>15.5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34482</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64960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23623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1328</v>
      </c>
      <c r="CS35" s="637"/>
      <c r="CT35" s="637"/>
      <c r="CU35" s="637"/>
      <c r="CV35" s="637"/>
      <c r="CW35" s="637"/>
      <c r="CX35" s="637"/>
      <c r="CY35" s="638"/>
      <c r="CZ35" s="621">
        <v>0.1</v>
      </c>
      <c r="DA35" s="639"/>
      <c r="DB35" s="639"/>
      <c r="DC35" s="640"/>
      <c r="DD35" s="624">
        <v>1186</v>
      </c>
      <c r="DE35" s="637"/>
      <c r="DF35" s="637"/>
      <c r="DG35" s="637"/>
      <c r="DH35" s="637"/>
      <c r="DI35" s="637"/>
      <c r="DJ35" s="637"/>
      <c r="DK35" s="638"/>
      <c r="DL35" s="624">
        <v>1186</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1095499</v>
      </c>
      <c r="S36" s="659"/>
      <c r="T36" s="659"/>
      <c r="U36" s="659"/>
      <c r="V36" s="659"/>
      <c r="W36" s="659"/>
      <c r="X36" s="659"/>
      <c r="Y36" s="662"/>
      <c r="Z36" s="663">
        <v>100</v>
      </c>
      <c r="AA36" s="663"/>
      <c r="AB36" s="663"/>
      <c r="AC36" s="663"/>
      <c r="AD36" s="664">
        <v>693673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21226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14956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139007</v>
      </c>
      <c r="CS36" s="619"/>
      <c r="CT36" s="619"/>
      <c r="CU36" s="619"/>
      <c r="CV36" s="619"/>
      <c r="CW36" s="619"/>
      <c r="CX36" s="619"/>
      <c r="CY36" s="620"/>
      <c r="CZ36" s="621">
        <v>14.3</v>
      </c>
      <c r="DA36" s="639"/>
      <c r="DB36" s="639"/>
      <c r="DC36" s="640"/>
      <c r="DD36" s="624">
        <v>125894</v>
      </c>
      <c r="DE36" s="619"/>
      <c r="DF36" s="619"/>
      <c r="DG36" s="619"/>
      <c r="DH36" s="619"/>
      <c r="DI36" s="619"/>
      <c r="DJ36" s="619"/>
      <c r="DK36" s="620"/>
      <c r="DL36" s="624">
        <v>97828</v>
      </c>
      <c r="DM36" s="619"/>
      <c r="DN36" s="619"/>
      <c r="DO36" s="619"/>
      <c r="DP36" s="619"/>
      <c r="DQ36" s="619"/>
      <c r="DR36" s="619"/>
      <c r="DS36" s="619"/>
      <c r="DT36" s="619"/>
      <c r="DU36" s="619"/>
      <c r="DV36" s="620"/>
      <c r="DW36" s="641">
        <v>13.4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8156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38642</v>
      </c>
      <c r="CS37" s="637"/>
      <c r="CT37" s="637"/>
      <c r="CU37" s="637"/>
      <c r="CV37" s="637"/>
      <c r="CW37" s="637"/>
      <c r="CX37" s="637"/>
      <c r="CY37" s="638"/>
      <c r="CZ37" s="621">
        <v>4</v>
      </c>
      <c r="DA37" s="639"/>
      <c r="DB37" s="639"/>
      <c r="DC37" s="640"/>
      <c r="DD37" s="624">
        <v>38608</v>
      </c>
      <c r="DE37" s="637"/>
      <c r="DF37" s="637"/>
      <c r="DG37" s="637"/>
      <c r="DH37" s="637"/>
      <c r="DI37" s="637"/>
      <c r="DJ37" s="637"/>
      <c r="DK37" s="638"/>
      <c r="DL37" s="624">
        <v>38608</v>
      </c>
      <c r="DM37" s="637"/>
      <c r="DN37" s="637"/>
      <c r="DO37" s="637"/>
      <c r="DP37" s="637"/>
      <c r="DQ37" s="637"/>
      <c r="DR37" s="637"/>
      <c r="DS37" s="637"/>
      <c r="DT37" s="637"/>
      <c r="DU37" s="637"/>
      <c r="DV37" s="638"/>
      <c r="DW37" s="641">
        <v>5.3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64960</v>
      </c>
      <c r="CS38" s="619"/>
      <c r="CT38" s="619"/>
      <c r="CU38" s="619"/>
      <c r="CV38" s="619"/>
      <c r="CW38" s="619"/>
      <c r="CX38" s="619"/>
      <c r="CY38" s="620"/>
      <c r="CZ38" s="621">
        <v>6.7</v>
      </c>
      <c r="DA38" s="639"/>
      <c r="DB38" s="639"/>
      <c r="DC38" s="640"/>
      <c r="DD38" s="624">
        <v>61470</v>
      </c>
      <c r="DE38" s="619"/>
      <c r="DF38" s="619"/>
      <c r="DG38" s="619"/>
      <c r="DH38" s="619"/>
      <c r="DI38" s="619"/>
      <c r="DJ38" s="619"/>
      <c r="DK38" s="620"/>
      <c r="DL38" s="624">
        <v>26784</v>
      </c>
      <c r="DM38" s="619"/>
      <c r="DN38" s="619"/>
      <c r="DO38" s="619"/>
      <c r="DP38" s="619"/>
      <c r="DQ38" s="619"/>
      <c r="DR38" s="619"/>
      <c r="DS38" s="619"/>
      <c r="DT38" s="619"/>
      <c r="DU38" s="619"/>
      <c r="DV38" s="620"/>
      <c r="DW38" s="641">
        <v>3.7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52158</v>
      </c>
      <c r="CS39" s="637"/>
      <c r="CT39" s="637"/>
      <c r="CU39" s="637"/>
      <c r="CV39" s="637"/>
      <c r="CW39" s="637"/>
      <c r="CX39" s="637"/>
      <c r="CY39" s="638"/>
      <c r="CZ39" s="621">
        <v>5.4</v>
      </c>
      <c r="DA39" s="639"/>
      <c r="DB39" s="639"/>
      <c r="DC39" s="640"/>
      <c r="DD39" s="624">
        <v>50000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12363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347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23215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419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275164</v>
      </c>
      <c r="CS42" s="619"/>
      <c r="CT42" s="619"/>
      <c r="CU42" s="619"/>
      <c r="CV42" s="619"/>
      <c r="CW42" s="619"/>
      <c r="CX42" s="619"/>
      <c r="CY42" s="620"/>
      <c r="CZ42" s="621">
        <v>28.4</v>
      </c>
      <c r="DA42" s="622"/>
      <c r="DB42" s="622"/>
      <c r="DC42" s="623"/>
      <c r="DD42" s="624">
        <v>166398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8408</v>
      </c>
      <c r="CS43" s="637"/>
      <c r="CT43" s="637"/>
      <c r="CU43" s="637"/>
      <c r="CV43" s="637"/>
      <c r="CW43" s="637"/>
      <c r="CX43" s="637"/>
      <c r="CY43" s="638"/>
      <c r="CZ43" s="621">
        <v>0.9</v>
      </c>
      <c r="DA43" s="639"/>
      <c r="DB43" s="639"/>
      <c r="DC43" s="640"/>
      <c r="DD43" s="624">
        <v>8408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275164</v>
      </c>
      <c r="CS44" s="619"/>
      <c r="CT44" s="619"/>
      <c r="CU44" s="619"/>
      <c r="CV44" s="619"/>
      <c r="CW44" s="619"/>
      <c r="CX44" s="619"/>
      <c r="CY44" s="620"/>
      <c r="CZ44" s="621">
        <v>28.4</v>
      </c>
      <c r="DA44" s="622"/>
      <c r="DB44" s="622"/>
      <c r="DC44" s="623"/>
      <c r="DD44" s="624">
        <v>166398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23955</v>
      </c>
      <c r="CS45" s="637"/>
      <c r="CT45" s="637"/>
      <c r="CU45" s="637"/>
      <c r="CV45" s="637"/>
      <c r="CW45" s="637"/>
      <c r="CX45" s="637"/>
      <c r="CY45" s="638"/>
      <c r="CZ45" s="621">
        <v>2.5</v>
      </c>
      <c r="DA45" s="639"/>
      <c r="DB45" s="639"/>
      <c r="DC45" s="640"/>
      <c r="DD45" s="624">
        <v>8092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242873</v>
      </c>
      <c r="CS46" s="619"/>
      <c r="CT46" s="619"/>
      <c r="CU46" s="619"/>
      <c r="CV46" s="619"/>
      <c r="CW46" s="619"/>
      <c r="CX46" s="619"/>
      <c r="CY46" s="620"/>
      <c r="CZ46" s="621">
        <v>25.1</v>
      </c>
      <c r="DA46" s="622"/>
      <c r="DB46" s="622"/>
      <c r="DC46" s="623"/>
      <c r="DD46" s="624">
        <v>158270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969511</v>
      </c>
      <c r="CS49" s="603"/>
      <c r="CT49" s="603"/>
      <c r="CU49" s="603"/>
      <c r="CV49" s="603"/>
      <c r="CW49" s="603"/>
      <c r="CX49" s="603"/>
      <c r="CY49" s="604"/>
      <c r="CZ49" s="605">
        <v>100</v>
      </c>
      <c r="DA49" s="606"/>
      <c r="DB49" s="606"/>
      <c r="DC49" s="607"/>
      <c r="DD49" s="608">
        <v>786526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1095</v>
      </c>
      <c r="R7" s="1131"/>
      <c r="S7" s="1131"/>
      <c r="T7" s="1131"/>
      <c r="U7" s="1131"/>
      <c r="V7" s="1131">
        <v>969</v>
      </c>
      <c r="W7" s="1131"/>
      <c r="X7" s="1131"/>
      <c r="Y7" s="1131"/>
      <c r="Z7" s="1131"/>
      <c r="AA7" s="1131">
        <v>126</v>
      </c>
      <c r="AB7" s="1131"/>
      <c r="AC7" s="1131"/>
      <c r="AD7" s="1131"/>
      <c r="AE7" s="1132"/>
      <c r="AF7" s="1133">
        <v>109</v>
      </c>
      <c r="AG7" s="1134"/>
      <c r="AH7" s="1134"/>
      <c r="AI7" s="1134"/>
      <c r="AJ7" s="1135"/>
      <c r="AK7" s="1117">
        <v>28</v>
      </c>
      <c r="AL7" s="1118"/>
      <c r="AM7" s="1118"/>
      <c r="AN7" s="1118"/>
      <c r="AO7" s="1118"/>
      <c r="AP7" s="1118">
        <v>1040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1</v>
      </c>
      <c r="CI7" s="1115"/>
      <c r="CJ7" s="1115"/>
      <c r="CK7" s="1115"/>
      <c r="CL7" s="1116"/>
      <c r="CM7" s="1114">
        <v>76</v>
      </c>
      <c r="CN7" s="1115"/>
      <c r="CO7" s="1115"/>
      <c r="CP7" s="1115"/>
      <c r="CQ7" s="1116"/>
      <c r="CR7" s="1114">
        <v>20</v>
      </c>
      <c r="CS7" s="1115"/>
      <c r="CT7" s="1115"/>
      <c r="CU7" s="1115"/>
      <c r="CV7" s="1116"/>
      <c r="CW7" s="1114">
        <v>0</v>
      </c>
      <c r="CX7" s="1115"/>
      <c r="CY7" s="1115"/>
      <c r="CZ7" s="1115"/>
      <c r="DA7" s="1116"/>
      <c r="DB7" s="1114" t="s">
        <v>547</v>
      </c>
      <c r="DC7" s="1115"/>
      <c r="DD7" s="1115"/>
      <c r="DE7" s="1115"/>
      <c r="DF7" s="1116"/>
      <c r="DG7" s="1114" t="s">
        <v>547</v>
      </c>
      <c r="DH7" s="1115"/>
      <c r="DI7" s="1115"/>
      <c r="DJ7" s="1115"/>
      <c r="DK7" s="1116"/>
      <c r="DL7" s="1114" t="s">
        <v>547</v>
      </c>
      <c r="DM7" s="1115"/>
      <c r="DN7" s="1115"/>
      <c r="DO7" s="1115"/>
      <c r="DP7" s="1116"/>
      <c r="DQ7" s="1114" t="s">
        <v>547</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16</v>
      </c>
      <c r="CI8" s="1016"/>
      <c r="CJ8" s="1016"/>
      <c r="CK8" s="1016"/>
      <c r="CL8" s="1017"/>
      <c r="CM8" s="1015">
        <v>30</v>
      </c>
      <c r="CN8" s="1016"/>
      <c r="CO8" s="1016"/>
      <c r="CP8" s="1016"/>
      <c r="CQ8" s="1017"/>
      <c r="CR8" s="1015">
        <v>2</v>
      </c>
      <c r="CS8" s="1016"/>
      <c r="CT8" s="1016"/>
      <c r="CU8" s="1016"/>
      <c r="CV8" s="1017"/>
      <c r="CW8" s="1015">
        <v>0</v>
      </c>
      <c r="CX8" s="1016"/>
      <c r="CY8" s="1016"/>
      <c r="CZ8" s="1016"/>
      <c r="DA8" s="1017"/>
      <c r="DB8" s="1015" t="s">
        <v>547</v>
      </c>
      <c r="DC8" s="1016"/>
      <c r="DD8" s="1016"/>
      <c r="DE8" s="1016"/>
      <c r="DF8" s="1017"/>
      <c r="DG8" s="1015" t="s">
        <v>547</v>
      </c>
      <c r="DH8" s="1016"/>
      <c r="DI8" s="1016"/>
      <c r="DJ8" s="1016"/>
      <c r="DK8" s="1017"/>
      <c r="DL8" s="1015" t="s">
        <v>547</v>
      </c>
      <c r="DM8" s="1016"/>
      <c r="DN8" s="1016"/>
      <c r="DO8" s="1016"/>
      <c r="DP8" s="1017"/>
      <c r="DQ8" s="1015" t="s">
        <v>547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1095</v>
      </c>
      <c r="R23" s="1095"/>
      <c r="S23" s="1095"/>
      <c r="T23" s="1095"/>
      <c r="U23" s="1095"/>
      <c r="V23" s="1095">
        <v>969</v>
      </c>
      <c r="W23" s="1095"/>
      <c r="X23" s="1095"/>
      <c r="Y23" s="1095"/>
      <c r="Z23" s="1095"/>
      <c r="AA23" s="1095">
        <v>126</v>
      </c>
      <c r="AB23" s="1095"/>
      <c r="AC23" s="1095"/>
      <c r="AD23" s="1095"/>
      <c r="AE23" s="1096"/>
      <c r="AF23" s="1097">
        <v>109</v>
      </c>
      <c r="AG23" s="1095"/>
      <c r="AH23" s="1095"/>
      <c r="AI23" s="1095"/>
      <c r="AJ23" s="1098"/>
      <c r="AK23" s="1099"/>
      <c r="AL23" s="1100"/>
      <c r="AM23" s="1100"/>
      <c r="AN23" s="1100"/>
      <c r="AO23" s="1100"/>
      <c r="AP23" s="1095">
        <v>1040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523</v>
      </c>
      <c r="C28" s="1077"/>
      <c r="D28" s="1077"/>
      <c r="E28" s="1077"/>
      <c r="F28" s="1077"/>
      <c r="G28" s="1077"/>
      <c r="H28" s="1077"/>
      <c r="I28" s="1077"/>
      <c r="J28" s="1077"/>
      <c r="K28" s="1077"/>
      <c r="L28" s="1077"/>
      <c r="M28" s="1077"/>
      <c r="N28" s="1077"/>
      <c r="O28" s="1077"/>
      <c r="P28" s="1078"/>
      <c r="Q28" s="1079">
        <v>109</v>
      </c>
      <c r="R28" s="1080"/>
      <c r="S28" s="1080"/>
      <c r="T28" s="1080"/>
      <c r="U28" s="1080"/>
      <c r="V28" s="1080">
        <v>85</v>
      </c>
      <c r="W28" s="1080"/>
      <c r="X28" s="1080"/>
      <c r="Y28" s="1080"/>
      <c r="Z28" s="1080"/>
      <c r="AA28" s="1080">
        <v>24</v>
      </c>
      <c r="AB28" s="1080"/>
      <c r="AC28" s="1080"/>
      <c r="AD28" s="1080"/>
      <c r="AE28" s="1081"/>
      <c r="AF28" s="1082">
        <v>24</v>
      </c>
      <c r="AG28" s="1080"/>
      <c r="AH28" s="1080"/>
      <c r="AI28" s="1080"/>
      <c r="AJ28" s="1083"/>
      <c r="AK28" s="1084">
        <v>10</v>
      </c>
      <c r="AL28" s="1072"/>
      <c r="AM28" s="1072"/>
      <c r="AN28" s="1072"/>
      <c r="AO28" s="1072"/>
      <c r="AP28" s="1072" t="s">
        <v>475</v>
      </c>
      <c r="AQ28" s="1072"/>
      <c r="AR28" s="1072"/>
      <c r="AS28" s="1072"/>
      <c r="AT28" s="1072"/>
      <c r="AU28" s="1072" t="s">
        <v>475</v>
      </c>
      <c r="AV28" s="1072"/>
      <c r="AW28" s="1072"/>
      <c r="AX28" s="1072"/>
      <c r="AY28" s="1072"/>
      <c r="AZ28" s="1073" t="s">
        <v>475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524</v>
      </c>
      <c r="C29" s="1064"/>
      <c r="D29" s="1064"/>
      <c r="E29" s="1064"/>
      <c r="F29" s="1064"/>
      <c r="G29" s="1064"/>
      <c r="H29" s="1064"/>
      <c r="I29" s="1064"/>
      <c r="J29" s="1064"/>
      <c r="K29" s="1064"/>
      <c r="L29" s="1064"/>
      <c r="M29" s="1064"/>
      <c r="N29" s="1064"/>
      <c r="O29" s="1064"/>
      <c r="P29" s="1065"/>
      <c r="Q29" s="1069">
        <v>66</v>
      </c>
      <c r="R29" s="1070"/>
      <c r="S29" s="1070"/>
      <c r="T29" s="1070"/>
      <c r="U29" s="1070"/>
      <c r="V29" s="1070">
        <v>59</v>
      </c>
      <c r="W29" s="1070"/>
      <c r="X29" s="1070"/>
      <c r="Y29" s="1070"/>
      <c r="Z29" s="1070"/>
      <c r="AA29" s="1070">
        <v>7</v>
      </c>
      <c r="AB29" s="1070"/>
      <c r="AC29" s="1070"/>
      <c r="AD29" s="1070"/>
      <c r="AE29" s="1071"/>
      <c r="AF29" s="1045">
        <v>7</v>
      </c>
      <c r="AG29" s="1046"/>
      <c r="AH29" s="1046"/>
      <c r="AI29" s="1046"/>
      <c r="AJ29" s="1047"/>
      <c r="AK29" s="1006">
        <v>12</v>
      </c>
      <c r="AL29" s="997"/>
      <c r="AM29" s="997"/>
      <c r="AN29" s="997"/>
      <c r="AO29" s="997"/>
      <c r="AP29" s="997" t="s">
        <v>475</v>
      </c>
      <c r="AQ29" s="997"/>
      <c r="AR29" s="997"/>
      <c r="AS29" s="997"/>
      <c r="AT29" s="997"/>
      <c r="AU29" s="997" t="s">
        <v>475</v>
      </c>
      <c r="AV29" s="997"/>
      <c r="AW29" s="997"/>
      <c r="AX29" s="997"/>
      <c r="AY29" s="997"/>
      <c r="AZ29" s="1068" t="s">
        <v>475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525</v>
      </c>
      <c r="C30" s="1064"/>
      <c r="D30" s="1064"/>
      <c r="E30" s="1064"/>
      <c r="F30" s="1064"/>
      <c r="G30" s="1064"/>
      <c r="H30" s="1064"/>
      <c r="I30" s="1064"/>
      <c r="J30" s="1064"/>
      <c r="K30" s="1064"/>
      <c r="L30" s="1064"/>
      <c r="M30" s="1064"/>
      <c r="N30" s="1064"/>
      <c r="O30" s="1064"/>
      <c r="P30" s="1065"/>
      <c r="Q30" s="1069">
        <v>33</v>
      </c>
      <c r="R30" s="1070"/>
      <c r="S30" s="1070"/>
      <c r="T30" s="1070"/>
      <c r="U30" s="1070"/>
      <c r="V30" s="1070">
        <v>30</v>
      </c>
      <c r="W30" s="1070"/>
      <c r="X30" s="1070"/>
      <c r="Y30" s="1070"/>
      <c r="Z30" s="1070"/>
      <c r="AA30" s="1070">
        <v>3</v>
      </c>
      <c r="AB30" s="1070"/>
      <c r="AC30" s="1070"/>
      <c r="AD30" s="1070"/>
      <c r="AE30" s="1071"/>
      <c r="AF30" s="1045">
        <v>3</v>
      </c>
      <c r="AG30" s="1046"/>
      <c r="AH30" s="1046"/>
      <c r="AI30" s="1046"/>
      <c r="AJ30" s="1047"/>
      <c r="AK30" s="1006">
        <v>2</v>
      </c>
      <c r="AL30" s="997"/>
      <c r="AM30" s="997"/>
      <c r="AN30" s="997"/>
      <c r="AO30" s="997"/>
      <c r="AP30" s="997" t="s">
        <v>475</v>
      </c>
      <c r="AQ30" s="997"/>
      <c r="AR30" s="997"/>
      <c r="AS30" s="997"/>
      <c r="AT30" s="997"/>
      <c r="AU30" s="997" t="s">
        <v>475</v>
      </c>
      <c r="AV30" s="997"/>
      <c r="AW30" s="997"/>
      <c r="AX30" s="997"/>
      <c r="AY30" s="997"/>
      <c r="AZ30" s="1068" t="s">
        <v>475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526</v>
      </c>
      <c r="C31" s="1064"/>
      <c r="D31" s="1064"/>
      <c r="E31" s="1064"/>
      <c r="F31" s="1064"/>
      <c r="G31" s="1064"/>
      <c r="H31" s="1064"/>
      <c r="I31" s="1064"/>
      <c r="J31" s="1064"/>
      <c r="K31" s="1064"/>
      <c r="L31" s="1064"/>
      <c r="M31" s="1064"/>
      <c r="N31" s="1064"/>
      <c r="O31" s="1064"/>
      <c r="P31" s="1065"/>
      <c r="Q31" s="1069">
        <v>10</v>
      </c>
      <c r="R31" s="1070"/>
      <c r="S31" s="1070"/>
      <c r="T31" s="1070"/>
      <c r="U31" s="1070"/>
      <c r="V31" s="1070">
        <v>9</v>
      </c>
      <c r="W31" s="1070"/>
      <c r="X31" s="1070"/>
      <c r="Y31" s="1070"/>
      <c r="Z31" s="1070"/>
      <c r="AA31" s="1070">
        <v>1</v>
      </c>
      <c r="AB31" s="1070"/>
      <c r="AC31" s="1070"/>
      <c r="AD31" s="1070"/>
      <c r="AE31" s="1071"/>
      <c r="AF31" s="1045">
        <v>1</v>
      </c>
      <c r="AG31" s="1046"/>
      <c r="AH31" s="1046"/>
      <c r="AI31" s="1046"/>
      <c r="AJ31" s="1047"/>
      <c r="AK31" s="1006">
        <v>11</v>
      </c>
      <c r="AL31" s="997"/>
      <c r="AM31" s="997"/>
      <c r="AN31" s="997"/>
      <c r="AO31" s="997"/>
      <c r="AP31" s="997" t="s">
        <v>475</v>
      </c>
      <c r="AQ31" s="997"/>
      <c r="AR31" s="997"/>
      <c r="AS31" s="997"/>
      <c r="AT31" s="997"/>
      <c r="AU31" s="997" t="s">
        <v>475</v>
      </c>
      <c r="AV31" s="997"/>
      <c r="AW31" s="997"/>
      <c r="AX31" s="997"/>
      <c r="AY31" s="997"/>
      <c r="AZ31" s="1068" t="s">
        <v>475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527</v>
      </c>
      <c r="C32" s="1064"/>
      <c r="D32" s="1064"/>
      <c r="E32" s="1064"/>
      <c r="F32" s="1064"/>
      <c r="G32" s="1064"/>
      <c r="H32" s="1064"/>
      <c r="I32" s="1064"/>
      <c r="J32" s="1064"/>
      <c r="K32" s="1064"/>
      <c r="L32" s="1064"/>
      <c r="M32" s="1064"/>
      <c r="N32" s="1064"/>
      <c r="O32" s="1064"/>
      <c r="P32" s="1065"/>
      <c r="Q32" s="1069">
        <v>68</v>
      </c>
      <c r="R32" s="1070"/>
      <c r="S32" s="1070"/>
      <c r="T32" s="1070"/>
      <c r="U32" s="1070"/>
      <c r="V32" s="1070">
        <v>68</v>
      </c>
      <c r="W32" s="1070"/>
      <c r="X32" s="1070"/>
      <c r="Y32" s="1070"/>
      <c r="Z32" s="1070"/>
      <c r="AA32" s="1070">
        <v>0</v>
      </c>
      <c r="AB32" s="1070"/>
      <c r="AC32" s="1070"/>
      <c r="AD32" s="1070"/>
      <c r="AE32" s="1071"/>
      <c r="AF32" s="1045">
        <v>0</v>
      </c>
      <c r="AG32" s="1046"/>
      <c r="AH32" s="1046"/>
      <c r="AI32" s="1046"/>
      <c r="AJ32" s="1047"/>
      <c r="AK32" s="1006">
        <v>21</v>
      </c>
      <c r="AL32" s="997"/>
      <c r="AM32" s="997"/>
      <c r="AN32" s="997"/>
      <c r="AO32" s="997"/>
      <c r="AP32" s="997">
        <v>23</v>
      </c>
      <c r="AQ32" s="997"/>
      <c r="AR32" s="997"/>
      <c r="AS32" s="997"/>
      <c r="AT32" s="997"/>
      <c r="AU32" s="997">
        <v>23</v>
      </c>
      <c r="AV32" s="997"/>
      <c r="AW32" s="997"/>
      <c r="AX32" s="997"/>
      <c r="AY32" s="997"/>
      <c r="AZ32" s="1068" t="s">
        <v>475</v>
      </c>
      <c r="BA32" s="1068"/>
      <c r="BB32" s="1068"/>
      <c r="BC32" s="1068"/>
      <c r="BD32" s="1068"/>
      <c r="BE32" s="1058" t="s">
        <v>376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528</v>
      </c>
      <c r="C33" s="1064"/>
      <c r="D33" s="1064"/>
      <c r="E33" s="1064"/>
      <c r="F33" s="1064"/>
      <c r="G33" s="1064"/>
      <c r="H33" s="1064"/>
      <c r="I33" s="1064"/>
      <c r="J33" s="1064"/>
      <c r="K33" s="1064"/>
      <c r="L33" s="1064"/>
      <c r="M33" s="1064"/>
      <c r="N33" s="1064"/>
      <c r="O33" s="1064"/>
      <c r="P33" s="1065"/>
      <c r="Q33" s="1069">
        <v>17</v>
      </c>
      <c r="R33" s="1070"/>
      <c r="S33" s="1070"/>
      <c r="T33" s="1070"/>
      <c r="U33" s="1070"/>
      <c r="V33" s="1070">
        <v>17</v>
      </c>
      <c r="W33" s="1070"/>
      <c r="X33" s="1070"/>
      <c r="Y33" s="1070"/>
      <c r="Z33" s="1070"/>
      <c r="AA33" s="1070">
        <v>0</v>
      </c>
      <c r="AB33" s="1070"/>
      <c r="AC33" s="1070"/>
      <c r="AD33" s="1070"/>
      <c r="AE33" s="1071"/>
      <c r="AF33" s="1045">
        <v>0</v>
      </c>
      <c r="AG33" s="1046"/>
      <c r="AH33" s="1046"/>
      <c r="AI33" s="1046"/>
      <c r="AJ33" s="1047"/>
      <c r="AK33" s="1006">
        <v>8</v>
      </c>
      <c r="AL33" s="997"/>
      <c r="AM33" s="997"/>
      <c r="AN33" s="997"/>
      <c r="AO33" s="997"/>
      <c r="AP33" s="997">
        <v>58</v>
      </c>
      <c r="AQ33" s="997"/>
      <c r="AR33" s="997"/>
      <c r="AS33" s="997"/>
      <c r="AT33" s="997"/>
      <c r="AU33" s="997">
        <v>58</v>
      </c>
      <c r="AV33" s="997"/>
      <c r="AW33" s="997"/>
      <c r="AX33" s="997"/>
      <c r="AY33" s="997"/>
      <c r="AZ33" s="1068" t="s">
        <v>475</v>
      </c>
      <c r="BA33" s="1068"/>
      <c r="BB33" s="1068"/>
      <c r="BC33" s="1068"/>
      <c r="BD33" s="1068"/>
      <c r="BE33" s="1058" t="s">
        <v>376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v>
      </c>
      <c r="AG63" s="985"/>
      <c r="AH63" s="985"/>
      <c r="AI63" s="985"/>
      <c r="AJ63" s="1056"/>
      <c r="AK63" s="1057"/>
      <c r="AL63" s="989"/>
      <c r="AM63" s="989"/>
      <c r="AN63" s="989"/>
      <c r="AO63" s="989"/>
      <c r="AP63" s="985">
        <v>81</v>
      </c>
      <c r="AQ63" s="985"/>
      <c r="AR63" s="985"/>
      <c r="AS63" s="985"/>
      <c r="AT63" s="985"/>
      <c r="AU63" s="985">
        <v>81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381</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531</v>
      </c>
      <c r="C68" s="1012"/>
      <c r="D68" s="1012"/>
      <c r="E68" s="1012"/>
      <c r="F68" s="1012"/>
      <c r="G68" s="1012"/>
      <c r="H68" s="1012"/>
      <c r="I68" s="1012"/>
      <c r="J68" s="1012"/>
      <c r="K68" s="1012"/>
      <c r="L68" s="1012"/>
      <c r="M68" s="1012"/>
      <c r="N68" s="1012"/>
      <c r="O68" s="1012"/>
      <c r="P68" s="1013"/>
      <c r="Q68" s="1014">
        <v>2082</v>
      </c>
      <c r="R68" s="1008"/>
      <c r="S68" s="1008"/>
      <c r="T68" s="1008"/>
      <c r="U68" s="1008"/>
      <c r="V68" s="1008">
        <v>1947</v>
      </c>
      <c r="W68" s="1008"/>
      <c r="X68" s="1008"/>
      <c r="Y68" s="1008"/>
      <c r="Z68" s="1008"/>
      <c r="AA68" s="1008">
        <v>135</v>
      </c>
      <c r="AB68" s="1008"/>
      <c r="AC68" s="1008"/>
      <c r="AD68" s="1008"/>
      <c r="AE68" s="1008"/>
      <c r="AF68" s="1008">
        <v>135</v>
      </c>
      <c r="AG68" s="1008"/>
      <c r="AH68" s="1008"/>
      <c r="AI68" s="1008"/>
      <c r="AJ68" s="1008"/>
      <c r="AK68" s="1008" t="s">
        <v>475</v>
      </c>
      <c r="AL68" s="1008"/>
      <c r="AM68" s="1008"/>
      <c r="AN68" s="1008"/>
      <c r="AO68" s="1008"/>
      <c r="AP68" s="1008">
        <v>1172</v>
      </c>
      <c r="AQ68" s="1008"/>
      <c r="AR68" s="1008"/>
      <c r="AS68" s="1008"/>
      <c r="AT68" s="1008"/>
      <c r="AU68" s="1008">
        <v>1172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532</v>
      </c>
      <c r="C69" s="1001"/>
      <c r="D69" s="1001"/>
      <c r="E69" s="1001"/>
      <c r="F69" s="1001"/>
      <c r="G69" s="1001"/>
      <c r="H69" s="1001"/>
      <c r="I69" s="1001"/>
      <c r="J69" s="1001"/>
      <c r="K69" s="1001"/>
      <c r="L69" s="1001"/>
      <c r="M69" s="1001"/>
      <c r="N69" s="1001"/>
      <c r="O69" s="1001"/>
      <c r="P69" s="1002"/>
      <c r="Q69" s="1003">
        <v>19</v>
      </c>
      <c r="R69" s="997"/>
      <c r="S69" s="997"/>
      <c r="T69" s="997"/>
      <c r="U69" s="997"/>
      <c r="V69" s="997">
        <v>12</v>
      </c>
      <c r="W69" s="997"/>
      <c r="X69" s="997"/>
      <c r="Y69" s="997"/>
      <c r="Z69" s="997"/>
      <c r="AA69" s="997">
        <v>7</v>
      </c>
      <c r="AB69" s="997"/>
      <c r="AC69" s="997"/>
      <c r="AD69" s="997"/>
      <c r="AE69" s="997"/>
      <c r="AF69" s="997">
        <v>7</v>
      </c>
      <c r="AG69" s="997"/>
      <c r="AH69" s="997"/>
      <c r="AI69" s="997"/>
      <c r="AJ69" s="997"/>
      <c r="AK69" s="997" t="s">
        <v>475</v>
      </c>
      <c r="AL69" s="997"/>
      <c r="AM69" s="997"/>
      <c r="AN69" s="997"/>
      <c r="AO69" s="997"/>
      <c r="AP69" s="997" t="s">
        <v>548</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533</v>
      </c>
      <c r="C70" s="1001"/>
      <c r="D70" s="1001"/>
      <c r="E70" s="1001"/>
      <c r="F70" s="1001"/>
      <c r="G70" s="1001"/>
      <c r="H70" s="1001"/>
      <c r="I70" s="1001"/>
      <c r="J70" s="1001"/>
      <c r="K70" s="1001"/>
      <c r="L70" s="1001"/>
      <c r="M70" s="1001"/>
      <c r="N70" s="1001"/>
      <c r="O70" s="1001"/>
      <c r="P70" s="1002"/>
      <c r="Q70" s="1003">
        <v>2199</v>
      </c>
      <c r="R70" s="997"/>
      <c r="S70" s="997"/>
      <c r="T70" s="997"/>
      <c r="U70" s="997"/>
      <c r="V70" s="997">
        <v>2189</v>
      </c>
      <c r="W70" s="997"/>
      <c r="X70" s="997"/>
      <c r="Y70" s="997"/>
      <c r="Z70" s="997"/>
      <c r="AA70" s="997">
        <v>10</v>
      </c>
      <c r="AB70" s="997"/>
      <c r="AC70" s="997"/>
      <c r="AD70" s="997"/>
      <c r="AE70" s="997"/>
      <c r="AF70" s="997">
        <v>10</v>
      </c>
      <c r="AG70" s="997"/>
      <c r="AH70" s="997"/>
      <c r="AI70" s="997"/>
      <c r="AJ70" s="997"/>
      <c r="AK70" s="997" t="s">
        <v>475</v>
      </c>
      <c r="AL70" s="997"/>
      <c r="AM70" s="997"/>
      <c r="AN70" s="997"/>
      <c r="AO70" s="997"/>
      <c r="AP70" s="997">
        <v>864</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534</v>
      </c>
      <c r="C71" s="1001"/>
      <c r="D71" s="1001"/>
      <c r="E71" s="1001"/>
      <c r="F71" s="1001"/>
      <c r="G71" s="1001"/>
      <c r="H71" s="1001"/>
      <c r="I71" s="1001"/>
      <c r="J71" s="1001"/>
      <c r="K71" s="1001"/>
      <c r="L71" s="1001"/>
      <c r="M71" s="1001"/>
      <c r="N71" s="1001"/>
      <c r="O71" s="1001"/>
      <c r="P71" s="1002"/>
      <c r="Q71" s="1003">
        <v>304</v>
      </c>
      <c r="R71" s="997"/>
      <c r="S71" s="997"/>
      <c r="T71" s="997"/>
      <c r="U71" s="997"/>
      <c r="V71" s="997">
        <v>292</v>
      </c>
      <c r="W71" s="997"/>
      <c r="X71" s="997"/>
      <c r="Y71" s="997"/>
      <c r="Z71" s="997"/>
      <c r="AA71" s="997">
        <v>12</v>
      </c>
      <c r="AB71" s="997"/>
      <c r="AC71" s="997"/>
      <c r="AD71" s="997"/>
      <c r="AE71" s="997"/>
      <c r="AF71" s="997">
        <v>12</v>
      </c>
      <c r="AG71" s="997"/>
      <c r="AH71" s="997"/>
      <c r="AI71" s="997"/>
      <c r="AJ71" s="997"/>
      <c r="AK71" s="997" t="s">
        <v>475</v>
      </c>
      <c r="AL71" s="997"/>
      <c r="AM71" s="997"/>
      <c r="AN71" s="997"/>
      <c r="AO71" s="997"/>
      <c r="AP71" s="997" t="s">
        <v>475</v>
      </c>
      <c r="AQ71" s="997"/>
      <c r="AR71" s="997"/>
      <c r="AS71" s="997"/>
      <c r="AT71" s="997"/>
      <c r="AU71" s="997" t="s">
        <v>475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535</v>
      </c>
      <c r="C72" s="1001"/>
      <c r="D72" s="1001"/>
      <c r="E72" s="1001"/>
      <c r="F72" s="1001"/>
      <c r="G72" s="1001"/>
      <c r="H72" s="1001"/>
      <c r="I72" s="1001"/>
      <c r="J72" s="1001"/>
      <c r="K72" s="1001"/>
      <c r="L72" s="1001"/>
      <c r="M72" s="1001"/>
      <c r="N72" s="1001"/>
      <c r="O72" s="1001"/>
      <c r="P72" s="1002"/>
      <c r="Q72" s="1003">
        <v>197</v>
      </c>
      <c r="R72" s="997"/>
      <c r="S72" s="997"/>
      <c r="T72" s="997"/>
      <c r="U72" s="997"/>
      <c r="V72" s="997">
        <v>189</v>
      </c>
      <c r="W72" s="997"/>
      <c r="X72" s="997"/>
      <c r="Y72" s="997"/>
      <c r="Z72" s="997"/>
      <c r="AA72" s="997">
        <v>8</v>
      </c>
      <c r="AB72" s="997"/>
      <c r="AC72" s="997"/>
      <c r="AD72" s="997"/>
      <c r="AE72" s="997"/>
      <c r="AF72" s="997">
        <v>8</v>
      </c>
      <c r="AG72" s="997"/>
      <c r="AH72" s="997"/>
      <c r="AI72" s="997"/>
      <c r="AJ72" s="997"/>
      <c r="AK72" s="997" t="s">
        <v>475</v>
      </c>
      <c r="AL72" s="997"/>
      <c r="AM72" s="997"/>
      <c r="AN72" s="997"/>
      <c r="AO72" s="997"/>
      <c r="AP72" s="997" t="s">
        <v>475</v>
      </c>
      <c r="AQ72" s="997"/>
      <c r="AR72" s="997"/>
      <c r="AS72" s="997"/>
      <c r="AT72" s="997"/>
      <c r="AU72" s="997" t="s">
        <v>475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536</v>
      </c>
      <c r="C73" s="1001"/>
      <c r="D73" s="1001"/>
      <c r="E73" s="1001"/>
      <c r="F73" s="1001"/>
      <c r="G73" s="1001"/>
      <c r="H73" s="1001"/>
      <c r="I73" s="1001"/>
      <c r="J73" s="1001"/>
      <c r="K73" s="1001"/>
      <c r="L73" s="1001"/>
      <c r="M73" s="1001"/>
      <c r="N73" s="1001"/>
      <c r="O73" s="1001"/>
      <c r="P73" s="1002"/>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475</v>
      </c>
      <c r="AQ73" s="997"/>
      <c r="AR73" s="997"/>
      <c r="AS73" s="997"/>
      <c r="AT73" s="997"/>
      <c r="AU73" s="997" t="s">
        <v>475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537</v>
      </c>
      <c r="C74" s="1001"/>
      <c r="D74" s="1001"/>
      <c r="E74" s="1001"/>
      <c r="F74" s="1001"/>
      <c r="G74" s="1001"/>
      <c r="H74" s="1001"/>
      <c r="I74" s="1001"/>
      <c r="J74" s="1001"/>
      <c r="K74" s="1001"/>
      <c r="L74" s="1001"/>
      <c r="M74" s="1001"/>
      <c r="N74" s="1001"/>
      <c r="O74" s="1001"/>
      <c r="P74" s="1002"/>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475</v>
      </c>
      <c r="AQ74" s="997"/>
      <c r="AR74" s="997"/>
      <c r="AS74" s="997"/>
      <c r="AT74" s="997"/>
      <c r="AU74" s="997" t="s">
        <v>475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538</v>
      </c>
      <c r="C75" s="1001"/>
      <c r="D75" s="1001"/>
      <c r="E75" s="1001"/>
      <c r="F75" s="1001"/>
      <c r="G75" s="1001"/>
      <c r="H75" s="1001"/>
      <c r="I75" s="1001"/>
      <c r="J75" s="1001"/>
      <c r="K75" s="1001"/>
      <c r="L75" s="1001"/>
      <c r="M75" s="1001"/>
      <c r="N75" s="1001"/>
      <c r="O75" s="1001"/>
      <c r="P75" s="1002"/>
      <c r="Q75" s="1004">
        <v>1844</v>
      </c>
      <c r="R75" s="1005"/>
      <c r="S75" s="1005"/>
      <c r="T75" s="1005"/>
      <c r="U75" s="1006"/>
      <c r="V75" s="1007">
        <v>1770</v>
      </c>
      <c r="W75" s="1005"/>
      <c r="X75" s="1005"/>
      <c r="Y75" s="1005"/>
      <c r="Z75" s="1006"/>
      <c r="AA75" s="1007">
        <v>74</v>
      </c>
      <c r="AB75" s="1005"/>
      <c r="AC75" s="1005"/>
      <c r="AD75" s="1005"/>
      <c r="AE75" s="1006"/>
      <c r="AF75" s="1007">
        <v>74</v>
      </c>
      <c r="AG75" s="1005"/>
      <c r="AH75" s="1005"/>
      <c r="AI75" s="1005"/>
      <c r="AJ75" s="1006"/>
      <c r="AK75" s="1007">
        <v>131</v>
      </c>
      <c r="AL75" s="1005"/>
      <c r="AM75" s="1005"/>
      <c r="AN75" s="1005"/>
      <c r="AO75" s="1006"/>
      <c r="AP75" s="1007" t="s">
        <v>475</v>
      </c>
      <c r="AQ75" s="1005"/>
      <c r="AR75" s="1005"/>
      <c r="AS75" s="1005"/>
      <c r="AT75" s="1006"/>
      <c r="AU75" s="1007" t="s">
        <v>475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539</v>
      </c>
      <c r="C76" s="1001"/>
      <c r="D76" s="1001"/>
      <c r="E76" s="1001"/>
      <c r="F76" s="1001"/>
      <c r="G76" s="1001"/>
      <c r="H76" s="1001"/>
      <c r="I76" s="1001"/>
      <c r="J76" s="1001"/>
      <c r="K76" s="1001"/>
      <c r="L76" s="1001"/>
      <c r="M76" s="1001"/>
      <c r="N76" s="1001"/>
      <c r="O76" s="1001"/>
      <c r="P76" s="1002"/>
      <c r="Q76" s="1004">
        <v>271713</v>
      </c>
      <c r="R76" s="1005"/>
      <c r="S76" s="1005"/>
      <c r="T76" s="1005"/>
      <c r="U76" s="1006"/>
      <c r="V76" s="1007">
        <v>261269</v>
      </c>
      <c r="W76" s="1005"/>
      <c r="X76" s="1005"/>
      <c r="Y76" s="1005"/>
      <c r="Z76" s="1006"/>
      <c r="AA76" s="1007">
        <v>10444</v>
      </c>
      <c r="AB76" s="1005"/>
      <c r="AC76" s="1005"/>
      <c r="AD76" s="1005"/>
      <c r="AE76" s="1006"/>
      <c r="AF76" s="1007">
        <v>10444</v>
      </c>
      <c r="AG76" s="1005"/>
      <c r="AH76" s="1005"/>
      <c r="AI76" s="1005"/>
      <c r="AJ76" s="1006"/>
      <c r="AK76" s="1007">
        <v>1787</v>
      </c>
      <c r="AL76" s="1005"/>
      <c r="AM76" s="1005"/>
      <c r="AN76" s="1005"/>
      <c r="AO76" s="1006"/>
      <c r="AP76" s="1007" t="s">
        <v>475</v>
      </c>
      <c r="AQ76" s="1005"/>
      <c r="AR76" s="1005"/>
      <c r="AS76" s="1005"/>
      <c r="AT76" s="1006"/>
      <c r="AU76" s="1007" t="s">
        <v>475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540</v>
      </c>
      <c r="C77" s="1001"/>
      <c r="D77" s="1001"/>
      <c r="E77" s="1001"/>
      <c r="F77" s="1001"/>
      <c r="G77" s="1001"/>
      <c r="H77" s="1001"/>
      <c r="I77" s="1001"/>
      <c r="J77" s="1001"/>
      <c r="K77" s="1001"/>
      <c r="L77" s="1001"/>
      <c r="M77" s="1001"/>
      <c r="N77" s="1001"/>
      <c r="O77" s="1001"/>
      <c r="P77" s="1002"/>
      <c r="Q77" s="1004">
        <v>85</v>
      </c>
      <c r="R77" s="1005"/>
      <c r="S77" s="1005"/>
      <c r="T77" s="1005"/>
      <c r="U77" s="1006"/>
      <c r="V77" s="1007">
        <v>75</v>
      </c>
      <c r="W77" s="1005"/>
      <c r="X77" s="1005"/>
      <c r="Y77" s="1005"/>
      <c r="Z77" s="1006"/>
      <c r="AA77" s="1007">
        <v>10</v>
      </c>
      <c r="AB77" s="1005"/>
      <c r="AC77" s="1005"/>
      <c r="AD77" s="1005"/>
      <c r="AE77" s="1006"/>
      <c r="AF77" s="1007">
        <v>0</v>
      </c>
      <c r="AG77" s="1005"/>
      <c r="AH77" s="1005"/>
      <c r="AI77" s="1005"/>
      <c r="AJ77" s="1006"/>
      <c r="AK77" s="1007" t="s">
        <v>548</v>
      </c>
      <c r="AL77" s="1005"/>
      <c r="AM77" s="1005"/>
      <c r="AN77" s="1005"/>
      <c r="AO77" s="1006"/>
      <c r="AP77" s="1007" t="s">
        <v>548</v>
      </c>
      <c r="AQ77" s="1005"/>
      <c r="AR77" s="1005"/>
      <c r="AS77" s="1005"/>
      <c r="AT77" s="1006"/>
      <c r="AU77" s="1007" t="s">
        <v>548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541</v>
      </c>
      <c r="C78" s="1001"/>
      <c r="D78" s="1001"/>
      <c r="E78" s="1001"/>
      <c r="F78" s="1001"/>
      <c r="G78" s="1001"/>
      <c r="H78" s="1001"/>
      <c r="I78" s="1001"/>
      <c r="J78" s="1001"/>
      <c r="K78" s="1001"/>
      <c r="L78" s="1001"/>
      <c r="M78" s="1001"/>
      <c r="N78" s="1001"/>
      <c r="O78" s="1001"/>
      <c r="P78" s="1002"/>
      <c r="Q78" s="1003">
        <v>2</v>
      </c>
      <c r="R78" s="997"/>
      <c r="S78" s="997"/>
      <c r="T78" s="997"/>
      <c r="U78" s="997"/>
      <c r="V78" s="997">
        <v>2</v>
      </c>
      <c r="W78" s="997"/>
      <c r="X78" s="997"/>
      <c r="Y78" s="997"/>
      <c r="Z78" s="997"/>
      <c r="AA78" s="997">
        <v>0</v>
      </c>
      <c r="AB78" s="997"/>
      <c r="AC78" s="997"/>
      <c r="AD78" s="997"/>
      <c r="AE78" s="997"/>
      <c r="AF78" s="997">
        <v>0</v>
      </c>
      <c r="AG78" s="997"/>
      <c r="AH78" s="997"/>
      <c r="AI78" s="997"/>
      <c r="AJ78" s="997"/>
      <c r="AK78" s="997" t="s">
        <v>475</v>
      </c>
      <c r="AL78" s="997"/>
      <c r="AM78" s="997"/>
      <c r="AN78" s="997"/>
      <c r="AO78" s="997"/>
      <c r="AP78" s="997" t="s">
        <v>475</v>
      </c>
      <c r="AQ78" s="997"/>
      <c r="AR78" s="997"/>
      <c r="AS78" s="997"/>
      <c r="AT78" s="997"/>
      <c r="AU78" s="997" t="s">
        <v>475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542</v>
      </c>
      <c r="C79" s="1001"/>
      <c r="D79" s="1001"/>
      <c r="E79" s="1001"/>
      <c r="F79" s="1001"/>
      <c r="G79" s="1001"/>
      <c r="H79" s="1001"/>
      <c r="I79" s="1001"/>
      <c r="J79" s="1001"/>
      <c r="K79" s="1001"/>
      <c r="L79" s="1001"/>
      <c r="M79" s="1001"/>
      <c r="N79" s="1001"/>
      <c r="O79" s="1001"/>
      <c r="P79" s="1002"/>
      <c r="Q79" s="1003">
        <v>0</v>
      </c>
      <c r="R79" s="997"/>
      <c r="S79" s="997"/>
      <c r="T79" s="997"/>
      <c r="U79" s="997"/>
      <c r="V79" s="997">
        <v>0</v>
      </c>
      <c r="W79" s="997"/>
      <c r="X79" s="997"/>
      <c r="Y79" s="997"/>
      <c r="Z79" s="997"/>
      <c r="AA79" s="997">
        <v>0</v>
      </c>
      <c r="AB79" s="997"/>
      <c r="AC79" s="997"/>
      <c r="AD79" s="997"/>
      <c r="AE79" s="997"/>
      <c r="AF79" s="997">
        <v>0</v>
      </c>
      <c r="AG79" s="997"/>
      <c r="AH79" s="997"/>
      <c r="AI79" s="997"/>
      <c r="AJ79" s="997"/>
      <c r="AK79" s="997" t="s">
        <v>548</v>
      </c>
      <c r="AL79" s="997"/>
      <c r="AM79" s="997"/>
      <c r="AN79" s="997"/>
      <c r="AO79" s="997"/>
      <c r="AP79" s="997" t="s">
        <v>548</v>
      </c>
      <c r="AQ79" s="997"/>
      <c r="AR79" s="997"/>
      <c r="AS79" s="997"/>
      <c r="AT79" s="997"/>
      <c r="AU79" s="997" t="s">
        <v>548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543</v>
      </c>
      <c r="C80" s="1001"/>
      <c r="D80" s="1001"/>
      <c r="E80" s="1001"/>
      <c r="F80" s="1001"/>
      <c r="G80" s="1001"/>
      <c r="H80" s="1001"/>
      <c r="I80" s="1001"/>
      <c r="J80" s="1001"/>
      <c r="K80" s="1001"/>
      <c r="L80" s="1001"/>
      <c r="M80" s="1001"/>
      <c r="N80" s="1001"/>
      <c r="O80" s="1001"/>
      <c r="P80" s="1002"/>
      <c r="Q80" s="1003">
        <v>26</v>
      </c>
      <c r="R80" s="997"/>
      <c r="S80" s="997"/>
      <c r="T80" s="997"/>
      <c r="U80" s="997"/>
      <c r="V80" s="997">
        <v>25</v>
      </c>
      <c r="W80" s="997"/>
      <c r="X80" s="997"/>
      <c r="Y80" s="997"/>
      <c r="Z80" s="997"/>
      <c r="AA80" s="997">
        <v>1</v>
      </c>
      <c r="AB80" s="997"/>
      <c r="AC80" s="997"/>
      <c r="AD80" s="997"/>
      <c r="AE80" s="997"/>
      <c r="AF80" s="997">
        <v>0</v>
      </c>
      <c r="AG80" s="997"/>
      <c r="AH80" s="997"/>
      <c r="AI80" s="997"/>
      <c r="AJ80" s="997"/>
      <c r="AK80" s="997" t="s">
        <v>548</v>
      </c>
      <c r="AL80" s="997"/>
      <c r="AM80" s="997"/>
      <c r="AN80" s="997"/>
      <c r="AO80" s="997"/>
      <c r="AP80" s="997" t="s">
        <v>548</v>
      </c>
      <c r="AQ80" s="997"/>
      <c r="AR80" s="997"/>
      <c r="AS80" s="997"/>
      <c r="AT80" s="997"/>
      <c r="AU80" s="997" t="s">
        <v>548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544</v>
      </c>
      <c r="C81" s="1001"/>
      <c r="D81" s="1001"/>
      <c r="E81" s="1001"/>
      <c r="F81" s="1001"/>
      <c r="G81" s="1001"/>
      <c r="H81" s="1001"/>
      <c r="I81" s="1001"/>
      <c r="J81" s="1001"/>
      <c r="K81" s="1001"/>
      <c r="L81" s="1001"/>
      <c r="M81" s="1001"/>
      <c r="N81" s="1001"/>
      <c r="O81" s="1001"/>
      <c r="P81" s="1002"/>
      <c r="Q81" s="1003">
        <v>125</v>
      </c>
      <c r="R81" s="997"/>
      <c r="S81" s="997"/>
      <c r="T81" s="997"/>
      <c r="U81" s="997"/>
      <c r="V81" s="997">
        <v>113</v>
      </c>
      <c r="W81" s="997"/>
      <c r="X81" s="997"/>
      <c r="Y81" s="997"/>
      <c r="Z81" s="997"/>
      <c r="AA81" s="997">
        <v>12</v>
      </c>
      <c r="AB81" s="997"/>
      <c r="AC81" s="997"/>
      <c r="AD81" s="997"/>
      <c r="AE81" s="997"/>
      <c r="AF81" s="997">
        <v>12</v>
      </c>
      <c r="AG81" s="997"/>
      <c r="AH81" s="997"/>
      <c r="AI81" s="997"/>
      <c r="AJ81" s="997"/>
      <c r="AK81" s="997">
        <v>0</v>
      </c>
      <c r="AL81" s="997"/>
      <c r="AM81" s="997"/>
      <c r="AN81" s="997"/>
      <c r="AO81" s="997"/>
      <c r="AP81" s="997" t="s">
        <v>548</v>
      </c>
      <c r="AQ81" s="997"/>
      <c r="AR81" s="997"/>
      <c r="AS81" s="997"/>
      <c r="AT81" s="997"/>
      <c r="AU81" s="997" t="s">
        <v>548</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SUM(AF68:AJ81)</f>
        <v>11708</v>
      </c>
      <c r="AG88" s="985"/>
      <c r="AH88" s="985"/>
      <c r="AI88" s="985"/>
      <c r="AJ88" s="985"/>
      <c r="AK88" s="989"/>
      <c r="AL88" s="989"/>
      <c r="AM88" s="989"/>
      <c r="AN88" s="989"/>
      <c r="AO88" s="989"/>
      <c r="AP88" s="985">
        <f t="shared" ref="AP88" si="0">SUM(AP68:AT81)</f>
        <v>2036</v>
      </c>
      <c r="AQ88" s="985"/>
      <c r="AR88" s="985"/>
      <c r="AS88" s="985"/>
      <c r="AT88" s="985"/>
      <c r="AU88" s="985">
        <f t="shared" ref="AU88" si="1">SUM(AU68:AY81)</f>
        <v>1172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f>
        <v>22</v>
      </c>
      <c r="CS102" s="977"/>
      <c r="CT102" s="977"/>
      <c r="CU102" s="977"/>
      <c r="CV102" s="978"/>
      <c r="CW102" s="976">
        <f t="shared" ref="CW102" si="2">SUM(CW7:DA8)</f>
        <v>0</v>
      </c>
      <c r="CX102" s="977"/>
      <c r="CY102" s="977"/>
      <c r="CZ102" s="977"/>
      <c r="DA102" s="978"/>
      <c r="DB102" s="976">
        <f t="shared" ref="DB102" si="3">SUM(DB7:DF8)</f>
        <v>0</v>
      </c>
      <c r="DC102" s="977"/>
      <c r="DD102" s="977"/>
      <c r="DE102" s="977"/>
      <c r="DF102" s="978"/>
      <c r="DG102" s="976">
        <f t="shared" ref="DG102" si="4">SUM(DG7:DK8)</f>
        <v>0</v>
      </c>
      <c r="DH102" s="977"/>
      <c r="DI102" s="977"/>
      <c r="DJ102" s="977"/>
      <c r="DK102" s="978"/>
      <c r="DL102" s="976">
        <f t="shared" ref="DL102" si="5">SUM(DL7:DP8)</f>
        <v>0</v>
      </c>
      <c r="DM102" s="977"/>
      <c r="DN102" s="977"/>
      <c r="DO102" s="977"/>
      <c r="DP102" s="978"/>
      <c r="DQ102" s="976">
        <f t="shared" ref="DQ102" si="6">SUM(DQ7:DU8)</f>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284</v>
      </c>
      <c r="AG109" s="918"/>
      <c r="AH109" s="918"/>
      <c r="AI109" s="918"/>
      <c r="AJ109" s="919"/>
      <c r="AK109" s="920" t="s">
        <v>283</v>
      </c>
      <c r="AL109" s="918"/>
      <c r="AM109" s="918"/>
      <c r="AN109" s="918"/>
      <c r="AO109" s="919"/>
      <c r="AP109" s="920" t="s">
        <v>393</v>
      </c>
      <c r="AQ109" s="918"/>
      <c r="AR109" s="918"/>
      <c r="AS109" s="918"/>
      <c r="AT109" s="949"/>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284</v>
      </c>
      <c r="BW109" s="918"/>
      <c r="BX109" s="918"/>
      <c r="BY109" s="918"/>
      <c r="BZ109" s="919"/>
      <c r="CA109" s="920" t="s">
        <v>283</v>
      </c>
      <c r="CB109" s="918"/>
      <c r="CC109" s="918"/>
      <c r="CD109" s="918"/>
      <c r="CE109" s="919"/>
      <c r="CF109" s="958" t="s">
        <v>393</v>
      </c>
      <c r="CG109" s="958"/>
      <c r="CH109" s="958"/>
      <c r="CI109" s="958"/>
      <c r="CJ109" s="958"/>
      <c r="CK109" s="920"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284</v>
      </c>
      <c r="DM109" s="918"/>
      <c r="DN109" s="918"/>
      <c r="DO109" s="918"/>
      <c r="DP109" s="919"/>
      <c r="DQ109" s="920" t="s">
        <v>283</v>
      </c>
      <c r="DR109" s="918"/>
      <c r="DS109" s="918"/>
      <c r="DT109" s="918"/>
      <c r="DU109" s="919"/>
      <c r="DV109" s="920" t="s">
        <v>393</v>
      </c>
      <c r="DW109" s="918"/>
      <c r="DX109" s="918"/>
      <c r="DY109" s="918"/>
      <c r="DZ109" s="949"/>
    </row>
    <row r="110" spans="1:131" s="197" customFormat="1" ht="26.25" customHeight="1" x14ac:dyDescent="0.15">
      <c r="A110" s="787" t="s">
        <v>395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191276</v>
      </c>
      <c r="AB110" s="903"/>
      <c r="AC110" s="903"/>
      <c r="AD110" s="903"/>
      <c r="AE110" s="904"/>
      <c r="AF110" s="905">
        <v>140685</v>
      </c>
      <c r="AG110" s="903"/>
      <c r="AH110" s="903"/>
      <c r="AI110" s="903"/>
      <c r="AJ110" s="904"/>
      <c r="AK110" s="905">
        <v>91867</v>
      </c>
      <c r="AL110" s="903"/>
      <c r="AM110" s="903"/>
      <c r="AN110" s="903"/>
      <c r="AO110" s="904"/>
      <c r="AP110" s="906">
        <v>14.6</v>
      </c>
      <c r="AQ110" s="907"/>
      <c r="AR110" s="907"/>
      <c r="AS110" s="907"/>
      <c r="AT110" s="908"/>
      <c r="AU110" s="950" t="s">
        <v>60</v>
      </c>
      <c r="AV110" s="951"/>
      <c r="AW110" s="951"/>
      <c r="AX110" s="951"/>
      <c r="AY110" s="952"/>
      <c r="AZ110" s="846" t="s">
        <v>396</v>
      </c>
      <c r="BA110" s="788"/>
      <c r="BB110" s="788"/>
      <c r="BC110" s="788"/>
      <c r="BD110" s="788"/>
      <c r="BE110" s="788"/>
      <c r="BF110" s="788"/>
      <c r="BG110" s="788"/>
      <c r="BH110" s="788"/>
      <c r="BI110" s="788"/>
      <c r="BJ110" s="788"/>
      <c r="BK110" s="788"/>
      <c r="BL110" s="788"/>
      <c r="BM110" s="788"/>
      <c r="BN110" s="788"/>
      <c r="BO110" s="788"/>
      <c r="BP110" s="789"/>
      <c r="BQ110" s="829">
        <v>830832</v>
      </c>
      <c r="BR110" s="830"/>
      <c r="BS110" s="830"/>
      <c r="BT110" s="830"/>
      <c r="BU110" s="830"/>
      <c r="BV110" s="830">
        <v>1054613</v>
      </c>
      <c r="BW110" s="830"/>
      <c r="BX110" s="830"/>
      <c r="BY110" s="830"/>
      <c r="BZ110" s="830"/>
      <c r="CA110" s="830">
        <v>1040187</v>
      </c>
      <c r="CB110" s="830"/>
      <c r="CC110" s="830"/>
      <c r="CD110" s="830"/>
      <c r="CE110" s="830"/>
      <c r="CF110" s="891">
        <v>165.5</v>
      </c>
      <c r="CG110" s="892"/>
      <c r="CH110" s="892"/>
      <c r="CI110" s="892"/>
      <c r="CJ110" s="892"/>
      <c r="CK110" s="946" t="s">
        <v>397</v>
      </c>
      <c r="CL110" s="894"/>
      <c r="CM110" s="899" t="s">
        <v>398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399</v>
      </c>
      <c r="DH110" s="830"/>
      <c r="DI110" s="830"/>
      <c r="DJ110" s="830"/>
      <c r="DK110" s="830"/>
      <c r="DL110" s="830" t="s">
        <v>399</v>
      </c>
      <c r="DM110" s="830"/>
      <c r="DN110" s="830"/>
      <c r="DO110" s="830"/>
      <c r="DP110" s="830"/>
      <c r="DQ110" s="830" t="s">
        <v>399</v>
      </c>
      <c r="DR110" s="830"/>
      <c r="DS110" s="830"/>
      <c r="DT110" s="830"/>
      <c r="DU110" s="830"/>
      <c r="DV110" s="831" t="s">
        <v>399</v>
      </c>
      <c r="DW110" s="831"/>
      <c r="DX110" s="831"/>
      <c r="DY110" s="831"/>
      <c r="DZ110" s="832"/>
    </row>
    <row r="111" spans="1:131" s="197" customFormat="1" ht="26.25" customHeight="1" x14ac:dyDescent="0.15">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t="s">
        <v>403</v>
      </c>
      <c r="BR111" s="801"/>
      <c r="BS111" s="801"/>
      <c r="BT111" s="801"/>
      <c r="BU111" s="801"/>
      <c r="BV111" s="801" t="s">
        <v>403</v>
      </c>
      <c r="BW111" s="801"/>
      <c r="BX111" s="801"/>
      <c r="BY111" s="801"/>
      <c r="BZ111" s="801"/>
      <c r="CA111" s="801" t="s">
        <v>403</v>
      </c>
      <c r="CB111" s="801"/>
      <c r="CC111" s="801"/>
      <c r="CD111" s="801"/>
      <c r="CE111" s="801"/>
      <c r="CF111" s="878" t="s">
        <v>403</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61296</v>
      </c>
      <c r="BR112" s="801"/>
      <c r="BS112" s="801"/>
      <c r="BT112" s="801"/>
      <c r="BU112" s="801"/>
      <c r="BV112" s="801">
        <v>62203</v>
      </c>
      <c r="BW112" s="801"/>
      <c r="BX112" s="801"/>
      <c r="BY112" s="801"/>
      <c r="BZ112" s="801"/>
      <c r="CA112" s="801">
        <v>69188</v>
      </c>
      <c r="CB112" s="801"/>
      <c r="CC112" s="801"/>
      <c r="CD112" s="801"/>
      <c r="CE112" s="801"/>
      <c r="CF112" s="878">
        <v>11</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9971</v>
      </c>
      <c r="AB113" s="939"/>
      <c r="AC113" s="939"/>
      <c r="AD113" s="939"/>
      <c r="AE113" s="940"/>
      <c r="AF113" s="941">
        <v>5753</v>
      </c>
      <c r="AG113" s="939"/>
      <c r="AH113" s="939"/>
      <c r="AI113" s="939"/>
      <c r="AJ113" s="940"/>
      <c r="AK113" s="941">
        <v>5753</v>
      </c>
      <c r="AL113" s="939"/>
      <c r="AM113" s="939"/>
      <c r="AN113" s="939"/>
      <c r="AO113" s="940"/>
      <c r="AP113" s="942">
        <v>0.9</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22169</v>
      </c>
      <c r="BR113" s="801"/>
      <c r="BS113" s="801"/>
      <c r="BT113" s="801"/>
      <c r="BU113" s="801"/>
      <c r="BV113" s="801">
        <v>6481</v>
      </c>
      <c r="BW113" s="801"/>
      <c r="BX113" s="801"/>
      <c r="BY113" s="801"/>
      <c r="BZ113" s="801"/>
      <c r="CA113" s="801">
        <v>8697</v>
      </c>
      <c r="CB113" s="801"/>
      <c r="CC113" s="801"/>
      <c r="CD113" s="801"/>
      <c r="CE113" s="801"/>
      <c r="CF113" s="878">
        <v>1.4</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9134</v>
      </c>
      <c r="AB114" s="814"/>
      <c r="AC114" s="814"/>
      <c r="AD114" s="814"/>
      <c r="AE114" s="815"/>
      <c r="AF114" s="816">
        <v>9156</v>
      </c>
      <c r="AG114" s="814"/>
      <c r="AH114" s="814"/>
      <c r="AI114" s="814"/>
      <c r="AJ114" s="815"/>
      <c r="AK114" s="816">
        <v>1701</v>
      </c>
      <c r="AL114" s="814"/>
      <c r="AM114" s="814"/>
      <c r="AN114" s="814"/>
      <c r="AO114" s="815"/>
      <c r="AP114" s="784">
        <v>0.3</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91516</v>
      </c>
      <c r="BR114" s="801"/>
      <c r="BS114" s="801"/>
      <c r="BT114" s="801"/>
      <c r="BU114" s="801"/>
      <c r="BV114" s="801">
        <v>106215</v>
      </c>
      <c r="BW114" s="801"/>
      <c r="BX114" s="801"/>
      <c r="BY114" s="801"/>
      <c r="BZ114" s="801"/>
      <c r="CA114" s="801">
        <v>80661</v>
      </c>
      <c r="CB114" s="801"/>
      <c r="CC114" s="801"/>
      <c r="CD114" s="801"/>
      <c r="CE114" s="801"/>
      <c r="CF114" s="878">
        <v>12.8</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403</v>
      </c>
      <c r="AB115" s="939"/>
      <c r="AC115" s="939"/>
      <c r="AD115" s="939"/>
      <c r="AE115" s="940"/>
      <c r="AF115" s="941" t="s">
        <v>403</v>
      </c>
      <c r="AG115" s="939"/>
      <c r="AH115" s="939"/>
      <c r="AI115" s="939"/>
      <c r="AJ115" s="940"/>
      <c r="AK115" s="941" t="s">
        <v>403</v>
      </c>
      <c r="AL115" s="939"/>
      <c r="AM115" s="939"/>
      <c r="AN115" s="939"/>
      <c r="AO115" s="940"/>
      <c r="AP115" s="942" t="s">
        <v>403</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403</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403</v>
      </c>
      <c r="AB116" s="814"/>
      <c r="AC116" s="814"/>
      <c r="AD116" s="814"/>
      <c r="AE116" s="815"/>
      <c r="AF116" s="816" t="s">
        <v>403</v>
      </c>
      <c r="AG116" s="814"/>
      <c r="AH116" s="814"/>
      <c r="AI116" s="814"/>
      <c r="AJ116" s="815"/>
      <c r="AK116" s="816" t="s">
        <v>403</v>
      </c>
      <c r="AL116" s="814"/>
      <c r="AM116" s="814"/>
      <c r="AN116" s="814"/>
      <c r="AO116" s="815"/>
      <c r="AP116" s="784" t="s">
        <v>403</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403</v>
      </c>
      <c r="DH116" s="814"/>
      <c r="DI116" s="814"/>
      <c r="DJ116" s="814"/>
      <c r="DK116" s="815"/>
      <c r="DL116" s="816" t="s">
        <v>403</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210381</v>
      </c>
      <c r="AB117" s="925"/>
      <c r="AC117" s="925"/>
      <c r="AD117" s="925"/>
      <c r="AE117" s="926"/>
      <c r="AF117" s="928">
        <v>155594</v>
      </c>
      <c r="AG117" s="925"/>
      <c r="AH117" s="925"/>
      <c r="AI117" s="925"/>
      <c r="AJ117" s="926"/>
      <c r="AK117" s="928">
        <v>99321</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284</v>
      </c>
      <c r="AG118" s="918"/>
      <c r="AH118" s="918"/>
      <c r="AI118" s="918"/>
      <c r="AJ118" s="919"/>
      <c r="AK118" s="920" t="s">
        <v>283</v>
      </c>
      <c r="AL118" s="918"/>
      <c r="AM118" s="918"/>
      <c r="AN118" s="918"/>
      <c r="AO118" s="919"/>
      <c r="AP118" s="921" t="s">
        <v>393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424</v>
      </c>
      <c r="BP118" s="868"/>
      <c r="BQ118" s="887">
        <v>1005813</v>
      </c>
      <c r="BR118" s="888"/>
      <c r="BS118" s="888"/>
      <c r="BT118" s="888"/>
      <c r="BU118" s="888"/>
      <c r="BV118" s="888">
        <v>1229512</v>
      </c>
      <c r="BW118" s="888"/>
      <c r="BX118" s="888"/>
      <c r="BY118" s="888"/>
      <c r="BZ118" s="888"/>
      <c r="CA118" s="888">
        <v>1198733</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397</v>
      </c>
      <c r="B119" s="894"/>
      <c r="C119" s="899" t="s">
        <v>398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1132780</v>
      </c>
      <c r="BR119" s="830"/>
      <c r="BS119" s="830"/>
      <c r="BT119" s="830"/>
      <c r="BU119" s="830"/>
      <c r="BV119" s="830">
        <v>1243907</v>
      </c>
      <c r="BW119" s="830"/>
      <c r="BX119" s="830"/>
      <c r="BY119" s="830"/>
      <c r="BZ119" s="830"/>
      <c r="CA119" s="830">
        <v>1350766</v>
      </c>
      <c r="CB119" s="830"/>
      <c r="CC119" s="830"/>
      <c r="CD119" s="830"/>
      <c r="CE119" s="830"/>
      <c r="CF119" s="891">
        <v>215</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430</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66627</v>
      </c>
      <c r="DH120" s="830"/>
      <c r="DI120" s="830"/>
      <c r="DJ120" s="830"/>
      <c r="DK120" s="830"/>
      <c r="DL120" s="830">
        <v>62203</v>
      </c>
      <c r="DM120" s="830"/>
      <c r="DN120" s="830"/>
      <c r="DO120" s="830"/>
      <c r="DP120" s="830"/>
      <c r="DQ120" s="830">
        <v>57688</v>
      </c>
      <c r="DR120" s="830"/>
      <c r="DS120" s="830"/>
      <c r="DT120" s="830"/>
      <c r="DU120" s="830"/>
      <c r="DV120" s="831">
        <v>9.1999999999999993</v>
      </c>
      <c r="DW120" s="831"/>
      <c r="DX120" s="831"/>
      <c r="DY120" s="831"/>
      <c r="DZ120" s="832"/>
    </row>
    <row r="121" spans="1:130" s="197" customFormat="1" ht="26.25" customHeight="1" x14ac:dyDescent="0.15">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811815</v>
      </c>
      <c r="BR121" s="888"/>
      <c r="BS121" s="888"/>
      <c r="BT121" s="888"/>
      <c r="BU121" s="888"/>
      <c r="BV121" s="888">
        <v>941010</v>
      </c>
      <c r="BW121" s="888"/>
      <c r="BX121" s="888"/>
      <c r="BY121" s="888"/>
      <c r="BZ121" s="888"/>
      <c r="CA121" s="888">
        <v>901554</v>
      </c>
      <c r="CB121" s="888"/>
      <c r="CC121" s="888"/>
      <c r="CD121" s="888"/>
      <c r="CE121" s="888"/>
      <c r="CF121" s="889">
        <v>143.5</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v>11500</v>
      </c>
      <c r="DR121" s="801"/>
      <c r="DS121" s="801"/>
      <c r="DT121" s="801"/>
      <c r="DU121" s="801"/>
      <c r="DV121" s="853">
        <v>1.8</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433</v>
      </c>
      <c r="BP122" s="868"/>
      <c r="BQ122" s="869">
        <v>1944595</v>
      </c>
      <c r="BR122" s="870"/>
      <c r="BS122" s="870"/>
      <c r="BT122" s="870"/>
      <c r="BU122" s="870"/>
      <c r="BV122" s="870">
        <v>2184917</v>
      </c>
      <c r="BW122" s="870"/>
      <c r="BX122" s="870"/>
      <c r="BY122" s="870"/>
      <c r="BZ122" s="870"/>
      <c r="CA122" s="870">
        <v>2252320</v>
      </c>
      <c r="CB122" s="870"/>
      <c r="CC122" s="870"/>
      <c r="CD122" s="870"/>
      <c r="CE122" s="870"/>
      <c r="CF122" s="773"/>
      <c r="CG122" s="774"/>
      <c r="CH122" s="774"/>
      <c r="CI122" s="774"/>
      <c r="CJ122" s="871"/>
      <c r="CK122" s="881"/>
      <c r="CL122" s="842"/>
      <c r="CM122" s="842"/>
      <c r="CN122" s="842"/>
      <c r="CO122" s="843"/>
      <c r="CP122" s="858" t="s">
        <v>434</v>
      </c>
      <c r="CQ122" s="859"/>
      <c r="CR122" s="859"/>
      <c r="CS122" s="859"/>
      <c r="CT122" s="859"/>
      <c r="CU122" s="859"/>
      <c r="CV122" s="859"/>
      <c r="CW122" s="859"/>
      <c r="CX122" s="859"/>
      <c r="CY122" s="859"/>
      <c r="CZ122" s="859"/>
      <c r="DA122" s="859"/>
      <c r="DB122" s="859"/>
      <c r="DC122" s="859"/>
      <c r="DD122" s="859"/>
      <c r="DE122" s="859"/>
      <c r="DF122" s="860"/>
      <c r="DG122" s="800" t="s">
        <v>435</v>
      </c>
      <c r="DH122" s="801"/>
      <c r="DI122" s="801"/>
      <c r="DJ122" s="801"/>
      <c r="DK122" s="801"/>
      <c r="DL122" s="801" t="s">
        <v>435</v>
      </c>
      <c r="DM122" s="801"/>
      <c r="DN122" s="801"/>
      <c r="DO122" s="801"/>
      <c r="DP122" s="801"/>
      <c r="DQ122" s="801" t="s">
        <v>435</v>
      </c>
      <c r="DR122" s="801"/>
      <c r="DS122" s="801"/>
      <c r="DT122" s="801"/>
      <c r="DU122" s="801"/>
      <c r="DV122" s="853" t="s">
        <v>435</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435</v>
      </c>
      <c r="AB123" s="814"/>
      <c r="AC123" s="814"/>
      <c r="AD123" s="814"/>
      <c r="AE123" s="815"/>
      <c r="AF123" s="816" t="s">
        <v>435</v>
      </c>
      <c r="AG123" s="814"/>
      <c r="AH123" s="814"/>
      <c r="AI123" s="814"/>
      <c r="AJ123" s="815"/>
      <c r="AK123" s="816" t="s">
        <v>435</v>
      </c>
      <c r="AL123" s="814"/>
      <c r="AM123" s="814"/>
      <c r="AN123" s="814"/>
      <c r="AO123" s="815"/>
      <c r="AP123" s="784" t="s">
        <v>435</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435</v>
      </c>
      <c r="BR123" s="862"/>
      <c r="BS123" s="862"/>
      <c r="BT123" s="862"/>
      <c r="BU123" s="862"/>
      <c r="BV123" s="862" t="s">
        <v>435</v>
      </c>
      <c r="BW123" s="862"/>
      <c r="BX123" s="862"/>
      <c r="BY123" s="862"/>
      <c r="BZ123" s="862"/>
      <c r="CA123" s="862" t="s">
        <v>435</v>
      </c>
      <c r="CB123" s="862"/>
      <c r="CC123" s="862"/>
      <c r="CD123" s="862"/>
      <c r="CE123" s="862"/>
      <c r="CF123" s="760"/>
      <c r="CG123" s="761"/>
      <c r="CH123" s="761"/>
      <c r="CI123" s="761"/>
      <c r="CJ123" s="863"/>
      <c r="CK123" s="881"/>
      <c r="CL123" s="842"/>
      <c r="CM123" s="842"/>
      <c r="CN123" s="842"/>
      <c r="CO123" s="843"/>
      <c r="CP123" s="858" t="s">
        <v>437</v>
      </c>
      <c r="CQ123" s="859"/>
      <c r="CR123" s="859"/>
      <c r="CS123" s="859"/>
      <c r="CT123" s="859"/>
      <c r="CU123" s="859"/>
      <c r="CV123" s="859"/>
      <c r="CW123" s="859"/>
      <c r="CX123" s="859"/>
      <c r="CY123" s="859"/>
      <c r="CZ123" s="859"/>
      <c r="DA123" s="859"/>
      <c r="DB123" s="859"/>
      <c r="DC123" s="859"/>
      <c r="DD123" s="859"/>
      <c r="DE123" s="859"/>
      <c r="DF123" s="860"/>
      <c r="DG123" s="813" t="s">
        <v>435</v>
      </c>
      <c r="DH123" s="814"/>
      <c r="DI123" s="814"/>
      <c r="DJ123" s="814"/>
      <c r="DK123" s="815"/>
      <c r="DL123" s="816" t="s">
        <v>435</v>
      </c>
      <c r="DM123" s="814"/>
      <c r="DN123" s="814"/>
      <c r="DO123" s="814"/>
      <c r="DP123" s="815"/>
      <c r="DQ123" s="816" t="s">
        <v>435</v>
      </c>
      <c r="DR123" s="814"/>
      <c r="DS123" s="814"/>
      <c r="DT123" s="814"/>
      <c r="DU123" s="815"/>
      <c r="DV123" s="784" t="s">
        <v>435</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435</v>
      </c>
      <c r="DH124" s="747"/>
      <c r="DI124" s="747"/>
      <c r="DJ124" s="747"/>
      <c r="DK124" s="748"/>
      <c r="DL124" s="749" t="s">
        <v>435</v>
      </c>
      <c r="DM124" s="747"/>
      <c r="DN124" s="747"/>
      <c r="DO124" s="747"/>
      <c r="DP124" s="748"/>
      <c r="DQ124" s="749" t="s">
        <v>435</v>
      </c>
      <c r="DR124" s="747"/>
      <c r="DS124" s="747"/>
      <c r="DT124" s="747"/>
      <c r="DU124" s="748"/>
      <c r="DV124" s="837" t="s">
        <v>435</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435</v>
      </c>
      <c r="AB126" s="814"/>
      <c r="AC126" s="814"/>
      <c r="AD126" s="814"/>
      <c r="AE126" s="815"/>
      <c r="AF126" s="816" t="s">
        <v>435</v>
      </c>
      <c r="AG126" s="814"/>
      <c r="AH126" s="814"/>
      <c r="AI126" s="814"/>
      <c r="AJ126" s="815"/>
      <c r="AK126" s="816" t="s">
        <v>435</v>
      </c>
      <c r="AL126" s="814"/>
      <c r="AM126" s="814"/>
      <c r="AN126" s="814"/>
      <c r="AO126" s="815"/>
      <c r="AP126" s="784" t="s">
        <v>435</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435</v>
      </c>
      <c r="AB127" s="814"/>
      <c r="AC127" s="814"/>
      <c r="AD127" s="814"/>
      <c r="AE127" s="815"/>
      <c r="AF127" s="816" t="s">
        <v>435</v>
      </c>
      <c r="AG127" s="814"/>
      <c r="AH127" s="814"/>
      <c r="AI127" s="814"/>
      <c r="AJ127" s="815"/>
      <c r="AK127" s="816" t="s">
        <v>435</v>
      </c>
      <c r="AL127" s="814"/>
      <c r="AM127" s="814"/>
      <c r="AN127" s="814"/>
      <c r="AO127" s="815"/>
      <c r="AP127" s="784" t="s">
        <v>435</v>
      </c>
      <c r="AQ127" s="785"/>
      <c r="AR127" s="785"/>
      <c r="AS127" s="785"/>
      <c r="AT127" s="786"/>
      <c r="AU127" s="233"/>
      <c r="AV127" s="233"/>
      <c r="AW127" s="233"/>
      <c r="AX127" s="787" t="s">
        <v>447</v>
      </c>
      <c r="AY127" s="788"/>
      <c r="AZ127" s="788"/>
      <c r="BA127" s="788"/>
      <c r="BB127" s="788"/>
      <c r="BC127" s="788"/>
      <c r="BD127" s="788"/>
      <c r="BE127" s="789"/>
      <c r="BF127" s="790" t="s">
        <v>435</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449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857798</v>
      </c>
      <c r="AB129" s="814"/>
      <c r="AC129" s="814"/>
      <c r="AD129" s="814"/>
      <c r="AE129" s="815"/>
      <c r="AF129" s="816">
        <v>721768</v>
      </c>
      <c r="AG129" s="814"/>
      <c r="AH129" s="814"/>
      <c r="AI129" s="814"/>
      <c r="AJ129" s="815"/>
      <c r="AK129" s="816">
        <v>714142</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153413</v>
      </c>
      <c r="AB130" s="814"/>
      <c r="AC130" s="814"/>
      <c r="AD130" s="814"/>
      <c r="AE130" s="815"/>
      <c r="AF130" s="816">
        <v>122795</v>
      </c>
      <c r="AG130" s="814"/>
      <c r="AH130" s="814"/>
      <c r="AI130" s="814"/>
      <c r="AJ130" s="815"/>
      <c r="AK130" s="816">
        <v>85771</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401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704385</v>
      </c>
      <c r="AB131" s="747"/>
      <c r="AC131" s="747"/>
      <c r="AD131" s="747"/>
      <c r="AE131" s="748"/>
      <c r="AF131" s="749">
        <v>598973</v>
      </c>
      <c r="AG131" s="747"/>
      <c r="AH131" s="747"/>
      <c r="AI131" s="747"/>
      <c r="AJ131" s="748"/>
      <c r="AK131" s="749">
        <v>628371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8.0876225359999996</v>
      </c>
      <c r="AB132" s="770"/>
      <c r="AC132" s="770"/>
      <c r="AD132" s="770"/>
      <c r="AE132" s="771"/>
      <c r="AF132" s="772">
        <v>5.4758728689999998</v>
      </c>
      <c r="AG132" s="770"/>
      <c r="AH132" s="770"/>
      <c r="AI132" s="770"/>
      <c r="AJ132" s="771"/>
      <c r="AK132" s="772">
        <v>2.156369406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9.6999999999999993</v>
      </c>
      <c r="AB133" s="779"/>
      <c r="AC133" s="779"/>
      <c r="AD133" s="779"/>
      <c r="AE133" s="780"/>
      <c r="AF133" s="778">
        <v>7</v>
      </c>
      <c r="AG133" s="779"/>
      <c r="AH133" s="779"/>
      <c r="AI133" s="779"/>
      <c r="AJ133" s="780"/>
      <c r="AK133" s="778">
        <v>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137726</v>
      </c>
      <c r="L9" s="264">
        <v>291175</v>
      </c>
      <c r="M9" s="265">
        <v>199380</v>
      </c>
      <c r="N9" s="266">
        <v>46</v>
      </c>
    </row>
    <row r="10" spans="1:16" x14ac:dyDescent="0.15">
      <c r="A10" s="248"/>
      <c r="B10" s="244"/>
      <c r="C10" s="244"/>
      <c r="D10" s="244"/>
      <c r="E10" s="244"/>
      <c r="F10" s="244"/>
      <c r="G10" s="1163" t="s">
        <v>472</v>
      </c>
      <c r="H10" s="1164"/>
      <c r="I10" s="1164"/>
      <c r="J10" s="1165"/>
      <c r="K10" s="267">
        <v>14334</v>
      </c>
      <c r="L10" s="268">
        <v>30304</v>
      </c>
      <c r="M10" s="269">
        <v>22805</v>
      </c>
      <c r="N10" s="270">
        <v>32.9</v>
      </c>
    </row>
    <row r="11" spans="1:16" ht="13.5" customHeight="1" x14ac:dyDescent="0.15">
      <c r="A11" s="248"/>
      <c r="B11" s="244"/>
      <c r="C11" s="244"/>
      <c r="D11" s="244"/>
      <c r="E11" s="244"/>
      <c r="F11" s="244"/>
      <c r="G11" s="1163" t="s">
        <v>473</v>
      </c>
      <c r="H11" s="1164"/>
      <c r="I11" s="1164"/>
      <c r="J11" s="1165"/>
      <c r="K11" s="267">
        <v>15023</v>
      </c>
      <c r="L11" s="268">
        <v>31761</v>
      </c>
      <c r="M11" s="269">
        <v>22815</v>
      </c>
      <c r="N11" s="270">
        <v>39.200000000000003</v>
      </c>
    </row>
    <row r="12" spans="1:16" ht="13.5" customHeight="1" x14ac:dyDescent="0.15">
      <c r="A12" s="248"/>
      <c r="B12" s="244"/>
      <c r="C12" s="244"/>
      <c r="D12" s="244"/>
      <c r="E12" s="244"/>
      <c r="F12" s="244"/>
      <c r="G12" s="1163" t="s">
        <v>474</v>
      </c>
      <c r="H12" s="1164"/>
      <c r="I12" s="1164"/>
      <c r="J12" s="1165"/>
      <c r="K12" s="267" t="s">
        <v>475</v>
      </c>
      <c r="L12" s="268" t="s">
        <v>475</v>
      </c>
      <c r="M12" s="269">
        <v>3768</v>
      </c>
      <c r="N12" s="270" t="s">
        <v>475</v>
      </c>
    </row>
    <row r="13" spans="1:16" ht="13.5" customHeight="1" x14ac:dyDescent="0.15">
      <c r="A13" s="248"/>
      <c r="B13" s="244"/>
      <c r="C13" s="244"/>
      <c r="D13" s="244"/>
      <c r="E13" s="244"/>
      <c r="F13" s="244"/>
      <c r="G13" s="1163" t="s">
        <v>476</v>
      </c>
      <c r="H13" s="1164"/>
      <c r="I13" s="1164"/>
      <c r="J13" s="1165"/>
      <c r="K13" s="267" t="s">
        <v>475</v>
      </c>
      <c r="L13" s="268" t="s">
        <v>475</v>
      </c>
      <c r="M13" s="269" t="s">
        <v>475</v>
      </c>
      <c r="N13" s="270" t="s">
        <v>475</v>
      </c>
    </row>
    <row r="14" spans="1:16" ht="13.5" customHeight="1" x14ac:dyDescent="0.15">
      <c r="A14" s="248"/>
      <c r="B14" s="244"/>
      <c r="C14" s="244"/>
      <c r="D14" s="244"/>
      <c r="E14" s="244"/>
      <c r="F14" s="244"/>
      <c r="G14" s="1163" t="s">
        <v>477</v>
      </c>
      <c r="H14" s="1164"/>
      <c r="I14" s="1164"/>
      <c r="J14" s="1165"/>
      <c r="K14" s="267">
        <v>10816</v>
      </c>
      <c r="L14" s="268">
        <v>22867</v>
      </c>
      <c r="M14" s="269">
        <v>8560</v>
      </c>
      <c r="N14" s="270">
        <v>167.1</v>
      </c>
    </row>
    <row r="15" spans="1:16" ht="13.5" customHeight="1" x14ac:dyDescent="0.15">
      <c r="A15" s="248"/>
      <c r="B15" s="244"/>
      <c r="C15" s="244"/>
      <c r="D15" s="244"/>
      <c r="E15" s="244"/>
      <c r="F15" s="244"/>
      <c r="G15" s="1163" t="s">
        <v>478</v>
      </c>
      <c r="H15" s="1164"/>
      <c r="I15" s="1164"/>
      <c r="J15" s="1165"/>
      <c r="K15" s="267">
        <v>8408</v>
      </c>
      <c r="L15" s="268">
        <v>17776</v>
      </c>
      <c r="M15" s="269">
        <v>4570</v>
      </c>
      <c r="N15" s="270">
        <v>289</v>
      </c>
    </row>
    <row r="16" spans="1:16" x14ac:dyDescent="0.15">
      <c r="A16" s="248"/>
      <c r="B16" s="244"/>
      <c r="C16" s="244"/>
      <c r="D16" s="244"/>
      <c r="E16" s="244"/>
      <c r="F16" s="244"/>
      <c r="G16" s="1166" t="s">
        <v>479</v>
      </c>
      <c r="H16" s="1167"/>
      <c r="I16" s="1167"/>
      <c r="J16" s="1168"/>
      <c r="K16" s="268">
        <v>-12388</v>
      </c>
      <c r="L16" s="268">
        <v>-26190</v>
      </c>
      <c r="M16" s="269">
        <v>-19939</v>
      </c>
      <c r="N16" s="270">
        <v>31.4</v>
      </c>
    </row>
    <row r="17" spans="1:16" x14ac:dyDescent="0.15">
      <c r="A17" s="248"/>
      <c r="B17" s="244"/>
      <c r="C17" s="244"/>
      <c r="D17" s="244"/>
      <c r="E17" s="244"/>
      <c r="F17" s="244"/>
      <c r="G17" s="1166" t="s">
        <v>167</v>
      </c>
      <c r="H17" s="1167"/>
      <c r="I17" s="1167"/>
      <c r="J17" s="1168"/>
      <c r="K17" s="268">
        <v>173919</v>
      </c>
      <c r="L17" s="268">
        <v>367693</v>
      </c>
      <c r="M17" s="269">
        <v>241959</v>
      </c>
      <c r="N17" s="270">
        <v>52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27.48</v>
      </c>
      <c r="L21" s="281">
        <v>22.44</v>
      </c>
      <c r="M21" s="282">
        <v>5.04</v>
      </c>
      <c r="N21" s="249"/>
      <c r="O21" s="283"/>
      <c r="P21" s="279"/>
    </row>
    <row r="22" spans="1:16" s="284" customFormat="1" x14ac:dyDescent="0.15">
      <c r="A22" s="279"/>
      <c r="B22" s="249"/>
      <c r="C22" s="249"/>
      <c r="D22" s="249"/>
      <c r="E22" s="249"/>
      <c r="F22" s="249"/>
      <c r="G22" s="1160" t="s">
        <v>485</v>
      </c>
      <c r="H22" s="1161"/>
      <c r="I22" s="1161"/>
      <c r="J22" s="1162"/>
      <c r="K22" s="285">
        <v>92.3</v>
      </c>
      <c r="L22" s="286">
        <v>94.5</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91867</v>
      </c>
      <c r="L32" s="294">
        <v>194222</v>
      </c>
      <c r="M32" s="295">
        <v>119365</v>
      </c>
      <c r="N32" s="296">
        <v>62.7</v>
      </c>
    </row>
    <row r="33" spans="1:16" ht="13.5" customHeight="1" x14ac:dyDescent="0.15">
      <c r="A33" s="248"/>
      <c r="B33" s="244"/>
      <c r="C33" s="244"/>
      <c r="D33" s="244"/>
      <c r="E33" s="244"/>
      <c r="F33" s="244"/>
      <c r="G33" s="1151" t="s">
        <v>490</v>
      </c>
      <c r="H33" s="1152"/>
      <c r="I33" s="1152"/>
      <c r="J33" s="1153"/>
      <c r="K33" s="294" t="s">
        <v>475</v>
      </c>
      <c r="L33" s="294" t="s">
        <v>475</v>
      </c>
      <c r="M33" s="295" t="s">
        <v>475</v>
      </c>
      <c r="N33" s="296" t="s">
        <v>475</v>
      </c>
    </row>
    <row r="34" spans="1:16" ht="27" customHeight="1" x14ac:dyDescent="0.15">
      <c r="A34" s="248"/>
      <c r="B34" s="244"/>
      <c r="C34" s="244"/>
      <c r="D34" s="244"/>
      <c r="E34" s="244"/>
      <c r="F34" s="244"/>
      <c r="G34" s="1151" t="s">
        <v>491</v>
      </c>
      <c r="H34" s="1152"/>
      <c r="I34" s="1152"/>
      <c r="J34" s="1153"/>
      <c r="K34" s="294" t="s">
        <v>475</v>
      </c>
      <c r="L34" s="294" t="s">
        <v>475</v>
      </c>
      <c r="M34" s="295">
        <v>50</v>
      </c>
      <c r="N34" s="296" t="s">
        <v>475</v>
      </c>
    </row>
    <row r="35" spans="1:16" ht="27" customHeight="1" x14ac:dyDescent="0.15">
      <c r="A35" s="248"/>
      <c r="B35" s="244"/>
      <c r="C35" s="244"/>
      <c r="D35" s="244"/>
      <c r="E35" s="244"/>
      <c r="F35" s="244"/>
      <c r="G35" s="1151" t="s">
        <v>492</v>
      </c>
      <c r="H35" s="1152"/>
      <c r="I35" s="1152"/>
      <c r="J35" s="1153"/>
      <c r="K35" s="294">
        <v>5753</v>
      </c>
      <c r="L35" s="294">
        <v>12163</v>
      </c>
      <c r="M35" s="295">
        <v>29529</v>
      </c>
      <c r="N35" s="296">
        <v>-58.8</v>
      </c>
    </row>
    <row r="36" spans="1:16" ht="27" customHeight="1" x14ac:dyDescent="0.15">
      <c r="A36" s="248"/>
      <c r="B36" s="244"/>
      <c r="C36" s="244"/>
      <c r="D36" s="244"/>
      <c r="E36" s="244"/>
      <c r="F36" s="244"/>
      <c r="G36" s="1151" t="s">
        <v>493</v>
      </c>
      <c r="H36" s="1152"/>
      <c r="I36" s="1152"/>
      <c r="J36" s="1153"/>
      <c r="K36" s="294">
        <v>1701</v>
      </c>
      <c r="L36" s="294">
        <v>3596</v>
      </c>
      <c r="M36" s="295">
        <v>4818</v>
      </c>
      <c r="N36" s="296">
        <v>-25.4</v>
      </c>
    </row>
    <row r="37" spans="1:16" ht="13.5" customHeight="1" x14ac:dyDescent="0.15">
      <c r="A37" s="248"/>
      <c r="B37" s="244"/>
      <c r="C37" s="244"/>
      <c r="D37" s="244"/>
      <c r="E37" s="244"/>
      <c r="F37" s="244"/>
      <c r="G37" s="1151" t="s">
        <v>494</v>
      </c>
      <c r="H37" s="1152"/>
      <c r="I37" s="1152"/>
      <c r="J37" s="1153"/>
      <c r="K37" s="294" t="s">
        <v>475</v>
      </c>
      <c r="L37" s="294" t="s">
        <v>475</v>
      </c>
      <c r="M37" s="295">
        <v>1119</v>
      </c>
      <c r="N37" s="296" t="s">
        <v>475</v>
      </c>
    </row>
    <row r="38" spans="1:16" ht="27" customHeight="1" x14ac:dyDescent="0.15">
      <c r="A38" s="248"/>
      <c r="B38" s="244"/>
      <c r="C38" s="244"/>
      <c r="D38" s="244"/>
      <c r="E38" s="244"/>
      <c r="F38" s="244"/>
      <c r="G38" s="1154" t="s">
        <v>495</v>
      </c>
      <c r="H38" s="1155"/>
      <c r="I38" s="1155"/>
      <c r="J38" s="1156"/>
      <c r="K38" s="297" t="s">
        <v>475</v>
      </c>
      <c r="L38" s="297" t="s">
        <v>475</v>
      </c>
      <c r="M38" s="298">
        <v>49</v>
      </c>
      <c r="N38" s="299" t="s">
        <v>475</v>
      </c>
      <c r="O38" s="293"/>
    </row>
    <row r="39" spans="1:16" x14ac:dyDescent="0.15">
      <c r="A39" s="248"/>
      <c r="B39" s="244"/>
      <c r="C39" s="244"/>
      <c r="D39" s="244"/>
      <c r="E39" s="244"/>
      <c r="F39" s="244"/>
      <c r="G39" s="1154" t="s">
        <v>496</v>
      </c>
      <c r="H39" s="1155"/>
      <c r="I39" s="1155"/>
      <c r="J39" s="1156"/>
      <c r="K39" s="300" t="s">
        <v>475</v>
      </c>
      <c r="L39" s="300" t="s">
        <v>475</v>
      </c>
      <c r="M39" s="301">
        <v>-6027</v>
      </c>
      <c r="N39" s="302" t="s">
        <v>475</v>
      </c>
      <c r="O39" s="293"/>
    </row>
    <row r="40" spans="1:16" ht="27" customHeight="1" x14ac:dyDescent="0.15">
      <c r="A40" s="248"/>
      <c r="B40" s="244"/>
      <c r="C40" s="244"/>
      <c r="D40" s="244"/>
      <c r="E40" s="244"/>
      <c r="F40" s="244"/>
      <c r="G40" s="1151" t="s">
        <v>497</v>
      </c>
      <c r="H40" s="1152"/>
      <c r="I40" s="1152"/>
      <c r="J40" s="1153"/>
      <c r="K40" s="300">
        <v>-85771</v>
      </c>
      <c r="L40" s="300">
        <v>-181334</v>
      </c>
      <c r="M40" s="301">
        <v>-114844</v>
      </c>
      <c r="N40" s="302">
        <v>57.9</v>
      </c>
      <c r="O40" s="293"/>
    </row>
    <row r="41" spans="1:16" x14ac:dyDescent="0.15">
      <c r="A41" s="248"/>
      <c r="B41" s="244"/>
      <c r="C41" s="244"/>
      <c r="D41" s="244"/>
      <c r="E41" s="244"/>
      <c r="F41" s="244"/>
      <c r="G41" s="1157" t="s">
        <v>278</v>
      </c>
      <c r="H41" s="1158"/>
      <c r="I41" s="1158"/>
      <c r="J41" s="1159"/>
      <c r="K41" s="294">
        <v>13550</v>
      </c>
      <c r="L41" s="300">
        <v>28647</v>
      </c>
      <c r="M41" s="301">
        <v>34058</v>
      </c>
      <c r="N41" s="302">
        <v>-15.9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188482</v>
      </c>
      <c r="J51" s="320">
        <v>370299</v>
      </c>
      <c r="K51" s="321">
        <v>13.3</v>
      </c>
      <c r="L51" s="322">
        <v>203567</v>
      </c>
      <c r="M51" s="323">
        <v>-37.5</v>
      </c>
      <c r="N51" s="324">
        <v>50.8</v>
      </c>
    </row>
    <row r="52" spans="1:14" x14ac:dyDescent="0.15">
      <c r="A52" s="248"/>
      <c r="B52" s="244"/>
      <c r="C52" s="244"/>
      <c r="D52" s="244"/>
      <c r="E52" s="244"/>
      <c r="F52" s="244"/>
      <c r="G52" s="325"/>
      <c r="H52" s="326" t="s">
        <v>508</v>
      </c>
      <c r="I52" s="327">
        <v>147471</v>
      </c>
      <c r="J52" s="328">
        <v>289727</v>
      </c>
      <c r="K52" s="329">
        <v>16.3</v>
      </c>
      <c r="L52" s="330">
        <v>121137</v>
      </c>
      <c r="M52" s="331">
        <v>-26.6</v>
      </c>
      <c r="N52" s="332">
        <v>42.9</v>
      </c>
    </row>
    <row r="53" spans="1:14" x14ac:dyDescent="0.15">
      <c r="A53" s="248"/>
      <c r="B53" s="244"/>
      <c r="C53" s="244"/>
      <c r="D53" s="244"/>
      <c r="E53" s="244"/>
      <c r="F53" s="244"/>
      <c r="G53" s="310" t="s">
        <v>509</v>
      </c>
      <c r="H53" s="311"/>
      <c r="I53" s="319">
        <v>230257</v>
      </c>
      <c r="J53" s="320">
        <v>467053</v>
      </c>
      <c r="K53" s="321">
        <v>26.1</v>
      </c>
      <c r="L53" s="322">
        <v>185018</v>
      </c>
      <c r="M53" s="323">
        <v>-9.1</v>
      </c>
      <c r="N53" s="324">
        <v>35.200000000000003</v>
      </c>
    </row>
    <row r="54" spans="1:14" x14ac:dyDescent="0.15">
      <c r="A54" s="248"/>
      <c r="B54" s="244"/>
      <c r="C54" s="244"/>
      <c r="D54" s="244"/>
      <c r="E54" s="244"/>
      <c r="F54" s="244"/>
      <c r="G54" s="325"/>
      <c r="H54" s="326" t="s">
        <v>508</v>
      </c>
      <c r="I54" s="327">
        <v>206245</v>
      </c>
      <c r="J54" s="328">
        <v>418347</v>
      </c>
      <c r="K54" s="329">
        <v>44.4</v>
      </c>
      <c r="L54" s="330">
        <v>95064</v>
      </c>
      <c r="M54" s="331">
        <v>-21.5</v>
      </c>
      <c r="N54" s="332">
        <v>65.900000000000006</v>
      </c>
    </row>
    <row r="55" spans="1:14" x14ac:dyDescent="0.15">
      <c r="A55" s="248"/>
      <c r="B55" s="244"/>
      <c r="C55" s="244"/>
      <c r="D55" s="244"/>
      <c r="E55" s="244"/>
      <c r="F55" s="244"/>
      <c r="G55" s="310" t="s">
        <v>510</v>
      </c>
      <c r="H55" s="311"/>
      <c r="I55" s="319">
        <v>155154</v>
      </c>
      <c r="J55" s="320">
        <v>318591</v>
      </c>
      <c r="K55" s="321">
        <v>-31.8</v>
      </c>
      <c r="L55" s="322">
        <v>238802</v>
      </c>
      <c r="M55" s="323">
        <v>29.1</v>
      </c>
      <c r="N55" s="324">
        <v>-60.9</v>
      </c>
    </row>
    <row r="56" spans="1:14" x14ac:dyDescent="0.15">
      <c r="A56" s="248"/>
      <c r="B56" s="244"/>
      <c r="C56" s="244"/>
      <c r="D56" s="244"/>
      <c r="E56" s="244"/>
      <c r="F56" s="244"/>
      <c r="G56" s="325"/>
      <c r="H56" s="326" t="s">
        <v>508</v>
      </c>
      <c r="I56" s="327">
        <v>130768</v>
      </c>
      <c r="J56" s="328">
        <v>268517</v>
      </c>
      <c r="K56" s="329">
        <v>-35.799999999999997</v>
      </c>
      <c r="L56" s="330">
        <v>128562</v>
      </c>
      <c r="M56" s="331">
        <v>35.200000000000003</v>
      </c>
      <c r="N56" s="332">
        <v>-71</v>
      </c>
    </row>
    <row r="57" spans="1:14" x14ac:dyDescent="0.15">
      <c r="A57" s="248"/>
      <c r="B57" s="244"/>
      <c r="C57" s="244"/>
      <c r="D57" s="244"/>
      <c r="E57" s="244"/>
      <c r="F57" s="244"/>
      <c r="G57" s="310" t="s">
        <v>511</v>
      </c>
      <c r="H57" s="311"/>
      <c r="I57" s="319">
        <v>744689</v>
      </c>
      <c r="J57" s="320">
        <v>1526002</v>
      </c>
      <c r="K57" s="321">
        <v>379</v>
      </c>
      <c r="L57" s="322">
        <v>288550</v>
      </c>
      <c r="M57" s="323">
        <v>20.8</v>
      </c>
      <c r="N57" s="324">
        <v>358.2</v>
      </c>
    </row>
    <row r="58" spans="1:14" x14ac:dyDescent="0.15">
      <c r="A58" s="248"/>
      <c r="B58" s="244"/>
      <c r="C58" s="244"/>
      <c r="D58" s="244"/>
      <c r="E58" s="244"/>
      <c r="F58" s="244"/>
      <c r="G58" s="325"/>
      <c r="H58" s="326" t="s">
        <v>508</v>
      </c>
      <c r="I58" s="327">
        <v>252926</v>
      </c>
      <c r="J58" s="328">
        <v>518291</v>
      </c>
      <c r="K58" s="329">
        <v>93</v>
      </c>
      <c r="L58" s="330">
        <v>141525</v>
      </c>
      <c r="M58" s="331">
        <v>10.1</v>
      </c>
      <c r="N58" s="332">
        <v>82.9</v>
      </c>
    </row>
    <row r="59" spans="1:14" x14ac:dyDescent="0.15">
      <c r="A59" s="248"/>
      <c r="B59" s="244"/>
      <c r="C59" s="244"/>
      <c r="D59" s="244"/>
      <c r="E59" s="244"/>
      <c r="F59" s="244"/>
      <c r="G59" s="310" t="s">
        <v>512</v>
      </c>
      <c r="H59" s="311"/>
      <c r="I59" s="319">
        <v>275164</v>
      </c>
      <c r="J59" s="320">
        <v>581742</v>
      </c>
      <c r="K59" s="321">
        <v>-61.9</v>
      </c>
      <c r="L59" s="322">
        <v>287914</v>
      </c>
      <c r="M59" s="323">
        <v>-0.2</v>
      </c>
      <c r="N59" s="324">
        <v>-61.7</v>
      </c>
    </row>
    <row r="60" spans="1:14" x14ac:dyDescent="0.15">
      <c r="A60" s="248"/>
      <c r="B60" s="244"/>
      <c r="C60" s="244"/>
      <c r="D60" s="244"/>
      <c r="E60" s="244"/>
      <c r="F60" s="244"/>
      <c r="G60" s="325"/>
      <c r="H60" s="326" t="s">
        <v>508</v>
      </c>
      <c r="I60" s="333">
        <v>242873</v>
      </c>
      <c r="J60" s="328">
        <v>513474</v>
      </c>
      <c r="K60" s="329">
        <v>-0.9</v>
      </c>
      <c r="L60" s="330">
        <v>146531</v>
      </c>
      <c r="M60" s="331">
        <v>3.5</v>
      </c>
      <c r="N60" s="332">
        <v>-4.4000000000000004</v>
      </c>
    </row>
    <row r="61" spans="1:14" x14ac:dyDescent="0.15">
      <c r="A61" s="248"/>
      <c r="B61" s="244"/>
      <c r="C61" s="244"/>
      <c r="D61" s="244"/>
      <c r="E61" s="244"/>
      <c r="F61" s="244"/>
      <c r="G61" s="310" t="s">
        <v>513</v>
      </c>
      <c r="H61" s="334"/>
      <c r="I61" s="335">
        <v>318749</v>
      </c>
      <c r="J61" s="336">
        <v>652737</v>
      </c>
      <c r="K61" s="337">
        <v>64.900000000000006</v>
      </c>
      <c r="L61" s="338">
        <v>240770</v>
      </c>
      <c r="M61" s="339">
        <v>0.6</v>
      </c>
      <c r="N61" s="324">
        <v>64.3</v>
      </c>
    </row>
    <row r="62" spans="1:14" x14ac:dyDescent="0.15">
      <c r="A62" s="248"/>
      <c r="B62" s="244"/>
      <c r="C62" s="244"/>
      <c r="D62" s="244"/>
      <c r="E62" s="244"/>
      <c r="F62" s="244"/>
      <c r="G62" s="325"/>
      <c r="H62" s="326" t="s">
        <v>508</v>
      </c>
      <c r="I62" s="327">
        <v>196057</v>
      </c>
      <c r="J62" s="328">
        <v>401671</v>
      </c>
      <c r="K62" s="329">
        <v>23.4</v>
      </c>
      <c r="L62" s="330">
        <v>126564</v>
      </c>
      <c r="M62" s="331">
        <v>0.1</v>
      </c>
      <c r="N62" s="332">
        <v>23.3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55.47</v>
      </c>
      <c r="G47" s="12">
        <v>74.209999999999994</v>
      </c>
      <c r="H47" s="12">
        <v>81.849999999999994</v>
      </c>
      <c r="I47" s="12">
        <v>103.64</v>
      </c>
      <c r="J47" s="13">
        <v>101.01</v>
      </c>
    </row>
    <row r="48" spans="2:10" ht="57.75" customHeight="1" x14ac:dyDescent="0.15">
      <c r="B48" s="14"/>
      <c r="C48" s="1171" t="s">
        <v>4</v>
      </c>
      <c r="D48" s="1171"/>
      <c r="E48" s="1172"/>
      <c r="F48" s="15">
        <v>15.04</v>
      </c>
      <c r="G48" s="16">
        <v>13.81</v>
      </c>
      <c r="H48" s="16">
        <v>11.07</v>
      </c>
      <c r="I48" s="16">
        <v>17.079999999999998</v>
      </c>
      <c r="J48" s="17">
        <v>15.2</v>
      </c>
    </row>
    <row r="49" spans="2:10" ht="57.75" customHeight="1" thickBot="1" x14ac:dyDescent="0.2">
      <c r="B49" s="18"/>
      <c r="C49" s="1173" t="s">
        <v>5</v>
      </c>
      <c r="D49" s="1173"/>
      <c r="E49" s="1174"/>
      <c r="F49" s="19">
        <v>7.64</v>
      </c>
      <c r="G49" s="20">
        <v>33.32</v>
      </c>
      <c r="H49" s="20" t="s">
        <v>520</v>
      </c>
      <c r="I49" s="20">
        <v>0.57999999999999996</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2017-04-19T00:23:46Z</cp:lastPrinted>
  <dcterms:created xsi:type="dcterms:W3CDTF">2017-02-15T19:02:18Z</dcterms:created>
  <dcterms:modified xsi:type="dcterms:W3CDTF">2017-05-17T01:59:06Z</dcterms:modified>
  <cp:category/>
</cp:coreProperties>
</file>