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s="1"/>
  <c r="BE34" i="9"/>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<sst xmlns="http://schemas.openxmlformats.org/spreadsheetml/2006/main" count="1055" uniqueCount="567">
  <si>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</si>
  <si>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</si>
  <si>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</si>
  <si>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</si>
  <si>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</si>
  <si>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</si>
  <si>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</si>
  <si>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</si>
  <si>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</si>
  <si>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</si>
  <si>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</si>
  <si>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</si>
  <si>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</si>
  <si>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</si>
  <si>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</si>
  <si>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</si>
  <si>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</si>
  <si>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</si>
  <si>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</si>
  <si>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</si>
  <si>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</si>
  <si>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</si>
  <si>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</si>
  <si>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</si>
  <si>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</si>
  <si>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</si>
  <si>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</si>
  <si>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</si>
  <si>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</si>
  <si>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</si>
  <si>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</si>
  <si>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</si>
  <si>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</si>
  <si>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</si>
  <si>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</si>
  <si>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</si>
  <si>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</si>
  <si>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</si>
  <si>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</si>
  <si>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</si>
  <si>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</si>
  <si>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</si>
  <si>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</si>
  <si>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</si>
  <si>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</si>
  <si>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</si>
  <si>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</si>
  <si>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</si>
  <si>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</si>
  <si>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</si>
  <si>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</si>
  <si>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</si>
  <si>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</si>
  <si>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</si>
  <si>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</si>
  <si>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</si>
  <si>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</si>
  <si>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</si>
  <si>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</si>
  <si>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</si>
  <si>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</si>
  <si>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</si>
  <si>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</si>
  <si>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</si>
  <si>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</si>
  <si>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</si>
  <si>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</si>
  <si>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</si>
  <si>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</si>
  <si>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</si>
  <si>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</si>
  <si>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</si>
  <si>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</si>
  <si>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</si>
  <si>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</si>
  <si>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</si>
  <si>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</si>
  <si>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</si>
  <si>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</si>
  <si>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</si>
  <si>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</si>
  <si>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</si>
  <si>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</si>
  <si>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</si>
  <si>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</si>
  <si>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</si>
  <si>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</si>
  <si>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</si>
  <si>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</si>
  <si>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</si>
  <si>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</si>
  <si>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</si>
  <si>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</si>
  <si>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</si>
  <si>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</si>
  <si>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</si>
  <si>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</si>
  <si>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</si>
  <si>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</si>
  <si>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</si>
  <si>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</si>
  <si>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</si>
  <si>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</si>
  <si>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</si>
  <si>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</si>
  <si>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</si>
  <si>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</si>
  <si>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</si>
  <si>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</si>
  <si>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</si>
  <si>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</si>
  <si>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</si>
  <si>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</si>
  <si>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</si>
  <si>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</si>
  <si>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</si>
  <si>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</si>
  <si>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</si>
  <si>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</si>
  <si>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</si>
  <si>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</si>
  <si>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</si>
  <si>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</si>
  <si>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</si>
  <si>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</si>
  <si>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</si>
  <si>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</si>
  <si>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</si>
  <si>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</si>
  <si>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</si>
  <si>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</si>
  <si>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</si>
  <si>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</si>
  <si>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</si>
  <si>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</si>
  <si>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</si>
  <si>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</si>
  <si>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</si>
  <si>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</si>
  <si>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</si>
  <si>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</si>
  <si>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</si>
  <si>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</si>
  <si>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</si>
  <si>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</si>
  <si>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</si>
  <si>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</si>
  <si>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</si>
  <si>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</si>
  <si>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</si>
  <si>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</si>
  <si>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</si>
  <si>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</si>
  <si>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</si>
  <si>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</si>
  <si>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</si>
  <si>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</si>
  <si>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</si>
  <si>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</si>
  <si>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</si>
  <si>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</si>
  <si>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</si>
  <si>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</si>
  <si>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</si>
  <si>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</si>
  <si>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</si>
  <si>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</si>
  <si>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</si>
  <si>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</si>
  <si>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</si>
  <si>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</si>
  <si>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</si>
  <si>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</si>
  <si>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</si>
  <si>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</si>
  <si>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</si>
  <si>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</si>
  <si>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</si>
  <si>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</si>
  <si>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</si>
  <si>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</si>
  <si>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</si>
  <si>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</si>
  <si>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</si>
  <si>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</si>
  <si>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</si>
  <si>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</si>
  <si>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</si>
  <si>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</si>
  <si>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</si>
  <si>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</si>
  <si>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</si>
  <si>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</si>
  <si>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長野県富士見町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</si>
  <si>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</si>
  <si>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</si>
  <si>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</si>
  <si>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</si>
  <si>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</si>
  <si>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</si>
  <si>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</si>
  <si>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</si>
  <si>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</si>
  <si>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</si>
  <si>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</si>
  <si>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</si>
  <si>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</si>
  <si>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</si>
  <si>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</si>
  <si>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</si>
  <si>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</si>
  <si>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</si>
  <si>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</si>
  <si>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</si>
  <si>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</si>
  <si>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</si>
  <si>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</si>
  <si>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</si>
  <si>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</si>
  <si>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</si>
  <si>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</si>
  <si>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</si>
  <si>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</si>
  <si>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</si>
  <si>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</si>
  <si>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</si>
  <si>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</si>
  <si>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</si>
  <si>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</si>
  <si>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</si>
  <si>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</si>
  <si>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</si>
  <si>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</si>
  <si>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</si>
  <si>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</si>
  <si>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</si>
  <si>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</si>
  <si>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</si>
  <si>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</si>
  <si>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</si>
  <si>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</si>
  <si>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</si>
  <si>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</si>
  <si>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</si>
  <si>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</si>
  <si>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</si>
  <si>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</si>
  <si>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</si>
  <si>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</si>
  <si>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</si>
  <si>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</si>
  <si>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</si>
  <si>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</si>
  <si>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</si>
  <si>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</si>
  <si>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</si>
  <si>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</si>
  <si>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</si>
  <si>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</si>
  <si>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</si>
  <si>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</si>
  <si>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</si>
  <si>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</si>
  <si>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</si>
  <si>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</si>
  <si>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</si>
  <si>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</si>
  <si>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</si>
  <si>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</si>
  <si>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</si>
  <si>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</si>
  <si>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</si>
  <si>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</si>
  <si>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</si>
  <si>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</si>
  <si>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</si>
  <si>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</si>
  <si>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</si>
  <si>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</si>
  <si>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</si>
  <si>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</si>
  <si>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</si>
  <si>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</si>
  <si>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</si>
  <si>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</si>
  <si>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</si>
  <si>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</si>
  <si>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</si>
  <si>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</si>
  <si>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</si>
  <si>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</si>
  <si>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</si>
  <si>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</si>
  <si>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</si>
  <si>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</si>
  <si>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</si>
  <si>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</si>
  <si>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</si>
  <si>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</si>
  <si>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</si>
  <si>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</si>
  <si>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</si>
  <si>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</si>
  <si>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</si>
  <si>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</si>
  <si>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</si>
  <si>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</si>
  <si>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</si>
  <si>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</si>
  <si>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</si>
  <si>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</si>
  <si>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</si>
  <si>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</si>
  <si>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</si>
  <si>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</si>
  <si>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</si>
  <si>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</si>
  <si>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</si>
  <si>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</si>
  <si>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</si>
  <si>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</si>
  <si>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</si>
  <si>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</si>
  <si>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</si>
  <si>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</si>
  <si>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</si>
  <si>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</si>
  <si>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</si>
  <si>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</si>
  <si>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</si>
  <si>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</si>
  <si>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</si>
  <si>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</si>
  <si>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</si>
  <si>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</si>
  <si>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</si>
  <si>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</si>
  <si>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</si>
  <si>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</si>
  <si>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</si>
  <si>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</si>
  <si>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長野県富士見町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</si>
  <si>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</si>
  <si>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</si>
  <si>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</si>
  <si>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</si>
  <si>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</si>
  <si>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</si>
  <si>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</si>
  <si>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</si>
  <si>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</si>
  <si>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</si>
  <si>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</si>
  <si>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</si>
  <si>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</si>
  <si>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</si>
  <si>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</si>
  <si>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</si>
  <si>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</si>
  <si>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</si>
  <si>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</si>
  <si>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</si>
  <si>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</si>
  <si>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</si>
  <si>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</si>
  <si>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</si>
  <si>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</si>
  <si>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</si>
  <si>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</si>
  <si>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</si>
  <si>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</si>
  <si>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</si>
  <si>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</si>
  <si>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</si>
  <si>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</si>
  <si>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</si>
  <si>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</si>
  <si>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</si>
  <si>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</si>
  <si>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</si>
  <si>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</si>
  <si>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</si>
  <si>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</si>
  <si>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</si>
  <si>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</si>
  <si>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</si>
  <si>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</si>
  <si>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</si>
  <si>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</si>
  <si>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</si>
  <si>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</si>
  <si>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</si>
  <si>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</si>
  <si>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</si>
  <si>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</si>
  <si>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</si>
  <si>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</si>
  <si>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</si>
  <si>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</si>
  <si>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</si>
  <si>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</si>
  <si>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</si>
  <si>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</si>
  <si>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</si>
  <si>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</si>
  <si>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</si>
  <si>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</si>
  <si>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</si>
  <si>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</si>
  <si>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</si>
  <si>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</si>
  <si>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</si>
  <si>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</si>
  <si>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</si>
  <si>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</si>
  <si>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</si>
  <si>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</si>
  <si>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</si>
  <si>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</si>
  <si>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</si>
  <si>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</si>
  <si>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</si>
  <si>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</si>
  <si>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</si>
  <si>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</si>
  <si>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</si>
  <si>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</si>
  <si>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</si>
  <si>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</si>
  <si>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</si>
  <si>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</si>
  <si>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</si>
  <si>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</si>
  <si>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</si>
  <si>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</si>
  <si>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</si>
  <si>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</si>
  <si>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</si>
  <si>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</si>
  <si>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</si>
  <si>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</si>
  <si>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</si>
  <si>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</si>
  <si>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</si>
  <si>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富士見町水道事業会計</t>
    <phoneticPr fontId="5"/>
  </si>
  <si>
    <t>(Ｆ)</t>
    <phoneticPr fontId="5"/>
  </si>
  <si>
    <t>富士見町観光施設貸付事業特別会計</t>
    <phoneticPr fontId="5"/>
  </si>
  <si>
    <t>将来負担比率（(Ｅ)－(Ｆ)）／（(Ｃ)－(Ｄ)）×１００</t>
    <rPh sb="0" eb="2">
      <t>ショウライ</t>
    </rPh>
    <rPh sb="2" eb="4">
      <t>フタン</t>
    </rPh>
    <rPh sb="4" eb="6">
      <t>ヒリツ</t>
    </rPh>
    <phoneticPr fontId="5"/>
  </si>
  <si>
    <t>富士見町後期高齢者医療特別会計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</si>
  <si>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</si>
  <si>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</si>
  <si>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</si>
  <si>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</si>
  <si>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</si>
  <si>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</si>
  <si>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</si>
  <si>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</si>
  <si>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</si>
  <si>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</si>
  <si>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</si>
  <si>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</si>
  <si>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</si>
  <si>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</si>
  <si>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</si>
  <si>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</si>
  <si>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</si>
  <si>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</si>
  <si>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</si>
  <si>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</si>
  <si>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</si>
  <si>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</si>
  <si>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</si>
  <si>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</si>
  <si>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</si>
  <si>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</si>
  <si>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</si>
  <si>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</si>
  <si>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</si>
  <si>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</si>
  <si>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</si>
  <si>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</si>
  <si>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</si>
  <si>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</si>
  <si>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</si>
  <si>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</si>
  <si>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</si>
  <si>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</si>
  <si>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</si>
  <si>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</si>
  <si>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</si>
  <si>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</si>
  <si>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</si>
  <si>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</si>
  <si>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</si>
  <si>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</si>
  <si>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</si>
  <si>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</si>
  <si>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</si>
  <si>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</si>
  <si>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</si>
  <si>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</si>
  <si>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</si>
  <si>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</si>
  <si>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</si>
  <si>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</si>
  <si>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</si>
  <si>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</si>
  <si>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</si>
  <si>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</si>
  <si>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</si>
  <si>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</si>
  <si>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</si>
  <si>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</si>
  <si>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</si>
  <si>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</si>
  <si>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</si>
  <si>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</si>
  <si>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</si>
  <si>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</si>
  <si>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</si>
  <si>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</si>
  <si>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</si>
  <si>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</si>
  <si>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</si>
  <si>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</si>
  <si>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</si>
  <si>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</si>
  <si>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</si>
  <si>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</si>
  <si>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6.45</t>
  </si>
  <si>
    <t>富士見町水道事業会計</t>
  </si>
  <si>
    <t>富士見町下水道事業会計</t>
  </si>
  <si>
    <t>一般会計</t>
  </si>
  <si>
    <t>富士見町国民健康保険特別会計</t>
  </si>
  <si>
    <t>富士見町観光施設貸付事業特別会計</t>
  </si>
  <si>
    <t>富士見町後期高齢者医療特別会計</t>
  </si>
  <si>
    <t>その他会計（赤字）</t>
  </si>
  <si>
    <t>その他会計（黒字）</t>
  </si>
  <si>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</si>
  <si>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</si>
  <si>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</si>
  <si>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</si>
  <si>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</si>
  <si>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（ふるさと市町村圏基金事業特別会計）</t>
    <rPh sb="5" eb="8">
      <t>シチョウソン</t>
    </rPh>
    <rPh sb="8" eb="9">
      <t>ケン</t>
    </rPh>
    <rPh sb="9" eb="11">
      <t>キキン</t>
    </rPh>
    <rPh sb="11" eb="13">
      <t>ジギョウ</t>
    </rPh>
    <rPh sb="13" eb="15">
      <t>トクベツ</t>
    </rPh>
    <rPh sb="15" eb="17">
      <t>カイケイ</t>
    </rPh>
    <phoneticPr fontId="2"/>
  </si>
  <si>
    <t>南諏衛生施設組合</t>
    <rPh sb="0" eb="1">
      <t>ミナミ</t>
    </rPh>
    <rPh sb="1" eb="2">
      <t>シュ</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</si>
  <si>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</si>
  <si>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（ごみ処理事業特別会計）</t>
    <rPh sb="3" eb="5">
      <t>ショリ</t>
    </rPh>
    <rPh sb="5" eb="7">
      <t>ジギョウ</t>
    </rPh>
    <rPh sb="7" eb="9">
      <t>トクベツ</t>
    </rPh>
    <rPh sb="9" eb="11">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</si>
  <si>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</si>
  <si>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</si>
  <si>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</si>
  <si>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</si>
  <si>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（社）富士見町開発公社</t>
    <rPh sb="1" eb="2">
      <t>シャ</t>
    </rPh>
    <rPh sb="3" eb="7">
      <t>フジミマチ</t>
    </rPh>
    <rPh sb="7" eb="9">
      <t>カイハツ</t>
    </rPh>
    <rPh sb="9" eb="11">
      <t>コウシャ</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</si>
  <si>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</si>
  <si>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</si>
  <si>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t>
    <rPh sb="0" eb="3">
      <t>ナガノケン</t>
    </rPh>
    <rPh sb="3" eb="6">
      <t>シチョウソン</t>
    </rPh>
    <rPh sb="6" eb="8">
      <t>ソウゴウ</t>
    </rPh>
    <rPh sb="8" eb="10">
      <t>ジム</t>
    </rPh>
    <rPh sb="10" eb="12">
      <t>クミアイ</t>
    </rPh>
    <phoneticPr fontId="2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</si>
  <si>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</si>
  <si>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</si>
  <si>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</si>
  <si>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</si>
  <si>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</si>
  <si>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</si>
  <si>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</si>
  <si>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</si>
  <si>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</si>
  <si>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</si>
  <si>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</si>
  <si>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２７年度は観光施設貸付事業特別会計の起債残高を全額繰上償還するため、一般会計より減債基金を活用した操出を行ったことにより、基金残高が減少し将来負担比率が上昇した。類似団体平均を１２．２ポイント上回り、当町の対前年比でも１２．１ポイント増加した。実質公債費比率は、類似団体平均を２．９ポイント下回り、当町の対前年比でも０．１ポイント改善されており、起債の償還が順調に進んでいる。今後も新規発行債の抑制、継続的かつ計画的な積立により、後世への負担を軽減するよう財政の健全化を図る。</t>
    <rPh sb="0" eb="2">
      <t>ヘイセイ</t>
    </rPh>
    <rPh sb="4" eb="6">
      <t>ネンド</t>
    </rPh>
    <rPh sb="54" eb="55">
      <t>オコナ</t>
    </rPh>
    <rPh sb="71" eb="73">
      <t>ショウライ</t>
    </rPh>
    <rPh sb="73" eb="75">
      <t>フタン</t>
    </rPh>
    <rPh sb="75" eb="77">
      <t>ヒリツ</t>
    </rPh>
    <rPh sb="78" eb="80">
      <t>ジョウショウ</t>
    </rPh>
    <rPh sb="83" eb="85">
      <t>ルイジ</t>
    </rPh>
    <rPh sb="85" eb="87">
      <t>ダンタイ</t>
    </rPh>
    <rPh sb="87" eb="89">
      <t>ヘイキン</t>
    </rPh>
    <rPh sb="98" eb="100">
      <t>ウワマワ</t>
    </rPh>
    <rPh sb="124" eb="126">
      <t>ジッシツ</t>
    </rPh>
    <rPh sb="126" eb="129">
      <t>コウサイヒ</t>
    </rPh>
    <rPh sb="129" eb="131">
      <t>ヒリツ</t>
    </rPh>
    <rPh sb="133" eb="135">
      <t>ルイジ</t>
    </rPh>
    <rPh sb="135" eb="137">
      <t>ダンタイ</t>
    </rPh>
    <rPh sb="137" eb="139">
      <t>ヘイキン</t>
    </rPh>
    <rPh sb="147" eb="149">
      <t>シタマワ</t>
    </rPh>
    <rPh sb="151" eb="153">
      <t>トウチョウ</t>
    </rPh>
    <rPh sb="154" eb="155">
      <t>タイ</t>
    </rPh>
    <rPh sb="155" eb="158">
      <t>ゼンネンヒ</t>
    </rPh>
    <rPh sb="167" eb="169">
      <t>カイゼン</t>
    </rPh>
    <rPh sb="175" eb="177">
      <t>キサイ</t>
    </rPh>
    <rPh sb="178" eb="180">
      <t>ショウカン</t>
    </rPh>
    <rPh sb="181" eb="183">
      <t>ジュンチョウ</t>
    </rPh>
    <rPh sb="184" eb="185">
      <t>スス</t>
    </rPh>
    <rPh sb="190" eb="192">
      <t>コンゴ</t>
    </rPh>
    <rPh sb="193" eb="195">
      <t>シンキ</t>
    </rPh>
    <rPh sb="195" eb="197">
      <t>ハッコウ</t>
    </rPh>
    <rPh sb="197" eb="198">
      <t>サイ</t>
    </rPh>
    <rPh sb="199" eb="201">
      <t>ヨクセイ</t>
    </rPh>
    <rPh sb="202" eb="205">
      <t>ケイゾクテキ</t>
    </rPh>
    <rPh sb="207" eb="210">
      <t>ケイカクテキ</t>
    </rPh>
    <rPh sb="211" eb="213">
      <t>ツミタテ</t>
    </rPh>
    <rPh sb="217" eb="219">
      <t>コウセイ</t>
    </rPh>
    <rPh sb="221" eb="223">
      <t>フタン</t>
    </rPh>
    <rPh sb="224" eb="226">
      <t>ケイゲン</t>
    </rPh>
    <rPh sb="230" eb="232">
      <t>ザイセイ</t>
    </rPh>
    <rPh sb="233" eb="236">
      <t>ケンゼンカ</t>
    </rPh>
    <rPh sb="237" eb="23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</si>
</sst>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81803</c:v>
                </c:pt>
                <c:pt idx="1">
                  <c:v>48783</c:v>
                </c:pt>
                <c:pt idx="2">
                  <c:v>48058</c:v>
                </c:pt>
                <c:pt idx="3">
                  <c:v>34846</c:v>
                </c:pt>
                <c:pt idx="4">
                  <c:v>49972</c:v>
                </c:pt>
              </c:numCache>
            </c:numRef>
          </c:val>
          <c:smooth val="0"/>
        </c:ser>
        <c:dLbls>
          <c:showLegendKey val="0"/>
          <c:showVal val="0"/>
          <c:showCatName val="0"/>
          <c:showSerName val="0"/>
          <c:showPercent val="0"/>
          <c:showBubbleSize val="0"/>
        </c:dLbls>
        <c:marker val="1"/>
        <c:smooth val="0"/>
        <c:axId val="82247680"/>
        <c:axId val="82249216"/>
      </c:lineChart>
      <c:catAx>
        <c:axId val="822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49216"/>
        <c:crosses val="autoZero"/>
        <c:auto val="1"/>
        <c:lblAlgn val="ctr"/>
        <c:lblOffset val="100"/>
        <c:tickLblSkip val="1"/>
        <c:tickMarkSkip val="1"/>
        <c:noMultiLvlLbl val="0"/>
      </c:catAx>
      <c:valAx>
        <c:axId val="82249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7.63</c:v>
                </c:pt>
                <c:pt idx="1">
                  <c:v>7.18</c:v>
                </c:pt>
                <c:pt idx="2">
                  <c:v>8.39</c:v>
                </c:pt>
                <c:pt idx="3">
                  <c:v>5.27</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23.38</c:v>
                </c:pt>
                <c:pt idx="1">
                  <c:v>17.52</c:v>
                </c:pt>
                <c:pt idx="2">
                  <c:v>23.24</c:v>
                </c:pt>
                <c:pt idx="3">
                  <c:v>26.63</c:v>
                </c:pt>
                <c:pt idx="4">
                  <c:v>25.64</c:v>
                </c:pt>
              </c:numCache>
            </c:numRef>
          </c:val>
        </c:ser>
        <c:dLbls>
          <c:showLegendKey val="0"/>
          <c:showVal val="0"/>
          <c:showCatName val="0"/>
          <c:showSerName val="0"/>
          <c:showPercent val="0"/>
          <c:showBubbleSize val="0"/>
        </c:dLbls>
        <c:gapWidth val="250"/>
        <c:overlap val="100"/>
        <c:axId val="42647552"/>
        <c:axId val="426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6.96</c:v>
                </c:pt>
                <c:pt idx="1">
                  <c:v>-6.45</c:v>
                </c:pt>
                <c:pt idx="2">
                  <c:v>6.8</c:v>
                </c:pt>
                <c:pt idx="3">
                  <c:v>0.01</c:v>
                </c:pt>
                <c:pt idx="4">
                  <c:v>0.86</c:v>
                </c:pt>
              </c:numCache>
            </c:numRef>
          </c:val>
          <c:smooth val="0"/>
        </c:ser>
        <c:dLbls>
          <c:showLegendKey val="0"/>
          <c:showVal val="0"/>
          <c:showCatName val="0"/>
          <c:showSerName val="0"/>
          <c:showPercent val="0"/>
          <c:showBubbleSize val="0"/>
        </c:dLbls>
        <c:marker val="1"/>
        <c:smooth val="0"/>
        <c:axId val="42647552"/>
        <c:axId val="42649472"/>
      </c:lineChart>
      <c:catAx>
        <c:axId val="426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49472"/>
        <c:crosses val="autoZero"/>
        <c:auto val="1"/>
        <c:lblAlgn val="ctr"/>
        <c:lblOffset val="100"/>
        <c:tickLblSkip val="1"/>
        <c:tickMarkSkip val="1"/>
        <c:noMultiLvlLbl val="0"/>
      </c:catAx>
      <c:valAx>
        <c:axId val="426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7.0000000000000007E-2</c:v>
                </c:pt>
                <c:pt idx="8">
                  <c:v>#N/A</c:v>
                </c:pt>
                <c:pt idx="9">
                  <c:v>7.0000000000000007E-2</c:v>
                </c:pt>
              </c:numCache>
            </c:numRef>
          </c:val>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1.04</c:v>
                </c:pt>
                <c:pt idx="2">
                  <c:v>#N/A</c:v>
                </c:pt>
                <c:pt idx="3">
                  <c:v>0.46</c:v>
                </c:pt>
                <c:pt idx="4">
                  <c:v>#N/A</c:v>
                </c:pt>
                <c:pt idx="5">
                  <c:v>1.1399999999999999</c:v>
                </c:pt>
                <c:pt idx="6">
                  <c:v>#N/A</c:v>
                </c:pt>
                <c:pt idx="7">
                  <c:v>2.36</c:v>
                </c:pt>
                <c:pt idx="8">
                  <c:v>#N/A</c:v>
                </c:pt>
                <c:pt idx="9">
                  <c:v>4.26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7.39</c:v>
                </c:pt>
                <c:pt idx="2">
                  <c:v>#N/A</c:v>
                </c:pt>
                <c:pt idx="3">
                  <c:v>7.18</c:v>
                </c:pt>
                <c:pt idx="4">
                  <c:v>#N/A</c:v>
                </c:pt>
                <c:pt idx="5">
                  <c:v>8.39</c:v>
                </c:pt>
                <c:pt idx="6">
                  <c:v>#N/A</c:v>
                </c:pt>
                <c:pt idx="7">
                  <c:v>5.27</c:v>
                </c:pt>
                <c:pt idx="8">
                  <c:v>#N/A</c:v>
                </c:pt>
                <c:pt idx="9">
                  <c:v>6.11</c:v>
                </c:pt>
              </c:numCache>
            </c:numRef>
          </c:val>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14.09</c:v>
                </c:pt>
                <c:pt idx="2">
                  <c:v>#N/A</c:v>
                </c:pt>
                <c:pt idx="3">
                  <c:v>12.97</c:v>
                </c:pt>
                <c:pt idx="4">
                  <c:v>#N/A</c:v>
                </c:pt>
                <c:pt idx="5">
                  <c:v>11.32</c:v>
                </c:pt>
                <c:pt idx="6">
                  <c:v>#N/A</c:v>
                </c:pt>
                <c:pt idx="7">
                  <c:v>11.52</c:v>
                </c:pt>
                <c:pt idx="8">
                  <c:v>#N/A</c:v>
                </c:pt>
                <c:pt idx="9">
                  <c:v>10.41</c:v>
                </c:pt>
              </c:numCache>
            </c:numRef>
          </c:val>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c:v>
                </c:pt>
                <c:pt idx="2">
                  <c:v>#N/A</c:v>
                </c:pt>
                <c:pt idx="3">
                  <c:v>10.98</c:v>
                </c:pt>
                <c:pt idx="4">
                  <c:v>#N/A</c:v>
                </c:pt>
                <c:pt idx="5">
                  <c:v>33.049999999999997</c:v>
                </c:pt>
                <c:pt idx="6">
                  <c:v>#N/A</c:v>
                </c:pt>
                <c:pt idx="7">
                  <c:v>33.159999999999997</c:v>
                </c:pt>
                <c:pt idx="8">
                  <c:v>#N/A</c:v>
                </c:pt>
                <c:pt idx="9">
                  <c:v>33.4</c:v>
                </c:pt>
              </c:numCache>
            </c:numRef>
          </c:val>
        </c:ser>
        <c:dLbls>
          <c:showLegendKey val="0"/>
          <c:showVal val="0"/>
          <c:showCatName val="0"/>
          <c:showSerName val="0"/>
          <c:showPercent val="0"/>
          <c:showBubbleSize val="0"/>
        </c:dLbls>
        <c:gapWidth val="150"/>
        <c:overlap val="100"/>
        <c:axId val="42743296"/>
        <c:axId val="42744832"/>
      </c:barChart>
      <c:catAx>
        <c:axId val="427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4832"/>
        <c:crosses val="autoZero"/>
        <c:auto val="1"/>
        <c:lblAlgn val="ctr"/>
        <c:lblOffset val="100"/>
        <c:tickLblSkip val="1"/>
        <c:tickMarkSkip val="1"/>
        <c:noMultiLvlLbl val="0"/>
      </c:catAx>
      <c:valAx>
        <c:axId val="4274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870</c:v>
                </c:pt>
                <c:pt idx="5">
                  <c:v>859</c:v>
                </c:pt>
                <c:pt idx="8">
                  <c:v>837</c:v>
                </c:pt>
                <c:pt idx="11">
                  <c:v>915</c:v>
                </c:pt>
                <c:pt idx="14">
                  <c:v>905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c:v>
                </c:pt>
                <c:pt idx="3">
                  <c:v>42</c:v>
                </c:pt>
                <c:pt idx="6">
                  <c:v>71</c:v>
                </c:pt>
                <c:pt idx="9">
                  <c:v>70</c:v>
                </c:pt>
                <c:pt idx="12">
                  <c:v>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25</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489</c:v>
                </c:pt>
                <c:pt idx="3">
                  <c:v>491</c:v>
                </c:pt>
                <c:pt idx="6">
                  <c:v>478</c:v>
                </c:pt>
                <c:pt idx="9">
                  <c:v>535</c:v>
                </c:pt>
                <c:pt idx="12">
                  <c:v>518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580</c:v>
                </c:pt>
                <c:pt idx="3">
                  <c:v>569</c:v>
                </c:pt>
                <c:pt idx="6">
                  <c:v>537</c:v>
                </c:pt>
                <c:pt idx="9">
                  <c:v>590</c:v>
                </c:pt>
                <c:pt idx="12">
                  <c:v>580</c:v>
                </c:pt>
              </c:numCache>
            </c:numRef>
          </c:val>
        </c:ser>
        <c:dLbls>
          <c:showLegendKey val="0"/>
          <c:showVal val="0"/>
          <c:showCatName val="0"/>
          <c:showSerName val="0"/>
          <c:showPercent val="0"/>
          <c:showBubbleSize val="0"/>
        </c:dLbls>
        <c:gapWidth val="100"/>
        <c:overlap val="100"/>
        <c:axId val="39682816"/>
        <c:axId val="3968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297</c:v>
                </c:pt>
                <c:pt idx="2">
                  <c:v>#N/A</c:v>
                </c:pt>
                <c:pt idx="3">
                  <c:v>#N/A</c:v>
                </c:pt>
                <c:pt idx="4">
                  <c:v>268</c:v>
                </c:pt>
                <c:pt idx="5">
                  <c:v>#N/A</c:v>
                </c:pt>
                <c:pt idx="6">
                  <c:v>#N/A</c:v>
                </c:pt>
                <c:pt idx="7">
                  <c:v>258</c:v>
                </c:pt>
                <c:pt idx="8">
                  <c:v>#N/A</c:v>
                </c:pt>
                <c:pt idx="9">
                  <c:v>#N/A</c:v>
                </c:pt>
                <c:pt idx="10">
                  <c:v>289</c:v>
                </c:pt>
                <c:pt idx="11">
                  <c:v>#N/A</c:v>
                </c:pt>
                <c:pt idx="12">
                  <c:v>#N/A</c:v>
                </c:pt>
                <c:pt idx="13">
                  <c:v>268</c:v>
                </c:pt>
                <c:pt idx="14">
                  <c:v>#N/A</c:v>
                </c:pt>
              </c:numCache>
            </c:numRef>
          </c:val>
          <c:smooth val="0"/>
        </c:ser>
        <c:dLbls>
          <c:showLegendKey val="0"/>
          <c:showVal val="0"/>
          <c:showCatName val="0"/>
          <c:showSerName val="0"/>
          <c:showPercent val="0"/>
          <c:showBubbleSize val="0"/>
        </c:dLbls>
        <c:marker val="1"/>
        <c:smooth val="0"/>
        <c:axId val="39682816"/>
        <c:axId val="39684736"/>
      </c:lineChart>
      <c:catAx>
        <c:axId val="396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84736"/>
        <c:crosses val="autoZero"/>
        <c:auto val="1"/>
        <c:lblAlgn val="ctr"/>
        <c:lblOffset val="100"/>
        <c:tickLblSkip val="1"/>
        <c:tickMarkSkip val="1"/>
        <c:noMultiLvlLbl val="0"/>
      </c:catAx>
      <c:valAx>
        <c:axId val="3968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9228</c:v>
                </c:pt>
                <c:pt idx="5">
                  <c:v>8865</c:v>
                </c:pt>
                <c:pt idx="8">
                  <c:v>8773</c:v>
                </c:pt>
                <c:pt idx="11">
                  <c:v>8520</c:v>
                </c:pt>
                <c:pt idx="14">
                  <c:v>8180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c:v>
                </c:pt>
                <c:pt idx="5">
                  <c:v>112</c:v>
                </c:pt>
                <c:pt idx="8">
                  <c:v>101</c:v>
                </c:pt>
                <c:pt idx="11">
                  <c:v>90</c:v>
                </c:pt>
                <c:pt idx="14">
                  <c:v>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2978</c:v>
                </c:pt>
                <c:pt idx="5">
                  <c:v>2885</c:v>
                </c:pt>
                <c:pt idx="8">
                  <c:v>3341</c:v>
                </c:pt>
                <c:pt idx="11">
                  <c:v>3874</c:v>
                </c:pt>
                <c:pt idx="14">
                  <c:v>3122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1107</c:v>
                </c:pt>
                <c:pt idx="3">
                  <c:v>1044</c:v>
                </c:pt>
                <c:pt idx="6">
                  <c:v>50</c:v>
                </c:pt>
                <c:pt idx="9">
                  <c:v>50</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1731</c:v>
                </c:pt>
                <c:pt idx="3">
                  <c:v>1703</c:v>
                </c:pt>
                <c:pt idx="6">
                  <c:v>1692</c:v>
                </c:pt>
                <c:pt idx="9">
                  <c:v>1379</c:v>
                </c:pt>
                <c:pt idx="12">
                  <c:v>1367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c:v>
                </c:pt>
                <c:pt idx="3">
                  <c:v>60</c:v>
                </c:pt>
                <c:pt idx="6">
                  <c:v>97</c:v>
                </c:pt>
                <c:pt idx="9">
                  <c:v>150</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6105</c:v>
                </c:pt>
                <c:pt idx="3">
                  <c:v>5671</c:v>
                </c:pt>
                <c:pt idx="6">
                  <c:v>5174</c:v>
                </c:pt>
                <c:pt idx="9">
                  <c:v>4968</c:v>
                </c:pt>
                <c:pt idx="12">
                  <c:v>4656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290</c:v>
                </c:pt>
                <c:pt idx="3">
                  <c:v>525</c:v>
                </c:pt>
                <c:pt idx="6">
                  <c:v>460</c:v>
                </c:pt>
                <c:pt idx="9">
                  <c:v>394</c:v>
                </c:pt>
                <c:pt idx="12">
                  <c:v>333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5166</c:v>
                </c:pt>
                <c:pt idx="3">
                  <c:v>5183</c:v>
                </c:pt>
                <c:pt idx="6">
                  <c:v>6542</c:v>
                </c:pt>
                <c:pt idx="9">
                  <c:v>6378</c:v>
                </c:pt>
                <c:pt idx="12">
                  <c:v>6220</c:v>
                </c:pt>
              </c:numCache>
            </c:numRef>
          </c:val>
        </c:ser>
        <c:dLbls>
          <c:showLegendKey val="0"/>
          <c:showVal val="0"/>
          <c:showCatName val="0"/>
          <c:showSerName val="0"/>
          <c:showPercent val="0"/>
          <c:showBubbleSize val="0"/>
        </c:dLbls>
        <c:gapWidth val="100"/>
        <c:overlap val="100"/>
        <c:axId val="42595840"/>
        <c:axId val="4259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2138</c:v>
                </c:pt>
                <c:pt idx="2">
                  <c:v>#N/A</c:v>
                </c:pt>
                <c:pt idx="3">
                  <c:v>#N/A</c:v>
                </c:pt>
                <c:pt idx="4">
                  <c:v>2324</c:v>
                </c:pt>
                <c:pt idx="5">
                  <c:v>#N/A</c:v>
                </c:pt>
                <c:pt idx="6">
                  <c:v>#N/A</c:v>
                </c:pt>
                <c:pt idx="7">
                  <c:v>1800</c:v>
                </c:pt>
                <c:pt idx="8">
                  <c:v>#N/A</c:v>
                </c:pt>
                <c:pt idx="9">
                  <c:v>#N/A</c:v>
                </c:pt>
                <c:pt idx="10">
                  <c:v>834</c:v>
                </c:pt>
                <c:pt idx="11">
                  <c:v>#N/A</c:v>
                </c:pt>
                <c:pt idx="12">
                  <c:v>#N/A</c:v>
                </c:pt>
                <c:pt idx="13">
                  <c:v>1389</c:v>
                </c:pt>
                <c:pt idx="14">
                  <c:v>#N/A</c:v>
                </c:pt>
              </c:numCache>
            </c:numRef>
          </c:val>
          <c:smooth val="0"/>
        </c:ser>
        <c:dLbls>
          <c:showLegendKey val="0"/>
          <c:showVal val="0"/>
          <c:showCatName val="0"/>
          <c:showSerName val="0"/>
          <c:showPercent val="0"/>
          <c:showBubbleSize val="0"/>
        </c:dLbls>
        <c:marker val="1"/>
        <c:smooth val="0"/>
        <c:axId val="42595840"/>
        <c:axId val="42597760"/>
      </c:lineChart>
      <c:catAx>
        <c:axId val="425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97760"/>
        <c:crosses val="autoZero"/>
        <c:auto val="1"/>
        <c:lblAlgn val="ctr"/>
        <c:lblOffset val="100"/>
        <c:tickLblSkip val="1"/>
        <c:tickMarkSkip val="1"/>
        <c:noMultiLvlLbl val="0"/>
      </c:catAx>
      <c:valAx>
        <c:axId val="4259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{2296C29D-582C-4585-8BF8-E894E84B45BA}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{BFFC43A6-96E9-4E79-A5EF-0DDB8DF7F428}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{29D9B106-373A-4F0D-8C57-F8F2F5B225EE}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{F805203E-20C2-4CB0-ACF8-ABAD3906EB42}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{C813C32F-119E-4765-9F02-811297450A9E}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{299BFC28-8B7B-439F-8052-DB53EEF1D1F4}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{006C799F-4FD5-428F-8297-3C66EDA593B1}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{BD859D7A-AF05-432F-9A33-1AF944ADDE17}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{307E8E65-FC1D-4952-9850-D3966E10E85F}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{6CD0EAF3-0616-4EE6-B98C-AB24A26AC99C}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521152"/>
        <c:axId val="43523072"/>
      </c:scatterChart>
      <c:valAx>
        <c:axId val="43521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23072"/>
        <c:crosses val="autoZero"/>
        <c:crossBetween val="midCat"/>
      </c:valAx>
      <c:valAx>
        <c:axId val="43523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2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{963629D7-7775-47D8-A6E8-87C08A832AE4}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{17BACEA6-7516-4683-B9F6-E1E94EE87F8B}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{81B4C8BD-D652-463B-B193-6A0125E5ACEB}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{639DFBE4-B7D7-4FD2-A25C-7C470D7784FC}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{BF543B55-7F3B-4487-87AE-D94596B9E5A4}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7.3</c:v>
                </c:pt>
                <c:pt idx="2">
                  <c:v>6.5</c:v>
                </c:pt>
                <c:pt idx="3">
                  <c:v>6.5</c:v>
                </c:pt>
                <c:pt idx="4">
                  <c:v>6.4</c:v>
                </c:pt>
              </c:numCache>
            </c:numRef>
          </c:xVal>
          <c:yVal>
            <c:numRef>
              <c:f>公会計指標分析・財政指標組合せ分析表!$K$73:$O$73</c:f>
              <c:numCache>
                <c:formatCode>#,##0.0;"▲ "#,##0.0</c:formatCode>
                <c:ptCount val="5"/>
                <c:pt idx="0">
                  <c:v>50.9</c:v>
                </c:pt>
                <c:pt idx="1">
                  <c:v>55.5</c:v>
                </c:pt>
                <c:pt idx="2">
                  <c:v>43.1</c:v>
                </c:pt>
                <c:pt idx="3">
                  <c:v>20.3</c:v>
                </c:pt>
                <c:pt idx="4">
                  <c:v>32.4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{957D2495-8C0D-42CA-AD91-CE25A4B50063}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{A67ADE17-B2EC-4854-9A78-12DFFCE8BA1F}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{FDC7F4D3-68AC-43F8-AA5E-F403A0270D94}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{632144CC-BB5D-49B5-B720-C9D33637FAE2}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{AC5CD90C-A01D-44B8-9736-21B41313A51D}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43555456"/>
        <c:axId val="43598592"/>
      </c:scatterChart>
      <c:valAx>
        <c:axId val="43555456"/>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98592"/>
        <c:crosses val="autoZero"/>
        <c:crossBetween val="midCat"/>
      </c:valAx>
      <c:valAx>
        <c:axId val="43598592"/>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5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組合等が起こした地方債の元利償還金に対する負担金ともに地方債の償還が進み、新たな大型投資が行われないため、大きく増加はしていない。Ｈ２５に債務負担行為に基づく支出額が増加しているのは、公的病院への建設補助によるものである。なお、公共施設の老朽化により維持補修では対応できなくなってきているため、今後は大型投資が発生することも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公営企業等繰入見込額、組合等負担等見込額ともに地方債の償還が進み、残高が順調に減少しているため、新たな大型投資がない限り将来負担は減少していくが、Ｈ２７の将来負担比率が増加した要因は、観光施設貸付事業特別会計に係る起債残高を繰上償還するにあたり、減債基金を活用したことで、充当可能財源等が減少したことによるもの。なお、Ｈ２５に設立法人等の負債額負担見込額が減少しているのは、土地開発公社の解散により将来負担額が発生しなくなったためである。一方、一般会計等に係る地方債の現在高が増加しているのは、土地開発公社を解散するにあたり、債務保証の実行を行うために、地方債を借り入れたこと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５４となっており、昨年度を０．０２ポイント上回ったが、過去５年間はほぼ同ポイントで推移している。景気回復傾向を受け、個人住民税や固定資産税等が若干の増加となったが、大手企業の業績による法人税収入が減少したことによる影響で例年並みとなった。今後も滞納整理を積極的に進めるなど税収増加等による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71" name="直線コネクタ 70"/>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4763</xdr:rowOff>
    </xdr:to>
    <xdr:cxnSp macro="">
      <xdr:nvCxnSpPr>
        <xdr:cNvPr id="74" name="直線コネクタ 73"/>
        <xdr:cNvCxnSpPr/>
      </xdr:nvCxnSpPr>
      <xdr:spPr>
        <a:xfrm flipV="1">
          <a:off x="3225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80556</xdr:rowOff>
    </xdr:from>
    <xdr:ext cx="736600" cy="259045"/>
    <xdr:sp macro="" textlink="">
      <xdr:nvSpPr>
        <xdr:cNvPr id="76" name="テキスト ボックス 75"/>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4763</xdr:rowOff>
    </xdr:to>
    <xdr:cxnSp macro="">
      <xdr:nvCxnSpPr>
        <xdr:cNvPr id="77" name="直線コネクタ 76"/>
        <xdr:cNvCxnSpPr/>
      </xdr:nvCxnSpPr>
      <xdr:spPr>
        <a:xfrm>
          <a:off x="2336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80556</xdr:rowOff>
    </xdr:from>
    <xdr:ext cx="762000" cy="259045"/>
    <xdr:sp macro="" textlink="">
      <xdr:nvSpPr>
        <xdr:cNvPr id="79" name="テキスト ボックス 78"/>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80" name="直線コネクタ 79"/>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82" name="テキスト ボックス 81"/>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90" name="円/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92" name="円/楕円 91"/>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3" name="テキスト ボックス 9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125413</xdr:rowOff>
    </xdr:from>
    <xdr:to>
      <xdr:col>4</xdr:col>
      <xdr:colOff>533400</xdr:colOff>
      <xdr:row>43</xdr:row>
      <xdr:rowOff>55563</xdr:rowOff>
    </xdr:to>
    <xdr:sp macro="" textlink="">
      <xdr:nvSpPr>
        <xdr:cNvPr id="94" name="円/楕円 93"/>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65740</xdr:rowOff>
    </xdr:from>
    <xdr:ext cx="762000" cy="259045"/>
    <xdr:sp macro="" textlink="">
      <xdr:nvSpPr>
        <xdr:cNvPr id="95" name="テキスト ボックス 94"/>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7" name="テキスト ボックス 96"/>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8" name="円/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9" name="テキスト ボックス 98"/>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２．５ポイント上回っており、当町の対前年比では３．１ポイント増加した。これは、経常収入の中で、大きな割合を占めている地方税及び地方交付税が減少したことによる。また、経常支出では物件費が増加傾向であるため、事務事業の点検と見直しを進め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65617</xdr:rowOff>
    </xdr:from>
    <xdr:to>
      <xdr:col>7</xdr:col>
      <xdr:colOff>152400</xdr:colOff>
      <xdr:row>61</xdr:row>
      <xdr:rowOff>18838</xdr:rowOff>
    </xdr:to>
    <xdr:cxnSp macro="">
      <xdr:nvCxnSpPr>
        <xdr:cNvPr id="134" name="直線コネクタ 133"/>
        <xdr:cNvCxnSpPr/>
      </xdr:nvCxnSpPr>
      <xdr:spPr>
        <a:xfrm>
          <a:off x="4114800" y="1035261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65617</xdr:rowOff>
    </xdr:to>
    <xdr:cxnSp macro="">
      <xdr:nvCxnSpPr>
        <xdr:cNvPr id="137" name="直線コネクタ 136"/>
        <xdr:cNvCxnSpPr/>
      </xdr:nvCxnSpPr>
      <xdr:spPr>
        <a:xfrm>
          <a:off x="3225800" y="102882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133985</xdr:rowOff>
    </xdr:to>
    <xdr:cxnSp macro="">
      <xdr:nvCxnSpPr>
        <xdr:cNvPr id="140" name="直線コネクタ 139"/>
        <xdr:cNvCxnSpPr/>
      </xdr:nvCxnSpPr>
      <xdr:spPr>
        <a:xfrm flipV="1">
          <a:off x="2336800" y="102882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160655</xdr:rowOff>
    </xdr:from>
    <xdr:to>
      <xdr:col>3</xdr:col>
      <xdr:colOff>279400</xdr:colOff>
      <xdr:row>60</xdr:row>
      <xdr:rowOff>133985</xdr:rowOff>
    </xdr:to>
    <xdr:cxnSp macro="">
      <xdr:nvCxnSpPr>
        <xdr:cNvPr id="143" name="直線コネクタ 142"/>
        <xdr:cNvCxnSpPr/>
      </xdr:nvCxnSpPr>
      <xdr:spPr>
        <a:xfrm>
          <a:off x="1447800" y="102762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139488</xdr:rowOff>
    </xdr:from>
    <xdr:to>
      <xdr:col>7</xdr:col>
      <xdr:colOff>203200</xdr:colOff>
      <xdr:row>61</xdr:row>
      <xdr:rowOff>69638</xdr:rowOff>
    </xdr:to>
    <xdr:sp macro="" textlink="">
      <xdr:nvSpPr>
        <xdr:cNvPr id="153" name="円/楕円 152"/>
        <xdr:cNvSpPr/>
      </xdr:nvSpPr>
      <xdr:spPr>
        <a:xfrm>
          <a:off x="4902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156015</xdr:rowOff>
    </xdr:from>
    <xdr:ext cx="762000" cy="259045"/>
    <xdr:sp macro="" textlink="">
      <xdr:nvSpPr>
        <xdr:cNvPr id="154" name="財政構造の弾力性該当値テキスト"/>
        <xdr:cNvSpPr txBox="1"/>
      </xdr:nvSpPr>
      <xdr:spPr>
        <a:xfrm>
          <a:off x="5041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14817</xdr:rowOff>
    </xdr:from>
    <xdr:to>
      <xdr:col>6</xdr:col>
      <xdr:colOff>50800</xdr:colOff>
      <xdr:row>60</xdr:row>
      <xdr:rowOff>116417</xdr:rowOff>
    </xdr:to>
    <xdr:sp macro="" textlink="">
      <xdr:nvSpPr>
        <xdr:cNvPr id="155" name="円/楕円 154"/>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126594</xdr:rowOff>
    </xdr:from>
    <xdr:ext cx="736600" cy="259045"/>
    <xdr:sp macro="" textlink="">
      <xdr:nvSpPr>
        <xdr:cNvPr id="156" name="テキスト ボックス 155"/>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7" name="円/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83185</xdr:rowOff>
    </xdr:from>
    <xdr:to>
      <xdr:col>3</xdr:col>
      <xdr:colOff>330200</xdr:colOff>
      <xdr:row>61</xdr:row>
      <xdr:rowOff>13335</xdr:rowOff>
    </xdr:to>
    <xdr:sp macro="" textlink="">
      <xdr:nvSpPr>
        <xdr:cNvPr id="159" name="円/楕円 158"/>
        <xdr:cNvSpPr/>
      </xdr:nvSpPr>
      <xdr:spPr>
        <a:xfrm>
          <a:off x="2286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23512</xdr:rowOff>
    </xdr:from>
    <xdr:ext cx="762000" cy="259045"/>
    <xdr:sp macro="" textlink="">
      <xdr:nvSpPr>
        <xdr:cNvPr id="160" name="テキスト ボックス 159"/>
        <xdr:cNvSpPr txBox="1"/>
      </xdr:nvSpPr>
      <xdr:spPr>
        <a:xfrm>
          <a:off x="1955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109855</xdr:rowOff>
    </xdr:from>
    <xdr:to>
      <xdr:col>2</xdr:col>
      <xdr:colOff>127000</xdr:colOff>
      <xdr:row>60</xdr:row>
      <xdr:rowOff>40005</xdr:rowOff>
    </xdr:to>
    <xdr:sp macro="" textlink="">
      <xdr:nvSpPr>
        <xdr:cNvPr id="161" name="円/楕円 160"/>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50182</xdr:rowOff>
    </xdr:from>
    <xdr:ext cx="762000" cy="259045"/>
    <xdr:sp macro="" textlink="">
      <xdr:nvSpPr>
        <xdr:cNvPr id="162" name="テキスト ボックス 161"/>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類似団体の平均より１９</a:t>
          </a:r>
          <a:r>
            <a:rPr kumimoji="1" lang="en-US" altLang="ja-JP" sz="1300">
              <a:latin typeface="ＭＳ Ｐゴシック"/>
            </a:rPr>
            <a:t>,</a:t>
          </a:r>
          <a:r>
            <a:rPr kumimoji="1" lang="ja-JP" altLang="en-US" sz="1300">
              <a:latin typeface="ＭＳ Ｐゴシック"/>
            </a:rPr>
            <a:t>５５５円下回った結果となったが、前年比ではわずかながら上回った。特に維持補修費については、学校施設の統廃合以来減額傾向であったが、前年度と比較すると若干増額となった。今後は公共施設の老朽化に伴い増額となる見込みである。また、委託料についても増加傾向にあり、競争に伴う削減が必要にな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48332</xdr:rowOff>
    </xdr:from>
    <xdr:to>
      <xdr:col>7</xdr:col>
      <xdr:colOff>152400</xdr:colOff>
      <xdr:row>82</xdr:row>
      <xdr:rowOff>54482</xdr:rowOff>
    </xdr:to>
    <xdr:cxnSp macro="">
      <xdr:nvCxnSpPr>
        <xdr:cNvPr id="196" name="直線コネクタ 195"/>
        <xdr:cNvCxnSpPr/>
      </xdr:nvCxnSpPr>
      <xdr:spPr>
        <a:xfrm>
          <a:off x="4114800" y="14107232"/>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43757</xdr:rowOff>
    </xdr:from>
    <xdr:to>
      <xdr:col>6</xdr:col>
      <xdr:colOff>0</xdr:colOff>
      <xdr:row>82</xdr:row>
      <xdr:rowOff>48332</xdr:rowOff>
    </xdr:to>
    <xdr:cxnSp macro="">
      <xdr:nvCxnSpPr>
        <xdr:cNvPr id="199" name="直線コネクタ 198"/>
        <xdr:cNvCxnSpPr/>
      </xdr:nvCxnSpPr>
      <xdr:spPr>
        <a:xfrm>
          <a:off x="3225800" y="14102657"/>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38619</xdr:rowOff>
    </xdr:from>
    <xdr:to>
      <xdr:col>4</xdr:col>
      <xdr:colOff>482600</xdr:colOff>
      <xdr:row>82</xdr:row>
      <xdr:rowOff>43757</xdr:rowOff>
    </xdr:to>
    <xdr:cxnSp macro="">
      <xdr:nvCxnSpPr>
        <xdr:cNvPr id="202" name="直線コネクタ 201"/>
        <xdr:cNvCxnSpPr/>
      </xdr:nvCxnSpPr>
      <xdr:spPr>
        <a:xfrm>
          <a:off x="2336800" y="14097519"/>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38619</xdr:rowOff>
    </xdr:from>
    <xdr:to>
      <xdr:col>3</xdr:col>
      <xdr:colOff>279400</xdr:colOff>
      <xdr:row>82</xdr:row>
      <xdr:rowOff>54008</xdr:rowOff>
    </xdr:to>
    <xdr:cxnSp macro="">
      <xdr:nvCxnSpPr>
        <xdr:cNvPr id="205" name="直線コネクタ 204"/>
        <xdr:cNvCxnSpPr/>
      </xdr:nvCxnSpPr>
      <xdr:spPr>
        <a:xfrm flipV="1">
          <a:off x="1447800" y="14097519"/>
          <a:ext cx="8890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09" name="テキスト ボックス 208"/>
        <xdr:cNvSpPr txBox="1"/>
      </xdr:nvSpPr>
      <xdr:spPr>
        <a:xfrm>
          <a:off x="1066800" y="138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3682</xdr:rowOff>
    </xdr:from>
    <xdr:to>
      <xdr:col>7</xdr:col>
      <xdr:colOff>203200</xdr:colOff>
      <xdr:row>82</xdr:row>
      <xdr:rowOff>105282</xdr:rowOff>
    </xdr:to>
    <xdr:sp macro="" textlink="">
      <xdr:nvSpPr>
        <xdr:cNvPr id="215" name="円/楕円 214"/>
        <xdr:cNvSpPr/>
      </xdr:nvSpPr>
      <xdr:spPr>
        <a:xfrm>
          <a:off x="4902200" y="140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20209</xdr:rowOff>
    </xdr:from>
    <xdr:ext cx="762000" cy="259045"/>
    <xdr:sp macro="" textlink="">
      <xdr:nvSpPr>
        <xdr:cNvPr id="216" name="人件費・物件費等の状況該当値テキスト"/>
        <xdr:cNvSpPr txBox="1"/>
      </xdr:nvSpPr>
      <xdr:spPr>
        <a:xfrm>
          <a:off x="5041900" y="139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168982</xdr:rowOff>
    </xdr:from>
    <xdr:to>
      <xdr:col>6</xdr:col>
      <xdr:colOff>50800</xdr:colOff>
      <xdr:row>82</xdr:row>
      <xdr:rowOff>99132</xdr:rowOff>
    </xdr:to>
    <xdr:sp macro="" textlink="">
      <xdr:nvSpPr>
        <xdr:cNvPr id="217" name="円/楕円 216"/>
        <xdr:cNvSpPr/>
      </xdr:nvSpPr>
      <xdr:spPr>
        <a:xfrm>
          <a:off x="4064000" y="140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109309</xdr:rowOff>
    </xdr:from>
    <xdr:ext cx="736600" cy="259045"/>
    <xdr:sp macro="" textlink="">
      <xdr:nvSpPr>
        <xdr:cNvPr id="218" name="テキスト ボックス 217"/>
        <xdr:cNvSpPr txBox="1"/>
      </xdr:nvSpPr>
      <xdr:spPr>
        <a:xfrm>
          <a:off x="3733800" y="1382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164407</xdr:rowOff>
    </xdr:from>
    <xdr:to>
      <xdr:col>4</xdr:col>
      <xdr:colOff>533400</xdr:colOff>
      <xdr:row>82</xdr:row>
      <xdr:rowOff>94557</xdr:rowOff>
    </xdr:to>
    <xdr:sp macro="" textlink="">
      <xdr:nvSpPr>
        <xdr:cNvPr id="219" name="円/楕円 218"/>
        <xdr:cNvSpPr/>
      </xdr:nvSpPr>
      <xdr:spPr>
        <a:xfrm>
          <a:off x="3175000" y="14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104734</xdr:rowOff>
    </xdr:from>
    <xdr:ext cx="762000" cy="259045"/>
    <xdr:sp macro="" textlink="">
      <xdr:nvSpPr>
        <xdr:cNvPr id="220" name="テキスト ボックス 219"/>
        <xdr:cNvSpPr txBox="1"/>
      </xdr:nvSpPr>
      <xdr:spPr>
        <a:xfrm>
          <a:off x="2844800" y="138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159269</xdr:rowOff>
    </xdr:from>
    <xdr:to>
      <xdr:col>3</xdr:col>
      <xdr:colOff>330200</xdr:colOff>
      <xdr:row>82</xdr:row>
      <xdr:rowOff>89419</xdr:rowOff>
    </xdr:to>
    <xdr:sp macro="" textlink="">
      <xdr:nvSpPr>
        <xdr:cNvPr id="221" name="円/楕円 220"/>
        <xdr:cNvSpPr/>
      </xdr:nvSpPr>
      <xdr:spPr>
        <a:xfrm>
          <a:off x="2286000" y="140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99596</xdr:rowOff>
    </xdr:from>
    <xdr:ext cx="762000" cy="259045"/>
    <xdr:sp macro="" textlink="">
      <xdr:nvSpPr>
        <xdr:cNvPr id="222" name="テキスト ボックス 221"/>
        <xdr:cNvSpPr txBox="1"/>
      </xdr:nvSpPr>
      <xdr:spPr>
        <a:xfrm>
          <a:off x="1955800" y="138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3208</xdr:rowOff>
    </xdr:from>
    <xdr:to>
      <xdr:col>2</xdr:col>
      <xdr:colOff>127000</xdr:colOff>
      <xdr:row>82</xdr:row>
      <xdr:rowOff>104808</xdr:rowOff>
    </xdr:to>
    <xdr:sp macro="" textlink="">
      <xdr:nvSpPr>
        <xdr:cNvPr id="223" name="円/楕円 222"/>
        <xdr:cNvSpPr/>
      </xdr:nvSpPr>
      <xdr:spPr>
        <a:xfrm>
          <a:off x="1397000" y="140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89585</xdr:rowOff>
    </xdr:from>
    <xdr:ext cx="762000" cy="259045"/>
    <xdr:sp macro="" textlink="">
      <xdr:nvSpPr>
        <xdr:cNvPr id="224" name="テキスト ボックス 223"/>
        <xdr:cNvSpPr txBox="1"/>
      </xdr:nvSpPr>
      <xdr:spPr>
        <a:xfrm>
          <a:off x="1066800" y="1414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及び全国町村平均を０．６ポイント下回る結果となったが、当町の前年度比では０．７ポイントの増加となった。これからも計画的な職員採用等により年齢構成の不均等が解消されるよう努め、適正な管理をおこなう。（Ｈ</a:t>
          </a:r>
          <a:r>
            <a:rPr kumimoji="1" lang="en-US" altLang="ja-JP" sz="1300">
              <a:latin typeface="ＭＳ Ｐゴシック"/>
            </a:rPr>
            <a:t>23</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と指数が高いのは東日本大震災復旧復興の財源とするため、国家公務員の給与を削減したことによる。）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29463</xdr:rowOff>
    </xdr:to>
    <xdr:cxnSp macro="">
      <xdr:nvCxnSpPr>
        <xdr:cNvPr id="256" name="直線コネクタ 255"/>
        <xdr:cNvCxnSpPr/>
      </xdr:nvCxnSpPr>
      <xdr:spPr>
        <a:xfrm>
          <a:off x="16179800" y="14363700"/>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39115</xdr:rowOff>
    </xdr:to>
    <xdr:cxnSp macro="">
      <xdr:nvCxnSpPr>
        <xdr:cNvPr id="259" name="直線コネクタ 258"/>
        <xdr:cNvCxnSpPr/>
      </xdr:nvCxnSpPr>
      <xdr:spPr>
        <a:xfrm flipV="1">
          <a:off x="15290800" y="143637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88</xdr:row>
      <xdr:rowOff>144780</xdr:rowOff>
    </xdr:to>
    <xdr:cxnSp macro="">
      <xdr:nvCxnSpPr>
        <xdr:cNvPr id="262" name="直線コネクタ 261"/>
        <xdr:cNvCxnSpPr/>
      </xdr:nvCxnSpPr>
      <xdr:spPr>
        <a:xfrm flipV="1">
          <a:off x="14401800" y="14440915"/>
          <a:ext cx="889000" cy="7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154432</xdr:rowOff>
    </xdr:to>
    <xdr:cxnSp macro="">
      <xdr:nvCxnSpPr>
        <xdr:cNvPr id="265" name="直線コネクタ 264"/>
        <xdr:cNvCxnSpPr/>
      </xdr:nvCxnSpPr>
      <xdr:spPr>
        <a:xfrm flipV="1">
          <a:off x="13512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5" name="円/楕円 274"/>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166640</xdr:rowOff>
    </xdr:from>
    <xdr:ext cx="762000" cy="259045"/>
    <xdr:sp macro="" textlink="">
      <xdr:nvSpPr>
        <xdr:cNvPr id="276" name="給与水準   （国との比較）該当値テキスト"/>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8" name="テキスト ボックス 27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159765</xdr:rowOff>
    </xdr:from>
    <xdr:to>
      <xdr:col>22</xdr:col>
      <xdr:colOff>254000</xdr:colOff>
      <xdr:row>84</xdr:row>
      <xdr:rowOff>89915</xdr:rowOff>
    </xdr:to>
    <xdr:sp macro="" textlink="">
      <xdr:nvSpPr>
        <xdr:cNvPr id="279" name="円/楕円 278"/>
        <xdr:cNvSpPr/>
      </xdr:nvSpPr>
      <xdr:spPr>
        <a:xfrm>
          <a:off x="15240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100092</xdr:rowOff>
    </xdr:from>
    <xdr:ext cx="762000" cy="259045"/>
    <xdr:sp macro="" textlink="">
      <xdr:nvSpPr>
        <xdr:cNvPr id="280" name="テキスト ボックス 279"/>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82" name="テキスト ボックス 281"/>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3" name="円/楕円 282"/>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84" name="テキスト ボックス 283"/>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０．１４人少ない結果となり、概ね平均値ではあるものの、ここ数年では類似団体を下回る結果となった。今後も住民サービスを低下させることのないよう職員の適正な配置をおこない、長期的視野に立った業務委託など、定員管理計画と合わせ検討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78486</xdr:rowOff>
    </xdr:from>
    <xdr:to>
      <xdr:col>24</xdr:col>
      <xdr:colOff>558800</xdr:colOff>
      <xdr:row>60</xdr:row>
      <xdr:rowOff>88943</xdr:rowOff>
    </xdr:to>
    <xdr:cxnSp macro="">
      <xdr:nvCxnSpPr>
        <xdr:cNvPr id="319" name="直線コネクタ 318"/>
        <xdr:cNvCxnSpPr/>
      </xdr:nvCxnSpPr>
      <xdr:spPr>
        <a:xfrm flipV="1">
          <a:off x="16179800" y="10365486"/>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88943</xdr:rowOff>
    </xdr:to>
    <xdr:cxnSp macro="">
      <xdr:nvCxnSpPr>
        <xdr:cNvPr id="322" name="直線コネクタ 321"/>
        <xdr:cNvCxnSpPr/>
      </xdr:nvCxnSpPr>
      <xdr:spPr>
        <a:xfrm>
          <a:off x="15290800" y="10364681"/>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4" name="テキスト ボックス 323"/>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76877</xdr:rowOff>
    </xdr:from>
    <xdr:to>
      <xdr:col>22</xdr:col>
      <xdr:colOff>203200</xdr:colOff>
      <xdr:row>60</xdr:row>
      <xdr:rowOff>77681</xdr:rowOff>
    </xdr:to>
    <xdr:cxnSp macro="">
      <xdr:nvCxnSpPr>
        <xdr:cNvPr id="325" name="直線コネクタ 324"/>
        <xdr:cNvCxnSpPr/>
      </xdr:nvCxnSpPr>
      <xdr:spPr>
        <a:xfrm>
          <a:off x="14401800" y="1036387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7" name="テキスト ボックス 32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68030</xdr:rowOff>
    </xdr:from>
    <xdr:to>
      <xdr:col>21</xdr:col>
      <xdr:colOff>0</xdr:colOff>
      <xdr:row>60</xdr:row>
      <xdr:rowOff>76877</xdr:rowOff>
    </xdr:to>
    <xdr:cxnSp macro="">
      <xdr:nvCxnSpPr>
        <xdr:cNvPr id="328" name="直線コネクタ 327"/>
        <xdr:cNvCxnSpPr/>
      </xdr:nvCxnSpPr>
      <xdr:spPr>
        <a:xfrm>
          <a:off x="13512800" y="10355030"/>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0" name="テキスト ボックス 329"/>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2" name="テキスト ボックス 331"/>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27686</xdr:rowOff>
    </xdr:from>
    <xdr:to>
      <xdr:col>24</xdr:col>
      <xdr:colOff>609600</xdr:colOff>
      <xdr:row>60</xdr:row>
      <xdr:rowOff>129286</xdr:rowOff>
    </xdr:to>
    <xdr:sp macro="" textlink="">
      <xdr:nvSpPr>
        <xdr:cNvPr id="338" name="円/楕円 337"/>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44213</xdr:rowOff>
    </xdr:from>
    <xdr:ext cx="762000" cy="259045"/>
    <xdr:sp macro="" textlink="">
      <xdr:nvSpPr>
        <xdr:cNvPr id="339" name="定員管理の状況該当値テキスト"/>
        <xdr:cNvSpPr txBox="1"/>
      </xdr:nvSpPr>
      <xdr:spPr>
        <a:xfrm>
          <a:off x="17106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38143</xdr:rowOff>
    </xdr:from>
    <xdr:to>
      <xdr:col>23</xdr:col>
      <xdr:colOff>457200</xdr:colOff>
      <xdr:row>60</xdr:row>
      <xdr:rowOff>139743</xdr:rowOff>
    </xdr:to>
    <xdr:sp macro="" textlink="">
      <xdr:nvSpPr>
        <xdr:cNvPr id="340" name="円/楕円 339"/>
        <xdr:cNvSpPr/>
      </xdr:nvSpPr>
      <xdr:spPr>
        <a:xfrm>
          <a:off x="16129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124520</xdr:rowOff>
    </xdr:from>
    <xdr:ext cx="736600" cy="259045"/>
    <xdr:sp macro="" textlink="">
      <xdr:nvSpPr>
        <xdr:cNvPr id="341" name="テキスト ボックス 340"/>
        <xdr:cNvSpPr txBox="1"/>
      </xdr:nvSpPr>
      <xdr:spPr>
        <a:xfrm>
          <a:off x="15798800" y="1041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26881</xdr:rowOff>
    </xdr:from>
    <xdr:to>
      <xdr:col>22</xdr:col>
      <xdr:colOff>254000</xdr:colOff>
      <xdr:row>60</xdr:row>
      <xdr:rowOff>128481</xdr:rowOff>
    </xdr:to>
    <xdr:sp macro="" textlink="">
      <xdr:nvSpPr>
        <xdr:cNvPr id="342" name="円/楕円 341"/>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113258</xdr:rowOff>
    </xdr:from>
    <xdr:ext cx="762000" cy="259045"/>
    <xdr:sp macro="" textlink="">
      <xdr:nvSpPr>
        <xdr:cNvPr id="343" name="テキスト ボックス 342"/>
        <xdr:cNvSpPr txBox="1"/>
      </xdr:nvSpPr>
      <xdr:spPr>
        <a:xfrm>
          <a:off x="14909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26077</xdr:rowOff>
    </xdr:from>
    <xdr:to>
      <xdr:col>21</xdr:col>
      <xdr:colOff>50800</xdr:colOff>
      <xdr:row>60</xdr:row>
      <xdr:rowOff>127677</xdr:rowOff>
    </xdr:to>
    <xdr:sp macro="" textlink="">
      <xdr:nvSpPr>
        <xdr:cNvPr id="344" name="円/楕円 343"/>
        <xdr:cNvSpPr/>
      </xdr:nvSpPr>
      <xdr:spPr>
        <a:xfrm>
          <a:off x="14351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112454</xdr:rowOff>
    </xdr:from>
    <xdr:ext cx="762000" cy="259045"/>
    <xdr:sp macro="" textlink="">
      <xdr:nvSpPr>
        <xdr:cNvPr id="345" name="テキスト ボックス 344"/>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17230</xdr:rowOff>
    </xdr:from>
    <xdr:to>
      <xdr:col>19</xdr:col>
      <xdr:colOff>533400</xdr:colOff>
      <xdr:row>60</xdr:row>
      <xdr:rowOff>118830</xdr:rowOff>
    </xdr:to>
    <xdr:sp macro="" textlink="">
      <xdr:nvSpPr>
        <xdr:cNvPr id="346" name="円/楕円 345"/>
        <xdr:cNvSpPr/>
      </xdr:nvSpPr>
      <xdr:spPr>
        <a:xfrm>
          <a:off x="13462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103607</xdr:rowOff>
    </xdr:from>
    <xdr:ext cx="762000" cy="259045"/>
    <xdr:sp macro="" textlink="">
      <xdr:nvSpPr>
        <xdr:cNvPr id="347" name="テキスト ボックス 346"/>
        <xdr:cNvSpPr txBox="1"/>
      </xdr:nvSpPr>
      <xdr:spPr>
        <a:xfrm>
          <a:off x="13131800" y="103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９ポイント下回っており、当町の対前年比でも０．１ポイント改善された。これは起債の償還や一部事務組合で起こした起債の償還が順調に進んでいる結果である。今後、新たな地方債を発行する場合も計画的に行い公債費の適正化を推進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170241</xdr:rowOff>
    </xdr:from>
    <xdr:to>
      <xdr:col>24</xdr:col>
      <xdr:colOff>558800</xdr:colOff>
      <xdr:row>38</xdr:row>
      <xdr:rowOff>10281</xdr:rowOff>
    </xdr:to>
    <xdr:cxnSp macro="">
      <xdr:nvCxnSpPr>
        <xdr:cNvPr id="384" name="直線コネクタ 383"/>
        <xdr:cNvCxnSpPr/>
      </xdr:nvCxnSpPr>
      <xdr:spPr>
        <a:xfrm flipV="1">
          <a:off x="16179800" y="65138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10281</xdr:rowOff>
    </xdr:from>
    <xdr:to>
      <xdr:col>23</xdr:col>
      <xdr:colOff>406400</xdr:colOff>
      <xdr:row>38</xdr:row>
      <xdr:rowOff>10281</xdr:rowOff>
    </xdr:to>
    <xdr:cxnSp macro="">
      <xdr:nvCxnSpPr>
        <xdr:cNvPr id="387" name="直線コネクタ 386"/>
        <xdr:cNvCxnSpPr/>
      </xdr:nvCxnSpPr>
      <xdr:spPr>
        <a:xfrm>
          <a:off x="15290800" y="6525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89" name="テキスト ボックス 388"/>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10281</xdr:rowOff>
    </xdr:from>
    <xdr:to>
      <xdr:col>22</xdr:col>
      <xdr:colOff>203200</xdr:colOff>
      <xdr:row>38</xdr:row>
      <xdr:rowOff>102205</xdr:rowOff>
    </xdr:to>
    <xdr:cxnSp macro="">
      <xdr:nvCxnSpPr>
        <xdr:cNvPr id="390" name="直線コネクタ 389"/>
        <xdr:cNvCxnSpPr/>
      </xdr:nvCxnSpPr>
      <xdr:spPr>
        <a:xfrm flipV="1">
          <a:off x="14401800" y="65253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2" name="テキスト ボックス 391"/>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102205</xdr:rowOff>
    </xdr:from>
    <xdr:to>
      <xdr:col>21</xdr:col>
      <xdr:colOff>0</xdr:colOff>
      <xdr:row>39</xdr:row>
      <xdr:rowOff>45659</xdr:rowOff>
    </xdr:to>
    <xdr:cxnSp macro="">
      <xdr:nvCxnSpPr>
        <xdr:cNvPr id="393" name="直線コネクタ 392"/>
        <xdr:cNvCxnSpPr/>
      </xdr:nvCxnSpPr>
      <xdr:spPr>
        <a:xfrm flipV="1">
          <a:off x="13512800" y="661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5" name="テキスト ボックス 394"/>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7" name="テキスト ボックス 39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119440</xdr:rowOff>
    </xdr:from>
    <xdr:to>
      <xdr:col>24</xdr:col>
      <xdr:colOff>609600</xdr:colOff>
      <xdr:row>38</xdr:row>
      <xdr:rowOff>49591</xdr:rowOff>
    </xdr:to>
    <xdr:sp macro="" textlink="">
      <xdr:nvSpPr>
        <xdr:cNvPr id="403" name="円/楕円 402"/>
        <xdr:cNvSpPr/>
      </xdr:nvSpPr>
      <xdr:spPr>
        <a:xfrm>
          <a:off x="169672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135967</xdr:rowOff>
    </xdr:from>
    <xdr:ext cx="762000" cy="259045"/>
    <xdr:sp macro="" textlink="">
      <xdr:nvSpPr>
        <xdr:cNvPr id="404" name="公債費負担の状況該当値テキスト"/>
        <xdr:cNvSpPr txBox="1"/>
      </xdr:nvSpPr>
      <xdr:spPr>
        <a:xfrm>
          <a:off x="17106900" y="63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130931</xdr:rowOff>
    </xdr:from>
    <xdr:to>
      <xdr:col>23</xdr:col>
      <xdr:colOff>457200</xdr:colOff>
      <xdr:row>38</xdr:row>
      <xdr:rowOff>61081</xdr:rowOff>
    </xdr:to>
    <xdr:sp macro="" textlink="">
      <xdr:nvSpPr>
        <xdr:cNvPr id="405" name="円/楕円 404"/>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71258</xdr:rowOff>
    </xdr:from>
    <xdr:ext cx="736600" cy="259045"/>
    <xdr:sp macro="" textlink="">
      <xdr:nvSpPr>
        <xdr:cNvPr id="406" name="テキスト ボックス 405"/>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130931</xdr:rowOff>
    </xdr:from>
    <xdr:to>
      <xdr:col>22</xdr:col>
      <xdr:colOff>254000</xdr:colOff>
      <xdr:row>38</xdr:row>
      <xdr:rowOff>61081</xdr:rowOff>
    </xdr:to>
    <xdr:sp macro="" textlink="">
      <xdr:nvSpPr>
        <xdr:cNvPr id="407" name="円/楕円 406"/>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71258</xdr:rowOff>
    </xdr:from>
    <xdr:ext cx="762000" cy="259045"/>
    <xdr:sp macro="" textlink="">
      <xdr:nvSpPr>
        <xdr:cNvPr id="408" name="テキスト ボックス 407"/>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51405</xdr:rowOff>
    </xdr:from>
    <xdr:to>
      <xdr:col>21</xdr:col>
      <xdr:colOff>50800</xdr:colOff>
      <xdr:row>38</xdr:row>
      <xdr:rowOff>153005</xdr:rowOff>
    </xdr:to>
    <xdr:sp macro="" textlink="">
      <xdr:nvSpPr>
        <xdr:cNvPr id="409" name="円/楕円 408"/>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163182</xdr:rowOff>
    </xdr:from>
    <xdr:ext cx="762000" cy="259045"/>
    <xdr:sp macro="" textlink="">
      <xdr:nvSpPr>
        <xdr:cNvPr id="410" name="テキスト ボックス 409"/>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166309</xdr:rowOff>
    </xdr:from>
    <xdr:to>
      <xdr:col>19</xdr:col>
      <xdr:colOff>533400</xdr:colOff>
      <xdr:row>39</xdr:row>
      <xdr:rowOff>96459</xdr:rowOff>
    </xdr:to>
    <xdr:sp macro="" textlink="">
      <xdr:nvSpPr>
        <xdr:cNvPr id="411" name="円/楕円 410"/>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106636</xdr:rowOff>
    </xdr:from>
    <xdr:ext cx="762000" cy="259045"/>
    <xdr:sp macro="" textlink="">
      <xdr:nvSpPr>
        <xdr:cNvPr id="412" name="テキスト ボックス 411"/>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１２．２ポイントと上回り、当町の対前年比でも１２．１ポイント増加した。これは、観光施設貸付事業特別会計の起債残高について、全額繰上償還をするため、一般会計より減債基金を活用し繰出を行ったためであり、基金残高が減少したことによるものである。今後も新規発行債は抑制していくとともに、継続的かつ計画的に積立を行い、後世への負担を軽減するよう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146171</xdr:rowOff>
    </xdr:from>
    <xdr:to>
      <xdr:col>24</xdr:col>
      <xdr:colOff>558800</xdr:colOff>
      <xdr:row>15</xdr:row>
      <xdr:rowOff>113756</xdr:rowOff>
    </xdr:to>
    <xdr:cxnSp macro="">
      <xdr:nvCxnSpPr>
        <xdr:cNvPr id="448" name="直線コネクタ 447"/>
        <xdr:cNvCxnSpPr/>
      </xdr:nvCxnSpPr>
      <xdr:spPr>
        <a:xfrm>
          <a:off x="16179800" y="2546471"/>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146171</xdr:rowOff>
    </xdr:from>
    <xdr:to>
      <xdr:col>23</xdr:col>
      <xdr:colOff>406400</xdr:colOff>
      <xdr:row>16</xdr:row>
      <xdr:rowOff>65254</xdr:rowOff>
    </xdr:to>
    <xdr:cxnSp macro="">
      <xdr:nvCxnSpPr>
        <xdr:cNvPr id="451" name="直線コネクタ 450"/>
        <xdr:cNvCxnSpPr/>
      </xdr:nvCxnSpPr>
      <xdr:spPr>
        <a:xfrm flipV="1">
          <a:off x="15290800" y="2546471"/>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2" name="フローチャート : 判断 451"/>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68658</xdr:rowOff>
    </xdr:from>
    <xdr:ext cx="736600" cy="259045"/>
    <xdr:sp macro="" textlink="">
      <xdr:nvSpPr>
        <xdr:cNvPr id="453" name="テキスト ボックス 452"/>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65254</xdr:rowOff>
    </xdr:from>
    <xdr:to>
      <xdr:col>22</xdr:col>
      <xdr:colOff>203200</xdr:colOff>
      <xdr:row>17</xdr:row>
      <xdr:rowOff>36286</xdr:rowOff>
    </xdr:to>
    <xdr:cxnSp macro="">
      <xdr:nvCxnSpPr>
        <xdr:cNvPr id="454" name="直線コネクタ 453"/>
        <xdr:cNvCxnSpPr/>
      </xdr:nvCxnSpPr>
      <xdr:spPr>
        <a:xfrm flipV="1">
          <a:off x="14401800" y="2808454"/>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5" name="フローチャート : 判断 454"/>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6" name="テキスト ボックス 455"/>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154879</xdr:rowOff>
    </xdr:from>
    <xdr:to>
      <xdr:col>21</xdr:col>
      <xdr:colOff>0</xdr:colOff>
      <xdr:row>17</xdr:row>
      <xdr:rowOff>36286</xdr:rowOff>
    </xdr:to>
    <xdr:cxnSp macro="">
      <xdr:nvCxnSpPr>
        <xdr:cNvPr id="457" name="直線コネクタ 456"/>
        <xdr:cNvCxnSpPr/>
      </xdr:nvCxnSpPr>
      <xdr:spPr>
        <a:xfrm>
          <a:off x="13512800" y="2898079"/>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59" name="テキスト ボックス 458"/>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1" name="テキスト ボックス 460"/>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62956</xdr:rowOff>
    </xdr:from>
    <xdr:to>
      <xdr:col>24</xdr:col>
      <xdr:colOff>609600</xdr:colOff>
      <xdr:row>15</xdr:row>
      <xdr:rowOff>164556</xdr:rowOff>
    </xdr:to>
    <xdr:sp macro="" textlink="">
      <xdr:nvSpPr>
        <xdr:cNvPr id="467" name="円/楕円 466"/>
        <xdr:cNvSpPr/>
      </xdr:nvSpPr>
      <xdr:spPr>
        <a:xfrm>
          <a:off x="169672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35033</xdr:rowOff>
    </xdr:from>
    <xdr:ext cx="762000" cy="259045"/>
    <xdr:sp macro="" textlink="">
      <xdr:nvSpPr>
        <xdr:cNvPr id="468" name="将来負担の状況該当値テキスト"/>
        <xdr:cNvSpPr txBox="1"/>
      </xdr:nvSpPr>
      <xdr:spPr>
        <a:xfrm>
          <a:off x="171069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95371</xdr:rowOff>
    </xdr:from>
    <xdr:to>
      <xdr:col>23</xdr:col>
      <xdr:colOff>457200</xdr:colOff>
      <xdr:row>15</xdr:row>
      <xdr:rowOff>25521</xdr:rowOff>
    </xdr:to>
    <xdr:sp macro="" textlink="">
      <xdr:nvSpPr>
        <xdr:cNvPr id="469" name="円/楕円 468"/>
        <xdr:cNvSpPr/>
      </xdr:nvSpPr>
      <xdr:spPr>
        <a:xfrm>
          <a:off x="16129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35698</xdr:rowOff>
    </xdr:from>
    <xdr:ext cx="736600" cy="259045"/>
    <xdr:sp macro="" textlink="">
      <xdr:nvSpPr>
        <xdr:cNvPr id="470" name="テキスト ボックス 469"/>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14454</xdr:rowOff>
    </xdr:from>
    <xdr:to>
      <xdr:col>22</xdr:col>
      <xdr:colOff>254000</xdr:colOff>
      <xdr:row>16</xdr:row>
      <xdr:rowOff>116054</xdr:rowOff>
    </xdr:to>
    <xdr:sp macro="" textlink="">
      <xdr:nvSpPr>
        <xdr:cNvPr id="471" name="円/楕円 470"/>
        <xdr:cNvSpPr/>
      </xdr:nvSpPr>
      <xdr:spPr>
        <a:xfrm>
          <a:off x="152400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126231</xdr:rowOff>
    </xdr:from>
    <xdr:ext cx="762000" cy="259045"/>
    <xdr:sp macro="" textlink="">
      <xdr:nvSpPr>
        <xdr:cNvPr id="472" name="テキスト ボックス 471"/>
        <xdr:cNvSpPr txBox="1"/>
      </xdr:nvSpPr>
      <xdr:spPr>
        <a:xfrm>
          <a:off x="14909800" y="252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156936</xdr:rowOff>
    </xdr:from>
    <xdr:to>
      <xdr:col>21</xdr:col>
      <xdr:colOff>50800</xdr:colOff>
      <xdr:row>17</xdr:row>
      <xdr:rowOff>87086</xdr:rowOff>
    </xdr:to>
    <xdr:sp macro="" textlink="">
      <xdr:nvSpPr>
        <xdr:cNvPr id="473" name="円/楕円 472"/>
        <xdr:cNvSpPr/>
      </xdr:nvSpPr>
      <xdr:spPr>
        <a:xfrm>
          <a:off x="14351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71863</xdr:rowOff>
    </xdr:from>
    <xdr:ext cx="762000" cy="259045"/>
    <xdr:sp macro="" textlink="">
      <xdr:nvSpPr>
        <xdr:cNvPr id="474" name="テキスト ボックス 473"/>
        <xdr:cNvSpPr txBox="1"/>
      </xdr:nvSpPr>
      <xdr:spPr>
        <a:xfrm>
          <a:off x="14020800" y="29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104079</xdr:rowOff>
    </xdr:from>
    <xdr:to>
      <xdr:col>19</xdr:col>
      <xdr:colOff>533400</xdr:colOff>
      <xdr:row>17</xdr:row>
      <xdr:rowOff>34229</xdr:rowOff>
    </xdr:to>
    <xdr:sp macro="" textlink="">
      <xdr:nvSpPr>
        <xdr:cNvPr id="475" name="円/楕円 474"/>
        <xdr:cNvSpPr/>
      </xdr:nvSpPr>
      <xdr:spPr>
        <a:xfrm>
          <a:off x="13462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44406</xdr:rowOff>
    </xdr:from>
    <xdr:ext cx="762000" cy="259045"/>
    <xdr:sp macro="" textlink="">
      <xdr:nvSpPr>
        <xdr:cNvPr id="476" name="テキスト ボックス 475"/>
        <xdr:cNvSpPr txBox="1"/>
      </xdr:nvSpPr>
      <xdr:spPr>
        <a:xfrm>
          <a:off x="13131800" y="261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２．３ポイント下回っており、経常収支比率にしめる人件費の割合は少ないが、人件費に準ずる費用として、物件費に含まれる賃金について、当町の昨年と比較すると増加しているため、前年比１．１ポイントの増加となった。今後も定員管理と合わせ、見直しを含めた取り組みを行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35</xdr:row>
      <xdr:rowOff>8890</xdr:rowOff>
    </xdr:to>
    <xdr:cxnSp macro="">
      <xdr:nvCxnSpPr>
        <xdr:cNvPr id="66" name="直線コネクタ 65"/>
        <xdr:cNvCxnSpPr/>
      </xdr:nvCxnSpPr>
      <xdr:spPr>
        <a:xfrm>
          <a:off x="3987800" y="5925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34</xdr:row>
      <xdr:rowOff>96520</xdr:rowOff>
    </xdr:to>
    <xdr:cxnSp macro="">
      <xdr:nvCxnSpPr>
        <xdr:cNvPr id="69" name="直線コネクタ 68"/>
        <xdr:cNvCxnSpPr/>
      </xdr:nvCxnSpPr>
      <xdr:spPr>
        <a:xfrm>
          <a:off x="3098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58420</xdr:rowOff>
    </xdr:from>
    <xdr:to>
      <xdr:col>4</xdr:col>
      <xdr:colOff>346075</xdr:colOff>
      <xdr:row>34</xdr:row>
      <xdr:rowOff>127000</xdr:rowOff>
    </xdr:to>
    <xdr:cxnSp macro="">
      <xdr:nvCxnSpPr>
        <xdr:cNvPr id="72" name="直線コネクタ 71"/>
        <xdr:cNvCxnSpPr/>
      </xdr:nvCxnSpPr>
      <xdr:spPr>
        <a:xfrm flipV="1">
          <a:off x="2209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127000</xdr:rowOff>
    </xdr:to>
    <xdr:cxnSp macro="">
      <xdr:nvCxnSpPr>
        <xdr:cNvPr id="75" name="直線コネクタ 74"/>
        <xdr:cNvCxnSpPr/>
      </xdr:nvCxnSpPr>
      <xdr:spPr>
        <a:xfrm>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5" name="円/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45720</xdr:rowOff>
    </xdr:from>
    <xdr:to>
      <xdr:col>5</xdr:col>
      <xdr:colOff>600075</xdr:colOff>
      <xdr:row>34</xdr:row>
      <xdr:rowOff>147320</xdr:rowOff>
    </xdr:to>
    <xdr:sp macro="" textlink="">
      <xdr:nvSpPr>
        <xdr:cNvPr id="87" name="円/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xdr:rowOff>
    </xdr:from>
    <xdr:to>
      <xdr:col>4</xdr:col>
      <xdr:colOff>396875</xdr:colOff>
      <xdr:row>34</xdr:row>
      <xdr:rowOff>109220</xdr:rowOff>
    </xdr:to>
    <xdr:sp macro="" textlink="">
      <xdr:nvSpPr>
        <xdr:cNvPr id="89" name="円/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30480</xdr:rowOff>
    </xdr:from>
    <xdr:to>
      <xdr:col>1</xdr:col>
      <xdr:colOff>676275</xdr:colOff>
      <xdr:row>34</xdr:row>
      <xdr:rowOff>132080</xdr:rowOff>
    </xdr:to>
    <xdr:sp macro="" textlink="">
      <xdr:nvSpPr>
        <xdr:cNvPr id="93" name="円/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に比べ４．９ポイント上回っている。これは委託費や維持補修費の増加が主な要因である。前年との比較でも１．３ポイント増加しており、類似団体と比較すると大幅に高いため、委託経費の削減や施設の維持管理費の抑制などの見直し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165100</xdr:rowOff>
    </xdr:to>
    <xdr:cxnSp macro="">
      <xdr:nvCxnSpPr>
        <xdr:cNvPr id="127" name="直線コネクタ 126"/>
        <xdr:cNvCxnSpPr/>
      </xdr:nvCxnSpPr>
      <xdr:spPr>
        <a:xfrm>
          <a:off x="15671800" y="3152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66040</xdr:rowOff>
    </xdr:to>
    <xdr:cxnSp macro="">
      <xdr:nvCxnSpPr>
        <xdr:cNvPr id="130" name="直線コネクタ 129"/>
        <xdr:cNvCxnSpPr/>
      </xdr:nvCxnSpPr>
      <xdr:spPr>
        <a:xfrm>
          <a:off x="14782800" y="311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2" name="テキスト ボックス 131"/>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27940</xdr:rowOff>
    </xdr:to>
    <xdr:cxnSp macro="">
      <xdr:nvCxnSpPr>
        <xdr:cNvPr id="133" name="直線コネクタ 132"/>
        <xdr:cNvCxnSpPr/>
      </xdr:nvCxnSpPr>
      <xdr:spPr>
        <a:xfrm>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35" name="テキスト ボックス 134"/>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18</xdr:row>
      <xdr:rowOff>20320</xdr:rowOff>
    </xdr:to>
    <xdr:cxnSp macro="">
      <xdr:nvCxnSpPr>
        <xdr:cNvPr id="136" name="直線コネクタ 135"/>
        <xdr:cNvCxnSpPr/>
      </xdr:nvCxnSpPr>
      <xdr:spPr>
        <a:xfrm>
          <a:off x="13004800" y="300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8" name="テキスト ボックス 137"/>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8" name="円/楕円 147"/>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101617</xdr:rowOff>
    </xdr:from>
    <xdr:ext cx="736600" cy="259045"/>
    <xdr:sp macro="" textlink="">
      <xdr:nvSpPr>
        <xdr:cNvPr id="149" name="テキスト ボックス 148"/>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50" name="円/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1" name="テキスト ボックス 150"/>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2" name="円/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２．１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135165</xdr:rowOff>
    </xdr:to>
    <xdr:cxnSp macro="">
      <xdr:nvCxnSpPr>
        <xdr:cNvPr id="190" name="直線コネクタ 189"/>
        <xdr:cNvCxnSpPr/>
      </xdr:nvCxnSpPr>
      <xdr:spPr>
        <a:xfrm>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118835</xdr:rowOff>
    </xdr:to>
    <xdr:cxnSp macro="">
      <xdr:nvCxnSpPr>
        <xdr:cNvPr id="193" name="直線コネクタ 192"/>
        <xdr:cNvCxnSpPr/>
      </xdr:nvCxnSpPr>
      <xdr:spPr>
        <a:xfrm flipV="1">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6" name="直線コネクタ 195"/>
        <xdr:cNvCxnSpPr/>
      </xdr:nvCxnSpPr>
      <xdr:spPr>
        <a:xfrm flipV="1">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9" name="直線コネクタ 198"/>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9" name="円/楕円 208"/>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10"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3" name="円/楕円 212"/>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4" name="テキスト ボックス 213"/>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５．２ポイント下回っており、類似団体の中では少ない値となっている。その他の主なものに繰出金があげられるが、下水道事業会計が地方公営企業法の全部を適用しているために負担金として処理され、繰出金に含まれないため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149860</xdr:rowOff>
    </xdr:from>
    <xdr:to>
      <xdr:col>24</xdr:col>
      <xdr:colOff>31750</xdr:colOff>
      <xdr:row>60</xdr:row>
      <xdr:rowOff>64135</xdr:rowOff>
    </xdr:to>
    <xdr:cxnSp macro="">
      <xdr:nvCxnSpPr>
        <xdr:cNvPr id="242" name="直線コネクタ 241"/>
        <xdr:cNvCxnSpPr/>
      </xdr:nvCxnSpPr>
      <xdr:spPr>
        <a:xfrm flipV="1">
          <a:off x="16510000" y="923671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36212</xdr:rowOff>
    </xdr:from>
    <xdr:ext cx="762000" cy="259045"/>
    <xdr:sp macro="" textlink="">
      <xdr:nvSpPr>
        <xdr:cNvPr id="243" name="その他最小値テキスト"/>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60</xdr:row>
      <xdr:rowOff>64135</xdr:rowOff>
    </xdr:from>
    <xdr:to>
      <xdr:col>24</xdr:col>
      <xdr:colOff>120650</xdr:colOff>
      <xdr:row>60</xdr:row>
      <xdr:rowOff>64135</xdr:rowOff>
    </xdr:to>
    <xdr:cxnSp macro="">
      <xdr:nvCxnSpPr>
        <xdr:cNvPr id="244" name="直線コネクタ 243"/>
        <xdr:cNvCxnSpPr/>
      </xdr:nvCxnSpPr>
      <xdr:spPr>
        <a:xfrm>
          <a:off x="16421100" y="1035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64787</xdr:rowOff>
    </xdr:from>
    <xdr:ext cx="762000" cy="259045"/>
    <xdr:sp macro="" textlink="">
      <xdr:nvSpPr>
        <xdr:cNvPr id="245" name="その他最大値テキスト"/>
        <xdr:cNvSpPr txBox="1"/>
      </xdr:nvSpPr>
      <xdr:spPr>
        <a:xfrm>
          <a:off x="1659890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53</xdr:row>
      <xdr:rowOff>149860</xdr:rowOff>
    </xdr:from>
    <xdr:to>
      <xdr:col>24</xdr:col>
      <xdr:colOff>120650</xdr:colOff>
      <xdr:row>53</xdr:row>
      <xdr:rowOff>149860</xdr:rowOff>
    </xdr:to>
    <xdr:cxnSp macro="">
      <xdr:nvCxnSpPr>
        <xdr:cNvPr id="246" name="直線コネクタ 245"/>
        <xdr:cNvCxnSpPr/>
      </xdr:nvCxnSpPr>
      <xdr:spPr>
        <a:xfrm>
          <a:off x="16421100" y="923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121285</xdr:rowOff>
    </xdr:from>
    <xdr:to>
      <xdr:col>24</xdr:col>
      <xdr:colOff>31750</xdr:colOff>
      <xdr:row>53</xdr:row>
      <xdr:rowOff>149860</xdr:rowOff>
    </xdr:to>
    <xdr:cxnSp macro="">
      <xdr:nvCxnSpPr>
        <xdr:cNvPr id="247" name="直線コネクタ 246"/>
        <xdr:cNvCxnSpPr/>
      </xdr:nvCxnSpPr>
      <xdr:spPr>
        <a:xfrm>
          <a:off x="15671800" y="92081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25417</xdr:rowOff>
    </xdr:from>
    <xdr:ext cx="762000" cy="259045"/>
    <xdr:sp macro="" textlink="">
      <xdr:nvSpPr>
        <xdr:cNvPr id="248" name="その他平均値テキスト"/>
        <xdr:cNvSpPr txBox="1"/>
      </xdr:nvSpPr>
      <xdr:spPr>
        <a:xfrm>
          <a:off x="16598900" y="9455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53340</xdr:rowOff>
    </xdr:from>
    <xdr:to>
      <xdr:col>24</xdr:col>
      <xdr:colOff>82550</xdr:colOff>
      <xdr:row>55</xdr:row>
      <xdr:rowOff>154940</xdr:rowOff>
    </xdr:to>
    <xdr:sp macro="" textlink="">
      <xdr:nvSpPr>
        <xdr:cNvPr id="249" name="フローチャート : 判断 248"/>
        <xdr:cNvSpPr/>
      </xdr:nvSpPr>
      <xdr:spPr>
        <a:xfrm>
          <a:off x="164592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86995</xdr:rowOff>
    </xdr:from>
    <xdr:to>
      <xdr:col>22</xdr:col>
      <xdr:colOff>565150</xdr:colOff>
      <xdr:row>53</xdr:row>
      <xdr:rowOff>121285</xdr:rowOff>
    </xdr:to>
    <xdr:cxnSp macro="">
      <xdr:nvCxnSpPr>
        <xdr:cNvPr id="250" name="直線コネクタ 249"/>
        <xdr:cNvCxnSpPr/>
      </xdr:nvCxnSpPr>
      <xdr:spPr>
        <a:xfrm>
          <a:off x="14782800" y="9173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87630</xdr:rowOff>
    </xdr:from>
    <xdr:to>
      <xdr:col>22</xdr:col>
      <xdr:colOff>615950</xdr:colOff>
      <xdr:row>56</xdr:row>
      <xdr:rowOff>17780</xdr:rowOff>
    </xdr:to>
    <xdr:sp macro="" textlink="">
      <xdr:nvSpPr>
        <xdr:cNvPr id="251" name="フローチャート : 判断 250"/>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2557</xdr:rowOff>
    </xdr:from>
    <xdr:ext cx="736600" cy="259045"/>
    <xdr:sp macro="" textlink="">
      <xdr:nvSpPr>
        <xdr:cNvPr id="252" name="テキスト ボックス 251"/>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86995</xdr:rowOff>
    </xdr:from>
    <xdr:to>
      <xdr:col>21</xdr:col>
      <xdr:colOff>361950</xdr:colOff>
      <xdr:row>53</xdr:row>
      <xdr:rowOff>104140</xdr:rowOff>
    </xdr:to>
    <xdr:cxnSp macro="">
      <xdr:nvCxnSpPr>
        <xdr:cNvPr id="253" name="直線コネクタ 252"/>
        <xdr:cNvCxnSpPr/>
      </xdr:nvCxnSpPr>
      <xdr:spPr>
        <a:xfrm flipV="1">
          <a:off x="13893800" y="9173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70485</xdr:rowOff>
    </xdr:from>
    <xdr:to>
      <xdr:col>21</xdr:col>
      <xdr:colOff>412750</xdr:colOff>
      <xdr:row>56</xdr:row>
      <xdr:rowOff>635</xdr:rowOff>
    </xdr:to>
    <xdr:sp macro="" textlink="">
      <xdr:nvSpPr>
        <xdr:cNvPr id="254" name="フローチャート : 判断 253"/>
        <xdr:cNvSpPr/>
      </xdr:nvSpPr>
      <xdr:spPr>
        <a:xfrm>
          <a:off x="14732000" y="95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156862</xdr:rowOff>
    </xdr:from>
    <xdr:ext cx="762000" cy="259045"/>
    <xdr:sp macro="" textlink="">
      <xdr:nvSpPr>
        <xdr:cNvPr id="255" name="テキスト ボックス 254"/>
        <xdr:cNvSpPr txBox="1"/>
      </xdr:nvSpPr>
      <xdr:spPr>
        <a:xfrm>
          <a:off x="14401800" y="95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81280</xdr:rowOff>
    </xdr:from>
    <xdr:to>
      <xdr:col>20</xdr:col>
      <xdr:colOff>158750</xdr:colOff>
      <xdr:row>53</xdr:row>
      <xdr:rowOff>104140</xdr:rowOff>
    </xdr:to>
    <xdr:cxnSp macro="">
      <xdr:nvCxnSpPr>
        <xdr:cNvPr id="256" name="直線コネクタ 255"/>
        <xdr:cNvCxnSpPr/>
      </xdr:nvCxnSpPr>
      <xdr:spPr>
        <a:xfrm>
          <a:off x="13004800" y="916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64770</xdr:rowOff>
    </xdr:from>
    <xdr:to>
      <xdr:col>20</xdr:col>
      <xdr:colOff>209550</xdr:colOff>
      <xdr:row>55</xdr:row>
      <xdr:rowOff>166370</xdr:rowOff>
    </xdr:to>
    <xdr:sp macro="" textlink="">
      <xdr:nvSpPr>
        <xdr:cNvPr id="257" name="フローチャート : 判断 256"/>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151147</xdr:rowOff>
    </xdr:from>
    <xdr:ext cx="762000" cy="259045"/>
    <xdr:sp macro="" textlink="">
      <xdr:nvSpPr>
        <xdr:cNvPr id="258" name="テキスト ボックス 257"/>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59" name="フローチャート : 判断 25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82567</xdr:rowOff>
    </xdr:from>
    <xdr:ext cx="762000" cy="259045"/>
    <xdr:sp macro="" textlink="">
      <xdr:nvSpPr>
        <xdr:cNvPr id="260" name="テキスト ボックス 25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99060</xdr:rowOff>
    </xdr:from>
    <xdr:to>
      <xdr:col>24</xdr:col>
      <xdr:colOff>82550</xdr:colOff>
      <xdr:row>54</xdr:row>
      <xdr:rowOff>29210</xdr:rowOff>
    </xdr:to>
    <xdr:sp macro="" textlink="">
      <xdr:nvSpPr>
        <xdr:cNvPr id="266" name="円/楕円 265"/>
        <xdr:cNvSpPr/>
      </xdr:nvSpPr>
      <xdr:spPr>
        <a:xfrm>
          <a:off x="164592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7637</xdr:rowOff>
    </xdr:from>
    <xdr:ext cx="762000" cy="259045"/>
    <xdr:sp macro="" textlink="">
      <xdr:nvSpPr>
        <xdr:cNvPr id="267" name="その他該当値テキスト"/>
        <xdr:cNvSpPr txBox="1"/>
      </xdr:nvSpPr>
      <xdr:spPr>
        <a:xfrm>
          <a:off x="16598900" y="909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70485</xdr:rowOff>
    </xdr:from>
    <xdr:to>
      <xdr:col>22</xdr:col>
      <xdr:colOff>615950</xdr:colOff>
      <xdr:row>54</xdr:row>
      <xdr:rowOff>635</xdr:rowOff>
    </xdr:to>
    <xdr:sp macro="" textlink="">
      <xdr:nvSpPr>
        <xdr:cNvPr id="268" name="円/楕円 267"/>
        <xdr:cNvSpPr/>
      </xdr:nvSpPr>
      <xdr:spPr>
        <a:xfrm>
          <a:off x="15621000" y="9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10812</xdr:rowOff>
    </xdr:from>
    <xdr:ext cx="736600" cy="259045"/>
    <xdr:sp macro="" textlink="">
      <xdr:nvSpPr>
        <xdr:cNvPr id="269" name="テキスト ボックス 268"/>
        <xdr:cNvSpPr txBox="1"/>
      </xdr:nvSpPr>
      <xdr:spPr>
        <a:xfrm>
          <a:off x="15290800" y="892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36195</xdr:rowOff>
    </xdr:from>
    <xdr:to>
      <xdr:col>21</xdr:col>
      <xdr:colOff>412750</xdr:colOff>
      <xdr:row>53</xdr:row>
      <xdr:rowOff>137795</xdr:rowOff>
    </xdr:to>
    <xdr:sp macro="" textlink="">
      <xdr:nvSpPr>
        <xdr:cNvPr id="270" name="円/楕円 269"/>
        <xdr:cNvSpPr/>
      </xdr:nvSpPr>
      <xdr:spPr>
        <a:xfrm>
          <a:off x="14732000" y="91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147972</xdr:rowOff>
    </xdr:from>
    <xdr:ext cx="762000" cy="259045"/>
    <xdr:sp macro="" textlink="">
      <xdr:nvSpPr>
        <xdr:cNvPr id="271" name="テキスト ボックス 270"/>
        <xdr:cNvSpPr txBox="1"/>
      </xdr:nvSpPr>
      <xdr:spPr>
        <a:xfrm>
          <a:off x="14401800" y="88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53340</xdr:rowOff>
    </xdr:from>
    <xdr:to>
      <xdr:col>20</xdr:col>
      <xdr:colOff>209550</xdr:colOff>
      <xdr:row>53</xdr:row>
      <xdr:rowOff>154940</xdr:rowOff>
    </xdr:to>
    <xdr:sp macro="" textlink="">
      <xdr:nvSpPr>
        <xdr:cNvPr id="272" name="円/楕円 271"/>
        <xdr:cNvSpPr/>
      </xdr:nvSpPr>
      <xdr:spPr>
        <a:xfrm>
          <a:off x="13843000" y="9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165117</xdr:rowOff>
    </xdr:from>
    <xdr:ext cx="762000" cy="259045"/>
    <xdr:sp macro="" textlink="">
      <xdr:nvSpPr>
        <xdr:cNvPr id="273" name="テキスト ボックス 272"/>
        <xdr:cNvSpPr txBox="1"/>
      </xdr:nvSpPr>
      <xdr:spPr>
        <a:xfrm>
          <a:off x="13512800" y="890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30480</xdr:rowOff>
    </xdr:from>
    <xdr:to>
      <xdr:col>19</xdr:col>
      <xdr:colOff>6350</xdr:colOff>
      <xdr:row>53</xdr:row>
      <xdr:rowOff>132080</xdr:rowOff>
    </xdr:to>
    <xdr:sp macro="" textlink="">
      <xdr:nvSpPr>
        <xdr:cNvPr id="274" name="円/楕円 273"/>
        <xdr:cNvSpPr/>
      </xdr:nvSpPr>
      <xdr:spPr>
        <a:xfrm>
          <a:off x="1295400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142257</xdr:rowOff>
    </xdr:from>
    <xdr:ext cx="762000" cy="259045"/>
    <xdr:sp macro="" textlink="">
      <xdr:nvSpPr>
        <xdr:cNvPr id="275" name="テキスト ボックス 274"/>
        <xdr:cNvSpPr txBox="1"/>
      </xdr:nvSpPr>
      <xdr:spPr>
        <a:xfrm>
          <a:off x="12623800" y="888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への負担金が大きく、類似団体の平均に比べ７．６ポイント上回り、類似団体の中では高い値となっている。公営企業への負担金が大きな要因であるが、一部事務組合等の起こした起債の償還が進むにつれ、それに伴う負担金も減少しており、補助費等の割合も減少すると考えら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0" name="直線コネクタ 299"/>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1"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2" name="直線コネクタ 301"/>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19558</xdr:rowOff>
    </xdr:from>
    <xdr:to>
      <xdr:col>24</xdr:col>
      <xdr:colOff>31750</xdr:colOff>
      <xdr:row>39</xdr:row>
      <xdr:rowOff>33274</xdr:rowOff>
    </xdr:to>
    <xdr:cxnSp macro="">
      <xdr:nvCxnSpPr>
        <xdr:cNvPr id="305" name="直線コネクタ 304"/>
        <xdr:cNvCxnSpPr/>
      </xdr:nvCxnSpPr>
      <xdr:spPr>
        <a:xfrm flipV="1">
          <a:off x="15671800" y="67061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06"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7" name="フローチャート : 判断 306"/>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10414</xdr:rowOff>
    </xdr:from>
    <xdr:to>
      <xdr:col>22</xdr:col>
      <xdr:colOff>565150</xdr:colOff>
      <xdr:row>39</xdr:row>
      <xdr:rowOff>33274</xdr:rowOff>
    </xdr:to>
    <xdr:cxnSp macro="">
      <xdr:nvCxnSpPr>
        <xdr:cNvPr id="308" name="直線コネクタ 307"/>
        <xdr:cNvCxnSpPr/>
      </xdr:nvCxnSpPr>
      <xdr:spPr>
        <a:xfrm>
          <a:off x="14782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09" name="フローチャート : 判断 308"/>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0" name="テキスト ボックス 309"/>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56134</xdr:rowOff>
    </xdr:to>
    <xdr:cxnSp macro="">
      <xdr:nvCxnSpPr>
        <xdr:cNvPr id="311" name="直線コネクタ 310"/>
        <xdr:cNvCxnSpPr/>
      </xdr:nvCxnSpPr>
      <xdr:spPr>
        <a:xfrm flipV="1">
          <a:off x="13893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2" name="フローチャート : 判断 311"/>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3" name="テキスト ボックス 312"/>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33274</xdr:rowOff>
    </xdr:from>
    <xdr:to>
      <xdr:col>20</xdr:col>
      <xdr:colOff>158750</xdr:colOff>
      <xdr:row>39</xdr:row>
      <xdr:rowOff>56134</xdr:rowOff>
    </xdr:to>
    <xdr:cxnSp macro="">
      <xdr:nvCxnSpPr>
        <xdr:cNvPr id="314" name="直線コネクタ 313"/>
        <xdr:cNvCxnSpPr/>
      </xdr:nvCxnSpPr>
      <xdr:spPr>
        <a:xfrm>
          <a:off x="13004800" y="67198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5" name="フローチャート : 判断 314"/>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16" name="テキスト ボックス 315"/>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7" name="フローチャート : 判断 316"/>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8" name="テキスト ボックス 317"/>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140208</xdr:rowOff>
    </xdr:from>
    <xdr:to>
      <xdr:col>24</xdr:col>
      <xdr:colOff>82550</xdr:colOff>
      <xdr:row>39</xdr:row>
      <xdr:rowOff>70358</xdr:rowOff>
    </xdr:to>
    <xdr:sp macro="" textlink="">
      <xdr:nvSpPr>
        <xdr:cNvPr id="324" name="円/楕円 323"/>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48785</xdr:rowOff>
    </xdr:from>
    <xdr:ext cx="762000" cy="259045"/>
    <xdr:sp macro="" textlink="">
      <xdr:nvSpPr>
        <xdr:cNvPr id="325" name="補助費等該当値テキスト"/>
        <xdr:cNvSpPr txBox="1"/>
      </xdr:nvSpPr>
      <xdr:spPr>
        <a:xfrm>
          <a:off x="16598900" y="656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153924</xdr:rowOff>
    </xdr:from>
    <xdr:to>
      <xdr:col>22</xdr:col>
      <xdr:colOff>615950</xdr:colOff>
      <xdr:row>39</xdr:row>
      <xdr:rowOff>84074</xdr:rowOff>
    </xdr:to>
    <xdr:sp macro="" textlink="">
      <xdr:nvSpPr>
        <xdr:cNvPr id="326" name="円/楕円 325"/>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68851</xdr:rowOff>
    </xdr:from>
    <xdr:ext cx="736600" cy="259045"/>
    <xdr:sp macro="" textlink="">
      <xdr:nvSpPr>
        <xdr:cNvPr id="327" name="テキスト ボックス 326"/>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131064</xdr:rowOff>
    </xdr:from>
    <xdr:to>
      <xdr:col>21</xdr:col>
      <xdr:colOff>412750</xdr:colOff>
      <xdr:row>39</xdr:row>
      <xdr:rowOff>61214</xdr:rowOff>
    </xdr:to>
    <xdr:sp macro="" textlink="">
      <xdr:nvSpPr>
        <xdr:cNvPr id="328" name="円/楕円 327"/>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45991</xdr:rowOff>
    </xdr:from>
    <xdr:ext cx="762000" cy="259045"/>
    <xdr:sp macro="" textlink="">
      <xdr:nvSpPr>
        <xdr:cNvPr id="329" name="テキスト ボックス 328"/>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5334</xdr:rowOff>
    </xdr:from>
    <xdr:to>
      <xdr:col>20</xdr:col>
      <xdr:colOff>209550</xdr:colOff>
      <xdr:row>39</xdr:row>
      <xdr:rowOff>106934</xdr:rowOff>
    </xdr:to>
    <xdr:sp macro="" textlink="">
      <xdr:nvSpPr>
        <xdr:cNvPr id="330" name="円/楕円 329"/>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91711</xdr:rowOff>
    </xdr:from>
    <xdr:ext cx="762000" cy="259045"/>
    <xdr:sp macro="" textlink="">
      <xdr:nvSpPr>
        <xdr:cNvPr id="331" name="テキスト ボックス 330"/>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153924</xdr:rowOff>
    </xdr:from>
    <xdr:to>
      <xdr:col>19</xdr:col>
      <xdr:colOff>6350</xdr:colOff>
      <xdr:row>39</xdr:row>
      <xdr:rowOff>84074</xdr:rowOff>
    </xdr:to>
    <xdr:sp macro="" textlink="">
      <xdr:nvSpPr>
        <xdr:cNvPr id="332" name="円/楕円 331"/>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68851</xdr:rowOff>
    </xdr:from>
    <xdr:ext cx="762000" cy="259045"/>
    <xdr:sp macro="" textlink="">
      <xdr:nvSpPr>
        <xdr:cNvPr id="333" name="テキスト ボックス 332"/>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５．４ポイント下回っており、類似団体の中でも少ない値となっている。公債費及び公債費に準ずる費用をみても減少傾向であり、これは起債の償還や一部事務組合で起こした起債の償還が順調に進んでいる結果である。今後、新たな地方債を発行する場合も計画的に行い公債費の適正化を推進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58" name="直線コネクタ 357"/>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59"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0" name="直線コネクタ 359"/>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1"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2" name="直線コネクタ 361"/>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8128</xdr:rowOff>
    </xdr:to>
    <xdr:cxnSp macro="">
      <xdr:nvCxnSpPr>
        <xdr:cNvPr id="363" name="直線コネクタ 362"/>
        <xdr:cNvCxnSpPr/>
      </xdr:nvCxnSpPr>
      <xdr:spPr>
        <a:xfrm>
          <a:off x="3987800" y="13024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4"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5" name="フローチャート : 判断 364"/>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12700</xdr:rowOff>
    </xdr:to>
    <xdr:cxnSp macro="">
      <xdr:nvCxnSpPr>
        <xdr:cNvPr id="366" name="直線コネクタ 365"/>
        <xdr:cNvCxnSpPr/>
      </xdr:nvCxnSpPr>
      <xdr:spPr>
        <a:xfrm flipV="1">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67" name="フローチャート : 判断 366"/>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68" name="テキスト ボックス 367"/>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49276</xdr:rowOff>
    </xdr:to>
    <xdr:cxnSp macro="">
      <xdr:nvCxnSpPr>
        <xdr:cNvPr id="369" name="直線コネクタ 368"/>
        <xdr:cNvCxnSpPr/>
      </xdr:nvCxnSpPr>
      <xdr:spPr>
        <a:xfrm flipV="1">
          <a:off x="2209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0" name="フローチャート : 判断 36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1" name="テキスト ボックス 37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49276</xdr:rowOff>
    </xdr:to>
    <xdr:cxnSp macro="">
      <xdr:nvCxnSpPr>
        <xdr:cNvPr id="372" name="直線コネクタ 371"/>
        <xdr:cNvCxnSpPr/>
      </xdr:nvCxnSpPr>
      <xdr:spPr>
        <a:xfrm>
          <a:off x="1320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3" name="フローチャート : 判断 372"/>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4" name="テキスト ボックス 373"/>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5" name="フローチャート : 判断 37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76" name="テキスト ボックス 37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2" name="円/楕円 381"/>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83"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4" name="円/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6" name="円/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8" name="円/楕円 387"/>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9" name="テキスト ボックス 388"/>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0" name="円/楕円 389"/>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1" name="テキスト ボックス 390"/>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の割合については、類似団体の平均を２．９ポイント上回っており、当町の昨年比では２．８ポイント増加した。地方税や地方交付税をはじめとする経常収入が大幅に減少する中、物件費は増加傾向にあり、経常経費全体を抑制す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19" name="直線コネクタ 418"/>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0"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1" name="直線コネクタ 420"/>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2"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3" name="直線コネクタ 422"/>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153670</xdr:rowOff>
    </xdr:to>
    <xdr:cxnSp macro="">
      <xdr:nvCxnSpPr>
        <xdr:cNvPr id="424" name="直線コネクタ 423"/>
        <xdr:cNvCxnSpPr/>
      </xdr:nvCxnSpPr>
      <xdr:spPr>
        <a:xfrm>
          <a:off x="15671800" y="132486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5"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6" name="フローチャート : 判断 425"/>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46989</xdr:rowOff>
    </xdr:to>
    <xdr:cxnSp macro="">
      <xdr:nvCxnSpPr>
        <xdr:cNvPr id="427" name="直線コネクタ 426"/>
        <xdr:cNvCxnSpPr/>
      </xdr:nvCxnSpPr>
      <xdr:spPr>
        <a:xfrm>
          <a:off x="14782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28" name="フローチャート : 判断 427"/>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29" name="テキスト ボックス 428"/>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66039</xdr:rowOff>
    </xdr:to>
    <xdr:cxnSp macro="">
      <xdr:nvCxnSpPr>
        <xdr:cNvPr id="430" name="直線コネクタ 429"/>
        <xdr:cNvCxnSpPr/>
      </xdr:nvCxnSpPr>
      <xdr:spPr>
        <a:xfrm flipV="1">
          <a:off x="13893800" y="131724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1" name="フローチャート : 判断 430"/>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2" name="テキスト ボックス 431"/>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66039</xdr:rowOff>
    </xdr:to>
    <xdr:cxnSp macro="">
      <xdr:nvCxnSpPr>
        <xdr:cNvPr id="433" name="直線コネクタ 432"/>
        <xdr:cNvCxnSpPr/>
      </xdr:nvCxnSpPr>
      <xdr:spPr>
        <a:xfrm>
          <a:off x="13004800" y="13153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6" name="フローチャート : 判断 435"/>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37" name="テキスト ボックス 436"/>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3" name="円/楕円 44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5" name="円/楕円 44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6" name="テキスト ボックス 44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47" name="円/楕円 446"/>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48" name="テキスト ボックス 447"/>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9" name="円/楕円 448"/>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0" name="テキスト ボックス 449"/>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1" name="円/楕円 450"/>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2" name="テキスト ボックス 451"/>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長野県富士見町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74933</xdr:rowOff>
    </xdr:from>
    <xdr:to>
      <xdr:col>4</xdr:col>
      <xdr:colOff>1117600</xdr:colOff>
      <xdr:row>18</xdr:row>
      <xdr:rowOff>82659</xdr:rowOff>
    </xdr:to>
    <xdr:cxnSp macro="">
      <xdr:nvCxnSpPr>
        <xdr:cNvPr id="50" name="直線コネクタ 49"/>
        <xdr:cNvCxnSpPr/>
      </xdr:nvCxnSpPr>
      <xdr:spPr bwMode="auto">
        <a:xfrm>
          <a:off x="5003800" y="3208658"/>
          <a:ext cx="6477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74933</xdr:rowOff>
    </xdr:from>
    <xdr:to>
      <xdr:col>4</xdr:col>
      <xdr:colOff>469900</xdr:colOff>
      <xdr:row>18</xdr:row>
      <xdr:rowOff>95743</xdr:rowOff>
    </xdr:to>
    <xdr:cxnSp macro="">
      <xdr:nvCxnSpPr>
        <xdr:cNvPr id="53" name="直線コネクタ 52"/>
        <xdr:cNvCxnSpPr/>
      </xdr:nvCxnSpPr>
      <xdr:spPr bwMode="auto">
        <a:xfrm flipV="1">
          <a:off x="4305300" y="3208658"/>
          <a:ext cx="698500" cy="2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95743</xdr:rowOff>
    </xdr:from>
    <xdr:to>
      <xdr:col>3</xdr:col>
      <xdr:colOff>904875</xdr:colOff>
      <xdr:row>18</xdr:row>
      <xdr:rowOff>96070</xdr:rowOff>
    </xdr:to>
    <xdr:cxnSp macro="">
      <xdr:nvCxnSpPr>
        <xdr:cNvPr id="56" name="直線コネクタ 55"/>
        <xdr:cNvCxnSpPr/>
      </xdr:nvCxnSpPr>
      <xdr:spPr bwMode="auto">
        <a:xfrm flipV="1">
          <a:off x="3606800" y="3229468"/>
          <a:ext cx="698500" cy="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81692</xdr:rowOff>
    </xdr:from>
    <xdr:to>
      <xdr:col>3</xdr:col>
      <xdr:colOff>206375</xdr:colOff>
      <xdr:row>18</xdr:row>
      <xdr:rowOff>96070</xdr:rowOff>
    </xdr:to>
    <xdr:cxnSp macro="">
      <xdr:nvCxnSpPr>
        <xdr:cNvPr id="59" name="直線コネクタ 58"/>
        <xdr:cNvCxnSpPr/>
      </xdr:nvCxnSpPr>
      <xdr:spPr bwMode="auto">
        <a:xfrm>
          <a:off x="2908300" y="3215417"/>
          <a:ext cx="698500" cy="1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31859</xdr:rowOff>
    </xdr:from>
    <xdr:to>
      <xdr:col>5</xdr:col>
      <xdr:colOff>34925</xdr:colOff>
      <xdr:row>18</xdr:row>
      <xdr:rowOff>133459</xdr:rowOff>
    </xdr:to>
    <xdr:sp macro="" textlink="">
      <xdr:nvSpPr>
        <xdr:cNvPr id="69" name="円/楕円 68"/>
        <xdr:cNvSpPr/>
      </xdr:nvSpPr>
      <xdr:spPr bwMode="auto">
        <a:xfrm>
          <a:off x="5600700" y="31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3936</xdr:rowOff>
    </xdr:from>
    <xdr:ext cx="762000" cy="259045"/>
    <xdr:sp macro="" textlink="">
      <xdr:nvSpPr>
        <xdr:cNvPr id="70" name="人口1人当たり決算額の推移該当値テキスト130"/>
        <xdr:cNvSpPr txBox="1"/>
      </xdr:nvSpPr>
      <xdr:spPr>
        <a:xfrm>
          <a:off x="5740400" y="313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24133</xdr:rowOff>
    </xdr:from>
    <xdr:to>
      <xdr:col>4</xdr:col>
      <xdr:colOff>520700</xdr:colOff>
      <xdr:row>18</xdr:row>
      <xdr:rowOff>125733</xdr:rowOff>
    </xdr:to>
    <xdr:sp macro="" textlink="">
      <xdr:nvSpPr>
        <xdr:cNvPr id="71" name="円/楕円 70"/>
        <xdr:cNvSpPr/>
      </xdr:nvSpPr>
      <xdr:spPr bwMode="auto">
        <a:xfrm>
          <a:off x="4953000" y="3157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135910</xdr:rowOff>
    </xdr:from>
    <xdr:ext cx="736600" cy="259045"/>
    <xdr:sp macro="" textlink="">
      <xdr:nvSpPr>
        <xdr:cNvPr id="72" name="テキスト ボックス 71"/>
        <xdr:cNvSpPr txBox="1"/>
      </xdr:nvSpPr>
      <xdr:spPr>
        <a:xfrm>
          <a:off x="4622800" y="292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44943</xdr:rowOff>
    </xdr:from>
    <xdr:to>
      <xdr:col>3</xdr:col>
      <xdr:colOff>955675</xdr:colOff>
      <xdr:row>18</xdr:row>
      <xdr:rowOff>146543</xdr:rowOff>
    </xdr:to>
    <xdr:sp macro="" textlink="">
      <xdr:nvSpPr>
        <xdr:cNvPr id="73" name="円/楕円 72"/>
        <xdr:cNvSpPr/>
      </xdr:nvSpPr>
      <xdr:spPr bwMode="auto">
        <a:xfrm>
          <a:off x="4254500" y="317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131320</xdr:rowOff>
    </xdr:from>
    <xdr:ext cx="762000" cy="259045"/>
    <xdr:sp macro="" textlink="">
      <xdr:nvSpPr>
        <xdr:cNvPr id="74" name="テキスト ボックス 73"/>
        <xdr:cNvSpPr txBox="1"/>
      </xdr:nvSpPr>
      <xdr:spPr>
        <a:xfrm>
          <a:off x="3924300" y="32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45270</xdr:rowOff>
    </xdr:from>
    <xdr:to>
      <xdr:col>3</xdr:col>
      <xdr:colOff>257175</xdr:colOff>
      <xdr:row>18</xdr:row>
      <xdr:rowOff>146870</xdr:rowOff>
    </xdr:to>
    <xdr:sp macro="" textlink="">
      <xdr:nvSpPr>
        <xdr:cNvPr id="75" name="円/楕円 74"/>
        <xdr:cNvSpPr/>
      </xdr:nvSpPr>
      <xdr:spPr bwMode="auto">
        <a:xfrm>
          <a:off x="3556000" y="317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131647</xdr:rowOff>
    </xdr:from>
    <xdr:ext cx="762000" cy="259045"/>
    <xdr:sp macro="" textlink="">
      <xdr:nvSpPr>
        <xdr:cNvPr id="76" name="テキスト ボックス 75"/>
        <xdr:cNvSpPr txBox="1"/>
      </xdr:nvSpPr>
      <xdr:spPr>
        <a:xfrm>
          <a:off x="3225800" y="32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30892</xdr:rowOff>
    </xdr:from>
    <xdr:to>
      <xdr:col>2</xdr:col>
      <xdr:colOff>692150</xdr:colOff>
      <xdr:row>18</xdr:row>
      <xdr:rowOff>132492</xdr:rowOff>
    </xdr:to>
    <xdr:sp macro="" textlink="">
      <xdr:nvSpPr>
        <xdr:cNvPr id="77" name="円/楕円 76"/>
        <xdr:cNvSpPr/>
      </xdr:nvSpPr>
      <xdr:spPr bwMode="auto">
        <a:xfrm>
          <a:off x="2857500" y="316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117269</xdr:rowOff>
    </xdr:from>
    <xdr:ext cx="762000" cy="259045"/>
    <xdr:sp macro="" textlink="">
      <xdr:nvSpPr>
        <xdr:cNvPr id="78" name="テキスト ボックス 77"/>
        <xdr:cNvSpPr txBox="1"/>
      </xdr:nvSpPr>
      <xdr:spPr>
        <a:xfrm>
          <a:off x="2527300" y="325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91247</xdr:rowOff>
    </xdr:from>
    <xdr:to>
      <xdr:col>4</xdr:col>
      <xdr:colOff>1117600</xdr:colOff>
      <xdr:row>36</xdr:row>
      <xdr:rowOff>117742</xdr:rowOff>
    </xdr:to>
    <xdr:cxnSp macro="">
      <xdr:nvCxnSpPr>
        <xdr:cNvPr id="110" name="直線コネクタ 109"/>
        <xdr:cNvCxnSpPr/>
      </xdr:nvCxnSpPr>
      <xdr:spPr bwMode="auto">
        <a:xfrm>
          <a:off x="5003800" y="7044497"/>
          <a:ext cx="647700" cy="2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91247</xdr:rowOff>
    </xdr:from>
    <xdr:to>
      <xdr:col>4</xdr:col>
      <xdr:colOff>469900</xdr:colOff>
      <xdr:row>36</xdr:row>
      <xdr:rowOff>140144</xdr:rowOff>
    </xdr:to>
    <xdr:cxnSp macro="">
      <xdr:nvCxnSpPr>
        <xdr:cNvPr id="113" name="直線コネクタ 112"/>
        <xdr:cNvCxnSpPr/>
      </xdr:nvCxnSpPr>
      <xdr:spPr bwMode="auto">
        <a:xfrm flipV="1">
          <a:off x="4305300" y="7044497"/>
          <a:ext cx="698500" cy="4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123937</xdr:rowOff>
    </xdr:from>
    <xdr:to>
      <xdr:col>3</xdr:col>
      <xdr:colOff>904875</xdr:colOff>
      <xdr:row>36</xdr:row>
      <xdr:rowOff>140144</xdr:rowOff>
    </xdr:to>
    <xdr:cxnSp macro="">
      <xdr:nvCxnSpPr>
        <xdr:cNvPr id="116" name="直線コネクタ 115"/>
        <xdr:cNvCxnSpPr/>
      </xdr:nvCxnSpPr>
      <xdr:spPr bwMode="auto">
        <a:xfrm>
          <a:off x="3606800" y="7077187"/>
          <a:ext cx="698500" cy="16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80571</xdr:rowOff>
    </xdr:from>
    <xdr:to>
      <xdr:col>3</xdr:col>
      <xdr:colOff>206375</xdr:colOff>
      <xdr:row>36</xdr:row>
      <xdr:rowOff>123937</xdr:rowOff>
    </xdr:to>
    <xdr:cxnSp macro="">
      <xdr:nvCxnSpPr>
        <xdr:cNvPr id="119" name="直線コネクタ 118"/>
        <xdr:cNvCxnSpPr/>
      </xdr:nvCxnSpPr>
      <xdr:spPr bwMode="auto">
        <a:xfrm>
          <a:off x="2908300" y="7033821"/>
          <a:ext cx="698500" cy="43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66942</xdr:rowOff>
    </xdr:from>
    <xdr:to>
      <xdr:col>5</xdr:col>
      <xdr:colOff>34925</xdr:colOff>
      <xdr:row>36</xdr:row>
      <xdr:rowOff>168542</xdr:rowOff>
    </xdr:to>
    <xdr:sp macro="" textlink="">
      <xdr:nvSpPr>
        <xdr:cNvPr id="129" name="円/楕円 128"/>
        <xdr:cNvSpPr/>
      </xdr:nvSpPr>
      <xdr:spPr bwMode="auto">
        <a:xfrm>
          <a:off x="5600700" y="70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39019</xdr:rowOff>
    </xdr:from>
    <xdr:ext cx="762000" cy="259045"/>
    <xdr:sp macro="" textlink="">
      <xdr:nvSpPr>
        <xdr:cNvPr id="130" name="人口1人当たり決算額の推移該当値テキスト445"/>
        <xdr:cNvSpPr txBox="1"/>
      </xdr:nvSpPr>
      <xdr:spPr>
        <a:xfrm>
          <a:off x="5740400" y="699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40447</xdr:rowOff>
    </xdr:from>
    <xdr:to>
      <xdr:col>4</xdr:col>
      <xdr:colOff>520700</xdr:colOff>
      <xdr:row>36</xdr:row>
      <xdr:rowOff>142047</xdr:rowOff>
    </xdr:to>
    <xdr:sp macro="" textlink="">
      <xdr:nvSpPr>
        <xdr:cNvPr id="131" name="円/楕円 130"/>
        <xdr:cNvSpPr/>
      </xdr:nvSpPr>
      <xdr:spPr bwMode="auto">
        <a:xfrm>
          <a:off x="4953000" y="6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126824</xdr:rowOff>
    </xdr:from>
    <xdr:ext cx="736600" cy="259045"/>
    <xdr:sp macro="" textlink="">
      <xdr:nvSpPr>
        <xdr:cNvPr id="132" name="テキスト ボックス 131"/>
        <xdr:cNvSpPr txBox="1"/>
      </xdr:nvSpPr>
      <xdr:spPr>
        <a:xfrm>
          <a:off x="4622800" y="708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89344</xdr:rowOff>
    </xdr:from>
    <xdr:to>
      <xdr:col>3</xdr:col>
      <xdr:colOff>955675</xdr:colOff>
      <xdr:row>37</xdr:row>
      <xdr:rowOff>19494</xdr:rowOff>
    </xdr:to>
    <xdr:sp macro="" textlink="">
      <xdr:nvSpPr>
        <xdr:cNvPr id="133" name="円/楕円 132"/>
        <xdr:cNvSpPr/>
      </xdr:nvSpPr>
      <xdr:spPr bwMode="auto">
        <a:xfrm>
          <a:off x="4254500" y="704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4271</xdr:rowOff>
    </xdr:from>
    <xdr:ext cx="762000" cy="259045"/>
    <xdr:sp macro="" textlink="">
      <xdr:nvSpPr>
        <xdr:cNvPr id="134" name="テキスト ボックス 133"/>
        <xdr:cNvSpPr txBox="1"/>
      </xdr:nvSpPr>
      <xdr:spPr>
        <a:xfrm>
          <a:off x="3924300" y="71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73137</xdr:rowOff>
    </xdr:from>
    <xdr:to>
      <xdr:col>3</xdr:col>
      <xdr:colOff>257175</xdr:colOff>
      <xdr:row>37</xdr:row>
      <xdr:rowOff>3287</xdr:rowOff>
    </xdr:to>
    <xdr:sp macro="" textlink="">
      <xdr:nvSpPr>
        <xdr:cNvPr id="135" name="円/楕円 134"/>
        <xdr:cNvSpPr/>
      </xdr:nvSpPr>
      <xdr:spPr bwMode="auto">
        <a:xfrm>
          <a:off x="3556000" y="702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159514</xdr:rowOff>
    </xdr:from>
    <xdr:ext cx="762000" cy="259045"/>
    <xdr:sp macro="" textlink="">
      <xdr:nvSpPr>
        <xdr:cNvPr id="136" name="テキスト ボックス 135"/>
        <xdr:cNvSpPr txBox="1"/>
      </xdr:nvSpPr>
      <xdr:spPr>
        <a:xfrm>
          <a:off x="3225800" y="71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29771</xdr:rowOff>
    </xdr:from>
    <xdr:to>
      <xdr:col>2</xdr:col>
      <xdr:colOff>692150</xdr:colOff>
      <xdr:row>36</xdr:row>
      <xdr:rowOff>131371</xdr:rowOff>
    </xdr:to>
    <xdr:sp macro="" textlink="">
      <xdr:nvSpPr>
        <xdr:cNvPr id="137" name="円/楕円 136"/>
        <xdr:cNvSpPr/>
      </xdr:nvSpPr>
      <xdr:spPr bwMode="auto">
        <a:xfrm>
          <a:off x="2857500" y="698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116148</xdr:rowOff>
    </xdr:from>
    <xdr:ext cx="762000" cy="259045"/>
    <xdr:sp macro="" textlink="">
      <xdr:nvSpPr>
        <xdr:cNvPr id="138" name="テキスト ボックス 137"/>
        <xdr:cNvSpPr txBox="1"/>
      </xdr:nvSpPr>
      <xdr:spPr>
        <a:xfrm>
          <a:off x="2527300" y="70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97333</xdr:rowOff>
    </xdr:from>
    <xdr:to>
      <xdr:col>6</xdr:col>
      <xdr:colOff>511175</xdr:colOff>
      <xdr:row>36</xdr:row>
      <xdr:rowOff>108512</xdr:rowOff>
    </xdr:to>
    <xdr:cxnSp macro="">
      <xdr:nvCxnSpPr>
        <xdr:cNvPr id="63" name="直線コネクタ 62"/>
        <xdr:cNvCxnSpPr/>
      </xdr:nvCxnSpPr>
      <xdr:spPr>
        <a:xfrm flipV="1">
          <a:off x="3797300" y="6269533"/>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108512</xdr:rowOff>
    </xdr:from>
    <xdr:to>
      <xdr:col>5</xdr:col>
      <xdr:colOff>358775</xdr:colOff>
      <xdr:row>36</xdr:row>
      <xdr:rowOff>137305</xdr:rowOff>
    </xdr:to>
    <xdr:cxnSp macro="">
      <xdr:nvCxnSpPr>
        <xdr:cNvPr id="66" name="直線コネクタ 65"/>
        <xdr:cNvCxnSpPr/>
      </xdr:nvCxnSpPr>
      <xdr:spPr>
        <a:xfrm flipV="1">
          <a:off x="2908300" y="628071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132265</xdr:rowOff>
    </xdr:from>
    <xdr:to>
      <xdr:col>4</xdr:col>
      <xdr:colOff>155575</xdr:colOff>
      <xdr:row>36</xdr:row>
      <xdr:rowOff>137305</xdr:rowOff>
    </xdr:to>
    <xdr:cxnSp macro="">
      <xdr:nvCxnSpPr>
        <xdr:cNvPr id="69" name="直線コネクタ 68"/>
        <xdr:cNvCxnSpPr/>
      </xdr:nvCxnSpPr>
      <xdr:spPr>
        <a:xfrm>
          <a:off x="2019300" y="6304465"/>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109242</xdr:rowOff>
    </xdr:from>
    <xdr:to>
      <xdr:col>2</xdr:col>
      <xdr:colOff>638175</xdr:colOff>
      <xdr:row>36</xdr:row>
      <xdr:rowOff>132265</xdr:rowOff>
    </xdr:to>
    <xdr:cxnSp macro="">
      <xdr:nvCxnSpPr>
        <xdr:cNvPr id="72" name="直線コネクタ 71"/>
        <xdr:cNvCxnSpPr/>
      </xdr:nvCxnSpPr>
      <xdr:spPr>
        <a:xfrm>
          <a:off x="1130300" y="628144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46533</xdr:rowOff>
    </xdr:from>
    <xdr:to>
      <xdr:col>6</xdr:col>
      <xdr:colOff>561975</xdr:colOff>
      <xdr:row>36</xdr:row>
      <xdr:rowOff>148133</xdr:rowOff>
    </xdr:to>
    <xdr:sp macro="" textlink="">
      <xdr:nvSpPr>
        <xdr:cNvPr id="82" name="円/楕円 81"/>
        <xdr:cNvSpPr/>
      </xdr:nvSpPr>
      <xdr:spPr>
        <a:xfrm>
          <a:off x="4584700" y="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24960</xdr:rowOff>
    </xdr:from>
    <xdr:ext cx="534377" cy="259045"/>
    <xdr:sp macro="" textlink="">
      <xdr:nvSpPr>
        <xdr:cNvPr id="83" name="人件費該当値テキスト"/>
        <xdr:cNvSpPr txBox="1"/>
      </xdr:nvSpPr>
      <xdr:spPr>
        <a:xfrm>
          <a:off x="4686300" y="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57712</xdr:rowOff>
    </xdr:from>
    <xdr:to>
      <xdr:col>5</xdr:col>
      <xdr:colOff>409575</xdr:colOff>
      <xdr:row>36</xdr:row>
      <xdr:rowOff>159312</xdr:rowOff>
    </xdr:to>
    <xdr:sp macro="" textlink="">
      <xdr:nvSpPr>
        <xdr:cNvPr id="84" name="円/楕円 83"/>
        <xdr:cNvSpPr/>
      </xdr:nvSpPr>
      <xdr:spPr>
        <a:xfrm>
          <a:off x="3746500" y="62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150439</xdr:rowOff>
    </xdr:from>
    <xdr:ext cx="534377" cy="259045"/>
    <xdr:sp macro="" textlink="">
      <xdr:nvSpPr>
        <xdr:cNvPr id="85" name="テキスト ボックス 84"/>
        <xdr:cNvSpPr txBox="1"/>
      </xdr:nvSpPr>
      <xdr:spPr>
        <a:xfrm>
          <a:off x="3530111" y="63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86505</xdr:rowOff>
    </xdr:from>
    <xdr:to>
      <xdr:col>4</xdr:col>
      <xdr:colOff>206375</xdr:colOff>
      <xdr:row>37</xdr:row>
      <xdr:rowOff>16655</xdr:rowOff>
    </xdr:to>
    <xdr:sp macro="" textlink="">
      <xdr:nvSpPr>
        <xdr:cNvPr id="86" name="円/楕円 85"/>
        <xdr:cNvSpPr/>
      </xdr:nvSpPr>
      <xdr:spPr>
        <a:xfrm>
          <a:off x="2857500" y="62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7782</xdr:rowOff>
    </xdr:from>
    <xdr:ext cx="534377" cy="259045"/>
    <xdr:sp macro="" textlink="">
      <xdr:nvSpPr>
        <xdr:cNvPr id="87" name="テキスト ボックス 86"/>
        <xdr:cNvSpPr txBox="1"/>
      </xdr:nvSpPr>
      <xdr:spPr>
        <a:xfrm>
          <a:off x="2641111" y="63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81465</xdr:rowOff>
    </xdr:from>
    <xdr:to>
      <xdr:col>3</xdr:col>
      <xdr:colOff>3175</xdr:colOff>
      <xdr:row>37</xdr:row>
      <xdr:rowOff>11615</xdr:rowOff>
    </xdr:to>
    <xdr:sp macro="" textlink="">
      <xdr:nvSpPr>
        <xdr:cNvPr id="88" name="円/楕円 87"/>
        <xdr:cNvSpPr/>
      </xdr:nvSpPr>
      <xdr:spPr>
        <a:xfrm>
          <a:off x="1968500" y="62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2742</xdr:rowOff>
    </xdr:from>
    <xdr:ext cx="534377" cy="259045"/>
    <xdr:sp macro="" textlink="">
      <xdr:nvSpPr>
        <xdr:cNvPr id="89" name="テキスト ボックス 88"/>
        <xdr:cNvSpPr txBox="1"/>
      </xdr:nvSpPr>
      <xdr:spPr>
        <a:xfrm>
          <a:off x="1752111" y="63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58442</xdr:rowOff>
    </xdr:from>
    <xdr:to>
      <xdr:col>1</xdr:col>
      <xdr:colOff>485775</xdr:colOff>
      <xdr:row>36</xdr:row>
      <xdr:rowOff>160042</xdr:rowOff>
    </xdr:to>
    <xdr:sp macro="" textlink="">
      <xdr:nvSpPr>
        <xdr:cNvPr id="90" name="円/楕円 89"/>
        <xdr:cNvSpPr/>
      </xdr:nvSpPr>
      <xdr:spPr>
        <a:xfrm>
          <a:off x="1079500" y="62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151169</xdr:rowOff>
    </xdr:from>
    <xdr:ext cx="534377" cy="259045"/>
    <xdr:sp macro="" textlink="">
      <xdr:nvSpPr>
        <xdr:cNvPr id="91" name="テキスト ボックス 90"/>
        <xdr:cNvSpPr txBox="1"/>
      </xdr:nvSpPr>
      <xdr:spPr>
        <a:xfrm>
          <a:off x="863111" y="632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60400</xdr:rowOff>
    </xdr:from>
    <xdr:to>
      <xdr:col>6</xdr:col>
      <xdr:colOff>511175</xdr:colOff>
      <xdr:row>58</xdr:row>
      <xdr:rowOff>64008</xdr:rowOff>
    </xdr:to>
    <xdr:cxnSp macro="">
      <xdr:nvCxnSpPr>
        <xdr:cNvPr id="120" name="直線コネクタ 119"/>
        <xdr:cNvCxnSpPr/>
      </xdr:nvCxnSpPr>
      <xdr:spPr>
        <a:xfrm flipV="1">
          <a:off x="3797300" y="10004500"/>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61757</xdr:rowOff>
    </xdr:from>
    <xdr:to>
      <xdr:col>5</xdr:col>
      <xdr:colOff>358775</xdr:colOff>
      <xdr:row>58</xdr:row>
      <xdr:rowOff>64008</xdr:rowOff>
    </xdr:to>
    <xdr:cxnSp macro="">
      <xdr:nvCxnSpPr>
        <xdr:cNvPr id="123" name="直線コネクタ 122"/>
        <xdr:cNvCxnSpPr/>
      </xdr:nvCxnSpPr>
      <xdr:spPr>
        <a:xfrm>
          <a:off x="2908300" y="10005857"/>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61757</xdr:rowOff>
    </xdr:from>
    <xdr:to>
      <xdr:col>4</xdr:col>
      <xdr:colOff>155575</xdr:colOff>
      <xdr:row>58</xdr:row>
      <xdr:rowOff>69066</xdr:rowOff>
    </xdr:to>
    <xdr:cxnSp macro="">
      <xdr:nvCxnSpPr>
        <xdr:cNvPr id="126" name="直線コネクタ 125"/>
        <xdr:cNvCxnSpPr/>
      </xdr:nvCxnSpPr>
      <xdr:spPr>
        <a:xfrm flipV="1">
          <a:off x="2019300" y="10005857"/>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58829</xdr:rowOff>
    </xdr:from>
    <xdr:to>
      <xdr:col>2</xdr:col>
      <xdr:colOff>638175</xdr:colOff>
      <xdr:row>58</xdr:row>
      <xdr:rowOff>69066</xdr:rowOff>
    </xdr:to>
    <xdr:cxnSp macro="">
      <xdr:nvCxnSpPr>
        <xdr:cNvPr id="129" name="直線コネクタ 128"/>
        <xdr:cNvCxnSpPr/>
      </xdr:nvCxnSpPr>
      <xdr:spPr>
        <a:xfrm>
          <a:off x="1130300" y="10002929"/>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118928</xdr:rowOff>
    </xdr:from>
    <xdr:ext cx="534377" cy="259045"/>
    <xdr:sp macro="" textlink="">
      <xdr:nvSpPr>
        <xdr:cNvPr id="133" name="テキスト ボックス 132"/>
        <xdr:cNvSpPr txBox="1"/>
      </xdr:nvSpPr>
      <xdr:spPr>
        <a:xfrm>
          <a:off x="863111" y="10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9600</xdr:rowOff>
    </xdr:from>
    <xdr:to>
      <xdr:col>6</xdr:col>
      <xdr:colOff>561975</xdr:colOff>
      <xdr:row>58</xdr:row>
      <xdr:rowOff>111200</xdr:rowOff>
    </xdr:to>
    <xdr:sp macro="" textlink="">
      <xdr:nvSpPr>
        <xdr:cNvPr id="139" name="円/楕円 138"/>
        <xdr:cNvSpPr/>
      </xdr:nvSpPr>
      <xdr:spPr>
        <a:xfrm>
          <a:off x="4584700" y="99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13208</xdr:rowOff>
    </xdr:from>
    <xdr:to>
      <xdr:col>5</xdr:col>
      <xdr:colOff>409575</xdr:colOff>
      <xdr:row>58</xdr:row>
      <xdr:rowOff>114808</xdr:rowOff>
    </xdr:to>
    <xdr:sp macro="" textlink="">
      <xdr:nvSpPr>
        <xdr:cNvPr id="141" name="円/楕円 140"/>
        <xdr:cNvSpPr/>
      </xdr:nvSpPr>
      <xdr:spPr>
        <a:xfrm>
          <a:off x="3746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105935</xdr:rowOff>
    </xdr:from>
    <xdr:ext cx="534377" cy="259045"/>
    <xdr:sp macro="" textlink="">
      <xdr:nvSpPr>
        <xdr:cNvPr id="142" name="テキスト ボックス 141"/>
        <xdr:cNvSpPr txBox="1"/>
      </xdr:nvSpPr>
      <xdr:spPr>
        <a:xfrm>
          <a:off x="3530111" y="100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10957</xdr:rowOff>
    </xdr:from>
    <xdr:to>
      <xdr:col>4</xdr:col>
      <xdr:colOff>206375</xdr:colOff>
      <xdr:row>58</xdr:row>
      <xdr:rowOff>112557</xdr:rowOff>
    </xdr:to>
    <xdr:sp macro="" textlink="">
      <xdr:nvSpPr>
        <xdr:cNvPr id="143" name="円/楕円 142"/>
        <xdr:cNvSpPr/>
      </xdr:nvSpPr>
      <xdr:spPr>
        <a:xfrm>
          <a:off x="2857500" y="9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103684</xdr:rowOff>
    </xdr:from>
    <xdr:ext cx="534377" cy="259045"/>
    <xdr:sp macro="" textlink="">
      <xdr:nvSpPr>
        <xdr:cNvPr id="144" name="テキスト ボックス 143"/>
        <xdr:cNvSpPr txBox="1"/>
      </xdr:nvSpPr>
      <xdr:spPr>
        <a:xfrm>
          <a:off x="2641111" y="100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18266</xdr:rowOff>
    </xdr:from>
    <xdr:to>
      <xdr:col>3</xdr:col>
      <xdr:colOff>3175</xdr:colOff>
      <xdr:row>58</xdr:row>
      <xdr:rowOff>119866</xdr:rowOff>
    </xdr:to>
    <xdr:sp macro="" textlink="">
      <xdr:nvSpPr>
        <xdr:cNvPr id="145" name="円/楕円 144"/>
        <xdr:cNvSpPr/>
      </xdr:nvSpPr>
      <xdr:spPr>
        <a:xfrm>
          <a:off x="1968500" y="99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110993</xdr:rowOff>
    </xdr:from>
    <xdr:ext cx="534377" cy="259045"/>
    <xdr:sp macro="" textlink="">
      <xdr:nvSpPr>
        <xdr:cNvPr id="146" name="テキスト ボックス 145"/>
        <xdr:cNvSpPr txBox="1"/>
      </xdr:nvSpPr>
      <xdr:spPr>
        <a:xfrm>
          <a:off x="1752111" y="100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8029</xdr:rowOff>
    </xdr:from>
    <xdr:to>
      <xdr:col>1</xdr:col>
      <xdr:colOff>485775</xdr:colOff>
      <xdr:row>58</xdr:row>
      <xdr:rowOff>109629</xdr:rowOff>
    </xdr:to>
    <xdr:sp macro="" textlink="">
      <xdr:nvSpPr>
        <xdr:cNvPr id="147" name="円/楕円 146"/>
        <xdr:cNvSpPr/>
      </xdr:nvSpPr>
      <xdr:spPr>
        <a:xfrm>
          <a:off x="1079500" y="99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126156</xdr:rowOff>
    </xdr:from>
    <xdr:ext cx="534377" cy="259045"/>
    <xdr:sp macro="" textlink="">
      <xdr:nvSpPr>
        <xdr:cNvPr id="148" name="テキスト ボックス 147"/>
        <xdr:cNvSpPr txBox="1"/>
      </xdr:nvSpPr>
      <xdr:spPr>
        <a:xfrm>
          <a:off x="863111" y="97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169450</xdr:rowOff>
    </xdr:from>
    <xdr:to>
      <xdr:col>6</xdr:col>
      <xdr:colOff>511175</xdr:colOff>
      <xdr:row>79</xdr:row>
      <xdr:rowOff>5381</xdr:rowOff>
    </xdr:to>
    <xdr:cxnSp macro="">
      <xdr:nvCxnSpPr>
        <xdr:cNvPr id="179" name="直線コネクタ 178"/>
        <xdr:cNvCxnSpPr/>
      </xdr:nvCxnSpPr>
      <xdr:spPr>
        <a:xfrm flipV="1">
          <a:off x="3797300" y="13542550"/>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5381</xdr:rowOff>
    </xdr:from>
    <xdr:to>
      <xdr:col>5</xdr:col>
      <xdr:colOff>358775</xdr:colOff>
      <xdr:row>79</xdr:row>
      <xdr:rowOff>35948</xdr:rowOff>
    </xdr:to>
    <xdr:cxnSp macro="">
      <xdr:nvCxnSpPr>
        <xdr:cNvPr id="182" name="直線コネクタ 181"/>
        <xdr:cNvCxnSpPr/>
      </xdr:nvCxnSpPr>
      <xdr:spPr>
        <a:xfrm flipV="1">
          <a:off x="2908300" y="13549931"/>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9463</xdr:rowOff>
    </xdr:from>
    <xdr:to>
      <xdr:col>4</xdr:col>
      <xdr:colOff>155575</xdr:colOff>
      <xdr:row>79</xdr:row>
      <xdr:rowOff>35948</xdr:rowOff>
    </xdr:to>
    <xdr:cxnSp macro="">
      <xdr:nvCxnSpPr>
        <xdr:cNvPr id="185" name="直線コネクタ 184"/>
        <xdr:cNvCxnSpPr/>
      </xdr:nvCxnSpPr>
      <xdr:spPr>
        <a:xfrm>
          <a:off x="2019300" y="13554013"/>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170594</xdr:rowOff>
    </xdr:from>
    <xdr:to>
      <xdr:col>2</xdr:col>
      <xdr:colOff>638175</xdr:colOff>
      <xdr:row>79</xdr:row>
      <xdr:rowOff>9463</xdr:rowOff>
    </xdr:to>
    <xdr:cxnSp macro="">
      <xdr:nvCxnSpPr>
        <xdr:cNvPr id="188" name="直線コネクタ 187"/>
        <xdr:cNvCxnSpPr/>
      </xdr:nvCxnSpPr>
      <xdr:spPr>
        <a:xfrm>
          <a:off x="1130300" y="13543694"/>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118650</xdr:rowOff>
    </xdr:from>
    <xdr:to>
      <xdr:col>6</xdr:col>
      <xdr:colOff>561975</xdr:colOff>
      <xdr:row>79</xdr:row>
      <xdr:rowOff>48800</xdr:rowOff>
    </xdr:to>
    <xdr:sp macro="" textlink="">
      <xdr:nvSpPr>
        <xdr:cNvPr id="198" name="円/楕円 197"/>
        <xdr:cNvSpPr/>
      </xdr:nvSpPr>
      <xdr:spPr>
        <a:xfrm>
          <a:off x="4584700" y="13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33577</xdr:rowOff>
    </xdr:from>
    <xdr:ext cx="469744" cy="259045"/>
    <xdr:sp macro="" textlink="">
      <xdr:nvSpPr>
        <xdr:cNvPr id="199" name="維持補修費該当値テキスト"/>
        <xdr:cNvSpPr txBox="1"/>
      </xdr:nvSpPr>
      <xdr:spPr>
        <a:xfrm>
          <a:off x="4686300" y="134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126031</xdr:rowOff>
    </xdr:from>
    <xdr:to>
      <xdr:col>5</xdr:col>
      <xdr:colOff>409575</xdr:colOff>
      <xdr:row>79</xdr:row>
      <xdr:rowOff>56181</xdr:rowOff>
    </xdr:to>
    <xdr:sp macro="" textlink="">
      <xdr:nvSpPr>
        <xdr:cNvPr id="200" name="円/楕円 199"/>
        <xdr:cNvSpPr/>
      </xdr:nvSpPr>
      <xdr:spPr>
        <a:xfrm>
          <a:off x="3746500" y="134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47308</xdr:rowOff>
    </xdr:from>
    <xdr:ext cx="469744" cy="259045"/>
    <xdr:sp macro="" textlink="">
      <xdr:nvSpPr>
        <xdr:cNvPr id="201" name="テキスト ボックス 200"/>
        <xdr:cNvSpPr txBox="1"/>
      </xdr:nvSpPr>
      <xdr:spPr>
        <a:xfrm>
          <a:off x="3562427" y="135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156598</xdr:rowOff>
    </xdr:from>
    <xdr:to>
      <xdr:col>4</xdr:col>
      <xdr:colOff>206375</xdr:colOff>
      <xdr:row>79</xdr:row>
      <xdr:rowOff>86748</xdr:rowOff>
    </xdr:to>
    <xdr:sp macro="" textlink="">
      <xdr:nvSpPr>
        <xdr:cNvPr id="202" name="円/楕円 201"/>
        <xdr:cNvSpPr/>
      </xdr:nvSpPr>
      <xdr:spPr>
        <a:xfrm>
          <a:off x="2857500" y="135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77875</xdr:rowOff>
    </xdr:from>
    <xdr:ext cx="469744" cy="259045"/>
    <xdr:sp macro="" textlink="">
      <xdr:nvSpPr>
        <xdr:cNvPr id="203" name="テキスト ボックス 202"/>
        <xdr:cNvSpPr txBox="1"/>
      </xdr:nvSpPr>
      <xdr:spPr>
        <a:xfrm>
          <a:off x="2673427" y="136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130113</xdr:rowOff>
    </xdr:from>
    <xdr:to>
      <xdr:col>3</xdr:col>
      <xdr:colOff>3175</xdr:colOff>
      <xdr:row>79</xdr:row>
      <xdr:rowOff>60263</xdr:rowOff>
    </xdr:to>
    <xdr:sp macro="" textlink="">
      <xdr:nvSpPr>
        <xdr:cNvPr id="204" name="円/楕円 203"/>
        <xdr:cNvSpPr/>
      </xdr:nvSpPr>
      <xdr:spPr>
        <a:xfrm>
          <a:off x="1968500" y="13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51390</xdr:rowOff>
    </xdr:from>
    <xdr:ext cx="469744" cy="259045"/>
    <xdr:sp macro="" textlink="">
      <xdr:nvSpPr>
        <xdr:cNvPr id="205" name="テキスト ボックス 204"/>
        <xdr:cNvSpPr txBox="1"/>
      </xdr:nvSpPr>
      <xdr:spPr>
        <a:xfrm>
          <a:off x="1784427" y="135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119794</xdr:rowOff>
    </xdr:from>
    <xdr:to>
      <xdr:col>1</xdr:col>
      <xdr:colOff>485775</xdr:colOff>
      <xdr:row>79</xdr:row>
      <xdr:rowOff>49944</xdr:rowOff>
    </xdr:to>
    <xdr:sp macro="" textlink="">
      <xdr:nvSpPr>
        <xdr:cNvPr id="206" name="円/楕円 205"/>
        <xdr:cNvSpPr/>
      </xdr:nvSpPr>
      <xdr:spPr>
        <a:xfrm>
          <a:off x="1079500" y="134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41071</xdr:rowOff>
    </xdr:from>
    <xdr:ext cx="469744" cy="259045"/>
    <xdr:sp macro="" textlink="">
      <xdr:nvSpPr>
        <xdr:cNvPr id="207" name="テキスト ボックス 206"/>
        <xdr:cNvSpPr txBox="1"/>
      </xdr:nvSpPr>
      <xdr:spPr>
        <a:xfrm>
          <a:off x="895427" y="135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7063</xdr:rowOff>
    </xdr:from>
    <xdr:to>
      <xdr:col>6</xdr:col>
      <xdr:colOff>511175</xdr:colOff>
      <xdr:row>98</xdr:row>
      <xdr:rowOff>27457</xdr:rowOff>
    </xdr:to>
    <xdr:cxnSp macro="">
      <xdr:nvCxnSpPr>
        <xdr:cNvPr id="239" name="直線コネクタ 238"/>
        <xdr:cNvCxnSpPr/>
      </xdr:nvCxnSpPr>
      <xdr:spPr>
        <a:xfrm>
          <a:off x="3797300" y="16809163"/>
          <a:ext cx="8382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7063</xdr:rowOff>
    </xdr:from>
    <xdr:to>
      <xdr:col>5</xdr:col>
      <xdr:colOff>358775</xdr:colOff>
      <xdr:row>98</xdr:row>
      <xdr:rowOff>45958</xdr:rowOff>
    </xdr:to>
    <xdr:cxnSp macro="">
      <xdr:nvCxnSpPr>
        <xdr:cNvPr id="242" name="直線コネクタ 241"/>
        <xdr:cNvCxnSpPr/>
      </xdr:nvCxnSpPr>
      <xdr:spPr>
        <a:xfrm flipV="1">
          <a:off x="2908300" y="16809163"/>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4" name="テキスト ボックス 243"/>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19619</xdr:rowOff>
    </xdr:from>
    <xdr:to>
      <xdr:col>4</xdr:col>
      <xdr:colOff>155575</xdr:colOff>
      <xdr:row>98</xdr:row>
      <xdr:rowOff>45958</xdr:rowOff>
    </xdr:to>
    <xdr:cxnSp macro="">
      <xdr:nvCxnSpPr>
        <xdr:cNvPr id="245" name="直線コネクタ 244"/>
        <xdr:cNvCxnSpPr/>
      </xdr:nvCxnSpPr>
      <xdr:spPr>
        <a:xfrm>
          <a:off x="2019300" y="16821719"/>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6801</xdr:rowOff>
    </xdr:from>
    <xdr:to>
      <xdr:col>2</xdr:col>
      <xdr:colOff>638175</xdr:colOff>
      <xdr:row>98</xdr:row>
      <xdr:rowOff>19619</xdr:rowOff>
    </xdr:to>
    <xdr:cxnSp macro="">
      <xdr:nvCxnSpPr>
        <xdr:cNvPr id="248" name="直線コネクタ 247"/>
        <xdr:cNvCxnSpPr/>
      </xdr:nvCxnSpPr>
      <xdr:spPr>
        <a:xfrm>
          <a:off x="1130300" y="1680890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148107</xdr:rowOff>
    </xdr:from>
    <xdr:to>
      <xdr:col>6</xdr:col>
      <xdr:colOff>561975</xdr:colOff>
      <xdr:row>98</xdr:row>
      <xdr:rowOff>78257</xdr:rowOff>
    </xdr:to>
    <xdr:sp macro="" textlink="">
      <xdr:nvSpPr>
        <xdr:cNvPr id="258" name="円/楕円 257"/>
        <xdr:cNvSpPr/>
      </xdr:nvSpPr>
      <xdr:spPr>
        <a:xfrm>
          <a:off x="4584700" y="167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63034</xdr:rowOff>
    </xdr:from>
    <xdr:ext cx="534377" cy="259045"/>
    <xdr:sp macro="" textlink="">
      <xdr:nvSpPr>
        <xdr:cNvPr id="259" name="扶助費該当値テキスト"/>
        <xdr:cNvSpPr txBox="1"/>
      </xdr:nvSpPr>
      <xdr:spPr>
        <a:xfrm>
          <a:off x="4686300" y="16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127713</xdr:rowOff>
    </xdr:from>
    <xdr:to>
      <xdr:col>5</xdr:col>
      <xdr:colOff>409575</xdr:colOff>
      <xdr:row>98</xdr:row>
      <xdr:rowOff>57863</xdr:rowOff>
    </xdr:to>
    <xdr:sp macro="" textlink="">
      <xdr:nvSpPr>
        <xdr:cNvPr id="260" name="円/楕円 259"/>
        <xdr:cNvSpPr/>
      </xdr:nvSpPr>
      <xdr:spPr>
        <a:xfrm>
          <a:off x="3746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48990</xdr:rowOff>
    </xdr:from>
    <xdr:ext cx="534377" cy="259045"/>
    <xdr:sp macro="" textlink="">
      <xdr:nvSpPr>
        <xdr:cNvPr id="261" name="テキスト ボックス 260"/>
        <xdr:cNvSpPr txBox="1"/>
      </xdr:nvSpPr>
      <xdr:spPr>
        <a:xfrm>
          <a:off x="3530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166608</xdr:rowOff>
    </xdr:from>
    <xdr:to>
      <xdr:col>4</xdr:col>
      <xdr:colOff>206375</xdr:colOff>
      <xdr:row>98</xdr:row>
      <xdr:rowOff>96758</xdr:rowOff>
    </xdr:to>
    <xdr:sp macro="" textlink="">
      <xdr:nvSpPr>
        <xdr:cNvPr id="262" name="円/楕円 261"/>
        <xdr:cNvSpPr/>
      </xdr:nvSpPr>
      <xdr:spPr>
        <a:xfrm>
          <a:off x="2857500" y="167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87885</xdr:rowOff>
    </xdr:from>
    <xdr:ext cx="534377" cy="259045"/>
    <xdr:sp macro="" textlink="">
      <xdr:nvSpPr>
        <xdr:cNvPr id="263" name="テキスト ボックス 262"/>
        <xdr:cNvSpPr txBox="1"/>
      </xdr:nvSpPr>
      <xdr:spPr>
        <a:xfrm>
          <a:off x="2641111" y="168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140269</xdr:rowOff>
    </xdr:from>
    <xdr:to>
      <xdr:col>3</xdr:col>
      <xdr:colOff>3175</xdr:colOff>
      <xdr:row>98</xdr:row>
      <xdr:rowOff>70419</xdr:rowOff>
    </xdr:to>
    <xdr:sp macro="" textlink="">
      <xdr:nvSpPr>
        <xdr:cNvPr id="264" name="円/楕円 263"/>
        <xdr:cNvSpPr/>
      </xdr:nvSpPr>
      <xdr:spPr>
        <a:xfrm>
          <a:off x="1968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61546</xdr:rowOff>
    </xdr:from>
    <xdr:ext cx="534377" cy="259045"/>
    <xdr:sp macro="" textlink="">
      <xdr:nvSpPr>
        <xdr:cNvPr id="265" name="テキスト ボックス 264"/>
        <xdr:cNvSpPr txBox="1"/>
      </xdr:nvSpPr>
      <xdr:spPr>
        <a:xfrm>
          <a:off x="1752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127451</xdr:rowOff>
    </xdr:from>
    <xdr:to>
      <xdr:col>1</xdr:col>
      <xdr:colOff>485775</xdr:colOff>
      <xdr:row>98</xdr:row>
      <xdr:rowOff>57601</xdr:rowOff>
    </xdr:to>
    <xdr:sp macro="" textlink="">
      <xdr:nvSpPr>
        <xdr:cNvPr id="266" name="円/楕円 265"/>
        <xdr:cNvSpPr/>
      </xdr:nvSpPr>
      <xdr:spPr>
        <a:xfrm>
          <a:off x="1079500" y="167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48728</xdr:rowOff>
    </xdr:from>
    <xdr:ext cx="534377" cy="259045"/>
    <xdr:sp macro="" textlink="">
      <xdr:nvSpPr>
        <xdr:cNvPr id="267" name="テキスト ボックス 266"/>
        <xdr:cNvSpPr txBox="1"/>
      </xdr:nvSpPr>
      <xdr:spPr>
        <a:xfrm>
          <a:off x="863111" y="168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90560</xdr:rowOff>
    </xdr:from>
    <xdr:to>
      <xdr:col>15</xdr:col>
      <xdr:colOff>180975</xdr:colOff>
      <xdr:row>35</xdr:row>
      <xdr:rowOff>160626</xdr:rowOff>
    </xdr:to>
    <xdr:cxnSp macro="">
      <xdr:nvCxnSpPr>
        <xdr:cNvPr id="294" name="直線コネクタ 293"/>
        <xdr:cNvCxnSpPr/>
      </xdr:nvCxnSpPr>
      <xdr:spPr>
        <a:xfrm>
          <a:off x="9639300" y="6091310"/>
          <a:ext cx="8382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18537</xdr:rowOff>
    </xdr:from>
    <xdr:to>
      <xdr:col>14</xdr:col>
      <xdr:colOff>28575</xdr:colOff>
      <xdr:row>35</xdr:row>
      <xdr:rowOff>90560</xdr:rowOff>
    </xdr:to>
    <xdr:cxnSp macro="">
      <xdr:nvCxnSpPr>
        <xdr:cNvPr id="297" name="直線コネクタ 296"/>
        <xdr:cNvCxnSpPr/>
      </xdr:nvCxnSpPr>
      <xdr:spPr>
        <a:xfrm>
          <a:off x="8750300" y="5847837"/>
          <a:ext cx="889000" cy="2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8271</xdr:rowOff>
    </xdr:from>
    <xdr:ext cx="534377" cy="259045"/>
    <xdr:sp macro="" textlink="">
      <xdr:nvSpPr>
        <xdr:cNvPr id="299" name="テキスト ボックス 298"/>
        <xdr:cNvSpPr txBox="1"/>
      </xdr:nvSpPr>
      <xdr:spPr>
        <a:xfrm>
          <a:off x="9372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18537</xdr:rowOff>
    </xdr:from>
    <xdr:to>
      <xdr:col>12</xdr:col>
      <xdr:colOff>511175</xdr:colOff>
      <xdr:row>36</xdr:row>
      <xdr:rowOff>20490</xdr:rowOff>
    </xdr:to>
    <xdr:cxnSp macro="">
      <xdr:nvCxnSpPr>
        <xdr:cNvPr id="300" name="直線コネクタ 299"/>
        <xdr:cNvCxnSpPr/>
      </xdr:nvCxnSpPr>
      <xdr:spPr>
        <a:xfrm flipV="1">
          <a:off x="7861300" y="5847837"/>
          <a:ext cx="889000" cy="34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166004</xdr:rowOff>
    </xdr:from>
    <xdr:ext cx="534377" cy="259045"/>
    <xdr:sp macro="" textlink="">
      <xdr:nvSpPr>
        <xdr:cNvPr id="302" name="テキスト ボックス 301"/>
        <xdr:cNvSpPr txBox="1"/>
      </xdr:nvSpPr>
      <xdr:spPr>
        <a:xfrm>
          <a:off x="8483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20320</xdr:rowOff>
    </xdr:from>
    <xdr:to>
      <xdr:col>11</xdr:col>
      <xdr:colOff>307975</xdr:colOff>
      <xdr:row>36</xdr:row>
      <xdr:rowOff>20490</xdr:rowOff>
    </xdr:to>
    <xdr:cxnSp macro="">
      <xdr:nvCxnSpPr>
        <xdr:cNvPr id="303" name="直線コネクタ 302"/>
        <xdr:cNvCxnSpPr/>
      </xdr:nvCxnSpPr>
      <xdr:spPr>
        <a:xfrm>
          <a:off x="6972300" y="6192520"/>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109826</xdr:rowOff>
    </xdr:from>
    <xdr:to>
      <xdr:col>15</xdr:col>
      <xdr:colOff>231775</xdr:colOff>
      <xdr:row>36</xdr:row>
      <xdr:rowOff>39976</xdr:rowOff>
    </xdr:to>
    <xdr:sp macro="" textlink="">
      <xdr:nvSpPr>
        <xdr:cNvPr id="313" name="円/楕円 312"/>
        <xdr:cNvSpPr/>
      </xdr:nvSpPr>
      <xdr:spPr>
        <a:xfrm>
          <a:off x="10426700" y="61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132703</xdr:rowOff>
    </xdr:from>
    <xdr:ext cx="599010" cy="259045"/>
    <xdr:sp macro="" textlink="">
      <xdr:nvSpPr>
        <xdr:cNvPr id="314" name="補助費等該当値テキスト"/>
        <xdr:cNvSpPr txBox="1"/>
      </xdr:nvSpPr>
      <xdr:spPr>
        <a:xfrm>
          <a:off x="10528300" y="596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107,923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39760</xdr:rowOff>
    </xdr:from>
    <xdr:to>
      <xdr:col>14</xdr:col>
      <xdr:colOff>79375</xdr:colOff>
      <xdr:row>35</xdr:row>
      <xdr:rowOff>141360</xdr:rowOff>
    </xdr:to>
    <xdr:sp macro="" textlink="">
      <xdr:nvSpPr>
        <xdr:cNvPr id="315" name="円/楕円 314"/>
        <xdr:cNvSpPr/>
      </xdr:nvSpPr>
      <xdr:spPr>
        <a:xfrm>
          <a:off x="9588500" y="60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157887</xdr:rowOff>
    </xdr:from>
    <xdr:ext cx="599010" cy="259045"/>
    <xdr:sp macro="" textlink="">
      <xdr:nvSpPr>
        <xdr:cNvPr id="316" name="テキスト ボックス 315"/>
        <xdr:cNvSpPr txBox="1"/>
      </xdr:nvSpPr>
      <xdr:spPr>
        <a:xfrm>
          <a:off x="9339794" y="58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139187</xdr:rowOff>
    </xdr:from>
    <xdr:to>
      <xdr:col>12</xdr:col>
      <xdr:colOff>561975</xdr:colOff>
      <xdr:row>34</xdr:row>
      <xdr:rowOff>69337</xdr:rowOff>
    </xdr:to>
    <xdr:sp macro="" textlink="">
      <xdr:nvSpPr>
        <xdr:cNvPr id="317" name="円/楕円 316"/>
        <xdr:cNvSpPr/>
      </xdr:nvSpPr>
      <xdr:spPr>
        <a:xfrm>
          <a:off x="8699500" y="57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85864</xdr:rowOff>
    </xdr:from>
    <xdr:ext cx="599010" cy="259045"/>
    <xdr:sp macro="" textlink="">
      <xdr:nvSpPr>
        <xdr:cNvPr id="318" name="テキスト ボックス 317"/>
        <xdr:cNvSpPr txBox="1"/>
      </xdr:nvSpPr>
      <xdr:spPr>
        <a:xfrm>
          <a:off x="8450794" y="55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141140</xdr:rowOff>
    </xdr:from>
    <xdr:to>
      <xdr:col>11</xdr:col>
      <xdr:colOff>358775</xdr:colOff>
      <xdr:row>36</xdr:row>
      <xdr:rowOff>71290</xdr:rowOff>
    </xdr:to>
    <xdr:sp macro="" textlink="">
      <xdr:nvSpPr>
        <xdr:cNvPr id="319" name="円/楕円 318"/>
        <xdr:cNvSpPr/>
      </xdr:nvSpPr>
      <xdr:spPr>
        <a:xfrm>
          <a:off x="7810500" y="61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87817</xdr:rowOff>
    </xdr:from>
    <xdr:ext cx="599010" cy="259045"/>
    <xdr:sp macro="" textlink="">
      <xdr:nvSpPr>
        <xdr:cNvPr id="320" name="テキスト ボックス 319"/>
        <xdr:cNvSpPr txBox="1"/>
      </xdr:nvSpPr>
      <xdr:spPr>
        <a:xfrm>
          <a:off x="7561794" y="59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140970</xdr:rowOff>
    </xdr:from>
    <xdr:to>
      <xdr:col>10</xdr:col>
      <xdr:colOff>155575</xdr:colOff>
      <xdr:row>36</xdr:row>
      <xdr:rowOff>71120</xdr:rowOff>
    </xdr:to>
    <xdr:sp macro="" textlink="">
      <xdr:nvSpPr>
        <xdr:cNvPr id="321" name="円/楕円 320"/>
        <xdr:cNvSpPr/>
      </xdr:nvSpPr>
      <xdr:spPr>
        <a:xfrm>
          <a:off x="6921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87647</xdr:rowOff>
    </xdr:from>
    <xdr:ext cx="599010" cy="259045"/>
    <xdr:sp macro="" textlink="">
      <xdr:nvSpPr>
        <xdr:cNvPr id="322" name="テキスト ボックス 321"/>
        <xdr:cNvSpPr txBox="1"/>
      </xdr:nvSpPr>
      <xdr:spPr>
        <a:xfrm>
          <a:off x="6672794" y="591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94006</xdr:rowOff>
    </xdr:from>
    <xdr:to>
      <xdr:col>15</xdr:col>
      <xdr:colOff>180975</xdr:colOff>
      <xdr:row>58</xdr:row>
      <xdr:rowOff>107837</xdr:rowOff>
    </xdr:to>
    <xdr:cxnSp macro="">
      <xdr:nvCxnSpPr>
        <xdr:cNvPr id="349" name="直線コネクタ 348"/>
        <xdr:cNvCxnSpPr/>
      </xdr:nvCxnSpPr>
      <xdr:spPr>
        <a:xfrm flipV="1">
          <a:off x="9639300" y="10038106"/>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95755</xdr:rowOff>
    </xdr:from>
    <xdr:to>
      <xdr:col>14</xdr:col>
      <xdr:colOff>28575</xdr:colOff>
      <xdr:row>58</xdr:row>
      <xdr:rowOff>107837</xdr:rowOff>
    </xdr:to>
    <xdr:cxnSp macro="">
      <xdr:nvCxnSpPr>
        <xdr:cNvPr id="352" name="直線コネクタ 351"/>
        <xdr:cNvCxnSpPr/>
      </xdr:nvCxnSpPr>
      <xdr:spPr>
        <a:xfrm>
          <a:off x="8750300" y="10039855"/>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95093</xdr:rowOff>
    </xdr:from>
    <xdr:to>
      <xdr:col>12</xdr:col>
      <xdr:colOff>511175</xdr:colOff>
      <xdr:row>58</xdr:row>
      <xdr:rowOff>95755</xdr:rowOff>
    </xdr:to>
    <xdr:cxnSp macro="">
      <xdr:nvCxnSpPr>
        <xdr:cNvPr id="355" name="直線コネクタ 354"/>
        <xdr:cNvCxnSpPr/>
      </xdr:nvCxnSpPr>
      <xdr:spPr>
        <a:xfrm>
          <a:off x="7861300" y="10039193"/>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64899</xdr:rowOff>
    </xdr:from>
    <xdr:to>
      <xdr:col>11</xdr:col>
      <xdr:colOff>307975</xdr:colOff>
      <xdr:row>58</xdr:row>
      <xdr:rowOff>95093</xdr:rowOff>
    </xdr:to>
    <xdr:cxnSp macro="">
      <xdr:nvCxnSpPr>
        <xdr:cNvPr id="358" name="直線コネクタ 357"/>
        <xdr:cNvCxnSpPr/>
      </xdr:nvCxnSpPr>
      <xdr:spPr>
        <a:xfrm>
          <a:off x="6972300" y="10008999"/>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126919</xdr:rowOff>
    </xdr:from>
    <xdr:ext cx="534377" cy="259045"/>
    <xdr:sp macro="" textlink="">
      <xdr:nvSpPr>
        <xdr:cNvPr id="362" name="テキスト ボックス 361"/>
        <xdr:cNvSpPr txBox="1"/>
      </xdr:nvSpPr>
      <xdr:spPr>
        <a:xfrm>
          <a:off x="6705111" y="100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43206</xdr:rowOff>
    </xdr:from>
    <xdr:to>
      <xdr:col>15</xdr:col>
      <xdr:colOff>231775</xdr:colOff>
      <xdr:row>58</xdr:row>
      <xdr:rowOff>144806</xdr:rowOff>
    </xdr:to>
    <xdr:sp macro="" textlink="">
      <xdr:nvSpPr>
        <xdr:cNvPr id="368" name="円/楕円 367"/>
        <xdr:cNvSpPr/>
      </xdr:nvSpPr>
      <xdr:spPr>
        <a:xfrm>
          <a:off x="10426700" y="9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57037</xdr:rowOff>
    </xdr:from>
    <xdr:to>
      <xdr:col>14</xdr:col>
      <xdr:colOff>79375</xdr:colOff>
      <xdr:row>58</xdr:row>
      <xdr:rowOff>158637</xdr:rowOff>
    </xdr:to>
    <xdr:sp macro="" textlink="">
      <xdr:nvSpPr>
        <xdr:cNvPr id="370" name="円/楕円 369"/>
        <xdr:cNvSpPr/>
      </xdr:nvSpPr>
      <xdr:spPr>
        <a:xfrm>
          <a:off x="9588500" y="10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149764</xdr:rowOff>
    </xdr:from>
    <xdr:ext cx="534377" cy="259045"/>
    <xdr:sp macro="" textlink="">
      <xdr:nvSpPr>
        <xdr:cNvPr id="371" name="テキスト ボックス 370"/>
        <xdr:cNvSpPr txBox="1"/>
      </xdr:nvSpPr>
      <xdr:spPr>
        <a:xfrm>
          <a:off x="9372111" y="100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44955</xdr:rowOff>
    </xdr:from>
    <xdr:to>
      <xdr:col>12</xdr:col>
      <xdr:colOff>561975</xdr:colOff>
      <xdr:row>58</xdr:row>
      <xdr:rowOff>146555</xdr:rowOff>
    </xdr:to>
    <xdr:sp macro="" textlink="">
      <xdr:nvSpPr>
        <xdr:cNvPr id="372" name="円/楕円 371"/>
        <xdr:cNvSpPr/>
      </xdr:nvSpPr>
      <xdr:spPr>
        <a:xfrm>
          <a:off x="8699500" y="998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137682</xdr:rowOff>
    </xdr:from>
    <xdr:ext cx="534377" cy="259045"/>
    <xdr:sp macro="" textlink="">
      <xdr:nvSpPr>
        <xdr:cNvPr id="373" name="テキスト ボックス 372"/>
        <xdr:cNvSpPr txBox="1"/>
      </xdr:nvSpPr>
      <xdr:spPr>
        <a:xfrm>
          <a:off x="8483111" y="100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44293</xdr:rowOff>
    </xdr:from>
    <xdr:to>
      <xdr:col>11</xdr:col>
      <xdr:colOff>358775</xdr:colOff>
      <xdr:row>58</xdr:row>
      <xdr:rowOff>145893</xdr:rowOff>
    </xdr:to>
    <xdr:sp macro="" textlink="">
      <xdr:nvSpPr>
        <xdr:cNvPr id="374" name="円/楕円 373"/>
        <xdr:cNvSpPr/>
      </xdr:nvSpPr>
      <xdr:spPr>
        <a:xfrm>
          <a:off x="7810500" y="99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137020</xdr:rowOff>
    </xdr:from>
    <xdr:ext cx="534377" cy="259045"/>
    <xdr:sp macro="" textlink="">
      <xdr:nvSpPr>
        <xdr:cNvPr id="375" name="テキスト ボックス 374"/>
        <xdr:cNvSpPr txBox="1"/>
      </xdr:nvSpPr>
      <xdr:spPr>
        <a:xfrm>
          <a:off x="7594111" y="100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14099</xdr:rowOff>
    </xdr:from>
    <xdr:to>
      <xdr:col>10</xdr:col>
      <xdr:colOff>155575</xdr:colOff>
      <xdr:row>58</xdr:row>
      <xdr:rowOff>115699</xdr:rowOff>
    </xdr:to>
    <xdr:sp macro="" textlink="">
      <xdr:nvSpPr>
        <xdr:cNvPr id="376" name="円/楕円 375"/>
        <xdr:cNvSpPr/>
      </xdr:nvSpPr>
      <xdr:spPr>
        <a:xfrm>
          <a:off x="6921500" y="99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132226</xdr:rowOff>
    </xdr:from>
    <xdr:ext cx="534377" cy="259045"/>
    <xdr:sp macro="" textlink="">
      <xdr:nvSpPr>
        <xdr:cNvPr id="377" name="テキスト ボックス 376"/>
        <xdr:cNvSpPr txBox="1"/>
      </xdr:nvSpPr>
      <xdr:spPr>
        <a:xfrm>
          <a:off x="6705111" y="97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83505</xdr:rowOff>
    </xdr:from>
    <xdr:to>
      <xdr:col>15</xdr:col>
      <xdr:colOff>180975</xdr:colOff>
      <xdr:row>79</xdr:row>
      <xdr:rowOff>97679</xdr:rowOff>
    </xdr:to>
    <xdr:cxnSp macro="">
      <xdr:nvCxnSpPr>
        <xdr:cNvPr id="408" name="直線コネクタ 407"/>
        <xdr:cNvCxnSpPr/>
      </xdr:nvCxnSpPr>
      <xdr:spPr>
        <a:xfrm flipV="1">
          <a:off x="9639300" y="1362805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32705</xdr:rowOff>
    </xdr:from>
    <xdr:to>
      <xdr:col>15</xdr:col>
      <xdr:colOff>231775</xdr:colOff>
      <xdr:row>79</xdr:row>
      <xdr:rowOff>134305</xdr:rowOff>
    </xdr:to>
    <xdr:sp macro="" textlink="">
      <xdr:nvSpPr>
        <xdr:cNvPr id="418" name="円/楕円 417"/>
        <xdr:cNvSpPr/>
      </xdr:nvSpPr>
      <xdr:spPr>
        <a:xfrm>
          <a:off x="10426700" y="135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46879</xdr:rowOff>
    </xdr:from>
    <xdr:to>
      <xdr:col>14</xdr:col>
      <xdr:colOff>79375</xdr:colOff>
      <xdr:row>79</xdr:row>
      <xdr:rowOff>148479</xdr:rowOff>
    </xdr:to>
    <xdr:sp macro="" textlink="">
      <xdr:nvSpPr>
        <xdr:cNvPr id="420" name="円/楕円 419"/>
        <xdr:cNvSpPr/>
      </xdr:nvSpPr>
      <xdr:spPr>
        <a:xfrm>
          <a:off x="9588500" y="135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139606</xdr:rowOff>
    </xdr:from>
    <xdr:ext cx="469744" cy="259045"/>
    <xdr:sp macro="" textlink="">
      <xdr:nvSpPr>
        <xdr:cNvPr id="421" name="テキスト ボックス 420"/>
        <xdr:cNvSpPr txBox="1"/>
      </xdr:nvSpPr>
      <xdr:spPr>
        <a:xfrm>
          <a:off x="9404427" y="136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163740</xdr:rowOff>
    </xdr:from>
    <xdr:to>
      <xdr:col>15</xdr:col>
      <xdr:colOff>180975</xdr:colOff>
      <xdr:row>98</xdr:row>
      <xdr:rowOff>13612</xdr:rowOff>
    </xdr:to>
    <xdr:cxnSp macro="">
      <xdr:nvCxnSpPr>
        <xdr:cNvPr id="450" name="直線コネクタ 449"/>
        <xdr:cNvCxnSpPr/>
      </xdr:nvCxnSpPr>
      <xdr:spPr>
        <a:xfrm flipV="1">
          <a:off x="9639300" y="16794390"/>
          <a:ext cx="8382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112940</xdr:rowOff>
    </xdr:from>
    <xdr:to>
      <xdr:col>15</xdr:col>
      <xdr:colOff>231775</xdr:colOff>
      <xdr:row>98</xdr:row>
      <xdr:rowOff>43090</xdr:rowOff>
    </xdr:to>
    <xdr:sp macro="" textlink="">
      <xdr:nvSpPr>
        <xdr:cNvPr id="460" name="円/楕円 459"/>
        <xdr:cNvSpPr/>
      </xdr:nvSpPr>
      <xdr:spPr>
        <a:xfrm>
          <a:off x="10426700" y="167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91367</xdr:rowOff>
    </xdr:from>
    <xdr:ext cx="534377" cy="259045"/>
    <xdr:sp macro="" textlink="">
      <xdr:nvSpPr>
        <xdr:cNvPr id="461" name="普通建設事業費 （ うち更新整備　）該当値テキスト"/>
        <xdr:cNvSpPr txBox="1"/>
      </xdr:nvSpPr>
      <xdr:spPr>
        <a:xfrm>
          <a:off x="10528300"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134262</xdr:rowOff>
    </xdr:from>
    <xdr:to>
      <xdr:col>14</xdr:col>
      <xdr:colOff>79375</xdr:colOff>
      <xdr:row>98</xdr:row>
      <xdr:rowOff>64412</xdr:rowOff>
    </xdr:to>
    <xdr:sp macro="" textlink="">
      <xdr:nvSpPr>
        <xdr:cNvPr id="462" name="円/楕円 461"/>
        <xdr:cNvSpPr/>
      </xdr:nvSpPr>
      <xdr:spPr>
        <a:xfrm>
          <a:off x="9588500" y="167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55539</xdr:rowOff>
    </xdr:from>
    <xdr:ext cx="534377" cy="259045"/>
    <xdr:sp macro="" textlink="">
      <xdr:nvSpPr>
        <xdr:cNvPr id="463" name="テキスト ボックス 462"/>
        <xdr:cNvSpPr txBox="1"/>
      </xdr:nvSpPr>
      <xdr:spPr>
        <a:xfrm>
          <a:off x="9372111" y="168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136234</xdr:rowOff>
    </xdr:from>
    <xdr:to>
      <xdr:col>23</xdr:col>
      <xdr:colOff>517525</xdr:colOff>
      <xdr:row>38</xdr:row>
      <xdr:rowOff>138511</xdr:rowOff>
    </xdr:to>
    <xdr:cxnSp macro="">
      <xdr:nvCxnSpPr>
        <xdr:cNvPr id="490" name="直線コネクタ 489"/>
        <xdr:cNvCxnSpPr/>
      </xdr:nvCxnSpPr>
      <xdr:spPr>
        <a:xfrm>
          <a:off x="15481300" y="6651334"/>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132252</xdr:rowOff>
    </xdr:from>
    <xdr:to>
      <xdr:col>22</xdr:col>
      <xdr:colOff>365125</xdr:colOff>
      <xdr:row>38</xdr:row>
      <xdr:rowOff>136234</xdr:rowOff>
    </xdr:to>
    <xdr:cxnSp macro="">
      <xdr:nvCxnSpPr>
        <xdr:cNvPr id="493" name="直線コネクタ 492"/>
        <xdr:cNvCxnSpPr/>
      </xdr:nvCxnSpPr>
      <xdr:spPr>
        <a:xfrm>
          <a:off x="14592300" y="6647352"/>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132252</xdr:rowOff>
    </xdr:from>
    <xdr:to>
      <xdr:col>21</xdr:col>
      <xdr:colOff>161925</xdr:colOff>
      <xdr:row>38</xdr:row>
      <xdr:rowOff>135805</xdr:rowOff>
    </xdr:to>
    <xdr:cxnSp macro="">
      <xdr:nvCxnSpPr>
        <xdr:cNvPr id="496" name="直線コネクタ 495"/>
        <xdr:cNvCxnSpPr/>
      </xdr:nvCxnSpPr>
      <xdr:spPr>
        <a:xfrm flipV="1">
          <a:off x="13703300" y="6647352"/>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134113</xdr:rowOff>
    </xdr:from>
    <xdr:to>
      <xdr:col>19</xdr:col>
      <xdr:colOff>644525</xdr:colOff>
      <xdr:row>38</xdr:row>
      <xdr:rowOff>135805</xdr:rowOff>
    </xdr:to>
    <xdr:cxnSp macro="">
      <xdr:nvCxnSpPr>
        <xdr:cNvPr id="499" name="直線コネクタ 498"/>
        <xdr:cNvCxnSpPr/>
      </xdr:nvCxnSpPr>
      <xdr:spPr>
        <a:xfrm>
          <a:off x="12814300" y="664921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87711</xdr:rowOff>
    </xdr:from>
    <xdr:to>
      <xdr:col>23</xdr:col>
      <xdr:colOff>568325</xdr:colOff>
      <xdr:row>39</xdr:row>
      <xdr:rowOff>17861</xdr:rowOff>
    </xdr:to>
    <xdr:sp macro="" textlink="">
      <xdr:nvSpPr>
        <xdr:cNvPr id="509" name="円/楕円 508"/>
        <xdr:cNvSpPr/>
      </xdr:nvSpPr>
      <xdr:spPr>
        <a:xfrm>
          <a:off x="16268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85434</xdr:rowOff>
    </xdr:from>
    <xdr:to>
      <xdr:col>22</xdr:col>
      <xdr:colOff>415925</xdr:colOff>
      <xdr:row>39</xdr:row>
      <xdr:rowOff>15584</xdr:rowOff>
    </xdr:to>
    <xdr:sp macro="" textlink="">
      <xdr:nvSpPr>
        <xdr:cNvPr id="511" name="円/楕円 510"/>
        <xdr:cNvSpPr/>
      </xdr:nvSpPr>
      <xdr:spPr>
        <a:xfrm>
          <a:off x="15430500" y="66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6711</xdr:rowOff>
    </xdr:from>
    <xdr:ext cx="378565" cy="259045"/>
    <xdr:sp macro="" textlink="">
      <xdr:nvSpPr>
        <xdr:cNvPr id="512" name="テキスト ボックス 511"/>
        <xdr:cNvSpPr txBox="1"/>
      </xdr:nvSpPr>
      <xdr:spPr>
        <a:xfrm>
          <a:off x="15292017" y="669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81452</xdr:rowOff>
    </xdr:from>
    <xdr:to>
      <xdr:col>21</xdr:col>
      <xdr:colOff>212725</xdr:colOff>
      <xdr:row>39</xdr:row>
      <xdr:rowOff>11602</xdr:rowOff>
    </xdr:to>
    <xdr:sp macro="" textlink="">
      <xdr:nvSpPr>
        <xdr:cNvPr id="513" name="円/楕円 512"/>
        <xdr:cNvSpPr/>
      </xdr:nvSpPr>
      <xdr:spPr>
        <a:xfrm>
          <a:off x="14541500" y="65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2729</xdr:rowOff>
    </xdr:from>
    <xdr:ext cx="469744" cy="259045"/>
    <xdr:sp macro="" textlink="">
      <xdr:nvSpPr>
        <xdr:cNvPr id="514" name="テキスト ボックス 513"/>
        <xdr:cNvSpPr txBox="1"/>
      </xdr:nvSpPr>
      <xdr:spPr>
        <a:xfrm>
          <a:off x="14357427" y="668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85005</xdr:rowOff>
    </xdr:from>
    <xdr:to>
      <xdr:col>20</xdr:col>
      <xdr:colOff>9525</xdr:colOff>
      <xdr:row>39</xdr:row>
      <xdr:rowOff>15155</xdr:rowOff>
    </xdr:to>
    <xdr:sp macro="" textlink="">
      <xdr:nvSpPr>
        <xdr:cNvPr id="515" name="円/楕円 514"/>
        <xdr:cNvSpPr/>
      </xdr:nvSpPr>
      <xdr:spPr>
        <a:xfrm>
          <a:off x="13652500" y="66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6282</xdr:rowOff>
    </xdr:from>
    <xdr:ext cx="378565" cy="259045"/>
    <xdr:sp macro="" textlink="">
      <xdr:nvSpPr>
        <xdr:cNvPr id="516" name="テキスト ボックス 515"/>
        <xdr:cNvSpPr txBox="1"/>
      </xdr:nvSpPr>
      <xdr:spPr>
        <a:xfrm>
          <a:off x="13514017" y="6692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83313</xdr:rowOff>
    </xdr:from>
    <xdr:to>
      <xdr:col>18</xdr:col>
      <xdr:colOff>492125</xdr:colOff>
      <xdr:row>39</xdr:row>
      <xdr:rowOff>13463</xdr:rowOff>
    </xdr:to>
    <xdr:sp macro="" textlink="">
      <xdr:nvSpPr>
        <xdr:cNvPr id="517" name="円/楕円 516"/>
        <xdr:cNvSpPr/>
      </xdr:nvSpPr>
      <xdr:spPr>
        <a:xfrm>
          <a:off x="12763500" y="65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4590</xdr:rowOff>
    </xdr:from>
    <xdr:ext cx="469744" cy="259045"/>
    <xdr:sp macro="" textlink="">
      <xdr:nvSpPr>
        <xdr:cNvPr id="518" name="テキスト ボックス 517"/>
        <xdr:cNvSpPr txBox="1"/>
      </xdr:nvSpPr>
      <xdr:spPr>
        <a:xfrm>
          <a:off x="12579427" y="66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136367</xdr:rowOff>
    </xdr:from>
    <xdr:to>
      <xdr:col>23</xdr:col>
      <xdr:colOff>517525</xdr:colOff>
      <xdr:row>77</xdr:row>
      <xdr:rowOff>138077</xdr:rowOff>
    </xdr:to>
    <xdr:cxnSp macro="">
      <xdr:nvCxnSpPr>
        <xdr:cNvPr id="594" name="直線コネクタ 593"/>
        <xdr:cNvCxnSpPr/>
      </xdr:nvCxnSpPr>
      <xdr:spPr>
        <a:xfrm>
          <a:off x="15481300" y="13338017"/>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136367</xdr:rowOff>
    </xdr:from>
    <xdr:to>
      <xdr:col>22</xdr:col>
      <xdr:colOff>365125</xdr:colOff>
      <xdr:row>77</xdr:row>
      <xdr:rowOff>153539</xdr:rowOff>
    </xdr:to>
    <xdr:cxnSp macro="">
      <xdr:nvCxnSpPr>
        <xdr:cNvPr id="597" name="直線コネクタ 596"/>
        <xdr:cNvCxnSpPr/>
      </xdr:nvCxnSpPr>
      <xdr:spPr>
        <a:xfrm flipV="1">
          <a:off x="14592300" y="13338017"/>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143997</xdr:rowOff>
    </xdr:from>
    <xdr:to>
      <xdr:col>21</xdr:col>
      <xdr:colOff>161925</xdr:colOff>
      <xdr:row>77</xdr:row>
      <xdr:rowOff>153539</xdr:rowOff>
    </xdr:to>
    <xdr:cxnSp macro="">
      <xdr:nvCxnSpPr>
        <xdr:cNvPr id="600" name="直線コネクタ 599"/>
        <xdr:cNvCxnSpPr/>
      </xdr:nvCxnSpPr>
      <xdr:spPr>
        <a:xfrm>
          <a:off x="13703300" y="13345647"/>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140195</xdr:rowOff>
    </xdr:from>
    <xdr:to>
      <xdr:col>19</xdr:col>
      <xdr:colOff>644525</xdr:colOff>
      <xdr:row>77</xdr:row>
      <xdr:rowOff>143997</xdr:rowOff>
    </xdr:to>
    <xdr:cxnSp macro="">
      <xdr:nvCxnSpPr>
        <xdr:cNvPr id="603" name="直線コネクタ 602"/>
        <xdr:cNvCxnSpPr/>
      </xdr:nvCxnSpPr>
      <xdr:spPr>
        <a:xfrm>
          <a:off x="12814300" y="13341845"/>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87277</xdr:rowOff>
    </xdr:from>
    <xdr:to>
      <xdr:col>23</xdr:col>
      <xdr:colOff>568325</xdr:colOff>
      <xdr:row>78</xdr:row>
      <xdr:rowOff>17427</xdr:rowOff>
    </xdr:to>
    <xdr:sp macro="" textlink="">
      <xdr:nvSpPr>
        <xdr:cNvPr id="613" name="円/楕円 612"/>
        <xdr:cNvSpPr/>
      </xdr:nvSpPr>
      <xdr:spPr>
        <a:xfrm>
          <a:off x="16268700" y="132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65704</xdr:rowOff>
    </xdr:from>
    <xdr:ext cx="534377" cy="259045"/>
    <xdr:sp macro="" textlink="">
      <xdr:nvSpPr>
        <xdr:cNvPr id="614" name="公債費該当値テキスト"/>
        <xdr:cNvSpPr txBox="1"/>
      </xdr:nvSpPr>
      <xdr:spPr>
        <a:xfrm>
          <a:off x="16370300"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85567</xdr:rowOff>
    </xdr:from>
    <xdr:to>
      <xdr:col>22</xdr:col>
      <xdr:colOff>415925</xdr:colOff>
      <xdr:row>78</xdr:row>
      <xdr:rowOff>15717</xdr:rowOff>
    </xdr:to>
    <xdr:sp macro="" textlink="">
      <xdr:nvSpPr>
        <xdr:cNvPr id="615" name="円/楕円 614"/>
        <xdr:cNvSpPr/>
      </xdr:nvSpPr>
      <xdr:spPr>
        <a:xfrm>
          <a:off x="15430500" y="13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6844</xdr:rowOff>
    </xdr:from>
    <xdr:ext cx="534377" cy="259045"/>
    <xdr:sp macro="" textlink="">
      <xdr:nvSpPr>
        <xdr:cNvPr id="616" name="テキスト ボックス 615"/>
        <xdr:cNvSpPr txBox="1"/>
      </xdr:nvSpPr>
      <xdr:spPr>
        <a:xfrm>
          <a:off x="15214111" y="13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102739</xdr:rowOff>
    </xdr:from>
    <xdr:to>
      <xdr:col>21</xdr:col>
      <xdr:colOff>212725</xdr:colOff>
      <xdr:row>78</xdr:row>
      <xdr:rowOff>32889</xdr:rowOff>
    </xdr:to>
    <xdr:sp macro="" textlink="">
      <xdr:nvSpPr>
        <xdr:cNvPr id="617" name="円/楕円 616"/>
        <xdr:cNvSpPr/>
      </xdr:nvSpPr>
      <xdr:spPr>
        <a:xfrm>
          <a:off x="14541500" y="133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24016</xdr:rowOff>
    </xdr:from>
    <xdr:ext cx="534377" cy="259045"/>
    <xdr:sp macro="" textlink="">
      <xdr:nvSpPr>
        <xdr:cNvPr id="618" name="テキスト ボックス 617"/>
        <xdr:cNvSpPr txBox="1"/>
      </xdr:nvSpPr>
      <xdr:spPr>
        <a:xfrm>
          <a:off x="14325111" y="133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93197</xdr:rowOff>
    </xdr:from>
    <xdr:to>
      <xdr:col>20</xdr:col>
      <xdr:colOff>9525</xdr:colOff>
      <xdr:row>78</xdr:row>
      <xdr:rowOff>23347</xdr:rowOff>
    </xdr:to>
    <xdr:sp macro="" textlink="">
      <xdr:nvSpPr>
        <xdr:cNvPr id="619" name="円/楕円 618"/>
        <xdr:cNvSpPr/>
      </xdr:nvSpPr>
      <xdr:spPr>
        <a:xfrm>
          <a:off x="13652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14474</xdr:rowOff>
    </xdr:from>
    <xdr:ext cx="534377" cy="259045"/>
    <xdr:sp macro="" textlink="">
      <xdr:nvSpPr>
        <xdr:cNvPr id="620" name="テキスト ボックス 619"/>
        <xdr:cNvSpPr txBox="1"/>
      </xdr:nvSpPr>
      <xdr:spPr>
        <a:xfrm>
          <a:off x="13436111" y="133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89395</xdr:rowOff>
    </xdr:from>
    <xdr:to>
      <xdr:col>18</xdr:col>
      <xdr:colOff>492125</xdr:colOff>
      <xdr:row>78</xdr:row>
      <xdr:rowOff>19545</xdr:rowOff>
    </xdr:to>
    <xdr:sp macro="" textlink="">
      <xdr:nvSpPr>
        <xdr:cNvPr id="621" name="円/楕円 620"/>
        <xdr:cNvSpPr/>
      </xdr:nvSpPr>
      <xdr:spPr>
        <a:xfrm>
          <a:off x="12763500" y="132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10672</xdr:rowOff>
    </xdr:from>
    <xdr:ext cx="534377" cy="259045"/>
    <xdr:sp macro="" textlink="">
      <xdr:nvSpPr>
        <xdr:cNvPr id="622" name="テキスト ボックス 621"/>
        <xdr:cNvSpPr txBox="1"/>
      </xdr:nvSpPr>
      <xdr:spPr>
        <a:xfrm>
          <a:off x="12547111" y="133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168182</xdr:rowOff>
    </xdr:from>
    <xdr:to>
      <xdr:col>23</xdr:col>
      <xdr:colOff>517525</xdr:colOff>
      <xdr:row>98</xdr:row>
      <xdr:rowOff>21934</xdr:rowOff>
    </xdr:to>
    <xdr:cxnSp macro="">
      <xdr:nvCxnSpPr>
        <xdr:cNvPr id="647" name="直線コネクタ 646"/>
        <xdr:cNvCxnSpPr/>
      </xdr:nvCxnSpPr>
      <xdr:spPr>
        <a:xfrm>
          <a:off x="15481300" y="16798832"/>
          <a:ext cx="838200" cy="2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168182</xdr:rowOff>
    </xdr:from>
    <xdr:to>
      <xdr:col>22</xdr:col>
      <xdr:colOff>365125</xdr:colOff>
      <xdr:row>98</xdr:row>
      <xdr:rowOff>4232</xdr:rowOff>
    </xdr:to>
    <xdr:cxnSp macro="">
      <xdr:nvCxnSpPr>
        <xdr:cNvPr id="650" name="直線コネクタ 649"/>
        <xdr:cNvCxnSpPr/>
      </xdr:nvCxnSpPr>
      <xdr:spPr>
        <a:xfrm flipV="1">
          <a:off x="14592300" y="16798832"/>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4232</xdr:rowOff>
    </xdr:from>
    <xdr:to>
      <xdr:col>21</xdr:col>
      <xdr:colOff>161925</xdr:colOff>
      <xdr:row>98</xdr:row>
      <xdr:rowOff>9792</xdr:rowOff>
    </xdr:to>
    <xdr:cxnSp macro="">
      <xdr:nvCxnSpPr>
        <xdr:cNvPr id="653" name="直線コネクタ 652"/>
        <xdr:cNvCxnSpPr/>
      </xdr:nvCxnSpPr>
      <xdr:spPr>
        <a:xfrm flipV="1">
          <a:off x="13703300" y="16806332"/>
          <a:ext cx="8890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9792</xdr:rowOff>
    </xdr:from>
    <xdr:to>
      <xdr:col>19</xdr:col>
      <xdr:colOff>644525</xdr:colOff>
      <xdr:row>98</xdr:row>
      <xdr:rowOff>9855</xdr:rowOff>
    </xdr:to>
    <xdr:cxnSp macro="">
      <xdr:nvCxnSpPr>
        <xdr:cNvPr id="656" name="直線コネクタ 655"/>
        <xdr:cNvCxnSpPr/>
      </xdr:nvCxnSpPr>
      <xdr:spPr>
        <a:xfrm flipV="1">
          <a:off x="12814300" y="16811892"/>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142584</xdr:rowOff>
    </xdr:from>
    <xdr:to>
      <xdr:col>23</xdr:col>
      <xdr:colOff>568325</xdr:colOff>
      <xdr:row>98</xdr:row>
      <xdr:rowOff>72734</xdr:rowOff>
    </xdr:to>
    <xdr:sp macro="" textlink="">
      <xdr:nvSpPr>
        <xdr:cNvPr id="666" name="円/楕円 665"/>
        <xdr:cNvSpPr/>
      </xdr:nvSpPr>
      <xdr:spPr>
        <a:xfrm>
          <a:off x="16268700" y="16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469744" cy="259045"/>
    <xdr:sp macro="" textlink="">
      <xdr:nvSpPr>
        <xdr:cNvPr id="667" name="積立金該当値テキスト"/>
        <xdr:cNvSpPr txBox="1"/>
      </xdr:nvSpPr>
      <xdr:spPr>
        <a:xfrm>
          <a:off x="16370300" y="167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117382</xdr:rowOff>
    </xdr:from>
    <xdr:to>
      <xdr:col>22</xdr:col>
      <xdr:colOff>415925</xdr:colOff>
      <xdr:row>98</xdr:row>
      <xdr:rowOff>47532</xdr:rowOff>
    </xdr:to>
    <xdr:sp macro="" textlink="">
      <xdr:nvSpPr>
        <xdr:cNvPr id="668" name="円/楕円 667"/>
        <xdr:cNvSpPr/>
      </xdr:nvSpPr>
      <xdr:spPr>
        <a:xfrm>
          <a:off x="15430500" y="167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64059</xdr:rowOff>
    </xdr:from>
    <xdr:ext cx="534377" cy="259045"/>
    <xdr:sp macro="" textlink="">
      <xdr:nvSpPr>
        <xdr:cNvPr id="669" name="テキスト ボックス 668"/>
        <xdr:cNvSpPr txBox="1"/>
      </xdr:nvSpPr>
      <xdr:spPr>
        <a:xfrm>
          <a:off x="15214111" y="165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124882</xdr:rowOff>
    </xdr:from>
    <xdr:to>
      <xdr:col>21</xdr:col>
      <xdr:colOff>212725</xdr:colOff>
      <xdr:row>98</xdr:row>
      <xdr:rowOff>55032</xdr:rowOff>
    </xdr:to>
    <xdr:sp macro="" textlink="">
      <xdr:nvSpPr>
        <xdr:cNvPr id="670" name="円/楕円 669"/>
        <xdr:cNvSpPr/>
      </xdr:nvSpPr>
      <xdr:spPr>
        <a:xfrm>
          <a:off x="14541500" y="167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71559</xdr:rowOff>
    </xdr:from>
    <xdr:ext cx="534377" cy="259045"/>
    <xdr:sp macro="" textlink="">
      <xdr:nvSpPr>
        <xdr:cNvPr id="671" name="テキスト ボックス 670"/>
        <xdr:cNvSpPr txBox="1"/>
      </xdr:nvSpPr>
      <xdr:spPr>
        <a:xfrm>
          <a:off x="14325111" y="165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130442</xdr:rowOff>
    </xdr:from>
    <xdr:to>
      <xdr:col>20</xdr:col>
      <xdr:colOff>9525</xdr:colOff>
      <xdr:row>98</xdr:row>
      <xdr:rowOff>60592</xdr:rowOff>
    </xdr:to>
    <xdr:sp macro="" textlink="">
      <xdr:nvSpPr>
        <xdr:cNvPr id="672" name="円/楕円 671"/>
        <xdr:cNvSpPr/>
      </xdr:nvSpPr>
      <xdr:spPr>
        <a:xfrm>
          <a:off x="136525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51719</xdr:rowOff>
    </xdr:from>
    <xdr:ext cx="534377" cy="259045"/>
    <xdr:sp macro="" textlink="">
      <xdr:nvSpPr>
        <xdr:cNvPr id="673" name="テキスト ボックス 672"/>
        <xdr:cNvSpPr txBox="1"/>
      </xdr:nvSpPr>
      <xdr:spPr>
        <a:xfrm>
          <a:off x="13436111" y="168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130505</xdr:rowOff>
    </xdr:from>
    <xdr:to>
      <xdr:col>18</xdr:col>
      <xdr:colOff>492125</xdr:colOff>
      <xdr:row>98</xdr:row>
      <xdr:rowOff>60655</xdr:rowOff>
    </xdr:to>
    <xdr:sp macro="" textlink="">
      <xdr:nvSpPr>
        <xdr:cNvPr id="674" name="円/楕円 673"/>
        <xdr:cNvSpPr/>
      </xdr:nvSpPr>
      <xdr:spPr>
        <a:xfrm>
          <a:off x="12763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51782</xdr:rowOff>
    </xdr:from>
    <xdr:ext cx="534377" cy="259045"/>
    <xdr:sp macro="" textlink="">
      <xdr:nvSpPr>
        <xdr:cNvPr id="675" name="テキスト ボックス 674"/>
        <xdr:cNvSpPr txBox="1"/>
      </xdr:nvSpPr>
      <xdr:spPr>
        <a:xfrm>
          <a:off x="12547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56261</xdr:rowOff>
    </xdr:from>
    <xdr:to>
      <xdr:col>29</xdr:col>
      <xdr:colOff>517525</xdr:colOff>
      <xdr:row>39</xdr:row>
      <xdr:rowOff>98878</xdr:rowOff>
    </xdr:to>
    <xdr:cxnSp macro="">
      <xdr:nvCxnSpPr>
        <xdr:cNvPr id="712" name="直線コネクタ 711"/>
        <xdr:cNvCxnSpPr/>
      </xdr:nvCxnSpPr>
      <xdr:spPr>
        <a:xfrm>
          <a:off x="19545300" y="6571361"/>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56261</xdr:rowOff>
    </xdr:from>
    <xdr:to>
      <xdr:col>28</xdr:col>
      <xdr:colOff>314325</xdr:colOff>
      <xdr:row>39</xdr:row>
      <xdr:rowOff>98878</xdr:rowOff>
    </xdr:to>
    <xdr:cxnSp macro="">
      <xdr:nvCxnSpPr>
        <xdr:cNvPr id="715" name="直線コネクタ 714"/>
        <xdr:cNvCxnSpPr/>
      </xdr:nvCxnSpPr>
      <xdr:spPr>
        <a:xfrm flipV="1">
          <a:off x="18656300" y="6571361"/>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19" name="テキスト ボックス 718"/>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5461</xdr:rowOff>
    </xdr:from>
    <xdr:to>
      <xdr:col>28</xdr:col>
      <xdr:colOff>365125</xdr:colOff>
      <xdr:row>38</xdr:row>
      <xdr:rowOff>107061</xdr:rowOff>
    </xdr:to>
    <xdr:sp macro="" textlink="">
      <xdr:nvSpPr>
        <xdr:cNvPr id="731" name="円/楕円 730"/>
        <xdr:cNvSpPr/>
      </xdr:nvSpPr>
      <xdr:spPr>
        <a:xfrm>
          <a:off x="19494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123588</xdr:rowOff>
    </xdr:from>
    <xdr:ext cx="534377" cy="259045"/>
    <xdr:sp macro="" textlink="">
      <xdr:nvSpPr>
        <xdr:cNvPr id="732" name="テキスト ボックス 731"/>
        <xdr:cNvSpPr txBox="1"/>
      </xdr:nvSpPr>
      <xdr:spPr>
        <a:xfrm>
          <a:off x="19278111" y="62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91139</xdr:rowOff>
    </xdr:from>
    <xdr:to>
      <xdr:col>32</xdr:col>
      <xdr:colOff>187325</xdr:colOff>
      <xdr:row>56</xdr:row>
      <xdr:rowOff>95025</xdr:rowOff>
    </xdr:to>
    <xdr:cxnSp macro="">
      <xdr:nvCxnSpPr>
        <xdr:cNvPr id="765" name="直線コネクタ 764"/>
        <xdr:cNvCxnSpPr/>
      </xdr:nvCxnSpPr>
      <xdr:spPr>
        <a:xfrm flipV="1">
          <a:off x="21323300" y="969233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95025</xdr:rowOff>
    </xdr:from>
    <xdr:to>
      <xdr:col>31</xdr:col>
      <xdr:colOff>34925</xdr:colOff>
      <xdr:row>56</xdr:row>
      <xdr:rowOff>98682</xdr:rowOff>
    </xdr:to>
    <xdr:cxnSp macro="">
      <xdr:nvCxnSpPr>
        <xdr:cNvPr id="768" name="直線コネクタ 767"/>
        <xdr:cNvCxnSpPr/>
      </xdr:nvCxnSpPr>
      <xdr:spPr>
        <a:xfrm flipV="1">
          <a:off x="20434300" y="969622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142830</xdr:rowOff>
    </xdr:from>
    <xdr:ext cx="469744" cy="259045"/>
    <xdr:sp macro="" textlink="">
      <xdr:nvSpPr>
        <xdr:cNvPr id="770" name="テキスト ボックス 769"/>
        <xdr:cNvSpPr txBox="1"/>
      </xdr:nvSpPr>
      <xdr:spPr>
        <a:xfrm>
          <a:off x="21088427" y="100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98682</xdr:rowOff>
    </xdr:from>
    <xdr:to>
      <xdr:col>29</xdr:col>
      <xdr:colOff>517525</xdr:colOff>
      <xdr:row>56</xdr:row>
      <xdr:rowOff>99433</xdr:rowOff>
    </xdr:to>
    <xdr:cxnSp macro="">
      <xdr:nvCxnSpPr>
        <xdr:cNvPr id="771" name="直線コネクタ 770"/>
        <xdr:cNvCxnSpPr/>
      </xdr:nvCxnSpPr>
      <xdr:spPr>
        <a:xfrm flipV="1">
          <a:off x="19545300" y="96998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131596</xdr:rowOff>
    </xdr:from>
    <xdr:ext cx="469744" cy="259045"/>
    <xdr:sp macro="" textlink="">
      <xdr:nvSpPr>
        <xdr:cNvPr id="773" name="テキスト ボックス 772"/>
        <xdr:cNvSpPr txBox="1"/>
      </xdr:nvSpPr>
      <xdr:spPr>
        <a:xfrm>
          <a:off x="20199427" y="100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97931</xdr:rowOff>
    </xdr:from>
    <xdr:to>
      <xdr:col>28</xdr:col>
      <xdr:colOff>314325</xdr:colOff>
      <xdr:row>56</xdr:row>
      <xdr:rowOff>99433</xdr:rowOff>
    </xdr:to>
    <xdr:cxnSp macro="">
      <xdr:nvCxnSpPr>
        <xdr:cNvPr id="774" name="直線コネクタ 773"/>
        <xdr:cNvCxnSpPr/>
      </xdr:nvCxnSpPr>
      <xdr:spPr>
        <a:xfrm>
          <a:off x="18656300" y="969913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91820</xdr:rowOff>
    </xdr:from>
    <xdr:ext cx="469744" cy="259045"/>
    <xdr:sp macro="" textlink="">
      <xdr:nvSpPr>
        <xdr:cNvPr id="776" name="テキスト ボックス 775"/>
        <xdr:cNvSpPr txBox="1"/>
      </xdr:nvSpPr>
      <xdr:spPr>
        <a:xfrm>
          <a:off x="19310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120950</xdr:rowOff>
    </xdr:from>
    <xdr:ext cx="469744" cy="259045"/>
    <xdr:sp macro="" textlink="">
      <xdr:nvSpPr>
        <xdr:cNvPr id="778" name="テキスト ボックス 777"/>
        <xdr:cNvSpPr txBox="1"/>
      </xdr:nvSpPr>
      <xdr:spPr>
        <a:xfrm>
          <a:off x="18421427" y="100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40339</xdr:rowOff>
    </xdr:from>
    <xdr:to>
      <xdr:col>32</xdr:col>
      <xdr:colOff>238125</xdr:colOff>
      <xdr:row>56</xdr:row>
      <xdr:rowOff>141939</xdr:rowOff>
    </xdr:to>
    <xdr:sp macro="" textlink="">
      <xdr:nvSpPr>
        <xdr:cNvPr id="784" name="円/楕円 783"/>
        <xdr:cNvSpPr/>
      </xdr:nvSpPr>
      <xdr:spPr>
        <a:xfrm>
          <a:off x="22110700" y="96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63216</xdr:rowOff>
    </xdr:from>
    <xdr:ext cx="534377" cy="259045"/>
    <xdr:sp macro="" textlink="">
      <xdr:nvSpPr>
        <xdr:cNvPr id="785" name="貸付金該当値テキスト"/>
        <xdr:cNvSpPr txBox="1"/>
      </xdr:nvSpPr>
      <xdr:spPr>
        <a:xfrm>
          <a:off x="22212300" y="949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44225</xdr:rowOff>
    </xdr:from>
    <xdr:to>
      <xdr:col>31</xdr:col>
      <xdr:colOff>85725</xdr:colOff>
      <xdr:row>56</xdr:row>
      <xdr:rowOff>145825</xdr:rowOff>
    </xdr:to>
    <xdr:sp macro="" textlink="">
      <xdr:nvSpPr>
        <xdr:cNvPr id="786" name="円/楕円 785"/>
        <xdr:cNvSpPr/>
      </xdr:nvSpPr>
      <xdr:spPr>
        <a:xfrm>
          <a:off x="21272500" y="96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162352</xdr:rowOff>
    </xdr:from>
    <xdr:ext cx="534377" cy="259045"/>
    <xdr:sp macro="" textlink="">
      <xdr:nvSpPr>
        <xdr:cNvPr id="787" name="テキスト ボックス 786"/>
        <xdr:cNvSpPr txBox="1"/>
      </xdr:nvSpPr>
      <xdr:spPr>
        <a:xfrm>
          <a:off x="21056111" y="94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47882</xdr:rowOff>
    </xdr:from>
    <xdr:to>
      <xdr:col>29</xdr:col>
      <xdr:colOff>568325</xdr:colOff>
      <xdr:row>56</xdr:row>
      <xdr:rowOff>149482</xdr:rowOff>
    </xdr:to>
    <xdr:sp macro="" textlink="">
      <xdr:nvSpPr>
        <xdr:cNvPr id="788" name="円/楕円 787"/>
        <xdr:cNvSpPr/>
      </xdr:nvSpPr>
      <xdr:spPr>
        <a:xfrm>
          <a:off x="20383500" y="96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166009</xdr:rowOff>
    </xdr:from>
    <xdr:ext cx="534377" cy="259045"/>
    <xdr:sp macro="" textlink="">
      <xdr:nvSpPr>
        <xdr:cNvPr id="789" name="テキスト ボックス 788"/>
        <xdr:cNvSpPr txBox="1"/>
      </xdr:nvSpPr>
      <xdr:spPr>
        <a:xfrm>
          <a:off x="20167111" y="94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48633</xdr:rowOff>
    </xdr:from>
    <xdr:to>
      <xdr:col>28</xdr:col>
      <xdr:colOff>365125</xdr:colOff>
      <xdr:row>56</xdr:row>
      <xdr:rowOff>150233</xdr:rowOff>
    </xdr:to>
    <xdr:sp macro="" textlink="">
      <xdr:nvSpPr>
        <xdr:cNvPr id="790" name="円/楕円 789"/>
        <xdr:cNvSpPr/>
      </xdr:nvSpPr>
      <xdr:spPr>
        <a:xfrm>
          <a:off x="19494500" y="96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166760</xdr:rowOff>
    </xdr:from>
    <xdr:ext cx="534377" cy="259045"/>
    <xdr:sp macro="" textlink="">
      <xdr:nvSpPr>
        <xdr:cNvPr id="791" name="テキスト ボックス 790"/>
        <xdr:cNvSpPr txBox="1"/>
      </xdr:nvSpPr>
      <xdr:spPr>
        <a:xfrm>
          <a:off x="19278111" y="94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47131</xdr:rowOff>
    </xdr:from>
    <xdr:to>
      <xdr:col>27</xdr:col>
      <xdr:colOff>161925</xdr:colOff>
      <xdr:row>56</xdr:row>
      <xdr:rowOff>148731</xdr:rowOff>
    </xdr:to>
    <xdr:sp macro="" textlink="">
      <xdr:nvSpPr>
        <xdr:cNvPr id="792" name="円/楕円 791"/>
        <xdr:cNvSpPr/>
      </xdr:nvSpPr>
      <xdr:spPr>
        <a:xfrm>
          <a:off x="18605500" y="96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165258</xdr:rowOff>
    </xdr:from>
    <xdr:ext cx="534377" cy="259045"/>
    <xdr:sp macro="" textlink="">
      <xdr:nvSpPr>
        <xdr:cNvPr id="793" name="テキスト ボックス 792"/>
        <xdr:cNvSpPr txBox="1"/>
      </xdr:nvSpPr>
      <xdr:spPr>
        <a:xfrm>
          <a:off x="18389111" y="94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18801</xdr:rowOff>
    </xdr:from>
    <xdr:to>
      <xdr:col>32</xdr:col>
      <xdr:colOff>187325</xdr:colOff>
      <xdr:row>77</xdr:row>
      <xdr:rowOff>54699</xdr:rowOff>
    </xdr:to>
    <xdr:cxnSp macro="">
      <xdr:nvCxnSpPr>
        <xdr:cNvPr id="822" name="直線コネクタ 821"/>
        <xdr:cNvCxnSpPr/>
      </xdr:nvCxnSpPr>
      <xdr:spPr>
        <a:xfrm flipV="1">
          <a:off x="21323300" y="12877551"/>
          <a:ext cx="838200" cy="3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54699</xdr:rowOff>
    </xdr:from>
    <xdr:to>
      <xdr:col>31</xdr:col>
      <xdr:colOff>34925</xdr:colOff>
      <xdr:row>77</xdr:row>
      <xdr:rowOff>72583</xdr:rowOff>
    </xdr:to>
    <xdr:cxnSp macro="">
      <xdr:nvCxnSpPr>
        <xdr:cNvPr id="825" name="直線コネクタ 824"/>
        <xdr:cNvCxnSpPr/>
      </xdr:nvCxnSpPr>
      <xdr:spPr>
        <a:xfrm flipV="1">
          <a:off x="20434300" y="13256349"/>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72583</xdr:rowOff>
    </xdr:from>
    <xdr:to>
      <xdr:col>29</xdr:col>
      <xdr:colOff>517525</xdr:colOff>
      <xdr:row>77</xdr:row>
      <xdr:rowOff>79654</xdr:rowOff>
    </xdr:to>
    <xdr:cxnSp macro="">
      <xdr:nvCxnSpPr>
        <xdr:cNvPr id="828" name="直線コネクタ 827"/>
        <xdr:cNvCxnSpPr/>
      </xdr:nvCxnSpPr>
      <xdr:spPr>
        <a:xfrm flipV="1">
          <a:off x="19545300" y="13274233"/>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79654</xdr:rowOff>
    </xdr:from>
    <xdr:to>
      <xdr:col>28</xdr:col>
      <xdr:colOff>314325</xdr:colOff>
      <xdr:row>77</xdr:row>
      <xdr:rowOff>81071</xdr:rowOff>
    </xdr:to>
    <xdr:cxnSp macro="">
      <xdr:nvCxnSpPr>
        <xdr:cNvPr id="831" name="直線コネクタ 830"/>
        <xdr:cNvCxnSpPr/>
      </xdr:nvCxnSpPr>
      <xdr:spPr>
        <a:xfrm flipV="1">
          <a:off x="18656300" y="1328130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139451</xdr:rowOff>
    </xdr:from>
    <xdr:to>
      <xdr:col>32</xdr:col>
      <xdr:colOff>238125</xdr:colOff>
      <xdr:row>75</xdr:row>
      <xdr:rowOff>69601</xdr:rowOff>
    </xdr:to>
    <xdr:sp macro="" textlink="">
      <xdr:nvSpPr>
        <xdr:cNvPr id="841" name="円/楕円 840"/>
        <xdr:cNvSpPr/>
      </xdr:nvSpPr>
      <xdr:spPr>
        <a:xfrm>
          <a:off x="22110700" y="12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162328</xdr:rowOff>
    </xdr:from>
    <xdr:ext cx="534377" cy="259045"/>
    <xdr:sp macro="" textlink="">
      <xdr:nvSpPr>
        <xdr:cNvPr id="842" name="繰出金該当値テキスト"/>
        <xdr:cNvSpPr txBox="1"/>
      </xdr:nvSpPr>
      <xdr:spPr>
        <a:xfrm>
          <a:off x="22212300" y="12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3899</xdr:rowOff>
    </xdr:from>
    <xdr:to>
      <xdr:col>31</xdr:col>
      <xdr:colOff>85725</xdr:colOff>
      <xdr:row>77</xdr:row>
      <xdr:rowOff>105499</xdr:rowOff>
    </xdr:to>
    <xdr:sp macro="" textlink="">
      <xdr:nvSpPr>
        <xdr:cNvPr id="843" name="円/楕円 842"/>
        <xdr:cNvSpPr/>
      </xdr:nvSpPr>
      <xdr:spPr>
        <a:xfrm>
          <a:off x="21272500" y="132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96626</xdr:rowOff>
    </xdr:from>
    <xdr:ext cx="534377" cy="259045"/>
    <xdr:sp macro="" textlink="">
      <xdr:nvSpPr>
        <xdr:cNvPr id="844" name="テキスト ボックス 843"/>
        <xdr:cNvSpPr txBox="1"/>
      </xdr:nvSpPr>
      <xdr:spPr>
        <a:xfrm>
          <a:off x="21056111" y="132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21783</xdr:rowOff>
    </xdr:from>
    <xdr:to>
      <xdr:col>29</xdr:col>
      <xdr:colOff>568325</xdr:colOff>
      <xdr:row>77</xdr:row>
      <xdr:rowOff>123383</xdr:rowOff>
    </xdr:to>
    <xdr:sp macro="" textlink="">
      <xdr:nvSpPr>
        <xdr:cNvPr id="845" name="円/楕円 844"/>
        <xdr:cNvSpPr/>
      </xdr:nvSpPr>
      <xdr:spPr>
        <a:xfrm>
          <a:off x="20383500" y="132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114510</xdr:rowOff>
    </xdr:from>
    <xdr:ext cx="534377" cy="259045"/>
    <xdr:sp macro="" textlink="">
      <xdr:nvSpPr>
        <xdr:cNvPr id="846" name="テキスト ボックス 845"/>
        <xdr:cNvSpPr txBox="1"/>
      </xdr:nvSpPr>
      <xdr:spPr>
        <a:xfrm>
          <a:off x="20167111" y="133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28854</xdr:rowOff>
    </xdr:from>
    <xdr:to>
      <xdr:col>28</xdr:col>
      <xdr:colOff>365125</xdr:colOff>
      <xdr:row>77</xdr:row>
      <xdr:rowOff>130454</xdr:rowOff>
    </xdr:to>
    <xdr:sp macro="" textlink="">
      <xdr:nvSpPr>
        <xdr:cNvPr id="847" name="円/楕円 846"/>
        <xdr:cNvSpPr/>
      </xdr:nvSpPr>
      <xdr:spPr>
        <a:xfrm>
          <a:off x="19494500" y="132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121581</xdr:rowOff>
    </xdr:from>
    <xdr:ext cx="534377" cy="259045"/>
    <xdr:sp macro="" textlink="">
      <xdr:nvSpPr>
        <xdr:cNvPr id="848" name="テキスト ボックス 847"/>
        <xdr:cNvSpPr txBox="1"/>
      </xdr:nvSpPr>
      <xdr:spPr>
        <a:xfrm>
          <a:off x="19278111" y="133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30271</xdr:rowOff>
    </xdr:from>
    <xdr:to>
      <xdr:col>27</xdr:col>
      <xdr:colOff>161925</xdr:colOff>
      <xdr:row>77</xdr:row>
      <xdr:rowOff>131871</xdr:rowOff>
    </xdr:to>
    <xdr:sp macro="" textlink="">
      <xdr:nvSpPr>
        <xdr:cNvPr id="849" name="円/楕円 848"/>
        <xdr:cNvSpPr/>
      </xdr:nvSpPr>
      <xdr:spPr>
        <a:xfrm>
          <a:off x="18605500" y="132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122998</xdr:rowOff>
    </xdr:from>
    <xdr:ext cx="534377" cy="259045"/>
    <xdr:sp macro="" textlink="">
      <xdr:nvSpPr>
        <xdr:cNvPr id="850" name="テキスト ボックス 849"/>
        <xdr:cNvSpPr txBox="1"/>
      </xdr:nvSpPr>
      <xdr:spPr>
        <a:xfrm>
          <a:off x="18389111" y="133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歳出決算総額は、住民一人当たり５０８</a:t>
          </a:r>
          <a:r>
            <a:rPr kumimoji="1" lang="en-US" altLang="ja-JP" sz="1300">
              <a:latin typeface="ＭＳ Ｐゴシック"/>
            </a:rPr>
            <a:t>,</a:t>
          </a:r>
          <a:r>
            <a:rPr kumimoji="1" lang="ja-JP" altLang="en-US" sz="1300">
              <a:latin typeface="ＭＳ Ｐゴシック"/>
            </a:rPr>
            <a:t>４１０円となっている。そのうち補助費等については１０７</a:t>
          </a:r>
          <a:r>
            <a:rPr kumimoji="1" lang="en-US" altLang="ja-JP" sz="1300">
              <a:latin typeface="ＭＳ Ｐゴシック"/>
            </a:rPr>
            <a:t>,</a:t>
          </a:r>
          <a:r>
            <a:rPr kumimoji="1" lang="ja-JP" altLang="en-US" sz="1300">
              <a:latin typeface="ＭＳ Ｐゴシック"/>
            </a:rPr>
            <a:t>９２３円となっており、類似団体と比較すると２９</a:t>
          </a:r>
          <a:r>
            <a:rPr kumimoji="1" lang="en-US" altLang="ja-JP" sz="1300">
              <a:latin typeface="ＭＳ Ｐゴシック"/>
            </a:rPr>
            <a:t>,</a:t>
          </a:r>
          <a:r>
            <a:rPr kumimoji="1" lang="ja-JP" altLang="en-US" sz="1300">
              <a:latin typeface="ＭＳ Ｐゴシック"/>
            </a:rPr>
            <a:t>７０３円高い値となっている。これは一部事務事務組合に対する負担金等が減少傾向ではあるものの、Ｈ２７については、Ｈ２５年度の豪雪災害対応として、被災農業者向け経営体育成支援事業を行ったためであり、来年度以降は類似団体と同水準になるものと推測さ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15,012
14,802
144.76
8,035,204
7,632,250
312,204
5,108,769
6,123,466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4336</xdr:rowOff>
    </xdr:from>
    <xdr:to>
      <xdr:col>6</xdr:col>
      <xdr:colOff>511175</xdr:colOff>
      <xdr:row>39</xdr:row>
      <xdr:rowOff>25726</xdr:rowOff>
    </xdr:to>
    <xdr:cxnSp macro="">
      <xdr:nvCxnSpPr>
        <xdr:cNvPr id="63" name="直線コネクタ 62"/>
        <xdr:cNvCxnSpPr/>
      </xdr:nvCxnSpPr>
      <xdr:spPr>
        <a:xfrm flipV="1">
          <a:off x="3797300" y="6690886"/>
          <a:ext cx="8382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25726</xdr:rowOff>
    </xdr:from>
    <xdr:to>
      <xdr:col>5</xdr:col>
      <xdr:colOff>358775</xdr:colOff>
      <xdr:row>39</xdr:row>
      <xdr:rowOff>48423</xdr:rowOff>
    </xdr:to>
    <xdr:cxnSp macro="">
      <xdr:nvCxnSpPr>
        <xdr:cNvPr id="66" name="直線コネクタ 65"/>
        <xdr:cNvCxnSpPr/>
      </xdr:nvCxnSpPr>
      <xdr:spPr>
        <a:xfrm flipV="1">
          <a:off x="2908300" y="671227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163756</xdr:rowOff>
    </xdr:from>
    <xdr:ext cx="469744" cy="259045"/>
    <xdr:sp macro="" textlink="">
      <xdr:nvSpPr>
        <xdr:cNvPr id="68" name="テキスト ボックス 67"/>
        <xdr:cNvSpPr txBox="1"/>
      </xdr:nvSpPr>
      <xdr:spPr>
        <a:xfrm>
          <a:off x="3562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20828</xdr:rowOff>
    </xdr:from>
    <xdr:to>
      <xdr:col>4</xdr:col>
      <xdr:colOff>155575</xdr:colOff>
      <xdr:row>39</xdr:row>
      <xdr:rowOff>48423</xdr:rowOff>
    </xdr:to>
    <xdr:cxnSp macro="">
      <xdr:nvCxnSpPr>
        <xdr:cNvPr id="69" name="直線コネクタ 68"/>
        <xdr:cNvCxnSpPr/>
      </xdr:nvCxnSpPr>
      <xdr:spPr>
        <a:xfrm>
          <a:off x="2019300" y="6707378"/>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21861</xdr:rowOff>
    </xdr:from>
    <xdr:ext cx="469744" cy="259045"/>
    <xdr:sp macro="" textlink="">
      <xdr:nvSpPr>
        <xdr:cNvPr id="71" name="テキスト ボックス 70"/>
        <xdr:cNvSpPr txBox="1"/>
      </xdr:nvSpPr>
      <xdr:spPr>
        <a:xfrm>
          <a:off x="2673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153089</xdr:rowOff>
    </xdr:from>
    <xdr:to>
      <xdr:col>2</xdr:col>
      <xdr:colOff>638175</xdr:colOff>
      <xdr:row>39</xdr:row>
      <xdr:rowOff>20828</xdr:rowOff>
    </xdr:to>
    <xdr:cxnSp macro="">
      <xdr:nvCxnSpPr>
        <xdr:cNvPr id="72" name="直線コネクタ 71"/>
        <xdr:cNvCxnSpPr/>
      </xdr:nvCxnSpPr>
      <xdr:spPr>
        <a:xfrm>
          <a:off x="1130300" y="666818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158041</xdr:rowOff>
    </xdr:from>
    <xdr:ext cx="469744" cy="259045"/>
    <xdr:sp macro="" textlink="">
      <xdr:nvSpPr>
        <xdr:cNvPr id="74" name="テキスト ボックス 73"/>
        <xdr:cNvSpPr txBox="1"/>
      </xdr:nvSpPr>
      <xdr:spPr>
        <a:xfrm>
          <a:off x="1784427"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46844</xdr:rowOff>
    </xdr:from>
    <xdr:ext cx="469744" cy="259045"/>
    <xdr:sp macro="" textlink="">
      <xdr:nvSpPr>
        <xdr:cNvPr id="76" name="テキスト ボックス 75"/>
        <xdr:cNvSpPr txBox="1"/>
      </xdr:nvSpPr>
      <xdr:spPr>
        <a:xfrm>
          <a:off x="895427" y="60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124986</xdr:rowOff>
    </xdr:from>
    <xdr:to>
      <xdr:col>6</xdr:col>
      <xdr:colOff>561975</xdr:colOff>
      <xdr:row>39</xdr:row>
      <xdr:rowOff>55136</xdr:rowOff>
    </xdr:to>
    <xdr:sp macro="" textlink="">
      <xdr:nvSpPr>
        <xdr:cNvPr id="82" name="円/楕円 81"/>
        <xdr:cNvSpPr/>
      </xdr:nvSpPr>
      <xdr:spPr>
        <a:xfrm>
          <a:off x="45847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39913</xdr:rowOff>
    </xdr:from>
    <xdr:ext cx="469744" cy="259045"/>
    <xdr:sp macro="" textlink="">
      <xdr:nvSpPr>
        <xdr:cNvPr id="83" name="議会費該当値テキスト"/>
        <xdr:cNvSpPr txBox="1"/>
      </xdr:nvSpPr>
      <xdr:spPr>
        <a:xfrm>
          <a:off x="4686300" y="655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146376</xdr:rowOff>
    </xdr:from>
    <xdr:to>
      <xdr:col>5</xdr:col>
      <xdr:colOff>409575</xdr:colOff>
      <xdr:row>39</xdr:row>
      <xdr:rowOff>76526</xdr:rowOff>
    </xdr:to>
    <xdr:sp macro="" textlink="">
      <xdr:nvSpPr>
        <xdr:cNvPr id="84" name="円/楕円 83"/>
        <xdr:cNvSpPr/>
      </xdr:nvSpPr>
      <xdr:spPr>
        <a:xfrm>
          <a:off x="3746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67653</xdr:rowOff>
    </xdr:from>
    <xdr:ext cx="469744" cy="259045"/>
    <xdr:sp macro="" textlink="">
      <xdr:nvSpPr>
        <xdr:cNvPr id="85" name="テキスト ボックス 84"/>
        <xdr:cNvSpPr txBox="1"/>
      </xdr:nvSpPr>
      <xdr:spPr>
        <a:xfrm>
          <a:off x="3562427" y="67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169073</xdr:rowOff>
    </xdr:from>
    <xdr:to>
      <xdr:col>4</xdr:col>
      <xdr:colOff>206375</xdr:colOff>
      <xdr:row>39</xdr:row>
      <xdr:rowOff>99223</xdr:rowOff>
    </xdr:to>
    <xdr:sp macro="" textlink="">
      <xdr:nvSpPr>
        <xdr:cNvPr id="86" name="円/楕円 85"/>
        <xdr:cNvSpPr/>
      </xdr:nvSpPr>
      <xdr:spPr>
        <a:xfrm>
          <a:off x="2857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90350</xdr:rowOff>
    </xdr:from>
    <xdr:ext cx="469744" cy="259045"/>
    <xdr:sp macro="" textlink="">
      <xdr:nvSpPr>
        <xdr:cNvPr id="87" name="テキスト ボックス 86"/>
        <xdr:cNvSpPr txBox="1"/>
      </xdr:nvSpPr>
      <xdr:spPr>
        <a:xfrm>
          <a:off x="2673427" y="67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141478</xdr:rowOff>
    </xdr:from>
    <xdr:to>
      <xdr:col>3</xdr:col>
      <xdr:colOff>3175</xdr:colOff>
      <xdr:row>39</xdr:row>
      <xdr:rowOff>71628</xdr:rowOff>
    </xdr:to>
    <xdr:sp macro="" textlink="">
      <xdr:nvSpPr>
        <xdr:cNvPr id="88" name="円/楕円 87"/>
        <xdr:cNvSpPr/>
      </xdr:nvSpPr>
      <xdr:spPr>
        <a:xfrm>
          <a:off x="196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62755</xdr:rowOff>
    </xdr:from>
    <xdr:ext cx="469744" cy="259045"/>
    <xdr:sp macro="" textlink="">
      <xdr:nvSpPr>
        <xdr:cNvPr id="89" name="テキスト ボックス 88"/>
        <xdr:cNvSpPr txBox="1"/>
      </xdr:nvSpPr>
      <xdr:spPr>
        <a:xfrm>
          <a:off x="1784427" y="674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102289</xdr:rowOff>
    </xdr:from>
    <xdr:to>
      <xdr:col>1</xdr:col>
      <xdr:colOff>485775</xdr:colOff>
      <xdr:row>39</xdr:row>
      <xdr:rowOff>32439</xdr:rowOff>
    </xdr:to>
    <xdr:sp macro="" textlink="">
      <xdr:nvSpPr>
        <xdr:cNvPr id="90" name="円/楕円 89"/>
        <xdr:cNvSpPr/>
      </xdr:nvSpPr>
      <xdr:spPr>
        <a:xfrm>
          <a:off x="1079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23566</xdr:rowOff>
    </xdr:from>
    <xdr:ext cx="469744" cy="259045"/>
    <xdr:sp macro="" textlink="">
      <xdr:nvSpPr>
        <xdr:cNvPr id="91" name="テキスト ボックス 90"/>
        <xdr:cNvSpPr txBox="1"/>
      </xdr:nvSpPr>
      <xdr:spPr>
        <a:xfrm>
          <a:off x="895427"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141033</xdr:rowOff>
    </xdr:from>
    <xdr:to>
      <xdr:col>6</xdr:col>
      <xdr:colOff>511175</xdr:colOff>
      <xdr:row>57</xdr:row>
      <xdr:rowOff>153919</xdr:rowOff>
    </xdr:to>
    <xdr:cxnSp macro="">
      <xdr:nvCxnSpPr>
        <xdr:cNvPr id="116" name="直線コネクタ 115"/>
        <xdr:cNvCxnSpPr/>
      </xdr:nvCxnSpPr>
      <xdr:spPr>
        <a:xfrm>
          <a:off x="3797300" y="9913683"/>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95354</xdr:rowOff>
    </xdr:from>
    <xdr:to>
      <xdr:col>5</xdr:col>
      <xdr:colOff>358775</xdr:colOff>
      <xdr:row>57</xdr:row>
      <xdr:rowOff>141033</xdr:rowOff>
    </xdr:to>
    <xdr:cxnSp macro="">
      <xdr:nvCxnSpPr>
        <xdr:cNvPr id="119" name="直線コネクタ 118"/>
        <xdr:cNvCxnSpPr/>
      </xdr:nvCxnSpPr>
      <xdr:spPr>
        <a:xfrm>
          <a:off x="2908300" y="9868004"/>
          <a:ext cx="8890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95354</xdr:rowOff>
    </xdr:from>
    <xdr:to>
      <xdr:col>4</xdr:col>
      <xdr:colOff>155575</xdr:colOff>
      <xdr:row>57</xdr:row>
      <xdr:rowOff>144976</xdr:rowOff>
    </xdr:to>
    <xdr:cxnSp macro="">
      <xdr:nvCxnSpPr>
        <xdr:cNvPr id="122" name="直線コネクタ 121"/>
        <xdr:cNvCxnSpPr/>
      </xdr:nvCxnSpPr>
      <xdr:spPr>
        <a:xfrm flipV="1">
          <a:off x="2019300" y="9868004"/>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144976</xdr:rowOff>
    </xdr:from>
    <xdr:to>
      <xdr:col>2</xdr:col>
      <xdr:colOff>638175</xdr:colOff>
      <xdr:row>57</xdr:row>
      <xdr:rowOff>154358</xdr:rowOff>
    </xdr:to>
    <xdr:cxnSp macro="">
      <xdr:nvCxnSpPr>
        <xdr:cNvPr id="125" name="直線コネクタ 124"/>
        <xdr:cNvCxnSpPr/>
      </xdr:nvCxnSpPr>
      <xdr:spPr>
        <a:xfrm flipV="1">
          <a:off x="1130300" y="9917626"/>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103119</xdr:rowOff>
    </xdr:from>
    <xdr:to>
      <xdr:col>6</xdr:col>
      <xdr:colOff>561975</xdr:colOff>
      <xdr:row>58</xdr:row>
      <xdr:rowOff>33269</xdr:rowOff>
    </xdr:to>
    <xdr:sp macro="" textlink="">
      <xdr:nvSpPr>
        <xdr:cNvPr id="135" name="円/楕円 134"/>
        <xdr:cNvSpPr/>
      </xdr:nvSpPr>
      <xdr:spPr>
        <a:xfrm>
          <a:off x="45847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90233</xdr:rowOff>
    </xdr:from>
    <xdr:to>
      <xdr:col>5</xdr:col>
      <xdr:colOff>409575</xdr:colOff>
      <xdr:row>58</xdr:row>
      <xdr:rowOff>20383</xdr:rowOff>
    </xdr:to>
    <xdr:sp macro="" textlink="">
      <xdr:nvSpPr>
        <xdr:cNvPr id="137" name="円/楕円 136"/>
        <xdr:cNvSpPr/>
      </xdr:nvSpPr>
      <xdr:spPr>
        <a:xfrm>
          <a:off x="3746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36910</xdr:rowOff>
    </xdr:from>
    <xdr:ext cx="534377" cy="259045"/>
    <xdr:sp macro="" textlink="">
      <xdr:nvSpPr>
        <xdr:cNvPr id="138" name="テキスト ボックス 137"/>
        <xdr:cNvSpPr txBox="1"/>
      </xdr:nvSpPr>
      <xdr:spPr>
        <a:xfrm>
          <a:off x="3530111" y="96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44554</xdr:rowOff>
    </xdr:from>
    <xdr:to>
      <xdr:col>4</xdr:col>
      <xdr:colOff>206375</xdr:colOff>
      <xdr:row>57</xdr:row>
      <xdr:rowOff>146154</xdr:rowOff>
    </xdr:to>
    <xdr:sp macro="" textlink="">
      <xdr:nvSpPr>
        <xdr:cNvPr id="139" name="円/楕円 138"/>
        <xdr:cNvSpPr/>
      </xdr:nvSpPr>
      <xdr:spPr>
        <a:xfrm>
          <a:off x="2857500" y="98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162681</xdr:rowOff>
    </xdr:from>
    <xdr:ext cx="599010" cy="259045"/>
    <xdr:sp macro="" textlink="">
      <xdr:nvSpPr>
        <xdr:cNvPr id="140" name="テキスト ボックス 139"/>
        <xdr:cNvSpPr txBox="1"/>
      </xdr:nvSpPr>
      <xdr:spPr>
        <a:xfrm>
          <a:off x="2608794" y="959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94176</xdr:rowOff>
    </xdr:from>
    <xdr:to>
      <xdr:col>3</xdr:col>
      <xdr:colOff>3175</xdr:colOff>
      <xdr:row>58</xdr:row>
      <xdr:rowOff>24326</xdr:rowOff>
    </xdr:to>
    <xdr:sp macro="" textlink="">
      <xdr:nvSpPr>
        <xdr:cNvPr id="141" name="円/楕円 140"/>
        <xdr:cNvSpPr/>
      </xdr:nvSpPr>
      <xdr:spPr>
        <a:xfrm>
          <a:off x="1968500" y="98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15453</xdr:rowOff>
    </xdr:from>
    <xdr:ext cx="534377" cy="259045"/>
    <xdr:sp macro="" textlink="">
      <xdr:nvSpPr>
        <xdr:cNvPr id="142" name="テキスト ボックス 141"/>
        <xdr:cNvSpPr txBox="1"/>
      </xdr:nvSpPr>
      <xdr:spPr>
        <a:xfrm>
          <a:off x="1752111" y="995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103558</xdr:rowOff>
    </xdr:from>
    <xdr:to>
      <xdr:col>1</xdr:col>
      <xdr:colOff>485775</xdr:colOff>
      <xdr:row>58</xdr:row>
      <xdr:rowOff>33708</xdr:rowOff>
    </xdr:to>
    <xdr:sp macro="" textlink="">
      <xdr:nvSpPr>
        <xdr:cNvPr id="143" name="円/楕円 142"/>
        <xdr:cNvSpPr/>
      </xdr:nvSpPr>
      <xdr:spPr>
        <a:xfrm>
          <a:off x="1079500" y="98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24835</xdr:rowOff>
    </xdr:from>
    <xdr:ext cx="534377" cy="259045"/>
    <xdr:sp macro="" textlink="">
      <xdr:nvSpPr>
        <xdr:cNvPr id="144" name="テキスト ボックス 143"/>
        <xdr:cNvSpPr txBox="1"/>
      </xdr:nvSpPr>
      <xdr:spPr>
        <a:xfrm>
          <a:off x="863111" y="99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79871</xdr:rowOff>
    </xdr:from>
    <xdr:to>
      <xdr:col>6</xdr:col>
      <xdr:colOff>511175</xdr:colOff>
      <xdr:row>78</xdr:row>
      <xdr:rowOff>84032</xdr:rowOff>
    </xdr:to>
    <xdr:cxnSp macro="">
      <xdr:nvCxnSpPr>
        <xdr:cNvPr id="175" name="直線コネクタ 174"/>
        <xdr:cNvCxnSpPr/>
      </xdr:nvCxnSpPr>
      <xdr:spPr>
        <a:xfrm flipV="1">
          <a:off x="3797300" y="1345297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84032</xdr:rowOff>
    </xdr:from>
    <xdr:to>
      <xdr:col>5</xdr:col>
      <xdr:colOff>358775</xdr:colOff>
      <xdr:row>78</xdr:row>
      <xdr:rowOff>88091</xdr:rowOff>
    </xdr:to>
    <xdr:cxnSp macro="">
      <xdr:nvCxnSpPr>
        <xdr:cNvPr id="178" name="直線コネクタ 177"/>
        <xdr:cNvCxnSpPr/>
      </xdr:nvCxnSpPr>
      <xdr:spPr>
        <a:xfrm flipV="1">
          <a:off x="2908300" y="1345713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88091</xdr:rowOff>
    </xdr:from>
    <xdr:to>
      <xdr:col>4</xdr:col>
      <xdr:colOff>155575</xdr:colOff>
      <xdr:row>78</xdr:row>
      <xdr:rowOff>90266</xdr:rowOff>
    </xdr:to>
    <xdr:cxnSp macro="">
      <xdr:nvCxnSpPr>
        <xdr:cNvPr id="181" name="直線コネクタ 180"/>
        <xdr:cNvCxnSpPr/>
      </xdr:nvCxnSpPr>
      <xdr:spPr>
        <a:xfrm flipV="1">
          <a:off x="2019300" y="13461191"/>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10131</xdr:rowOff>
    </xdr:from>
    <xdr:to>
      <xdr:col>2</xdr:col>
      <xdr:colOff>638175</xdr:colOff>
      <xdr:row>78</xdr:row>
      <xdr:rowOff>90266</xdr:rowOff>
    </xdr:to>
    <xdr:cxnSp macro="">
      <xdr:nvCxnSpPr>
        <xdr:cNvPr id="184" name="直線コネクタ 183"/>
        <xdr:cNvCxnSpPr/>
      </xdr:nvCxnSpPr>
      <xdr:spPr>
        <a:xfrm>
          <a:off x="1130300" y="13383231"/>
          <a:ext cx="889000" cy="8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89902</xdr:rowOff>
    </xdr:from>
    <xdr:ext cx="599010" cy="259045"/>
    <xdr:sp macro="" textlink="">
      <xdr:nvSpPr>
        <xdr:cNvPr id="188" name="テキスト ボックス 187"/>
        <xdr:cNvSpPr txBox="1"/>
      </xdr:nvSpPr>
      <xdr:spPr>
        <a:xfrm>
          <a:off x="830794" y="13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29071</xdr:rowOff>
    </xdr:from>
    <xdr:to>
      <xdr:col>6</xdr:col>
      <xdr:colOff>561975</xdr:colOff>
      <xdr:row>78</xdr:row>
      <xdr:rowOff>130671</xdr:rowOff>
    </xdr:to>
    <xdr:sp macro="" textlink="">
      <xdr:nvSpPr>
        <xdr:cNvPr id="194" name="円/楕円 193"/>
        <xdr:cNvSpPr/>
      </xdr:nvSpPr>
      <xdr:spPr>
        <a:xfrm>
          <a:off x="4584700" y="134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33232</xdr:rowOff>
    </xdr:from>
    <xdr:to>
      <xdr:col>5</xdr:col>
      <xdr:colOff>409575</xdr:colOff>
      <xdr:row>78</xdr:row>
      <xdr:rowOff>134832</xdr:rowOff>
    </xdr:to>
    <xdr:sp macro="" textlink="">
      <xdr:nvSpPr>
        <xdr:cNvPr id="196" name="円/楕円 195"/>
        <xdr:cNvSpPr/>
      </xdr:nvSpPr>
      <xdr:spPr>
        <a:xfrm>
          <a:off x="3746500" y="134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125959</xdr:rowOff>
    </xdr:from>
    <xdr:ext cx="599010" cy="259045"/>
    <xdr:sp macro="" textlink="">
      <xdr:nvSpPr>
        <xdr:cNvPr id="197" name="テキスト ボックス 196"/>
        <xdr:cNvSpPr txBox="1"/>
      </xdr:nvSpPr>
      <xdr:spPr>
        <a:xfrm>
          <a:off x="3497794" y="1349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37291</xdr:rowOff>
    </xdr:from>
    <xdr:to>
      <xdr:col>4</xdr:col>
      <xdr:colOff>206375</xdr:colOff>
      <xdr:row>78</xdr:row>
      <xdr:rowOff>138891</xdr:rowOff>
    </xdr:to>
    <xdr:sp macro="" textlink="">
      <xdr:nvSpPr>
        <xdr:cNvPr id="198" name="円/楕円 197"/>
        <xdr:cNvSpPr/>
      </xdr:nvSpPr>
      <xdr:spPr>
        <a:xfrm>
          <a:off x="2857500" y="134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130018</xdr:rowOff>
    </xdr:from>
    <xdr:ext cx="599010" cy="259045"/>
    <xdr:sp macro="" textlink="">
      <xdr:nvSpPr>
        <xdr:cNvPr id="199" name="テキスト ボックス 198"/>
        <xdr:cNvSpPr txBox="1"/>
      </xdr:nvSpPr>
      <xdr:spPr>
        <a:xfrm>
          <a:off x="2608794" y="1350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39466</xdr:rowOff>
    </xdr:from>
    <xdr:to>
      <xdr:col>3</xdr:col>
      <xdr:colOff>3175</xdr:colOff>
      <xdr:row>78</xdr:row>
      <xdr:rowOff>141066</xdr:rowOff>
    </xdr:to>
    <xdr:sp macro="" textlink="">
      <xdr:nvSpPr>
        <xdr:cNvPr id="200" name="円/楕円 199"/>
        <xdr:cNvSpPr/>
      </xdr:nvSpPr>
      <xdr:spPr>
        <a:xfrm>
          <a:off x="1968500" y="134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132193</xdr:rowOff>
    </xdr:from>
    <xdr:ext cx="599010" cy="259045"/>
    <xdr:sp macro="" textlink="">
      <xdr:nvSpPr>
        <xdr:cNvPr id="201" name="テキスト ボックス 200"/>
        <xdr:cNvSpPr txBox="1"/>
      </xdr:nvSpPr>
      <xdr:spPr>
        <a:xfrm>
          <a:off x="1719794" y="1350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130781</xdr:rowOff>
    </xdr:from>
    <xdr:to>
      <xdr:col>1</xdr:col>
      <xdr:colOff>485775</xdr:colOff>
      <xdr:row>78</xdr:row>
      <xdr:rowOff>60931</xdr:rowOff>
    </xdr:to>
    <xdr:sp macro="" textlink="">
      <xdr:nvSpPr>
        <xdr:cNvPr id="202" name="円/楕円 201"/>
        <xdr:cNvSpPr/>
      </xdr:nvSpPr>
      <xdr:spPr>
        <a:xfrm>
          <a:off x="1079500" y="133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77458</xdr:rowOff>
    </xdr:from>
    <xdr:ext cx="599010" cy="259045"/>
    <xdr:sp macro="" textlink="">
      <xdr:nvSpPr>
        <xdr:cNvPr id="203" name="テキスト ボックス 202"/>
        <xdr:cNvSpPr txBox="1"/>
      </xdr:nvSpPr>
      <xdr:spPr>
        <a:xfrm>
          <a:off x="830794" y="1310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9764</xdr:rowOff>
    </xdr:from>
    <xdr:to>
      <xdr:col>6</xdr:col>
      <xdr:colOff>511175</xdr:colOff>
      <xdr:row>97</xdr:row>
      <xdr:rowOff>28927</xdr:rowOff>
    </xdr:to>
    <xdr:cxnSp macro="">
      <xdr:nvCxnSpPr>
        <xdr:cNvPr id="228" name="直線コネクタ 227"/>
        <xdr:cNvCxnSpPr/>
      </xdr:nvCxnSpPr>
      <xdr:spPr>
        <a:xfrm>
          <a:off x="3797300" y="16640414"/>
          <a:ext cx="8382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9764</xdr:rowOff>
    </xdr:from>
    <xdr:to>
      <xdr:col>5</xdr:col>
      <xdr:colOff>358775</xdr:colOff>
      <xdr:row>97</xdr:row>
      <xdr:rowOff>28217</xdr:rowOff>
    </xdr:to>
    <xdr:cxnSp macro="">
      <xdr:nvCxnSpPr>
        <xdr:cNvPr id="231" name="直線コネクタ 230"/>
        <xdr:cNvCxnSpPr/>
      </xdr:nvCxnSpPr>
      <xdr:spPr>
        <a:xfrm flipV="1">
          <a:off x="2908300" y="16640414"/>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19137</xdr:rowOff>
    </xdr:from>
    <xdr:to>
      <xdr:col>4</xdr:col>
      <xdr:colOff>155575</xdr:colOff>
      <xdr:row>97</xdr:row>
      <xdr:rowOff>28217</xdr:rowOff>
    </xdr:to>
    <xdr:cxnSp macro="">
      <xdr:nvCxnSpPr>
        <xdr:cNvPr id="234" name="直線コネクタ 233"/>
        <xdr:cNvCxnSpPr/>
      </xdr:nvCxnSpPr>
      <xdr:spPr>
        <a:xfrm>
          <a:off x="2019300" y="16649787"/>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19137</xdr:rowOff>
    </xdr:from>
    <xdr:to>
      <xdr:col>2</xdr:col>
      <xdr:colOff>638175</xdr:colOff>
      <xdr:row>97</xdr:row>
      <xdr:rowOff>21188</xdr:rowOff>
    </xdr:to>
    <xdr:cxnSp macro="">
      <xdr:nvCxnSpPr>
        <xdr:cNvPr id="237" name="直線コネクタ 236"/>
        <xdr:cNvCxnSpPr/>
      </xdr:nvCxnSpPr>
      <xdr:spPr>
        <a:xfrm flipV="1">
          <a:off x="1130300" y="1664978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149577</xdr:rowOff>
    </xdr:from>
    <xdr:to>
      <xdr:col>6</xdr:col>
      <xdr:colOff>561975</xdr:colOff>
      <xdr:row>97</xdr:row>
      <xdr:rowOff>79727</xdr:rowOff>
    </xdr:to>
    <xdr:sp macro="" textlink="">
      <xdr:nvSpPr>
        <xdr:cNvPr id="247" name="円/楕円 246"/>
        <xdr:cNvSpPr/>
      </xdr:nvSpPr>
      <xdr:spPr>
        <a:xfrm>
          <a:off x="4584700" y="166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64504</xdr:rowOff>
    </xdr:from>
    <xdr:ext cx="534377" cy="259045"/>
    <xdr:sp macro="" textlink="">
      <xdr:nvSpPr>
        <xdr:cNvPr id="248" name="衛生費該当値テキスト"/>
        <xdr:cNvSpPr txBox="1"/>
      </xdr:nvSpPr>
      <xdr:spPr>
        <a:xfrm>
          <a:off x="4686300" y="165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130414</xdr:rowOff>
    </xdr:from>
    <xdr:to>
      <xdr:col>5</xdr:col>
      <xdr:colOff>409575</xdr:colOff>
      <xdr:row>97</xdr:row>
      <xdr:rowOff>60564</xdr:rowOff>
    </xdr:to>
    <xdr:sp macro="" textlink="">
      <xdr:nvSpPr>
        <xdr:cNvPr id="249" name="円/楕円 248"/>
        <xdr:cNvSpPr/>
      </xdr:nvSpPr>
      <xdr:spPr>
        <a:xfrm>
          <a:off x="3746500" y="165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51691</xdr:rowOff>
    </xdr:from>
    <xdr:ext cx="534377" cy="259045"/>
    <xdr:sp macro="" textlink="">
      <xdr:nvSpPr>
        <xdr:cNvPr id="250" name="テキスト ボックス 249"/>
        <xdr:cNvSpPr txBox="1"/>
      </xdr:nvSpPr>
      <xdr:spPr>
        <a:xfrm>
          <a:off x="3530111" y="166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148867</xdr:rowOff>
    </xdr:from>
    <xdr:to>
      <xdr:col>4</xdr:col>
      <xdr:colOff>206375</xdr:colOff>
      <xdr:row>97</xdr:row>
      <xdr:rowOff>79017</xdr:rowOff>
    </xdr:to>
    <xdr:sp macro="" textlink="">
      <xdr:nvSpPr>
        <xdr:cNvPr id="251" name="円/楕円 250"/>
        <xdr:cNvSpPr/>
      </xdr:nvSpPr>
      <xdr:spPr>
        <a:xfrm>
          <a:off x="2857500" y="166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70144</xdr:rowOff>
    </xdr:from>
    <xdr:ext cx="534377" cy="259045"/>
    <xdr:sp macro="" textlink="">
      <xdr:nvSpPr>
        <xdr:cNvPr id="252" name="テキスト ボックス 251"/>
        <xdr:cNvSpPr txBox="1"/>
      </xdr:nvSpPr>
      <xdr:spPr>
        <a:xfrm>
          <a:off x="2641111" y="167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139787</xdr:rowOff>
    </xdr:from>
    <xdr:to>
      <xdr:col>3</xdr:col>
      <xdr:colOff>3175</xdr:colOff>
      <xdr:row>97</xdr:row>
      <xdr:rowOff>69937</xdr:rowOff>
    </xdr:to>
    <xdr:sp macro="" textlink="">
      <xdr:nvSpPr>
        <xdr:cNvPr id="253" name="円/楕円 252"/>
        <xdr:cNvSpPr/>
      </xdr:nvSpPr>
      <xdr:spPr>
        <a:xfrm>
          <a:off x="1968500" y="16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61064</xdr:rowOff>
    </xdr:from>
    <xdr:ext cx="534377" cy="259045"/>
    <xdr:sp macro="" textlink="">
      <xdr:nvSpPr>
        <xdr:cNvPr id="254" name="テキスト ボックス 253"/>
        <xdr:cNvSpPr txBox="1"/>
      </xdr:nvSpPr>
      <xdr:spPr>
        <a:xfrm>
          <a:off x="1752111" y="166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141838</xdr:rowOff>
    </xdr:from>
    <xdr:to>
      <xdr:col>1</xdr:col>
      <xdr:colOff>485775</xdr:colOff>
      <xdr:row>97</xdr:row>
      <xdr:rowOff>71988</xdr:rowOff>
    </xdr:to>
    <xdr:sp macro="" textlink="">
      <xdr:nvSpPr>
        <xdr:cNvPr id="255" name="円/楕円 254"/>
        <xdr:cNvSpPr/>
      </xdr:nvSpPr>
      <xdr:spPr>
        <a:xfrm>
          <a:off x="1079500" y="166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63115</xdr:rowOff>
    </xdr:from>
    <xdr:ext cx="534377" cy="259045"/>
    <xdr:sp macro="" textlink="">
      <xdr:nvSpPr>
        <xdr:cNvPr id="256" name="テキスト ボックス 255"/>
        <xdr:cNvSpPr txBox="1"/>
      </xdr:nvSpPr>
      <xdr:spPr>
        <a:xfrm>
          <a:off x="863111" y="166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127000</xdr:rowOff>
    </xdr:from>
    <xdr:to>
      <xdr:col>15</xdr:col>
      <xdr:colOff>180975</xdr:colOff>
      <xdr:row>38</xdr:row>
      <xdr:rowOff>127000</xdr:rowOff>
    </xdr:to>
    <xdr:cxnSp macro="">
      <xdr:nvCxnSpPr>
        <xdr:cNvPr id="285" name="直線コネクタ 284"/>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18034</xdr:rowOff>
    </xdr:from>
    <xdr:to>
      <xdr:col>14</xdr:col>
      <xdr:colOff>28575</xdr:colOff>
      <xdr:row>38</xdr:row>
      <xdr:rowOff>127000</xdr:rowOff>
    </xdr:to>
    <xdr:cxnSp macro="">
      <xdr:nvCxnSpPr>
        <xdr:cNvPr id="288" name="直線コネクタ 287"/>
        <xdr:cNvCxnSpPr/>
      </xdr:nvCxnSpPr>
      <xdr:spPr>
        <a:xfrm>
          <a:off x="8750300" y="65331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2794</xdr:rowOff>
    </xdr:from>
    <xdr:to>
      <xdr:col>12</xdr:col>
      <xdr:colOff>511175</xdr:colOff>
      <xdr:row>38</xdr:row>
      <xdr:rowOff>18034</xdr:rowOff>
    </xdr:to>
    <xdr:cxnSp macro="">
      <xdr:nvCxnSpPr>
        <xdr:cNvPr id="291" name="直線コネクタ 290"/>
        <xdr:cNvCxnSpPr/>
      </xdr:nvCxnSpPr>
      <xdr:spPr>
        <a:xfrm>
          <a:off x="7861300" y="6346444"/>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36576</xdr:rowOff>
    </xdr:from>
    <xdr:to>
      <xdr:col>11</xdr:col>
      <xdr:colOff>307975</xdr:colOff>
      <xdr:row>37</xdr:row>
      <xdr:rowOff>2794</xdr:rowOff>
    </xdr:to>
    <xdr:cxnSp macro="">
      <xdr:nvCxnSpPr>
        <xdr:cNvPr id="294" name="直線コネクタ 293"/>
        <xdr:cNvCxnSpPr/>
      </xdr:nvCxnSpPr>
      <xdr:spPr>
        <a:xfrm>
          <a:off x="6972300" y="5865876"/>
          <a:ext cx="889000" cy="4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92219</xdr:rowOff>
    </xdr:from>
    <xdr:ext cx="469744" cy="259045"/>
    <xdr:sp macro="" textlink="">
      <xdr:nvSpPr>
        <xdr:cNvPr id="296" name="テキスト ボックス 295"/>
        <xdr:cNvSpPr txBox="1"/>
      </xdr:nvSpPr>
      <xdr:spPr>
        <a:xfrm>
          <a:off x="7626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98696</xdr:rowOff>
    </xdr:from>
    <xdr:ext cx="469744" cy="259045"/>
    <xdr:sp macro="" textlink="">
      <xdr:nvSpPr>
        <xdr:cNvPr id="298" name="テキスト ボックス 297"/>
        <xdr:cNvSpPr txBox="1"/>
      </xdr:nvSpPr>
      <xdr:spPr>
        <a:xfrm>
          <a:off x="6737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304" name="円/楕円 303"/>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76200</xdr:rowOff>
    </xdr:from>
    <xdr:to>
      <xdr:col>14</xdr:col>
      <xdr:colOff>79375</xdr:colOff>
      <xdr:row>39</xdr:row>
      <xdr:rowOff>6350</xdr:rowOff>
    </xdr:to>
    <xdr:sp macro="" textlink="">
      <xdr:nvSpPr>
        <xdr:cNvPr id="306" name="円/楕円 305"/>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168927</xdr:rowOff>
    </xdr:from>
    <xdr:ext cx="378565" cy="259045"/>
    <xdr:sp macro="" textlink="">
      <xdr:nvSpPr>
        <xdr:cNvPr id="307" name="テキスト ボックス 306"/>
        <xdr:cNvSpPr txBox="1"/>
      </xdr:nvSpPr>
      <xdr:spPr>
        <a:xfrm>
          <a:off x="9450017" y="6684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138684</xdr:rowOff>
    </xdr:from>
    <xdr:to>
      <xdr:col>12</xdr:col>
      <xdr:colOff>561975</xdr:colOff>
      <xdr:row>38</xdr:row>
      <xdr:rowOff>68835</xdr:rowOff>
    </xdr:to>
    <xdr:sp macro="" textlink="">
      <xdr:nvSpPr>
        <xdr:cNvPr id="308" name="円/楕円 307"/>
        <xdr:cNvSpPr/>
      </xdr:nvSpPr>
      <xdr:spPr>
        <a:xfrm>
          <a:off x="8699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59961</xdr:rowOff>
    </xdr:from>
    <xdr:ext cx="469744" cy="259045"/>
    <xdr:sp macro="" textlink="">
      <xdr:nvSpPr>
        <xdr:cNvPr id="309" name="テキスト ボックス 308"/>
        <xdr:cNvSpPr txBox="1"/>
      </xdr:nvSpPr>
      <xdr:spPr>
        <a:xfrm>
          <a:off x="8515427"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123444</xdr:rowOff>
    </xdr:from>
    <xdr:to>
      <xdr:col>11</xdr:col>
      <xdr:colOff>358775</xdr:colOff>
      <xdr:row>37</xdr:row>
      <xdr:rowOff>53594</xdr:rowOff>
    </xdr:to>
    <xdr:sp macro="" textlink="">
      <xdr:nvSpPr>
        <xdr:cNvPr id="310" name="円/楕円 309"/>
        <xdr:cNvSpPr/>
      </xdr:nvSpPr>
      <xdr:spPr>
        <a:xfrm>
          <a:off x="78105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70121</xdr:rowOff>
    </xdr:from>
    <xdr:ext cx="469744" cy="259045"/>
    <xdr:sp macro="" textlink="">
      <xdr:nvSpPr>
        <xdr:cNvPr id="311" name="テキスト ボックス 310"/>
        <xdr:cNvSpPr txBox="1"/>
      </xdr:nvSpPr>
      <xdr:spPr>
        <a:xfrm>
          <a:off x="7626427" y="60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157226</xdr:rowOff>
    </xdr:from>
    <xdr:to>
      <xdr:col>10</xdr:col>
      <xdr:colOff>155575</xdr:colOff>
      <xdr:row>34</xdr:row>
      <xdr:rowOff>87376</xdr:rowOff>
    </xdr:to>
    <xdr:sp macro="" textlink="">
      <xdr:nvSpPr>
        <xdr:cNvPr id="312" name="円/楕円 311"/>
        <xdr:cNvSpPr/>
      </xdr:nvSpPr>
      <xdr:spPr>
        <a:xfrm>
          <a:off x="6921500" y="58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103903</xdr:rowOff>
    </xdr:from>
    <xdr:ext cx="469744" cy="259045"/>
    <xdr:sp macro="" textlink="">
      <xdr:nvSpPr>
        <xdr:cNvPr id="313" name="テキスト ボックス 312"/>
        <xdr:cNvSpPr txBox="1"/>
      </xdr:nvSpPr>
      <xdr:spPr>
        <a:xfrm>
          <a:off x="6737427" y="55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32884</xdr:rowOff>
    </xdr:from>
    <xdr:to>
      <xdr:col>15</xdr:col>
      <xdr:colOff>180975</xdr:colOff>
      <xdr:row>57</xdr:row>
      <xdr:rowOff>121814</xdr:rowOff>
    </xdr:to>
    <xdr:cxnSp macro="">
      <xdr:nvCxnSpPr>
        <xdr:cNvPr id="340" name="直線コネクタ 339"/>
        <xdr:cNvCxnSpPr/>
      </xdr:nvCxnSpPr>
      <xdr:spPr>
        <a:xfrm>
          <a:off x="9639300" y="9805534"/>
          <a:ext cx="838200" cy="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32884</xdr:rowOff>
    </xdr:from>
    <xdr:to>
      <xdr:col>14</xdr:col>
      <xdr:colOff>28575</xdr:colOff>
      <xdr:row>58</xdr:row>
      <xdr:rowOff>1109</xdr:rowOff>
    </xdr:to>
    <xdr:cxnSp macro="">
      <xdr:nvCxnSpPr>
        <xdr:cNvPr id="343" name="直線コネクタ 342"/>
        <xdr:cNvCxnSpPr/>
      </xdr:nvCxnSpPr>
      <xdr:spPr>
        <a:xfrm flipV="1">
          <a:off x="8750300" y="9805534"/>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1109</xdr:rowOff>
    </xdr:from>
    <xdr:to>
      <xdr:col>12</xdr:col>
      <xdr:colOff>511175</xdr:colOff>
      <xdr:row>58</xdr:row>
      <xdr:rowOff>1749</xdr:rowOff>
    </xdr:to>
    <xdr:cxnSp macro="">
      <xdr:nvCxnSpPr>
        <xdr:cNvPr id="346" name="直線コネクタ 345"/>
        <xdr:cNvCxnSpPr/>
      </xdr:nvCxnSpPr>
      <xdr:spPr>
        <a:xfrm flipV="1">
          <a:off x="7861300" y="994520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1749</xdr:rowOff>
    </xdr:from>
    <xdr:to>
      <xdr:col>11</xdr:col>
      <xdr:colOff>307975</xdr:colOff>
      <xdr:row>58</xdr:row>
      <xdr:rowOff>14359</xdr:rowOff>
    </xdr:to>
    <xdr:cxnSp macro="">
      <xdr:nvCxnSpPr>
        <xdr:cNvPr id="349" name="直線コネクタ 348"/>
        <xdr:cNvCxnSpPr/>
      </xdr:nvCxnSpPr>
      <xdr:spPr>
        <a:xfrm flipV="1">
          <a:off x="6972300" y="9945849"/>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71014</xdr:rowOff>
    </xdr:from>
    <xdr:to>
      <xdr:col>15</xdr:col>
      <xdr:colOff>231775</xdr:colOff>
      <xdr:row>58</xdr:row>
      <xdr:rowOff>1164</xdr:rowOff>
    </xdr:to>
    <xdr:sp macro="" textlink="">
      <xdr:nvSpPr>
        <xdr:cNvPr id="359" name="円/楕円 358"/>
        <xdr:cNvSpPr/>
      </xdr:nvSpPr>
      <xdr:spPr>
        <a:xfrm>
          <a:off x="104267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93891</xdr:rowOff>
    </xdr:from>
    <xdr:ext cx="534377" cy="259045"/>
    <xdr:sp macro="" textlink="">
      <xdr:nvSpPr>
        <xdr:cNvPr id="360" name="農林水産業費該当値テキスト"/>
        <xdr:cNvSpPr txBox="1"/>
      </xdr:nvSpPr>
      <xdr:spPr>
        <a:xfrm>
          <a:off x="10528300" y="969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153534</xdr:rowOff>
    </xdr:from>
    <xdr:to>
      <xdr:col>14</xdr:col>
      <xdr:colOff>79375</xdr:colOff>
      <xdr:row>57</xdr:row>
      <xdr:rowOff>83684</xdr:rowOff>
    </xdr:to>
    <xdr:sp macro="" textlink="">
      <xdr:nvSpPr>
        <xdr:cNvPr id="361" name="円/楕円 360"/>
        <xdr:cNvSpPr/>
      </xdr:nvSpPr>
      <xdr:spPr>
        <a:xfrm>
          <a:off x="9588500" y="97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100211</xdr:rowOff>
    </xdr:from>
    <xdr:ext cx="534377" cy="259045"/>
    <xdr:sp macro="" textlink="">
      <xdr:nvSpPr>
        <xdr:cNvPr id="362" name="テキスト ボックス 361"/>
        <xdr:cNvSpPr txBox="1"/>
      </xdr:nvSpPr>
      <xdr:spPr>
        <a:xfrm>
          <a:off x="9372111" y="95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121759</xdr:rowOff>
    </xdr:from>
    <xdr:to>
      <xdr:col>12</xdr:col>
      <xdr:colOff>561975</xdr:colOff>
      <xdr:row>58</xdr:row>
      <xdr:rowOff>51909</xdr:rowOff>
    </xdr:to>
    <xdr:sp macro="" textlink="">
      <xdr:nvSpPr>
        <xdr:cNvPr id="363" name="円/楕円 362"/>
        <xdr:cNvSpPr/>
      </xdr:nvSpPr>
      <xdr:spPr>
        <a:xfrm>
          <a:off x="8699500" y="9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43036</xdr:rowOff>
    </xdr:from>
    <xdr:ext cx="534377" cy="259045"/>
    <xdr:sp macro="" textlink="">
      <xdr:nvSpPr>
        <xdr:cNvPr id="364" name="テキスト ボックス 363"/>
        <xdr:cNvSpPr txBox="1"/>
      </xdr:nvSpPr>
      <xdr:spPr>
        <a:xfrm>
          <a:off x="8483111" y="9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122399</xdr:rowOff>
    </xdr:from>
    <xdr:to>
      <xdr:col>11</xdr:col>
      <xdr:colOff>358775</xdr:colOff>
      <xdr:row>58</xdr:row>
      <xdr:rowOff>52549</xdr:rowOff>
    </xdr:to>
    <xdr:sp macro="" textlink="">
      <xdr:nvSpPr>
        <xdr:cNvPr id="365" name="円/楕円 364"/>
        <xdr:cNvSpPr/>
      </xdr:nvSpPr>
      <xdr:spPr>
        <a:xfrm>
          <a:off x="7810500" y="9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69076</xdr:rowOff>
    </xdr:from>
    <xdr:ext cx="534377" cy="259045"/>
    <xdr:sp macro="" textlink="">
      <xdr:nvSpPr>
        <xdr:cNvPr id="366" name="テキスト ボックス 365"/>
        <xdr:cNvSpPr txBox="1"/>
      </xdr:nvSpPr>
      <xdr:spPr>
        <a:xfrm>
          <a:off x="7594111" y="96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135009</xdr:rowOff>
    </xdr:from>
    <xdr:to>
      <xdr:col>10</xdr:col>
      <xdr:colOff>155575</xdr:colOff>
      <xdr:row>58</xdr:row>
      <xdr:rowOff>65159</xdr:rowOff>
    </xdr:to>
    <xdr:sp macro="" textlink="">
      <xdr:nvSpPr>
        <xdr:cNvPr id="367" name="円/楕円 366"/>
        <xdr:cNvSpPr/>
      </xdr:nvSpPr>
      <xdr:spPr>
        <a:xfrm>
          <a:off x="6921500" y="9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81686</xdr:rowOff>
    </xdr:from>
    <xdr:ext cx="534377" cy="259045"/>
    <xdr:sp macro="" textlink="">
      <xdr:nvSpPr>
        <xdr:cNvPr id="368" name="テキスト ボックス 367"/>
        <xdr:cNvSpPr txBox="1"/>
      </xdr:nvSpPr>
      <xdr:spPr>
        <a:xfrm>
          <a:off x="6705111" y="96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28856</xdr:rowOff>
    </xdr:from>
    <xdr:to>
      <xdr:col>15</xdr:col>
      <xdr:colOff>180975</xdr:colOff>
      <xdr:row>76</xdr:row>
      <xdr:rowOff>149017</xdr:rowOff>
    </xdr:to>
    <xdr:cxnSp macro="">
      <xdr:nvCxnSpPr>
        <xdr:cNvPr id="395" name="直線コネクタ 394"/>
        <xdr:cNvCxnSpPr/>
      </xdr:nvCxnSpPr>
      <xdr:spPr>
        <a:xfrm flipV="1">
          <a:off x="9639300" y="12716156"/>
          <a:ext cx="838200" cy="4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146193</xdr:rowOff>
    </xdr:from>
    <xdr:to>
      <xdr:col>14</xdr:col>
      <xdr:colOff>28575</xdr:colOff>
      <xdr:row>76</xdr:row>
      <xdr:rowOff>149017</xdr:rowOff>
    </xdr:to>
    <xdr:cxnSp macro="">
      <xdr:nvCxnSpPr>
        <xdr:cNvPr id="398" name="直線コネクタ 397"/>
        <xdr:cNvCxnSpPr/>
      </xdr:nvCxnSpPr>
      <xdr:spPr>
        <a:xfrm>
          <a:off x="8750300" y="13176393"/>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22623</xdr:rowOff>
    </xdr:from>
    <xdr:ext cx="534377" cy="259045"/>
    <xdr:sp macro="" textlink="">
      <xdr:nvSpPr>
        <xdr:cNvPr id="400" name="テキスト ボックス 399"/>
        <xdr:cNvSpPr txBox="1"/>
      </xdr:nvSpPr>
      <xdr:spPr>
        <a:xfrm>
          <a:off x="9372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119638</xdr:rowOff>
    </xdr:from>
    <xdr:to>
      <xdr:col>12</xdr:col>
      <xdr:colOff>511175</xdr:colOff>
      <xdr:row>76</xdr:row>
      <xdr:rowOff>146193</xdr:rowOff>
    </xdr:to>
    <xdr:cxnSp macro="">
      <xdr:nvCxnSpPr>
        <xdr:cNvPr id="401" name="直線コネクタ 400"/>
        <xdr:cNvCxnSpPr/>
      </xdr:nvCxnSpPr>
      <xdr:spPr>
        <a:xfrm>
          <a:off x="7861300" y="13149838"/>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54799</xdr:rowOff>
    </xdr:from>
    <xdr:ext cx="534377" cy="259045"/>
    <xdr:sp macro="" textlink="">
      <xdr:nvSpPr>
        <xdr:cNvPr id="403" name="テキスト ボックス 402"/>
        <xdr:cNvSpPr txBox="1"/>
      </xdr:nvSpPr>
      <xdr:spPr>
        <a:xfrm>
          <a:off x="8483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94355</xdr:rowOff>
    </xdr:from>
    <xdr:to>
      <xdr:col>11</xdr:col>
      <xdr:colOff>307975</xdr:colOff>
      <xdr:row>76</xdr:row>
      <xdr:rowOff>119638</xdr:rowOff>
    </xdr:to>
    <xdr:cxnSp macro="">
      <xdr:nvCxnSpPr>
        <xdr:cNvPr id="404" name="直線コネクタ 403"/>
        <xdr:cNvCxnSpPr/>
      </xdr:nvCxnSpPr>
      <xdr:spPr>
        <a:xfrm>
          <a:off x="6972300" y="13124555"/>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53556</xdr:rowOff>
    </xdr:from>
    <xdr:ext cx="534377" cy="259045"/>
    <xdr:sp macro="" textlink="">
      <xdr:nvSpPr>
        <xdr:cNvPr id="406" name="テキスト ボックス 405"/>
        <xdr:cNvSpPr txBox="1"/>
      </xdr:nvSpPr>
      <xdr:spPr>
        <a:xfrm>
          <a:off x="7594111" y="134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60360</xdr:rowOff>
    </xdr:from>
    <xdr:ext cx="534377" cy="259045"/>
    <xdr:sp macro="" textlink="">
      <xdr:nvSpPr>
        <xdr:cNvPr id="408" name="テキスト ボックス 407"/>
        <xdr:cNvSpPr txBox="1"/>
      </xdr:nvSpPr>
      <xdr:spPr>
        <a:xfrm>
          <a:off x="6705111" y="13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149506</xdr:rowOff>
    </xdr:from>
    <xdr:to>
      <xdr:col>15</xdr:col>
      <xdr:colOff>231775</xdr:colOff>
      <xdr:row>74</xdr:row>
      <xdr:rowOff>79656</xdr:rowOff>
    </xdr:to>
    <xdr:sp macro="" textlink="">
      <xdr:nvSpPr>
        <xdr:cNvPr id="414" name="円/楕円 413"/>
        <xdr:cNvSpPr/>
      </xdr:nvSpPr>
      <xdr:spPr>
        <a:xfrm>
          <a:off x="10426700" y="126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933</xdr:rowOff>
    </xdr:from>
    <xdr:ext cx="534377" cy="259045"/>
    <xdr:sp macro="" textlink="">
      <xdr:nvSpPr>
        <xdr:cNvPr id="415" name="商工費該当値テキスト"/>
        <xdr:cNvSpPr txBox="1"/>
      </xdr:nvSpPr>
      <xdr:spPr>
        <a:xfrm>
          <a:off x="10528300" y="125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98217</xdr:rowOff>
    </xdr:from>
    <xdr:to>
      <xdr:col>14</xdr:col>
      <xdr:colOff>79375</xdr:colOff>
      <xdr:row>77</xdr:row>
      <xdr:rowOff>28367</xdr:rowOff>
    </xdr:to>
    <xdr:sp macro="" textlink="">
      <xdr:nvSpPr>
        <xdr:cNvPr id="416" name="円/楕円 415"/>
        <xdr:cNvSpPr/>
      </xdr:nvSpPr>
      <xdr:spPr>
        <a:xfrm>
          <a:off x="9588500" y="131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44895</xdr:rowOff>
    </xdr:from>
    <xdr:ext cx="534377" cy="259045"/>
    <xdr:sp macro="" textlink="">
      <xdr:nvSpPr>
        <xdr:cNvPr id="417" name="テキスト ボックス 416"/>
        <xdr:cNvSpPr txBox="1"/>
      </xdr:nvSpPr>
      <xdr:spPr>
        <a:xfrm>
          <a:off x="9372111" y="129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95393</xdr:rowOff>
    </xdr:from>
    <xdr:to>
      <xdr:col>12</xdr:col>
      <xdr:colOff>561975</xdr:colOff>
      <xdr:row>77</xdr:row>
      <xdr:rowOff>25543</xdr:rowOff>
    </xdr:to>
    <xdr:sp macro="" textlink="">
      <xdr:nvSpPr>
        <xdr:cNvPr id="418" name="円/楕円 417"/>
        <xdr:cNvSpPr/>
      </xdr:nvSpPr>
      <xdr:spPr>
        <a:xfrm>
          <a:off x="8699500" y="1312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42070</xdr:rowOff>
    </xdr:from>
    <xdr:ext cx="534377" cy="259045"/>
    <xdr:sp macro="" textlink="">
      <xdr:nvSpPr>
        <xdr:cNvPr id="419" name="テキスト ボックス 418"/>
        <xdr:cNvSpPr txBox="1"/>
      </xdr:nvSpPr>
      <xdr:spPr>
        <a:xfrm>
          <a:off x="8483111" y="129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68838</xdr:rowOff>
    </xdr:from>
    <xdr:to>
      <xdr:col>11</xdr:col>
      <xdr:colOff>358775</xdr:colOff>
      <xdr:row>76</xdr:row>
      <xdr:rowOff>170438</xdr:rowOff>
    </xdr:to>
    <xdr:sp macro="" textlink="">
      <xdr:nvSpPr>
        <xdr:cNvPr id="420" name="円/楕円 419"/>
        <xdr:cNvSpPr/>
      </xdr:nvSpPr>
      <xdr:spPr>
        <a:xfrm>
          <a:off x="7810500" y="130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15515</xdr:rowOff>
    </xdr:from>
    <xdr:ext cx="534377" cy="259045"/>
    <xdr:sp macro="" textlink="">
      <xdr:nvSpPr>
        <xdr:cNvPr id="421" name="テキスト ボックス 420"/>
        <xdr:cNvSpPr txBox="1"/>
      </xdr:nvSpPr>
      <xdr:spPr>
        <a:xfrm>
          <a:off x="7594111" y="128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43555</xdr:rowOff>
    </xdr:from>
    <xdr:to>
      <xdr:col>10</xdr:col>
      <xdr:colOff>155575</xdr:colOff>
      <xdr:row>76</xdr:row>
      <xdr:rowOff>145155</xdr:rowOff>
    </xdr:to>
    <xdr:sp macro="" textlink="">
      <xdr:nvSpPr>
        <xdr:cNvPr id="422" name="円/楕円 421"/>
        <xdr:cNvSpPr/>
      </xdr:nvSpPr>
      <xdr:spPr>
        <a:xfrm>
          <a:off x="6921500" y="130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161682</xdr:rowOff>
    </xdr:from>
    <xdr:ext cx="534377" cy="259045"/>
    <xdr:sp macro="" textlink="">
      <xdr:nvSpPr>
        <xdr:cNvPr id="423" name="テキスト ボックス 422"/>
        <xdr:cNvSpPr txBox="1"/>
      </xdr:nvSpPr>
      <xdr:spPr>
        <a:xfrm>
          <a:off x="6705111" y="128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142458</xdr:rowOff>
    </xdr:from>
    <xdr:to>
      <xdr:col>15</xdr:col>
      <xdr:colOff>180975</xdr:colOff>
      <xdr:row>98</xdr:row>
      <xdr:rowOff>146352</xdr:rowOff>
    </xdr:to>
    <xdr:cxnSp macro="">
      <xdr:nvCxnSpPr>
        <xdr:cNvPr id="452" name="直線コネクタ 451"/>
        <xdr:cNvCxnSpPr/>
      </xdr:nvCxnSpPr>
      <xdr:spPr>
        <a:xfrm>
          <a:off x="9639300" y="16944558"/>
          <a:ext cx="8382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142458</xdr:rowOff>
    </xdr:from>
    <xdr:to>
      <xdr:col>14</xdr:col>
      <xdr:colOff>28575</xdr:colOff>
      <xdr:row>98</xdr:row>
      <xdr:rowOff>145255</xdr:rowOff>
    </xdr:to>
    <xdr:cxnSp macro="">
      <xdr:nvCxnSpPr>
        <xdr:cNvPr id="455" name="直線コネクタ 454"/>
        <xdr:cNvCxnSpPr/>
      </xdr:nvCxnSpPr>
      <xdr:spPr>
        <a:xfrm flipV="1">
          <a:off x="8750300" y="16944558"/>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142945</xdr:rowOff>
    </xdr:from>
    <xdr:to>
      <xdr:col>12</xdr:col>
      <xdr:colOff>511175</xdr:colOff>
      <xdr:row>98</xdr:row>
      <xdr:rowOff>145255</xdr:rowOff>
    </xdr:to>
    <xdr:cxnSp macro="">
      <xdr:nvCxnSpPr>
        <xdr:cNvPr id="458" name="直線コネクタ 457"/>
        <xdr:cNvCxnSpPr/>
      </xdr:nvCxnSpPr>
      <xdr:spPr>
        <a:xfrm>
          <a:off x="7861300" y="16945045"/>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142306</xdr:rowOff>
    </xdr:from>
    <xdr:to>
      <xdr:col>11</xdr:col>
      <xdr:colOff>307975</xdr:colOff>
      <xdr:row>98</xdr:row>
      <xdr:rowOff>142945</xdr:rowOff>
    </xdr:to>
    <xdr:cxnSp macro="">
      <xdr:nvCxnSpPr>
        <xdr:cNvPr id="461" name="直線コネクタ 460"/>
        <xdr:cNvCxnSpPr/>
      </xdr:nvCxnSpPr>
      <xdr:spPr>
        <a:xfrm>
          <a:off x="6972300" y="1694440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95552</xdr:rowOff>
    </xdr:from>
    <xdr:to>
      <xdr:col>15</xdr:col>
      <xdr:colOff>231775</xdr:colOff>
      <xdr:row>99</xdr:row>
      <xdr:rowOff>25702</xdr:rowOff>
    </xdr:to>
    <xdr:sp macro="" textlink="">
      <xdr:nvSpPr>
        <xdr:cNvPr id="471" name="円/楕円 470"/>
        <xdr:cNvSpPr/>
      </xdr:nvSpPr>
      <xdr:spPr>
        <a:xfrm>
          <a:off x="10426700" y="168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91658</xdr:rowOff>
    </xdr:from>
    <xdr:to>
      <xdr:col>14</xdr:col>
      <xdr:colOff>79375</xdr:colOff>
      <xdr:row>99</xdr:row>
      <xdr:rowOff>21808</xdr:rowOff>
    </xdr:to>
    <xdr:sp macro="" textlink="">
      <xdr:nvSpPr>
        <xdr:cNvPr id="473" name="円/楕円 472"/>
        <xdr:cNvSpPr/>
      </xdr:nvSpPr>
      <xdr:spPr>
        <a:xfrm>
          <a:off x="9588500" y="168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12935</xdr:rowOff>
    </xdr:from>
    <xdr:ext cx="534377" cy="259045"/>
    <xdr:sp macro="" textlink="">
      <xdr:nvSpPr>
        <xdr:cNvPr id="474" name="テキスト ボックス 473"/>
        <xdr:cNvSpPr txBox="1"/>
      </xdr:nvSpPr>
      <xdr:spPr>
        <a:xfrm>
          <a:off x="9372111" y="169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94455</xdr:rowOff>
    </xdr:from>
    <xdr:to>
      <xdr:col>12</xdr:col>
      <xdr:colOff>561975</xdr:colOff>
      <xdr:row>99</xdr:row>
      <xdr:rowOff>24605</xdr:rowOff>
    </xdr:to>
    <xdr:sp macro="" textlink="">
      <xdr:nvSpPr>
        <xdr:cNvPr id="475" name="円/楕円 474"/>
        <xdr:cNvSpPr/>
      </xdr:nvSpPr>
      <xdr:spPr>
        <a:xfrm>
          <a:off x="8699500" y="168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15732</xdr:rowOff>
    </xdr:from>
    <xdr:ext cx="534377" cy="259045"/>
    <xdr:sp macro="" textlink="">
      <xdr:nvSpPr>
        <xdr:cNvPr id="476" name="テキスト ボックス 475"/>
        <xdr:cNvSpPr txBox="1"/>
      </xdr:nvSpPr>
      <xdr:spPr>
        <a:xfrm>
          <a:off x="8483111" y="169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92145</xdr:rowOff>
    </xdr:from>
    <xdr:to>
      <xdr:col>11</xdr:col>
      <xdr:colOff>358775</xdr:colOff>
      <xdr:row>99</xdr:row>
      <xdr:rowOff>22295</xdr:rowOff>
    </xdr:to>
    <xdr:sp macro="" textlink="">
      <xdr:nvSpPr>
        <xdr:cNvPr id="477" name="円/楕円 476"/>
        <xdr:cNvSpPr/>
      </xdr:nvSpPr>
      <xdr:spPr>
        <a:xfrm>
          <a:off x="7810500" y="168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38822</xdr:rowOff>
    </xdr:from>
    <xdr:ext cx="534377" cy="259045"/>
    <xdr:sp macro="" textlink="">
      <xdr:nvSpPr>
        <xdr:cNvPr id="478" name="テキスト ボックス 477"/>
        <xdr:cNvSpPr txBox="1"/>
      </xdr:nvSpPr>
      <xdr:spPr>
        <a:xfrm>
          <a:off x="7594111" y="166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91506</xdr:rowOff>
    </xdr:from>
    <xdr:to>
      <xdr:col>10</xdr:col>
      <xdr:colOff>155575</xdr:colOff>
      <xdr:row>99</xdr:row>
      <xdr:rowOff>21656</xdr:rowOff>
    </xdr:to>
    <xdr:sp macro="" textlink="">
      <xdr:nvSpPr>
        <xdr:cNvPr id="479" name="円/楕円 478"/>
        <xdr:cNvSpPr/>
      </xdr:nvSpPr>
      <xdr:spPr>
        <a:xfrm>
          <a:off x="6921500" y="168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38183</xdr:rowOff>
    </xdr:from>
    <xdr:ext cx="534377" cy="259045"/>
    <xdr:sp macro="" textlink="">
      <xdr:nvSpPr>
        <xdr:cNvPr id="480" name="テキスト ボックス 479"/>
        <xdr:cNvSpPr txBox="1"/>
      </xdr:nvSpPr>
      <xdr:spPr>
        <a:xfrm>
          <a:off x="6705111" y="166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164491</xdr:rowOff>
    </xdr:from>
    <xdr:to>
      <xdr:col>23</xdr:col>
      <xdr:colOff>517525</xdr:colOff>
      <xdr:row>38</xdr:row>
      <xdr:rowOff>2299</xdr:rowOff>
    </xdr:to>
    <xdr:cxnSp macro="">
      <xdr:nvCxnSpPr>
        <xdr:cNvPr id="509" name="直線コネクタ 508"/>
        <xdr:cNvCxnSpPr/>
      </xdr:nvCxnSpPr>
      <xdr:spPr>
        <a:xfrm>
          <a:off x="15481300" y="6508141"/>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156210</xdr:rowOff>
    </xdr:from>
    <xdr:to>
      <xdr:col>22</xdr:col>
      <xdr:colOff>365125</xdr:colOff>
      <xdr:row>37</xdr:row>
      <xdr:rowOff>164491</xdr:rowOff>
    </xdr:to>
    <xdr:cxnSp macro="">
      <xdr:nvCxnSpPr>
        <xdr:cNvPr id="512" name="直線コネクタ 511"/>
        <xdr:cNvCxnSpPr/>
      </xdr:nvCxnSpPr>
      <xdr:spPr>
        <a:xfrm>
          <a:off x="14592300" y="6499860"/>
          <a:ext cx="8890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156210</xdr:rowOff>
    </xdr:from>
    <xdr:to>
      <xdr:col>21</xdr:col>
      <xdr:colOff>161925</xdr:colOff>
      <xdr:row>38</xdr:row>
      <xdr:rowOff>419</xdr:rowOff>
    </xdr:to>
    <xdr:cxnSp macro="">
      <xdr:nvCxnSpPr>
        <xdr:cNvPr id="515" name="直線コネクタ 514"/>
        <xdr:cNvCxnSpPr/>
      </xdr:nvCxnSpPr>
      <xdr:spPr>
        <a:xfrm flipV="1">
          <a:off x="13703300" y="6499860"/>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148285</xdr:rowOff>
    </xdr:from>
    <xdr:to>
      <xdr:col>19</xdr:col>
      <xdr:colOff>644525</xdr:colOff>
      <xdr:row>38</xdr:row>
      <xdr:rowOff>419</xdr:rowOff>
    </xdr:to>
    <xdr:cxnSp macro="">
      <xdr:nvCxnSpPr>
        <xdr:cNvPr id="518" name="直線コネクタ 517"/>
        <xdr:cNvCxnSpPr/>
      </xdr:nvCxnSpPr>
      <xdr:spPr>
        <a:xfrm>
          <a:off x="12814300" y="6491935"/>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122949</xdr:rowOff>
    </xdr:from>
    <xdr:to>
      <xdr:col>23</xdr:col>
      <xdr:colOff>568325</xdr:colOff>
      <xdr:row>38</xdr:row>
      <xdr:rowOff>53099</xdr:rowOff>
    </xdr:to>
    <xdr:sp macro="" textlink="">
      <xdr:nvSpPr>
        <xdr:cNvPr id="528" name="円/楕円 527"/>
        <xdr:cNvSpPr/>
      </xdr:nvSpPr>
      <xdr:spPr>
        <a:xfrm>
          <a:off x="16268700" y="64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37876</xdr:rowOff>
    </xdr:from>
    <xdr:ext cx="534377" cy="259045"/>
    <xdr:sp macro="" textlink="">
      <xdr:nvSpPr>
        <xdr:cNvPr id="529" name="消防費該当値テキスト"/>
        <xdr:cNvSpPr txBox="1"/>
      </xdr:nvSpPr>
      <xdr:spPr>
        <a:xfrm>
          <a:off x="16370300" y="6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113690</xdr:rowOff>
    </xdr:from>
    <xdr:to>
      <xdr:col>22</xdr:col>
      <xdr:colOff>415925</xdr:colOff>
      <xdr:row>38</xdr:row>
      <xdr:rowOff>43841</xdr:rowOff>
    </xdr:to>
    <xdr:sp macro="" textlink="">
      <xdr:nvSpPr>
        <xdr:cNvPr id="530" name="円/楕円 529"/>
        <xdr:cNvSpPr/>
      </xdr:nvSpPr>
      <xdr:spPr>
        <a:xfrm>
          <a:off x="15430500" y="64573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34968</xdr:rowOff>
    </xdr:from>
    <xdr:ext cx="534377" cy="259045"/>
    <xdr:sp macro="" textlink="">
      <xdr:nvSpPr>
        <xdr:cNvPr id="531" name="テキスト ボックス 530"/>
        <xdr:cNvSpPr txBox="1"/>
      </xdr:nvSpPr>
      <xdr:spPr>
        <a:xfrm>
          <a:off x="15214111" y="65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105410</xdr:rowOff>
    </xdr:from>
    <xdr:to>
      <xdr:col>21</xdr:col>
      <xdr:colOff>212725</xdr:colOff>
      <xdr:row>38</xdr:row>
      <xdr:rowOff>35560</xdr:rowOff>
    </xdr:to>
    <xdr:sp macro="" textlink="">
      <xdr:nvSpPr>
        <xdr:cNvPr id="532" name="円/楕円 531"/>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26687</xdr:rowOff>
    </xdr:from>
    <xdr:ext cx="534377" cy="259045"/>
    <xdr:sp macro="" textlink="">
      <xdr:nvSpPr>
        <xdr:cNvPr id="533" name="テキスト ボックス 532"/>
        <xdr:cNvSpPr txBox="1"/>
      </xdr:nvSpPr>
      <xdr:spPr>
        <a:xfrm>
          <a:off x="14325111" y="65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121069</xdr:rowOff>
    </xdr:from>
    <xdr:to>
      <xdr:col>20</xdr:col>
      <xdr:colOff>9525</xdr:colOff>
      <xdr:row>38</xdr:row>
      <xdr:rowOff>51219</xdr:rowOff>
    </xdr:to>
    <xdr:sp macro="" textlink="">
      <xdr:nvSpPr>
        <xdr:cNvPr id="534" name="円/楕円 533"/>
        <xdr:cNvSpPr/>
      </xdr:nvSpPr>
      <xdr:spPr>
        <a:xfrm>
          <a:off x="13652500" y="64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42346</xdr:rowOff>
    </xdr:from>
    <xdr:ext cx="534377" cy="259045"/>
    <xdr:sp macro="" textlink="">
      <xdr:nvSpPr>
        <xdr:cNvPr id="535" name="テキスト ボックス 534"/>
        <xdr:cNvSpPr txBox="1"/>
      </xdr:nvSpPr>
      <xdr:spPr>
        <a:xfrm>
          <a:off x="13436111" y="65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97485</xdr:rowOff>
    </xdr:from>
    <xdr:to>
      <xdr:col>18</xdr:col>
      <xdr:colOff>492125</xdr:colOff>
      <xdr:row>38</xdr:row>
      <xdr:rowOff>27636</xdr:rowOff>
    </xdr:to>
    <xdr:sp macro="" textlink="">
      <xdr:nvSpPr>
        <xdr:cNvPr id="536" name="円/楕円 535"/>
        <xdr:cNvSpPr/>
      </xdr:nvSpPr>
      <xdr:spPr>
        <a:xfrm>
          <a:off x="12763500" y="64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18763</xdr:rowOff>
    </xdr:from>
    <xdr:ext cx="534377" cy="259045"/>
    <xdr:sp macro="" textlink="">
      <xdr:nvSpPr>
        <xdr:cNvPr id="537" name="テキスト ボックス 536"/>
        <xdr:cNvSpPr txBox="1"/>
      </xdr:nvSpPr>
      <xdr:spPr>
        <a:xfrm>
          <a:off x="12547111" y="65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111098</xdr:rowOff>
    </xdr:from>
    <xdr:to>
      <xdr:col>23</xdr:col>
      <xdr:colOff>517525</xdr:colOff>
      <xdr:row>57</xdr:row>
      <xdr:rowOff>125974</xdr:rowOff>
    </xdr:to>
    <xdr:cxnSp macro="">
      <xdr:nvCxnSpPr>
        <xdr:cNvPr id="564" name="直線コネクタ 563"/>
        <xdr:cNvCxnSpPr/>
      </xdr:nvCxnSpPr>
      <xdr:spPr>
        <a:xfrm flipV="1">
          <a:off x="15481300" y="9883748"/>
          <a:ext cx="8382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112455</xdr:rowOff>
    </xdr:from>
    <xdr:to>
      <xdr:col>22</xdr:col>
      <xdr:colOff>365125</xdr:colOff>
      <xdr:row>57</xdr:row>
      <xdr:rowOff>125974</xdr:rowOff>
    </xdr:to>
    <xdr:cxnSp macro="">
      <xdr:nvCxnSpPr>
        <xdr:cNvPr id="567" name="直線コネクタ 566"/>
        <xdr:cNvCxnSpPr/>
      </xdr:nvCxnSpPr>
      <xdr:spPr>
        <a:xfrm>
          <a:off x="14592300" y="9885105"/>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74220</xdr:rowOff>
    </xdr:from>
    <xdr:to>
      <xdr:col>21</xdr:col>
      <xdr:colOff>161925</xdr:colOff>
      <xdr:row>57</xdr:row>
      <xdr:rowOff>112455</xdr:rowOff>
    </xdr:to>
    <xdr:cxnSp macro="">
      <xdr:nvCxnSpPr>
        <xdr:cNvPr id="570" name="直線コネクタ 569"/>
        <xdr:cNvCxnSpPr/>
      </xdr:nvCxnSpPr>
      <xdr:spPr>
        <a:xfrm>
          <a:off x="13703300" y="9846870"/>
          <a:ext cx="8890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74220</xdr:rowOff>
    </xdr:from>
    <xdr:to>
      <xdr:col>19</xdr:col>
      <xdr:colOff>644525</xdr:colOff>
      <xdr:row>57</xdr:row>
      <xdr:rowOff>121819</xdr:rowOff>
    </xdr:to>
    <xdr:cxnSp macro="">
      <xdr:nvCxnSpPr>
        <xdr:cNvPr id="573" name="直線コネクタ 572"/>
        <xdr:cNvCxnSpPr/>
      </xdr:nvCxnSpPr>
      <xdr:spPr>
        <a:xfrm flipV="1">
          <a:off x="12814300" y="9846870"/>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60298</xdr:rowOff>
    </xdr:from>
    <xdr:to>
      <xdr:col>23</xdr:col>
      <xdr:colOff>568325</xdr:colOff>
      <xdr:row>57</xdr:row>
      <xdr:rowOff>161898</xdr:rowOff>
    </xdr:to>
    <xdr:sp macro="" textlink="">
      <xdr:nvSpPr>
        <xdr:cNvPr id="583" name="円/楕円 582"/>
        <xdr:cNvSpPr/>
      </xdr:nvSpPr>
      <xdr:spPr>
        <a:xfrm>
          <a:off x="16268700" y="98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146675</xdr:rowOff>
    </xdr:from>
    <xdr:ext cx="534377" cy="259045"/>
    <xdr:sp macro="" textlink="">
      <xdr:nvSpPr>
        <xdr:cNvPr id="584" name="教育費該当値テキスト"/>
        <xdr:cNvSpPr txBox="1"/>
      </xdr:nvSpPr>
      <xdr:spPr>
        <a:xfrm>
          <a:off x="16370300" y="97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75174</xdr:rowOff>
    </xdr:from>
    <xdr:to>
      <xdr:col>22</xdr:col>
      <xdr:colOff>415925</xdr:colOff>
      <xdr:row>58</xdr:row>
      <xdr:rowOff>5324</xdr:rowOff>
    </xdr:to>
    <xdr:sp macro="" textlink="">
      <xdr:nvSpPr>
        <xdr:cNvPr id="585" name="円/楕円 584"/>
        <xdr:cNvSpPr/>
      </xdr:nvSpPr>
      <xdr:spPr>
        <a:xfrm>
          <a:off x="15430500" y="98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167901</xdr:rowOff>
    </xdr:from>
    <xdr:ext cx="534377" cy="259045"/>
    <xdr:sp macro="" textlink="">
      <xdr:nvSpPr>
        <xdr:cNvPr id="586" name="テキスト ボックス 585"/>
        <xdr:cNvSpPr txBox="1"/>
      </xdr:nvSpPr>
      <xdr:spPr>
        <a:xfrm>
          <a:off x="15214111" y="99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61655</xdr:rowOff>
    </xdr:from>
    <xdr:to>
      <xdr:col>21</xdr:col>
      <xdr:colOff>212725</xdr:colOff>
      <xdr:row>57</xdr:row>
      <xdr:rowOff>163255</xdr:rowOff>
    </xdr:to>
    <xdr:sp macro="" textlink="">
      <xdr:nvSpPr>
        <xdr:cNvPr id="587" name="円/楕円 586"/>
        <xdr:cNvSpPr/>
      </xdr:nvSpPr>
      <xdr:spPr>
        <a:xfrm>
          <a:off x="14541500" y="98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154382</xdr:rowOff>
    </xdr:from>
    <xdr:ext cx="534377" cy="259045"/>
    <xdr:sp macro="" textlink="">
      <xdr:nvSpPr>
        <xdr:cNvPr id="588" name="テキスト ボックス 587"/>
        <xdr:cNvSpPr txBox="1"/>
      </xdr:nvSpPr>
      <xdr:spPr>
        <a:xfrm>
          <a:off x="14325111" y="99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23420</xdr:rowOff>
    </xdr:from>
    <xdr:to>
      <xdr:col>20</xdr:col>
      <xdr:colOff>9525</xdr:colOff>
      <xdr:row>57</xdr:row>
      <xdr:rowOff>125020</xdr:rowOff>
    </xdr:to>
    <xdr:sp macro="" textlink="">
      <xdr:nvSpPr>
        <xdr:cNvPr id="589" name="円/楕円 588"/>
        <xdr:cNvSpPr/>
      </xdr:nvSpPr>
      <xdr:spPr>
        <a:xfrm>
          <a:off x="13652500" y="97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116147</xdr:rowOff>
    </xdr:from>
    <xdr:ext cx="534377" cy="259045"/>
    <xdr:sp macro="" textlink="">
      <xdr:nvSpPr>
        <xdr:cNvPr id="590" name="テキスト ボックス 589"/>
        <xdr:cNvSpPr txBox="1"/>
      </xdr:nvSpPr>
      <xdr:spPr>
        <a:xfrm>
          <a:off x="13436111" y="98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71019</xdr:rowOff>
    </xdr:from>
    <xdr:to>
      <xdr:col>18</xdr:col>
      <xdr:colOff>492125</xdr:colOff>
      <xdr:row>58</xdr:row>
      <xdr:rowOff>1169</xdr:rowOff>
    </xdr:to>
    <xdr:sp macro="" textlink="">
      <xdr:nvSpPr>
        <xdr:cNvPr id="591" name="円/楕円 590"/>
        <xdr:cNvSpPr/>
      </xdr:nvSpPr>
      <xdr:spPr>
        <a:xfrm>
          <a:off x="12763500" y="98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163746</xdr:rowOff>
    </xdr:from>
    <xdr:ext cx="534377" cy="259045"/>
    <xdr:sp macro="" textlink="">
      <xdr:nvSpPr>
        <xdr:cNvPr id="592" name="テキスト ボックス 591"/>
        <xdr:cNvSpPr txBox="1"/>
      </xdr:nvSpPr>
      <xdr:spPr>
        <a:xfrm>
          <a:off x="12547111" y="99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136235</xdr:rowOff>
    </xdr:from>
    <xdr:to>
      <xdr:col>23</xdr:col>
      <xdr:colOff>517525</xdr:colOff>
      <xdr:row>78</xdr:row>
      <xdr:rowOff>138511</xdr:rowOff>
    </xdr:to>
    <xdr:cxnSp macro="">
      <xdr:nvCxnSpPr>
        <xdr:cNvPr id="619" name="直線コネクタ 618"/>
        <xdr:cNvCxnSpPr/>
      </xdr:nvCxnSpPr>
      <xdr:spPr>
        <a:xfrm>
          <a:off x="15481300" y="13509335"/>
          <a:ext cx="8382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132252</xdr:rowOff>
    </xdr:from>
    <xdr:to>
      <xdr:col>22</xdr:col>
      <xdr:colOff>365125</xdr:colOff>
      <xdr:row>78</xdr:row>
      <xdr:rowOff>136235</xdr:rowOff>
    </xdr:to>
    <xdr:cxnSp macro="">
      <xdr:nvCxnSpPr>
        <xdr:cNvPr id="622" name="直線コネクタ 621"/>
        <xdr:cNvCxnSpPr/>
      </xdr:nvCxnSpPr>
      <xdr:spPr>
        <a:xfrm>
          <a:off x="14592300" y="13505352"/>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132252</xdr:rowOff>
    </xdr:from>
    <xdr:to>
      <xdr:col>21</xdr:col>
      <xdr:colOff>161925</xdr:colOff>
      <xdr:row>78</xdr:row>
      <xdr:rowOff>135804</xdr:rowOff>
    </xdr:to>
    <xdr:cxnSp macro="">
      <xdr:nvCxnSpPr>
        <xdr:cNvPr id="625" name="直線コネクタ 624"/>
        <xdr:cNvCxnSpPr/>
      </xdr:nvCxnSpPr>
      <xdr:spPr>
        <a:xfrm flipV="1">
          <a:off x="13703300" y="13505352"/>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134113</xdr:rowOff>
    </xdr:from>
    <xdr:to>
      <xdr:col>19</xdr:col>
      <xdr:colOff>644525</xdr:colOff>
      <xdr:row>78</xdr:row>
      <xdr:rowOff>135804</xdr:rowOff>
    </xdr:to>
    <xdr:cxnSp macro="">
      <xdr:nvCxnSpPr>
        <xdr:cNvPr id="628" name="直線コネクタ 627"/>
        <xdr:cNvCxnSpPr/>
      </xdr:nvCxnSpPr>
      <xdr:spPr>
        <a:xfrm>
          <a:off x="12814300" y="13507213"/>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87711</xdr:rowOff>
    </xdr:from>
    <xdr:to>
      <xdr:col>23</xdr:col>
      <xdr:colOff>568325</xdr:colOff>
      <xdr:row>79</xdr:row>
      <xdr:rowOff>17861</xdr:rowOff>
    </xdr:to>
    <xdr:sp macro="" textlink="">
      <xdr:nvSpPr>
        <xdr:cNvPr id="638" name="円/楕円 637"/>
        <xdr:cNvSpPr/>
      </xdr:nvSpPr>
      <xdr:spPr>
        <a:xfrm>
          <a:off x="162687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85435</xdr:rowOff>
    </xdr:from>
    <xdr:to>
      <xdr:col>22</xdr:col>
      <xdr:colOff>415925</xdr:colOff>
      <xdr:row>79</xdr:row>
      <xdr:rowOff>15585</xdr:rowOff>
    </xdr:to>
    <xdr:sp macro="" textlink="">
      <xdr:nvSpPr>
        <xdr:cNvPr id="640" name="円/楕円 639"/>
        <xdr:cNvSpPr/>
      </xdr:nvSpPr>
      <xdr:spPr>
        <a:xfrm>
          <a:off x="15430500" y="134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6712</xdr:rowOff>
    </xdr:from>
    <xdr:ext cx="378565" cy="259045"/>
    <xdr:sp macro="" textlink="">
      <xdr:nvSpPr>
        <xdr:cNvPr id="641" name="テキスト ボックス 640"/>
        <xdr:cNvSpPr txBox="1"/>
      </xdr:nvSpPr>
      <xdr:spPr>
        <a:xfrm>
          <a:off x="15292017" y="13551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81452</xdr:rowOff>
    </xdr:from>
    <xdr:to>
      <xdr:col>21</xdr:col>
      <xdr:colOff>212725</xdr:colOff>
      <xdr:row>79</xdr:row>
      <xdr:rowOff>11602</xdr:rowOff>
    </xdr:to>
    <xdr:sp macro="" textlink="">
      <xdr:nvSpPr>
        <xdr:cNvPr id="642" name="円/楕円 641"/>
        <xdr:cNvSpPr/>
      </xdr:nvSpPr>
      <xdr:spPr>
        <a:xfrm>
          <a:off x="14541500" y="134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2729</xdr:rowOff>
    </xdr:from>
    <xdr:ext cx="469744" cy="259045"/>
    <xdr:sp macro="" textlink="">
      <xdr:nvSpPr>
        <xdr:cNvPr id="643" name="テキスト ボックス 642"/>
        <xdr:cNvSpPr txBox="1"/>
      </xdr:nvSpPr>
      <xdr:spPr>
        <a:xfrm>
          <a:off x="14357427" y="135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85004</xdr:rowOff>
    </xdr:from>
    <xdr:to>
      <xdr:col>20</xdr:col>
      <xdr:colOff>9525</xdr:colOff>
      <xdr:row>79</xdr:row>
      <xdr:rowOff>15154</xdr:rowOff>
    </xdr:to>
    <xdr:sp macro="" textlink="">
      <xdr:nvSpPr>
        <xdr:cNvPr id="644" name="円/楕円 643"/>
        <xdr:cNvSpPr/>
      </xdr:nvSpPr>
      <xdr:spPr>
        <a:xfrm>
          <a:off x="13652500" y="134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6281</xdr:rowOff>
    </xdr:from>
    <xdr:ext cx="378565" cy="259045"/>
    <xdr:sp macro="" textlink="">
      <xdr:nvSpPr>
        <xdr:cNvPr id="645" name="テキスト ボックス 644"/>
        <xdr:cNvSpPr txBox="1"/>
      </xdr:nvSpPr>
      <xdr:spPr>
        <a:xfrm>
          <a:off x="13514017" y="135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83313</xdr:rowOff>
    </xdr:from>
    <xdr:to>
      <xdr:col>18</xdr:col>
      <xdr:colOff>492125</xdr:colOff>
      <xdr:row>79</xdr:row>
      <xdr:rowOff>13463</xdr:rowOff>
    </xdr:to>
    <xdr:sp macro="" textlink="">
      <xdr:nvSpPr>
        <xdr:cNvPr id="646" name="円/楕円 645"/>
        <xdr:cNvSpPr/>
      </xdr:nvSpPr>
      <xdr:spPr>
        <a:xfrm>
          <a:off x="12763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4590</xdr:rowOff>
    </xdr:from>
    <xdr:ext cx="469744" cy="259045"/>
    <xdr:sp macro="" textlink="">
      <xdr:nvSpPr>
        <xdr:cNvPr id="647" name="テキスト ボックス 646"/>
        <xdr:cNvSpPr txBox="1"/>
      </xdr:nvSpPr>
      <xdr:spPr>
        <a:xfrm>
          <a:off x="12579427" y="135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136367</xdr:rowOff>
    </xdr:from>
    <xdr:to>
      <xdr:col>23</xdr:col>
      <xdr:colOff>517525</xdr:colOff>
      <xdr:row>97</xdr:row>
      <xdr:rowOff>138077</xdr:rowOff>
    </xdr:to>
    <xdr:cxnSp macro="">
      <xdr:nvCxnSpPr>
        <xdr:cNvPr id="674" name="直線コネクタ 673"/>
        <xdr:cNvCxnSpPr/>
      </xdr:nvCxnSpPr>
      <xdr:spPr>
        <a:xfrm>
          <a:off x="15481300" y="16767017"/>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136367</xdr:rowOff>
    </xdr:from>
    <xdr:to>
      <xdr:col>22</xdr:col>
      <xdr:colOff>365125</xdr:colOff>
      <xdr:row>97</xdr:row>
      <xdr:rowOff>153539</xdr:rowOff>
    </xdr:to>
    <xdr:cxnSp macro="">
      <xdr:nvCxnSpPr>
        <xdr:cNvPr id="677" name="直線コネクタ 676"/>
        <xdr:cNvCxnSpPr/>
      </xdr:nvCxnSpPr>
      <xdr:spPr>
        <a:xfrm flipV="1">
          <a:off x="14592300" y="16767017"/>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143997</xdr:rowOff>
    </xdr:from>
    <xdr:to>
      <xdr:col>21</xdr:col>
      <xdr:colOff>161925</xdr:colOff>
      <xdr:row>97</xdr:row>
      <xdr:rowOff>153539</xdr:rowOff>
    </xdr:to>
    <xdr:cxnSp macro="">
      <xdr:nvCxnSpPr>
        <xdr:cNvPr id="680" name="直線コネクタ 679"/>
        <xdr:cNvCxnSpPr/>
      </xdr:nvCxnSpPr>
      <xdr:spPr>
        <a:xfrm>
          <a:off x="13703300" y="16774647"/>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140195</xdr:rowOff>
    </xdr:from>
    <xdr:to>
      <xdr:col>19</xdr:col>
      <xdr:colOff>644525</xdr:colOff>
      <xdr:row>97</xdr:row>
      <xdr:rowOff>143997</xdr:rowOff>
    </xdr:to>
    <xdr:cxnSp macro="">
      <xdr:nvCxnSpPr>
        <xdr:cNvPr id="683" name="直線コネクタ 682"/>
        <xdr:cNvCxnSpPr/>
      </xdr:nvCxnSpPr>
      <xdr:spPr>
        <a:xfrm>
          <a:off x="12814300" y="16770845"/>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87277</xdr:rowOff>
    </xdr:from>
    <xdr:to>
      <xdr:col>23</xdr:col>
      <xdr:colOff>568325</xdr:colOff>
      <xdr:row>98</xdr:row>
      <xdr:rowOff>17427</xdr:rowOff>
    </xdr:to>
    <xdr:sp macro="" textlink="">
      <xdr:nvSpPr>
        <xdr:cNvPr id="693" name="円/楕円 692"/>
        <xdr:cNvSpPr/>
      </xdr:nvSpPr>
      <xdr:spPr>
        <a:xfrm>
          <a:off x="16268700" y="167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65704</xdr:rowOff>
    </xdr:from>
    <xdr:ext cx="534377" cy="259045"/>
    <xdr:sp macro="" textlink="">
      <xdr:nvSpPr>
        <xdr:cNvPr id="694" name="公債費該当値テキスト"/>
        <xdr:cNvSpPr txBox="1"/>
      </xdr:nvSpPr>
      <xdr:spPr>
        <a:xfrm>
          <a:off x="16370300"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85567</xdr:rowOff>
    </xdr:from>
    <xdr:to>
      <xdr:col>22</xdr:col>
      <xdr:colOff>415925</xdr:colOff>
      <xdr:row>98</xdr:row>
      <xdr:rowOff>15717</xdr:rowOff>
    </xdr:to>
    <xdr:sp macro="" textlink="">
      <xdr:nvSpPr>
        <xdr:cNvPr id="695" name="円/楕円 694"/>
        <xdr:cNvSpPr/>
      </xdr:nvSpPr>
      <xdr:spPr>
        <a:xfrm>
          <a:off x="15430500" y="1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6844</xdr:rowOff>
    </xdr:from>
    <xdr:ext cx="534377" cy="259045"/>
    <xdr:sp macro="" textlink="">
      <xdr:nvSpPr>
        <xdr:cNvPr id="696" name="テキスト ボックス 695"/>
        <xdr:cNvSpPr txBox="1"/>
      </xdr:nvSpPr>
      <xdr:spPr>
        <a:xfrm>
          <a:off x="15214111" y="1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102739</xdr:rowOff>
    </xdr:from>
    <xdr:to>
      <xdr:col>21</xdr:col>
      <xdr:colOff>212725</xdr:colOff>
      <xdr:row>98</xdr:row>
      <xdr:rowOff>32889</xdr:rowOff>
    </xdr:to>
    <xdr:sp macro="" textlink="">
      <xdr:nvSpPr>
        <xdr:cNvPr id="697" name="円/楕円 696"/>
        <xdr:cNvSpPr/>
      </xdr:nvSpPr>
      <xdr:spPr>
        <a:xfrm>
          <a:off x="14541500" y="167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24016</xdr:rowOff>
    </xdr:from>
    <xdr:ext cx="534377" cy="259045"/>
    <xdr:sp macro="" textlink="">
      <xdr:nvSpPr>
        <xdr:cNvPr id="698" name="テキスト ボックス 697"/>
        <xdr:cNvSpPr txBox="1"/>
      </xdr:nvSpPr>
      <xdr:spPr>
        <a:xfrm>
          <a:off x="14325111" y="168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93197</xdr:rowOff>
    </xdr:from>
    <xdr:to>
      <xdr:col>20</xdr:col>
      <xdr:colOff>9525</xdr:colOff>
      <xdr:row>98</xdr:row>
      <xdr:rowOff>23347</xdr:rowOff>
    </xdr:to>
    <xdr:sp macro="" textlink="">
      <xdr:nvSpPr>
        <xdr:cNvPr id="699" name="円/楕円 698"/>
        <xdr:cNvSpPr/>
      </xdr:nvSpPr>
      <xdr:spPr>
        <a:xfrm>
          <a:off x="13652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14474</xdr:rowOff>
    </xdr:from>
    <xdr:ext cx="534377" cy="259045"/>
    <xdr:sp macro="" textlink="">
      <xdr:nvSpPr>
        <xdr:cNvPr id="700" name="テキスト ボックス 699"/>
        <xdr:cNvSpPr txBox="1"/>
      </xdr:nvSpPr>
      <xdr:spPr>
        <a:xfrm>
          <a:off x="13436111" y="168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89395</xdr:rowOff>
    </xdr:from>
    <xdr:to>
      <xdr:col>18</xdr:col>
      <xdr:colOff>492125</xdr:colOff>
      <xdr:row>98</xdr:row>
      <xdr:rowOff>19545</xdr:rowOff>
    </xdr:to>
    <xdr:sp macro="" textlink="">
      <xdr:nvSpPr>
        <xdr:cNvPr id="701" name="円/楕円 700"/>
        <xdr:cNvSpPr/>
      </xdr:nvSpPr>
      <xdr:spPr>
        <a:xfrm>
          <a:off x="12763500" y="16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10672</xdr:rowOff>
    </xdr:from>
    <xdr:ext cx="534377" cy="259045"/>
    <xdr:sp macro="" textlink="">
      <xdr:nvSpPr>
        <xdr:cNvPr id="702" name="テキスト ボックス 701"/>
        <xdr:cNvSpPr txBox="1"/>
      </xdr:nvSpPr>
      <xdr:spPr>
        <a:xfrm>
          <a:off x="12547111" y="168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商工費は、住民一人当たり８７</a:t>
          </a:r>
          <a:r>
            <a:rPr kumimoji="1" lang="en-US" altLang="ja-JP" sz="1300">
              <a:latin typeface="ＭＳ Ｐゴシック"/>
            </a:rPr>
            <a:t>,</a:t>
          </a:r>
          <a:r>
            <a:rPr kumimoji="1" lang="ja-JP" altLang="en-US" sz="1300">
              <a:latin typeface="ＭＳ Ｐゴシック"/>
            </a:rPr>
            <a:t>１２２円となっており、類似団体と比較すると６７</a:t>
          </a:r>
          <a:r>
            <a:rPr kumimoji="1" lang="en-US" altLang="ja-JP" sz="1300">
              <a:latin typeface="ＭＳ Ｐゴシック"/>
            </a:rPr>
            <a:t>,</a:t>
          </a:r>
          <a:r>
            <a:rPr kumimoji="1" lang="ja-JP" altLang="en-US" sz="1300">
              <a:latin typeface="ＭＳ Ｐゴシック"/>
            </a:rPr>
            <a:t>３９７円高い数値となっている。これは、観光施設貸付事業特別会計の起債残高について、一括繰上償還をするため減債基金を活用し繰出金として支出したものであり、今年度のみの数値となるが、ここ数年類似団体平均値よりも高い数値となっているため、戦略的な投資や観光施設の維持整備費用など、今後は費用対効果の検証を行い見直しを図っていく必要が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標準財政規模は、近年同レベルで推移している。 </a:t>
          </a:r>
        </a:p>
        <a:p>
          <a:r>
            <a:rPr kumimoji="1" lang="ja-JP" altLang="en-US" sz="1400">
              <a:latin typeface="ＭＳ ゴシック" pitchFamily="49" charset="-128"/>
              <a:ea typeface="ＭＳ ゴシック" pitchFamily="49" charset="-128"/>
            </a:rPr>
            <a:t>　Ｈ２７は財政調整基金を標準財政規模の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程度の基金残高を確保するよう積立を行った。、今後も計画的に積立てを行う予定である。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各会計ともに赤字額は計上していない。 </a:t>
          </a:r>
        </a:p>
        <a:p>
          <a:r>
            <a:rPr kumimoji="1" lang="ja-JP" altLang="en-US" sz="1400">
              <a:latin typeface="ＭＳ ゴシック" pitchFamily="49" charset="-128"/>
              <a:ea typeface="ＭＳ ゴシック" pitchFamily="49" charset="-128"/>
            </a:rPr>
            <a:t>　水道事業会計、下水道事業会計ともに料金収入の多くを大手企業</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社に依存しているため、経済情勢に大きく影響を受けやすい構造となっている。このことから、常に経済情勢及び企業動向を注視しながら、経営を行う必要がある。</a:t>
          </a:r>
        </a:p>
        <a:p>
          <a:r>
            <a:rPr kumimoji="1" lang="ja-JP" altLang="en-US" sz="1400">
              <a:latin typeface="ＭＳ ゴシック" pitchFamily="49" charset="-128"/>
              <a:ea typeface="ＭＳ ゴシック" pitchFamily="49" charset="-128"/>
            </a:rPr>
            <a:t>　また、Ｈ２５以降の水道事業会計の増は、新会計基準を適用したことによるものである。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8035204</v>
      </c>
      <c r="BO4" s="379"/>
      <c r="BP4" s="379"/>
      <c r="BQ4" s="379"/>
      <c r="BR4" s="379"/>
      <c r="BS4" s="379"/>
      <c r="BT4" s="379"/>
      <c r="BU4" s="380"/>
      <c r="BV4" s="378">
        <v>7869489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7632250</v>
      </c>
      <c r="BO5" s="416"/>
      <c r="BP5" s="416"/>
      <c r="BQ5" s="416"/>
      <c r="BR5" s="416"/>
      <c r="BS5" s="416"/>
      <c r="BT5" s="416"/>
      <c r="BU5" s="417"/>
      <c r="BV5" s="415">
        <v>7590517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82.1</v>
      </c>
      <c r="CU5" s="413"/>
      <c r="CV5" s="413"/>
      <c r="CW5" s="413"/>
      <c r="CX5" s="413"/>
      <c r="CY5" s="413"/>
      <c r="CZ5" s="413"/>
      <c r="DA5" s="414"/>
      <c r="DB5" s="412">
        <v>79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402954</v>
      </c>
      <c r="BO6" s="416"/>
      <c r="BP6" s="416"/>
      <c r="BQ6" s="416"/>
      <c r="BR6" s="416"/>
      <c r="BS6" s="416"/>
      <c r="BT6" s="416"/>
      <c r="BU6" s="417"/>
      <c r="BV6" s="415">
        <v>278972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87.4</v>
      </c>
      <c r="CU6" s="453"/>
      <c r="CV6" s="453"/>
      <c r="CW6" s="453"/>
      <c r="CX6" s="453"/>
      <c r="CY6" s="453"/>
      <c r="CZ6" s="453"/>
      <c r="DA6" s="454"/>
      <c r="DB6" s="452">
        <v>83.9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90750</v>
      </c>
      <c r="BO7" s="416"/>
      <c r="BP7" s="416"/>
      <c r="BQ7" s="416"/>
      <c r="BR7" s="416"/>
      <c r="BS7" s="416"/>
      <c r="BT7" s="416"/>
      <c r="BU7" s="417"/>
      <c r="BV7" s="415">
        <v>18061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5108769</v>
      </c>
      <c r="CU7" s="416"/>
      <c r="CV7" s="416"/>
      <c r="CW7" s="416"/>
      <c r="CX7" s="416"/>
      <c r="CY7" s="416"/>
      <c r="CZ7" s="416"/>
      <c r="DA7" s="417"/>
      <c r="DB7" s="415">
        <v>4948947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312204</v>
      </c>
      <c r="BO8" s="416"/>
      <c r="BP8" s="416"/>
      <c r="BQ8" s="416"/>
      <c r="BR8" s="416"/>
      <c r="BS8" s="416"/>
      <c r="BT8" s="416"/>
      <c r="BU8" s="417"/>
      <c r="BV8" s="415">
        <v>260911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14493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51293</v>
      </c>
      <c r="BO9" s="416"/>
      <c r="BP9" s="416"/>
      <c r="BQ9" s="416"/>
      <c r="BR9" s="416"/>
      <c r="BS9" s="416"/>
      <c r="BT9" s="416"/>
      <c r="BU9" s="417"/>
      <c r="BV9" s="415">
        <v>-157910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7.8</v>
      </c>
      <c r="CU9" s="413"/>
      <c r="CV9" s="413"/>
      <c r="CW9" s="413"/>
      <c r="CX9" s="413"/>
      <c r="CY9" s="413"/>
      <c r="CZ9" s="413"/>
      <c r="DA9" s="414"/>
      <c r="DB9" s="412">
        <v>8.3000000000000007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15338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47385</v>
      </c>
      <c r="BO10" s="416"/>
      <c r="BP10" s="416"/>
      <c r="BQ10" s="416"/>
      <c r="BR10" s="416"/>
      <c r="BS10" s="416"/>
      <c r="BT10" s="416"/>
      <c r="BU10" s="417"/>
      <c r="BV10" s="415">
        <v>317292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15012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54982</v>
      </c>
      <c r="BO12" s="416"/>
      <c r="BP12" s="416"/>
      <c r="BQ12" s="416"/>
      <c r="BR12" s="416"/>
      <c r="BS12" s="416"/>
      <c r="BT12" s="416"/>
      <c r="BU12" s="417"/>
      <c r="BV12" s="415">
        <v>159109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14802</v>
      </c>
      <c r="S13" s="497"/>
      <c r="T13" s="497"/>
      <c r="U13" s="497"/>
      <c r="V13" s="498"/>
      <c r="W13" s="431" t="s">
        <v>120</v>
      </c>
      <c r="X13" s="432"/>
      <c r="Y13" s="432"/>
      <c r="Z13" s="432"/>
      <c r="AA13" s="432"/>
      <c r="AB13" s="422"/>
      <c r="AC13" s="466">
        <v>1038</v>
      </c>
      <c r="AD13" s="467"/>
      <c r="AE13" s="467"/>
      <c r="AF13" s="467"/>
      <c r="AG13" s="506"/>
      <c r="AH13" s="466">
        <v>1447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43696</v>
      </c>
      <c r="BO13" s="416"/>
      <c r="BP13" s="416"/>
      <c r="BQ13" s="416"/>
      <c r="BR13" s="416"/>
      <c r="BS13" s="416"/>
      <c r="BT13" s="416"/>
      <c r="BU13" s="417"/>
      <c r="BV13" s="415">
        <v>273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15125</v>
      </c>
      <c r="S14" s="497"/>
      <c r="T14" s="497"/>
      <c r="U14" s="497"/>
      <c r="V14" s="498"/>
      <c r="W14" s="405"/>
      <c r="X14" s="406"/>
      <c r="Y14" s="406"/>
      <c r="Z14" s="406"/>
      <c r="AA14" s="406"/>
      <c r="AB14" s="395"/>
      <c r="AC14" s="499">
        <v>13.3</v>
      </c>
      <c r="AD14" s="500"/>
      <c r="AE14" s="500"/>
      <c r="AF14" s="500"/>
      <c r="AG14" s="501"/>
      <c r="AH14" s="499">
        <v>16.7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32.4</v>
      </c>
      <c r="CU14" s="511"/>
      <c r="CV14" s="511"/>
      <c r="CW14" s="511"/>
      <c r="CX14" s="511"/>
      <c r="CY14" s="511"/>
      <c r="CZ14" s="511"/>
      <c r="DA14" s="512"/>
      <c r="DB14" s="510">
        <v>20.3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14926</v>
      </c>
      <c r="S15" s="497"/>
      <c r="T15" s="497"/>
      <c r="U15" s="497"/>
      <c r="V15" s="498"/>
      <c r="W15" s="431" t="s">
        <v>127</v>
      </c>
      <c r="X15" s="432"/>
      <c r="Y15" s="432"/>
      <c r="Z15" s="432"/>
      <c r="AA15" s="432"/>
      <c r="AB15" s="422"/>
      <c r="AC15" s="466">
        <v>2825</v>
      </c>
      <c r="AD15" s="467"/>
      <c r="AE15" s="467"/>
      <c r="AF15" s="467"/>
      <c r="AG15" s="506"/>
      <c r="AH15" s="466">
        <v>3157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2414935</v>
      </c>
      <c r="BO15" s="379"/>
      <c r="BP15" s="379"/>
      <c r="BQ15" s="379"/>
      <c r="BR15" s="379"/>
      <c r="BS15" s="379"/>
      <c r="BT15" s="379"/>
      <c r="BU15" s="380"/>
      <c r="BV15" s="378">
        <v>2114158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36.200000000000003</v>
      </c>
      <c r="AD16" s="500"/>
      <c r="AE16" s="500"/>
      <c r="AF16" s="500"/>
      <c r="AG16" s="501"/>
      <c r="AH16" s="499">
        <v>36.4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4127184</v>
      </c>
      <c r="BO16" s="416"/>
      <c r="BP16" s="416"/>
      <c r="BQ16" s="416"/>
      <c r="BR16" s="416"/>
      <c r="BS16" s="416"/>
      <c r="BT16" s="416"/>
      <c r="BU16" s="417"/>
      <c r="BV16" s="415">
        <v>3986763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3950</v>
      </c>
      <c r="AD17" s="467"/>
      <c r="AE17" s="467"/>
      <c r="AF17" s="467"/>
      <c r="AG17" s="506"/>
      <c r="AH17" s="466">
        <v>4062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3084334</v>
      </c>
      <c r="BO17" s="416"/>
      <c r="BP17" s="416"/>
      <c r="BQ17" s="416"/>
      <c r="BR17" s="416"/>
      <c r="BS17" s="416"/>
      <c r="BT17" s="416"/>
      <c r="BU17" s="417"/>
      <c r="BV17" s="415">
        <v>2696273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144.76</v>
      </c>
      <c r="M18" s="528"/>
      <c r="N18" s="528"/>
      <c r="O18" s="528"/>
      <c r="P18" s="528"/>
      <c r="Q18" s="528"/>
      <c r="R18" s="529"/>
      <c r="S18" s="529"/>
      <c r="T18" s="529"/>
      <c r="U18" s="529"/>
      <c r="V18" s="530"/>
      <c r="W18" s="433"/>
      <c r="X18" s="434"/>
      <c r="Y18" s="434"/>
      <c r="Z18" s="434"/>
      <c r="AA18" s="434"/>
      <c r="AB18" s="425"/>
      <c r="AC18" s="531">
        <v>50.6</v>
      </c>
      <c r="AD18" s="532"/>
      <c r="AE18" s="532"/>
      <c r="AF18" s="532"/>
      <c r="AG18" s="533"/>
      <c r="AH18" s="531">
        <v>46.8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4093451</v>
      </c>
      <c r="BO18" s="416"/>
      <c r="BP18" s="416"/>
      <c r="BQ18" s="416"/>
      <c r="BR18" s="416"/>
      <c r="BS18" s="416"/>
      <c r="BT18" s="416"/>
      <c r="BU18" s="417"/>
      <c r="BV18" s="415">
        <v>4112601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6321992</v>
      </c>
      <c r="BO19" s="416"/>
      <c r="BP19" s="416"/>
      <c r="BQ19" s="416"/>
      <c r="BR19" s="416"/>
      <c r="BS19" s="416"/>
      <c r="BT19" s="416"/>
      <c r="BU19" s="417"/>
      <c r="BV19" s="415">
        <v>6033278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5396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6123466</v>
      </c>
      <c r="BO23" s="416"/>
      <c r="BP23" s="416"/>
      <c r="BQ23" s="416"/>
      <c r="BR23" s="416"/>
      <c r="BS23" s="416"/>
      <c r="BT23" s="416"/>
      <c r="BU23" s="417"/>
      <c r="BV23" s="415">
        <v>6271560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7070</v>
      </c>
      <c r="R24" s="467"/>
      <c r="S24" s="467"/>
      <c r="T24" s="467"/>
      <c r="U24" s="467"/>
      <c r="V24" s="506"/>
      <c r="W24" s="561"/>
      <c r="X24" s="549"/>
      <c r="Y24" s="550"/>
      <c r="Z24" s="465" t="s">
        <v>151</v>
      </c>
      <c r="AA24" s="445"/>
      <c r="AB24" s="445"/>
      <c r="AC24" s="445"/>
      <c r="AD24" s="445"/>
      <c r="AE24" s="445"/>
      <c r="AF24" s="445"/>
      <c r="AG24" s="446"/>
      <c r="AH24" s="466">
        <v>145</v>
      </c>
      <c r="AI24" s="467"/>
      <c r="AJ24" s="467"/>
      <c r="AK24" s="467"/>
      <c r="AL24" s="506"/>
      <c r="AM24" s="466">
        <v>422530</v>
      </c>
      <c r="AN24" s="467"/>
      <c r="AO24" s="467"/>
      <c r="AP24" s="467"/>
      <c r="AQ24" s="467"/>
      <c r="AR24" s="506"/>
      <c r="AS24" s="466">
        <v>2914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4732656</v>
      </c>
      <c r="BO24" s="416"/>
      <c r="BP24" s="416"/>
      <c r="BQ24" s="416"/>
      <c r="BR24" s="416"/>
      <c r="BS24" s="416"/>
      <c r="BT24" s="416"/>
      <c r="BU24" s="417"/>
      <c r="BV24" s="415">
        <v>4784036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388177</v>
      </c>
      <c r="BO25" s="379"/>
      <c r="BP25" s="379"/>
      <c r="BQ25" s="379"/>
      <c r="BR25" s="379"/>
      <c r="BS25" s="379"/>
      <c r="BT25" s="379"/>
      <c r="BU25" s="380"/>
      <c r="BV25" s="378">
        <v>414417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5340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2880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62500</v>
      </c>
      <c r="BO27" s="585"/>
      <c r="BP27" s="585"/>
      <c r="BQ27" s="585"/>
      <c r="BR27" s="585"/>
      <c r="BS27" s="585"/>
      <c r="BT27" s="585"/>
      <c r="BU27" s="586"/>
      <c r="BV27" s="584">
        <v>62500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1310135</v>
      </c>
      <c r="BO28" s="379"/>
      <c r="BP28" s="379"/>
      <c r="BQ28" s="379"/>
      <c r="BR28" s="379"/>
      <c r="BS28" s="379"/>
      <c r="BT28" s="379"/>
      <c r="BU28" s="380"/>
      <c r="BV28" s="378">
        <v>1317732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9</v>
      </c>
      <c r="M29" s="467"/>
      <c r="N29" s="467"/>
      <c r="O29" s="467"/>
      <c r="P29" s="506"/>
      <c r="Q29" s="466">
        <v>2010</v>
      </c>
      <c r="R29" s="467"/>
      <c r="S29" s="467"/>
      <c r="T29" s="467"/>
      <c r="U29" s="467"/>
      <c r="V29" s="506"/>
      <c r="W29" s="562"/>
      <c r="X29" s="563"/>
      <c r="Y29" s="564"/>
      <c r="Z29" s="465" t="s">
        <v>167</v>
      </c>
      <c r="AA29" s="445"/>
      <c r="AB29" s="445"/>
      <c r="AC29" s="445"/>
      <c r="AD29" s="445"/>
      <c r="AE29" s="445"/>
      <c r="AF29" s="445"/>
      <c r="AG29" s="446"/>
      <c r="AH29" s="466">
        <v>145</v>
      </c>
      <c r="AI29" s="467"/>
      <c r="AJ29" s="467"/>
      <c r="AK29" s="467"/>
      <c r="AL29" s="506"/>
      <c r="AM29" s="466">
        <v>422530</v>
      </c>
      <c r="AN29" s="467"/>
      <c r="AO29" s="467"/>
      <c r="AP29" s="467"/>
      <c r="AQ29" s="467"/>
      <c r="AR29" s="506"/>
      <c r="AS29" s="466">
        <v>2914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574264</v>
      </c>
      <c r="BO29" s="416"/>
      <c r="BP29" s="416"/>
      <c r="BQ29" s="416"/>
      <c r="BR29" s="416"/>
      <c r="BS29" s="416"/>
      <c r="BT29" s="416"/>
      <c r="BU29" s="417"/>
      <c r="BV29" s="415">
        <v>1294713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1173924</v>
      </c>
      <c r="BO30" s="585"/>
      <c r="BP30" s="585"/>
      <c r="BQ30" s="585"/>
      <c r="BR30" s="585"/>
      <c r="BS30" s="585"/>
      <c r="BT30" s="585"/>
      <c r="BU30" s="586"/>
      <c r="BV30" s="584">
        <v>1197672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富士見町国民健康保険特別会計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富士見町水道事業会計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富士見町観光施設貸付事業特別会計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諏訪広域連合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（社）富士見町開発公社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富士見町後期高齢者医療特別会計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5</v>
      </c>
      <c r="AN35" s="596"/>
      <c r="AO35" s="597" t="str">
        <f>IF('各会計、関係団体の財政状況及び健全化判断比率'!B31="","",'各会計、関係団体の財政状況及び健全化判断比率'!B31)</f>
        <v>富士見町下水道事業会計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（救護施設八ヶ岳寮特別会計）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（介護保険特別会計）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（諏訪広域消防特別会計）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（ふるさと市町村圏基金事業特別会計）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南諏衛生施設組合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諏訪南行政事務組合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（ごみ処理事業特別会計）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530</v>
      </c>
      <c r="D34" s="1181"/>
      <c r="E34" s="1182"/>
      <c r="F34" s="32">
        <v>7.9</v>
      </c>
      <c r="G34" s="33">
        <v>10.98</v>
      </c>
      <c r="H34" s="33">
        <v>33.049999999999997</v>
      </c>
      <c r="I34" s="33">
        <v>33.159999999999997</v>
      </c>
      <c r="J34" s="34">
        <v>33.4</v>
      </c>
      <c r="K34" s="22"/>
      <c r="L34" s="22"/>
      <c r="M34" s="22"/>
      <c r="N34" s="22"/>
      <c r="O34" s="22"/>
      <c r="P34" s="22"/>
    </row>
    <row r="35" spans="1:16" ht="39" customHeight="1" x14ac:dyDescent="0.15">
      <c r="A35" s="22"/>
      <c r="B35" s="35"/>
      <c r="C35" s="1175" t="s">
        <v>531</v>
      </c>
      <c r="D35" s="1176"/>
      <c r="E35" s="1177"/>
      <c r="F35" s="36">
        <v>14.09</v>
      </c>
      <c r="G35" s="37">
        <v>12.97</v>
      </c>
      <c r="H35" s="37">
        <v>11.32</v>
      </c>
      <c r="I35" s="37">
        <v>11.52</v>
      </c>
      <c r="J35" s="38">
        <v>10.41</v>
      </c>
      <c r="K35" s="22"/>
      <c r="L35" s="22"/>
      <c r="M35" s="22"/>
      <c r="N35" s="22"/>
      <c r="O35" s="22"/>
      <c r="P35" s="22"/>
    </row>
    <row r="36" spans="1:16" ht="39" customHeight="1" x14ac:dyDescent="0.15">
      <c r="A36" s="22"/>
      <c r="B36" s="35"/>
      <c r="C36" s="1175" t="s">
        <v>532</v>
      </c>
      <c r="D36" s="1176"/>
      <c r="E36" s="1177"/>
      <c r="F36" s="36">
        <v>7.39</v>
      </c>
      <c r="G36" s="37">
        <v>7.18</v>
      </c>
      <c r="H36" s="37">
        <v>8.39</v>
      </c>
      <c r="I36" s="37">
        <v>5.27</v>
      </c>
      <c r="J36" s="38">
        <v>6.11</v>
      </c>
      <c r="K36" s="22"/>
      <c r="L36" s="22"/>
      <c r="M36" s="22"/>
      <c r="N36" s="22"/>
      <c r="O36" s="22"/>
      <c r="P36" s="22"/>
    </row>
    <row r="37" spans="1:16" ht="39" customHeight="1" x14ac:dyDescent="0.15">
      <c r="A37" s="22"/>
      <c r="B37" s="35"/>
      <c r="C37" s="1175" t="s">
        <v>533</v>
      </c>
      <c r="D37" s="1176"/>
      <c r="E37" s="1177"/>
      <c r="F37" s="36">
        <v>1.04</v>
      </c>
      <c r="G37" s="37">
        <v>0.46</v>
      </c>
      <c r="H37" s="37">
        <v>1.1399999999999999</v>
      </c>
      <c r="I37" s="37">
        <v>2.36</v>
      </c>
      <c r="J37" s="38">
        <v>4.26</v>
      </c>
      <c r="K37" s="22"/>
      <c r="L37" s="22"/>
      <c r="M37" s="22"/>
      <c r="N37" s="22"/>
      <c r="O37" s="22"/>
      <c r="P37" s="22"/>
    </row>
    <row r="38" spans="1:16" ht="39" customHeight="1" x14ac:dyDescent="0.15">
      <c r="A38" s="22"/>
      <c r="B38" s="35"/>
      <c r="C38" s="1175" t="s">
        <v>534</v>
      </c>
      <c r="D38" s="1176"/>
      <c r="E38" s="1177"/>
      <c r="F38" s="36">
        <v>0</v>
      </c>
      <c r="G38" s="37">
        <v>0</v>
      </c>
      <c r="H38" s="37">
        <v>0</v>
      </c>
      <c r="I38" s="37">
        <v>0</v>
      </c>
      <c r="J38" s="38">
        <v>0.09</v>
      </c>
      <c r="K38" s="22"/>
      <c r="L38" s="22"/>
      <c r="M38" s="22"/>
      <c r="N38" s="22"/>
      <c r="O38" s="22"/>
      <c r="P38" s="22"/>
    </row>
    <row r="39" spans="1:16" ht="39" customHeight="1" x14ac:dyDescent="0.15">
      <c r="A39" s="22"/>
      <c r="B39" s="35"/>
      <c r="C39" s="1175" t="s">
        <v>535</v>
      </c>
      <c r="D39" s="1176"/>
      <c r="E39" s="1177"/>
      <c r="F39" s="36">
        <v>0.03</v>
      </c>
      <c r="G39" s="37">
        <v>0.05</v>
      </c>
      <c r="H39" s="37">
        <v>0.05</v>
      </c>
      <c r="I39" s="37">
        <v>7.0000000000000007E-2</v>
      </c>
      <c r="J39" s="38">
        <v>7.0000000000000007E-2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537</v>
      </c>
      <c r="D43" s="1179"/>
      <c r="E43" s="1180"/>
      <c r="F43" s="41">
        <v>0.24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580</v>
      </c>
      <c r="L45" s="60">
        <v>569</v>
      </c>
      <c r="M45" s="60">
        <v>537</v>
      </c>
      <c r="N45" s="60">
        <v>590</v>
      </c>
      <c r="O45" s="61">
        <v>580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489</v>
      </c>
      <c r="L48" s="64">
        <v>491</v>
      </c>
      <c r="M48" s="64">
        <v>478</v>
      </c>
      <c r="N48" s="64">
        <v>535</v>
      </c>
      <c r="O48" s="65">
        <v>518</v>
      </c>
      <c r="P48" s="48"/>
      <c r="Q48" s="48"/>
      <c r="R48" s="48"/>
      <c r="S48" s="48"/>
      <c r="T48" s="48"/>
      <c r="U48" s="48"/>
    </row>
    <row r="49" spans="1:21" ht="30.75" customHeight="1" x14ac:dyDescent="0.15">
      <c r="A49" s="48"/>
      <c r="B49" s="1193"/>
      <c r="C49" s="1194"/>
      <c r="D49" s="62"/>
      <c r="E49" s="1185" t="s">
        <v>15</v>
      </c>
      <c r="F49" s="1185"/>
      <c r="G49" s="1185"/>
      <c r="H49" s="1185"/>
      <c r="I49" s="1185"/>
      <c r="J49" s="1186"/>
      <c r="K49" s="63">
        <v>66</v>
      </c>
      <c r="L49" s="64">
        <v>25</v>
      </c>
      <c r="M49" s="64">
        <v>9</v>
      </c>
      <c r="N49" s="64">
        <v>9</v>
      </c>
      <c r="O49" s="65">
        <v>9</v>
      </c>
      <c r="P49" s="48"/>
      <c r="Q49" s="48"/>
      <c r="R49" s="48"/>
      <c r="S49" s="48"/>
      <c r="T49" s="48"/>
      <c r="U49" s="48"/>
    </row>
    <row r="50" spans="1:21" ht="30.75" customHeight="1" x14ac:dyDescent="0.15">
      <c r="A50" s="48"/>
      <c r="B50" s="1193"/>
      <c r="C50" s="1194"/>
      <c r="D50" s="62"/>
      <c r="E50" s="1185" t="s">
        <v>16</v>
      </c>
      <c r="F50" s="1185"/>
      <c r="G50" s="1185"/>
      <c r="H50" s="1185"/>
      <c r="I50" s="1185"/>
      <c r="J50" s="1186"/>
      <c r="K50" s="63">
        <v>32</v>
      </c>
      <c r="L50" s="64">
        <v>42</v>
      </c>
      <c r="M50" s="64">
        <v>71</v>
      </c>
      <c r="N50" s="64">
        <v>70</v>
      </c>
      <c r="O50" s="65">
        <v>66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870</v>
      </c>
      <c r="L52" s="64">
        <v>859</v>
      </c>
      <c r="M52" s="64">
        <v>837</v>
      </c>
      <c r="N52" s="64">
        <v>915</v>
      </c>
      <c r="O52" s="65">
        <v>905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297</v>
      </c>
      <c r="L53" s="69">
        <v>268</v>
      </c>
      <c r="M53" s="69">
        <v>258</v>
      </c>
      <c r="N53" s="69">
        <v>289</v>
      </c>
      <c r="O53" s="70">
        <v>268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5166</v>
      </c>
      <c r="J41" s="83">
        <v>5183</v>
      </c>
      <c r="K41" s="83">
        <v>6542</v>
      </c>
      <c r="L41" s="83">
        <v>6378</v>
      </c>
      <c r="M41" s="84">
        <v>6220</v>
      </c>
    </row>
    <row r="42" spans="2:13" ht="27.75" customHeight="1" x14ac:dyDescent="0.15">
      <c r="B42" s="1201"/>
      <c r="C42" s="1202"/>
      <c r="D42" s="85"/>
      <c r="E42" s="1207" t="s">
        <v>25</v>
      </c>
      <c r="F42" s="1207"/>
      <c r="G42" s="1207"/>
      <c r="H42" s="1208"/>
      <c r="I42" s="86">
        <v>290</v>
      </c>
      <c r="J42" s="87">
        <v>525</v>
      </c>
      <c r="K42" s="87">
        <v>460</v>
      </c>
      <c r="L42" s="87">
        <v>394</v>
      </c>
      <c r="M42" s="88">
        <v>333</v>
      </c>
    </row>
    <row r="43" spans="2:13" ht="27.75" customHeight="1" x14ac:dyDescent="0.15">
      <c r="B43" s="1201"/>
      <c r="C43" s="1202"/>
      <c r="D43" s="85"/>
      <c r="E43" s="1207" t="s">
        <v>26</v>
      </c>
      <c r="F43" s="1207"/>
      <c r="G43" s="1207"/>
      <c r="H43" s="1208"/>
      <c r="I43" s="86">
        <v>6105</v>
      </c>
      <c r="J43" s="87">
        <v>5671</v>
      </c>
      <c r="K43" s="87">
        <v>5174</v>
      </c>
      <c r="L43" s="87">
        <v>4968</v>
      </c>
      <c r="M43" s="88">
        <v>4656</v>
      </c>
    </row>
    <row r="44" spans="2:13" ht="27.75" customHeight="1" x14ac:dyDescent="0.15">
      <c r="B44" s="1201"/>
      <c r="C44" s="1202"/>
      <c r="D44" s="85"/>
      <c r="E44" s="1207" t="s">
        <v>27</v>
      </c>
      <c r="F44" s="1207"/>
      <c r="G44" s="1207"/>
      <c r="H44" s="1208"/>
      <c r="I44" s="86">
        <v>83</v>
      </c>
      <c r="J44" s="87">
        <v>60</v>
      </c>
      <c r="K44" s="87">
        <v>97</v>
      </c>
      <c r="L44" s="87">
        <v>150</v>
      </c>
      <c r="M44" s="88">
        <v>144</v>
      </c>
    </row>
    <row r="45" spans="2:13" ht="27.75" customHeight="1" x14ac:dyDescent="0.15">
      <c r="B45" s="1201"/>
      <c r="C45" s="1202"/>
      <c r="D45" s="85"/>
      <c r="E45" s="1207" t="s">
        <v>28</v>
      </c>
      <c r="F45" s="1207"/>
      <c r="G45" s="1207"/>
      <c r="H45" s="1208"/>
      <c r="I45" s="86">
        <v>1731</v>
      </c>
      <c r="J45" s="87">
        <v>1703</v>
      </c>
      <c r="K45" s="87">
        <v>1692</v>
      </c>
      <c r="L45" s="87">
        <v>1379</v>
      </c>
      <c r="M45" s="88">
        <v>1367</v>
      </c>
    </row>
    <row r="46" spans="2:13" ht="27.75" customHeight="1" x14ac:dyDescent="0.15">
      <c r="B46" s="1201"/>
      <c r="C46" s="1202"/>
      <c r="D46" s="85"/>
      <c r="E46" s="1207" t="s">
        <v>29</v>
      </c>
      <c r="F46" s="1207"/>
      <c r="G46" s="1207"/>
      <c r="H46" s="1208"/>
      <c r="I46" s="86">
        <v>1107</v>
      </c>
      <c r="J46" s="87">
        <v>1044</v>
      </c>
      <c r="K46" s="87">
        <v>50</v>
      </c>
      <c r="L46" s="87">
        <v>50</v>
      </c>
      <c r="M46" s="88">
        <v>50</v>
      </c>
    </row>
    <row r="47" spans="2:13" ht="27.75" customHeight="1" x14ac:dyDescent="0.15">
      <c r="B47" s="1201"/>
      <c r="C47" s="1202"/>
      <c r="D47" s="85"/>
      <c r="E47" s="1207" t="s">
        <v>30</v>
      </c>
      <c r="F47" s="1207"/>
      <c r="G47" s="1207"/>
      <c r="H47" s="1208"/>
      <c r="I47" s="86" t="s">
        <v>484</v>
      </c>
      <c r="J47" s="87" t="s">
        <v>484</v>
      </c>
      <c r="K47" s="87" t="s">
        <v>484</v>
      </c>
      <c r="L47" s="87" t="s">
        <v>484</v>
      </c>
      <c r="M47" s="88" t="s">
        <v>484</v>
      </c>
    </row>
    <row r="48" spans="2:13" ht="27.75" customHeight="1" x14ac:dyDescent="0.15">
      <c r="B48" s="1203"/>
      <c r="C48" s="1204"/>
      <c r="D48" s="85"/>
      <c r="E48" s="1207" t="s">
        <v>31</v>
      </c>
      <c r="F48" s="1207"/>
      <c r="G48" s="1207"/>
      <c r="H48" s="1208"/>
      <c r="I48" s="86" t="s">
        <v>484</v>
      </c>
      <c r="J48" s="87" t="s">
        <v>484</v>
      </c>
      <c r="K48" s="87" t="s">
        <v>484</v>
      </c>
      <c r="L48" s="87" t="s">
        <v>484</v>
      </c>
      <c r="M48" s="88" t="s">
        <v>484</v>
      </c>
    </row>
    <row r="49" spans="2:13" ht="27.75" customHeight="1" x14ac:dyDescent="0.15">
      <c r="B49" s="1209" t="s">
        <v>32</v>
      </c>
      <c r="C49" s="1210"/>
      <c r="D49" s="89"/>
      <c r="E49" s="1207" t="s">
        <v>33</v>
      </c>
      <c r="F49" s="1207"/>
      <c r="G49" s="1207"/>
      <c r="H49" s="1208"/>
      <c r="I49" s="86">
        <v>2978</v>
      </c>
      <c r="J49" s="87">
        <v>2885</v>
      </c>
      <c r="K49" s="87">
        <v>3341</v>
      </c>
      <c r="L49" s="87">
        <v>3874</v>
      </c>
      <c r="M49" s="88">
        <v>3122</v>
      </c>
    </row>
    <row r="50" spans="2:13" ht="27.75" customHeight="1" x14ac:dyDescent="0.15">
      <c r="B50" s="1201"/>
      <c r="C50" s="1202"/>
      <c r="D50" s="85"/>
      <c r="E50" s="1207" t="s">
        <v>34</v>
      </c>
      <c r="F50" s="1207"/>
      <c r="G50" s="1207"/>
      <c r="H50" s="1208"/>
      <c r="I50" s="86">
        <v>140</v>
      </c>
      <c r="J50" s="87">
        <v>112</v>
      </c>
      <c r="K50" s="87">
        <v>101</v>
      </c>
      <c r="L50" s="87">
        <v>90</v>
      </c>
      <c r="M50" s="88">
        <v>79</v>
      </c>
    </row>
    <row r="51" spans="2:13" ht="27.75" customHeight="1" x14ac:dyDescent="0.15">
      <c r="B51" s="1203"/>
      <c r="C51" s="1204"/>
      <c r="D51" s="85"/>
      <c r="E51" s="1207" t="s">
        <v>35</v>
      </c>
      <c r="F51" s="1207"/>
      <c r="G51" s="1207"/>
      <c r="H51" s="1208"/>
      <c r="I51" s="86">
        <v>9228</v>
      </c>
      <c r="J51" s="87">
        <v>8865</v>
      </c>
      <c r="K51" s="87">
        <v>8773</v>
      </c>
      <c r="L51" s="87">
        <v>8520</v>
      </c>
      <c r="M51" s="88">
        <v>8180</v>
      </c>
    </row>
    <row r="52" spans="2:13" ht="27.75" customHeight="1" thickBot="1" x14ac:dyDescent="0.2">
      <c r="B52" s="1211" t="s">
        <v>36</v>
      </c>
      <c r="C52" s="1212"/>
      <c r="D52" s="90"/>
      <c r="E52" s="1213" t="s">
        <v>37</v>
      </c>
      <c r="F52" s="1213"/>
      <c r="G52" s="1213"/>
      <c r="H52" s="1214"/>
      <c r="I52" s="91">
        <v>2138</v>
      </c>
      <c r="J52" s="92">
        <v>2324</v>
      </c>
      <c r="K52" s="92">
        <v>1800</v>
      </c>
      <c r="L52" s="92">
        <v>834</v>
      </c>
      <c r="M52" s="93">
        <v>1389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560</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563</v>
      </c>
    </row>
    <row r="50" spans="1:17" ht="13.5" x14ac:dyDescent="0.15">
      <c r="B50" s="248"/>
      <c r="C50" s="244"/>
      <c r="D50" s="244"/>
      <c r="E50" s="244"/>
      <c r="F50" s="244"/>
      <c r="G50" s="1236"/>
      <c r="H50" s="1237"/>
      <c r="I50" s="1237"/>
      <c r="J50" s="1238"/>
      <c r="K50" s="345" t="s">
        <v>524</v>
      </c>
      <c r="L50" s="345" t="s">
        <v>525</v>
      </c>
      <c r="M50" s="345" t="s">
        <v>526</v>
      </c>
      <c r="N50" s="345" t="s">
        <v>527</v>
      </c>
      <c r="O50" s="345" t="s">
        <v>528</v>
      </c>
    </row>
    <row r="51" spans="1:17" ht="13.5" x14ac:dyDescent="0.15">
      <c r="B51" s="248"/>
      <c r="C51" s="244"/>
      <c r="D51" s="244"/>
      <c r="E51" s="244"/>
      <c r="F51" s="244"/>
      <c r="G51" s="1239" t="s">
        <v>558</v>
      </c>
      <c r="H51" s="1240"/>
      <c r="I51" s="1245" t="s">
        <v>556</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562</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557</v>
      </c>
      <c r="H55" s="1220"/>
      <c r="I55" s="1225" t="s">
        <v>556</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562</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561</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560</v>
      </c>
      <c r="I64" s="352"/>
      <c r="J64" s="352"/>
      <c r="K64" s="352"/>
      <c r="L64" s="244"/>
      <c r="M64" s="244"/>
      <c r="N64" s="244"/>
      <c r="O64" s="244"/>
    </row>
    <row r="65" spans="2:30" ht="13.5" x14ac:dyDescent="0.15">
      <c r="B65" s="248"/>
      <c r="C65" s="244"/>
      <c r="D65" s="244"/>
      <c r="E65" s="244"/>
      <c r="F65" s="244"/>
      <c r="G65" s="1227" t="s">
        <v>566</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559</v>
      </c>
      <c r="I71" s="349"/>
      <c r="J71" s="348"/>
      <c r="K71" s="348"/>
      <c r="L71" s="347"/>
      <c r="M71" s="348"/>
      <c r="N71" s="347"/>
      <c r="O71" s="346"/>
    </row>
    <row r="72" spans="2:30" ht="13.5" x14ac:dyDescent="0.15">
      <c r="B72" s="248"/>
      <c r="C72" s="244"/>
      <c r="D72" s="244"/>
      <c r="E72" s="244"/>
      <c r="F72" s="244"/>
      <c r="G72" s="1236"/>
      <c r="H72" s="1237"/>
      <c r="I72" s="1237"/>
      <c r="J72" s="1238"/>
      <c r="K72" s="345" t="s">
        <v>524</v>
      </c>
      <c r="L72" s="345" t="s">
        <v>525</v>
      </c>
      <c r="M72" s="345" t="s">
        <v>526</v>
      </c>
      <c r="N72" s="345" t="s">
        <v>527</v>
      </c>
      <c r="O72" s="345" t="s">
        <v>528</v>
      </c>
    </row>
    <row r="73" spans="2:30" ht="13.5" x14ac:dyDescent="0.15">
      <c r="B73" s="248"/>
      <c r="C73" s="244"/>
      <c r="D73" s="244"/>
      <c r="E73" s="244"/>
      <c r="F73" s="244"/>
      <c r="G73" s="1239" t="s">
        <v>558</v>
      </c>
      <c r="H73" s="1240"/>
      <c r="I73" s="1245" t="s">
        <v>556</v>
      </c>
      <c r="J73" s="1245"/>
      <c r="K73" s="1226">
        <v>50.9</v>
      </c>
      <c r="L73" s="1226">
        <v>55.5</v>
      </c>
      <c r="M73" s="1215">
        <v>43.1</v>
      </c>
      <c r="N73" s="1215">
        <v>20.3</v>
      </c>
      <c r="O73" s="1215">
        <v>32.4</v>
      </c>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555</v>
      </c>
      <c r="J75" s="1225"/>
      <c r="K75" s="1247">
        <v>8.3000000000000007</v>
      </c>
      <c r="L75" s="1247">
        <v>7.3</v>
      </c>
      <c r="M75" s="1247">
        <v>6.5</v>
      </c>
      <c r="N75" s="1247">
        <v>6.5</v>
      </c>
      <c r="O75" s="1247">
        <v>6.4</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557</v>
      </c>
      <c r="H77" s="1220"/>
      <c r="I77" s="1225" t="s">
        <v>556</v>
      </c>
      <c r="J77" s="1225"/>
      <c r="K77" s="1226">
        <v>60.8</v>
      </c>
      <c r="L77" s="1226">
        <v>49.3</v>
      </c>
      <c r="M77" s="1215">
        <v>44.3</v>
      </c>
      <c r="N77" s="1215">
        <v>40.299999999999997</v>
      </c>
      <c r="O77" s="1215">
        <v>20.2</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555</v>
      </c>
      <c r="J79" s="1217"/>
      <c r="K79" s="1218">
        <v>12.6</v>
      </c>
      <c r="L79" s="1218">
        <v>11.5</v>
      </c>
      <c r="M79" s="1218">
        <v>10.6</v>
      </c>
      <c r="N79" s="1218">
        <v>9.8000000000000007</v>
      </c>
      <c r="O79" s="1218">
        <v>9.3000000000000007</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81803</v>
      </c>
      <c r="E3" s="116"/>
      <c r="F3" s="117">
        <v>59829</v>
      </c>
      <c r="G3" s="118"/>
      <c r="H3" s="119"/>
    </row>
    <row r="4" spans="1:8" x14ac:dyDescent="0.15">
      <c r="A4" s="120"/>
      <c r="B4" s="121"/>
      <c r="C4" s="122"/>
      <c r="D4" s="123">
        <v>25916</v>
      </c>
      <c r="E4" s="124"/>
      <c r="F4" s="125">
        <v>33669</v>
      </c>
      <c r="G4" s="126"/>
      <c r="H4" s="127"/>
    </row>
    <row r="5" spans="1:8" x14ac:dyDescent="0.15">
      <c r="A5" s="108" t="s">
        <v>518</v>
      </c>
      <c r="B5" s="113"/>
      <c r="C5" s="114"/>
      <c r="D5" s="115">
        <v>48783</v>
      </c>
      <c r="E5" s="116"/>
      <c r="F5" s="117">
        <v>70582</v>
      </c>
      <c r="G5" s="118"/>
      <c r="H5" s="119"/>
    </row>
    <row r="6" spans="1:8" x14ac:dyDescent="0.15">
      <c r="A6" s="120"/>
      <c r="B6" s="121"/>
      <c r="C6" s="122"/>
      <c r="D6" s="123">
        <v>28356</v>
      </c>
      <c r="E6" s="124"/>
      <c r="F6" s="125">
        <v>36117</v>
      </c>
      <c r="G6" s="126"/>
      <c r="H6" s="127"/>
    </row>
    <row r="7" spans="1:8" x14ac:dyDescent="0.15">
      <c r="A7" s="108" t="s">
        <v>519</v>
      </c>
      <c r="B7" s="113"/>
      <c r="C7" s="114"/>
      <c r="D7" s="115">
        <v>48058</v>
      </c>
      <c r="E7" s="116"/>
      <c r="F7" s="117">
        <v>81990</v>
      </c>
      <c r="G7" s="118"/>
      <c r="H7" s="119"/>
    </row>
    <row r="8" spans="1:8" x14ac:dyDescent="0.15">
      <c r="A8" s="120"/>
      <c r="B8" s="121"/>
      <c r="C8" s="122"/>
      <c r="D8" s="123">
        <v>34486</v>
      </c>
      <c r="E8" s="124"/>
      <c r="F8" s="125">
        <v>34482</v>
      </c>
      <c r="G8" s="126"/>
      <c r="H8" s="127"/>
    </row>
    <row r="9" spans="1:8" x14ac:dyDescent="0.15">
      <c r="A9" s="108" t="s">
        <v>520</v>
      </c>
      <c r="B9" s="113"/>
      <c r="C9" s="114"/>
      <c r="D9" s="115">
        <v>34846</v>
      </c>
      <c r="E9" s="116"/>
      <c r="F9" s="117">
        <v>87551</v>
      </c>
      <c r="G9" s="118"/>
      <c r="H9" s="119"/>
    </row>
    <row r="10" spans="1:8" x14ac:dyDescent="0.15">
      <c r="A10" s="120"/>
      <c r="B10" s="121"/>
      <c r="C10" s="122"/>
      <c r="D10" s="123">
        <v>20697</v>
      </c>
      <c r="E10" s="124"/>
      <c r="F10" s="125">
        <v>43994</v>
      </c>
      <c r="G10" s="126"/>
      <c r="H10" s="127"/>
    </row>
    <row r="11" spans="1:8" x14ac:dyDescent="0.15">
      <c r="A11" s="108" t="s">
        <v>521</v>
      </c>
      <c r="B11" s="113"/>
      <c r="C11" s="114"/>
      <c r="D11" s="115">
        <v>49972</v>
      </c>
      <c r="E11" s="116"/>
      <c r="F11" s="117">
        <v>106092</v>
      </c>
      <c r="G11" s="118"/>
      <c r="H11" s="119"/>
    </row>
    <row r="12" spans="1:8" x14ac:dyDescent="0.15">
      <c r="A12" s="120"/>
      <c r="B12" s="121"/>
      <c r="C12" s="128"/>
      <c r="D12" s="123">
        <v>26445</v>
      </c>
      <c r="E12" s="124"/>
      <c r="F12" s="125">
        <v>44299</v>
      </c>
      <c r="G12" s="126"/>
      <c r="H12" s="127"/>
    </row>
    <row r="13" spans="1:8" x14ac:dyDescent="0.15">
      <c r="A13" s="108"/>
      <c r="B13" s="113"/>
      <c r="C13" s="129"/>
      <c r="D13" s="130">
        <v>52692</v>
      </c>
      <c r="E13" s="131"/>
      <c r="F13" s="132">
        <v>81209</v>
      </c>
      <c r="G13" s="133"/>
      <c r="H13" s="119"/>
    </row>
    <row r="14" spans="1:8" x14ac:dyDescent="0.15">
      <c r="A14" s="120"/>
      <c r="B14" s="121"/>
      <c r="C14" s="122"/>
      <c r="D14" s="123">
        <v>27180</v>
      </c>
      <c r="E14" s="124"/>
      <c r="F14" s="125">
        <v>38512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7.63</v>
      </c>
      <c r="C19" s="134">
        <f>ROUND(VALUE(SUBSTITUTE(実質収支比率等に係る経年分析!G$48,"▲","-")),2)</f>
        <v>7.18</v>
      </c>
      <c r="D19" s="134">
        <f>ROUND(VALUE(SUBSTITUTE(実質収支比率等に係る経年分析!H$48,"▲","-")),2)</f>
        <v>8.39</v>
      </c>
      <c r="E19" s="134">
        <f>ROUND(VALUE(SUBSTITUTE(実質収支比率等に係る経年分析!I$48,"▲","-")),2)</f>
        <v>5.27</v>
      </c>
      <c r="F19" s="134">
        <f>ROUND(VALUE(SUBSTITUTE(実質収支比率等に係る経年分析!J$48,"▲","-")),2)</f>
        <v>6.11</v>
      </c>
    </row>
    <row r="20" spans="1:11" x14ac:dyDescent="0.15">
      <c r="A20" s="134" t="s">
        <v>42</v>
      </c>
      <c r="B20" s="134">
        <f>ROUND(VALUE(SUBSTITUTE(実質収支比率等に係る経年分析!F$47,"▲","-")),2)</f>
        <v>23.38</v>
      </c>
      <c r="C20" s="134">
        <f>ROUND(VALUE(SUBSTITUTE(実質収支比率等に係る経年分析!G$47,"▲","-")),2)</f>
        <v>17.52</v>
      </c>
      <c r="D20" s="134">
        <f>ROUND(VALUE(SUBSTITUTE(実質収支比率等に係る経年分析!H$47,"▲","-")),2)</f>
        <v>23.24</v>
      </c>
      <c r="E20" s="134">
        <f>ROUND(VALUE(SUBSTITUTE(実質収支比率等に係る経年分析!I$47,"▲","-")),2)</f>
        <v>26.63</v>
      </c>
      <c r="F20" s="134">
        <f>ROUND(VALUE(SUBSTITUTE(実質収支比率等に係る経年分析!J$47,"▲","-")),2)</f>
        <v>25.64</v>
      </c>
    </row>
    <row r="21" spans="1:11" x14ac:dyDescent="0.15">
      <c r="A21" s="134" t="s">
        <v>43</v>
      </c>
      <c r="B21" s="134">
        <f>IF(ISNUMBER(VALUE(SUBSTITUTE(実質収支比率等に係る経年分析!F$49,"▲","-"))),ROUND(VALUE(SUBSTITUTE(実質収支比率等に係る経年分析!F$49,"▲","-")),2),NA())</f>
        <v>6.96</v>
      </c>
      <c r="C21" s="134">
        <f>IF(ISNUMBER(VALUE(SUBSTITUTE(実質収支比率等に係る経年分析!G$49,"▲","-"))),ROUND(VALUE(SUBSTITUTE(実質収支比率等に係る経年分析!G$49,"▲","-")),2),NA())</f>
        <v>-6.45</v>
      </c>
      <c r="D21" s="134">
        <f>IF(ISNUMBER(VALUE(SUBSTITUTE(実質収支比率等に係る経年分析!H$49,"▲","-"))),ROUND(VALUE(SUBSTITUTE(実質収支比率等に係る経年分析!H$49,"▲","-")),2),NA())</f>
        <v>6.8</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0.86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富士見町後期高齢者医療特別会計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富士見町観光施設貸付事業特別会計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富士見町国民健康保険特別会計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6.11</v>
      </c>
    </row>
    <row r="35" spans="1:16" x14ac:dyDescent="0.15">
      <c r="A35" s="135" t="str">
        <f>IF(連結実質赤字比率に係る赤字・黒字の構成分析!C$35="",NA(),連結実質赤字比率に係る赤字・黒字の構成分析!C$35)</f>
        <v>富士見町下水道事業会計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10.41</v>
      </c>
    </row>
    <row r="36" spans="1:16" x14ac:dyDescent="0.15">
      <c r="A36" s="135" t="str">
        <f>IF(連結実質赤字比率に係る赤字・黒字の構成分析!C$34="",NA(),連結実質赤字比率に係る赤字・黒字の構成分析!C$34)</f>
        <v>富士見町水道事業会計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33.049999999999997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33.159999999999997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870</v>
      </c>
      <c r="E42" s="136"/>
      <c r="F42" s="136"/>
      <c r="G42" s="136">
        <f>'実質公債費比率（分子）の構造'!L$52</f>
        <v>859</v>
      </c>
      <c r="H42" s="136"/>
      <c r="I42" s="136"/>
      <c r="J42" s="136">
        <f>'実質公債費比率（分子）の構造'!M$52</f>
        <v>837</v>
      </c>
      <c r="K42" s="136"/>
      <c r="L42" s="136"/>
      <c r="M42" s="136">
        <f>'実質公債費比率（分子）の構造'!N$52</f>
        <v>915</v>
      </c>
      <c r="N42" s="136"/>
      <c r="O42" s="136"/>
      <c r="P42" s="136">
        <f>'実質公債費比率（分子）の構造'!O$52</f>
        <v>905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32</v>
      </c>
      <c r="C44" s="136"/>
      <c r="D44" s="136"/>
      <c r="E44" s="136">
        <f>'実質公債費比率（分子）の構造'!L$50</f>
        <v>42</v>
      </c>
      <c r="F44" s="136"/>
      <c r="G44" s="136"/>
      <c r="H44" s="136">
        <f>'実質公債費比率（分子）の構造'!M$50</f>
        <v>71</v>
      </c>
      <c r="I44" s="136"/>
      <c r="J44" s="136"/>
      <c r="K44" s="136">
        <f>'実質公債費比率（分子）の構造'!N$50</f>
        <v>70</v>
      </c>
      <c r="L44" s="136"/>
      <c r="M44" s="136"/>
      <c r="N44" s="136">
        <f>'実質公債費比率（分子）の構造'!O$50</f>
        <v>66</v>
      </c>
      <c r="O44" s="136"/>
      <c r="P44" s="136"/>
    </row>
    <row r="45" spans="1:16" x14ac:dyDescent="0.15">
      <c r="A45" s="136" t="s">
        <v>53</v>
      </c>
      <c r="B45" s="136">
        <f>'実質公債費比率（分子）の構造'!K$49</f>
        <v>66</v>
      </c>
      <c r="C45" s="136"/>
      <c r="D45" s="136"/>
      <c r="E45" s="136">
        <f>'実質公債費比率（分子）の構造'!L$49</f>
        <v>25</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54</v>
      </c>
      <c r="B46" s="136">
        <f>'実質公債費比率（分子）の構造'!K$48</f>
        <v>489</v>
      </c>
      <c r="C46" s="136"/>
      <c r="D46" s="136"/>
      <c r="E46" s="136">
        <f>'実質公債費比率（分子）の構造'!L$48</f>
        <v>491</v>
      </c>
      <c r="F46" s="136"/>
      <c r="G46" s="136"/>
      <c r="H46" s="136">
        <f>'実質公債費比率（分子）の構造'!M$48</f>
        <v>478</v>
      </c>
      <c r="I46" s="136"/>
      <c r="J46" s="136"/>
      <c r="K46" s="136">
        <f>'実質公債費比率（分子）の構造'!N$48</f>
        <v>535</v>
      </c>
      <c r="L46" s="136"/>
      <c r="M46" s="136"/>
      <c r="N46" s="136">
        <f>'実質公債費比率（分子）の構造'!O$48</f>
        <v>518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580</v>
      </c>
      <c r="C49" s="136"/>
      <c r="D49" s="136"/>
      <c r="E49" s="136">
        <f>'実質公債費比率（分子）の構造'!L$45</f>
        <v>569</v>
      </c>
      <c r="F49" s="136"/>
      <c r="G49" s="136"/>
      <c r="H49" s="136">
        <f>'実質公債費比率（分子）の構造'!M$45</f>
        <v>537</v>
      </c>
      <c r="I49" s="136"/>
      <c r="J49" s="136"/>
      <c r="K49" s="136">
        <f>'実質公債費比率（分子）の構造'!N$45</f>
        <v>590</v>
      </c>
      <c r="L49" s="136"/>
      <c r="M49" s="136"/>
      <c r="N49" s="136">
        <f>'実質公債費比率（分子）の構造'!O$45</f>
        <v>580</v>
      </c>
      <c r="O49" s="136"/>
      <c r="P49" s="136"/>
    </row>
    <row r="50" spans="1:16" x14ac:dyDescent="0.15">
      <c r="A50" s="136" t="s">
        <v>58</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268</v>
      </c>
      <c r="G50" s="136" t="e">
        <f>NA()</f>
        <v>#N/A</v>
      </c>
      <c r="H50" s="136" t="e">
        <f>NA()</f>
        <v>#N/A</v>
      </c>
      <c r="I50" s="136">
        <f>IF(ISNUMBER('実質公債費比率（分子）の構造'!M$53),'実質公債費比率（分子）の構造'!M$53,NA())</f>
        <v>258</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268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9228</v>
      </c>
      <c r="E56" s="135"/>
      <c r="F56" s="135"/>
      <c r="G56" s="135">
        <f>'将来負担比率（分子）の構造'!J$51</f>
        <v>8865</v>
      </c>
      <c r="H56" s="135"/>
      <c r="I56" s="135"/>
      <c r="J56" s="135">
        <f>'将来負担比率（分子）の構造'!K$51</f>
        <v>8773</v>
      </c>
      <c r="K56" s="135"/>
      <c r="L56" s="135"/>
      <c r="M56" s="135">
        <f>'将来負担比率（分子）の構造'!L$51</f>
        <v>8520</v>
      </c>
      <c r="N56" s="135"/>
      <c r="O56" s="135"/>
      <c r="P56" s="135">
        <f>'将来負担比率（分子）の構造'!M$51</f>
        <v>8180</v>
      </c>
    </row>
    <row r="57" spans="1:16" x14ac:dyDescent="0.15">
      <c r="A57" s="135" t="s">
        <v>34</v>
      </c>
      <c r="B57" s="135"/>
      <c r="C57" s="135"/>
      <c r="D57" s="135">
        <f>'将来負担比率（分子）の構造'!I$50</f>
        <v>140</v>
      </c>
      <c r="E57" s="135"/>
      <c r="F57" s="135"/>
      <c r="G57" s="135">
        <f>'将来負担比率（分子）の構造'!J$50</f>
        <v>112</v>
      </c>
      <c r="H57" s="135"/>
      <c r="I57" s="135"/>
      <c r="J57" s="135">
        <f>'将来負担比率（分子）の構造'!K$50</f>
        <v>101</v>
      </c>
      <c r="K57" s="135"/>
      <c r="L57" s="135"/>
      <c r="M57" s="135">
        <f>'将来負担比率（分子）の構造'!L$50</f>
        <v>90</v>
      </c>
      <c r="N57" s="135"/>
      <c r="O57" s="135"/>
      <c r="P57" s="135">
        <f>'将来負担比率（分子）の構造'!M$50</f>
        <v>79</v>
      </c>
    </row>
    <row r="58" spans="1:16" x14ac:dyDescent="0.15">
      <c r="A58" s="135" t="s">
        <v>33</v>
      </c>
      <c r="B58" s="135"/>
      <c r="C58" s="135"/>
      <c r="D58" s="135">
        <f>'将来負担比率（分子）の構造'!I$49</f>
        <v>2978</v>
      </c>
      <c r="E58" s="135"/>
      <c r="F58" s="135"/>
      <c r="G58" s="135">
        <f>'将来負担比率（分子）の構造'!J$49</f>
        <v>2885</v>
      </c>
      <c r="H58" s="135"/>
      <c r="I58" s="135"/>
      <c r="J58" s="135">
        <f>'将来負担比率（分子）の構造'!K$49</f>
        <v>3341</v>
      </c>
      <c r="K58" s="135"/>
      <c r="L58" s="135"/>
      <c r="M58" s="135">
        <f>'将来負担比率（分子）の構造'!L$49</f>
        <v>3874</v>
      </c>
      <c r="N58" s="135"/>
      <c r="O58" s="135"/>
      <c r="P58" s="135">
        <f>'将来負担比率（分子）の構造'!M$49</f>
        <v>3122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1107</v>
      </c>
      <c r="C61" s="135"/>
      <c r="D61" s="135"/>
      <c r="E61" s="135">
        <f>'将来負担比率（分子）の構造'!J$46</f>
        <v>1044</v>
      </c>
      <c r="F61" s="135"/>
      <c r="G61" s="135"/>
      <c r="H61" s="135">
        <f>'将来負担比率（分子）の構造'!K$46</f>
        <v>50</v>
      </c>
      <c r="I61" s="135"/>
      <c r="J61" s="135"/>
      <c r="K61" s="135">
        <f>'将来負担比率（分子）の構造'!L$46</f>
        <v>50</v>
      </c>
      <c r="L61" s="135"/>
      <c r="M61" s="135"/>
      <c r="N61" s="135">
        <f>'将来負担比率（分子）の構造'!M$46</f>
        <v>50</v>
      </c>
      <c r="O61" s="135"/>
      <c r="P61" s="135"/>
    </row>
    <row r="62" spans="1:16" x14ac:dyDescent="0.15">
      <c r="A62" s="135" t="s">
        <v>28</v>
      </c>
      <c r="B62" s="135">
        <f>'将来負担比率（分子）の構造'!I$45</f>
        <v>1731</v>
      </c>
      <c r="C62" s="135"/>
      <c r="D62" s="135"/>
      <c r="E62" s="135">
        <f>'将来負担比率（分子）の構造'!J$45</f>
        <v>1703</v>
      </c>
      <c r="F62" s="135"/>
      <c r="G62" s="135"/>
      <c r="H62" s="135">
        <f>'将来負担比率（分子）の構造'!K$45</f>
        <v>1692</v>
      </c>
      <c r="I62" s="135"/>
      <c r="J62" s="135"/>
      <c r="K62" s="135">
        <f>'将来負担比率（分子）の構造'!L$45</f>
        <v>1379</v>
      </c>
      <c r="L62" s="135"/>
      <c r="M62" s="135"/>
      <c r="N62" s="135">
        <f>'将来負担比率（分子）の構造'!M$45</f>
        <v>1367</v>
      </c>
      <c r="O62" s="135"/>
      <c r="P62" s="135"/>
    </row>
    <row r="63" spans="1:16" x14ac:dyDescent="0.15">
      <c r="A63" s="135" t="s">
        <v>27</v>
      </c>
      <c r="B63" s="135">
        <f>'将来負担比率（分子）の構造'!I$44</f>
        <v>83</v>
      </c>
      <c r="C63" s="135"/>
      <c r="D63" s="135"/>
      <c r="E63" s="135">
        <f>'将来負担比率（分子）の構造'!J$44</f>
        <v>60</v>
      </c>
      <c r="F63" s="135"/>
      <c r="G63" s="135"/>
      <c r="H63" s="135">
        <f>'将来負担比率（分子）の構造'!K$44</f>
        <v>97</v>
      </c>
      <c r="I63" s="135"/>
      <c r="J63" s="135"/>
      <c r="K63" s="135">
        <f>'将来負担比率（分子）の構造'!L$44</f>
        <v>150</v>
      </c>
      <c r="L63" s="135"/>
      <c r="M63" s="135"/>
      <c r="N63" s="135">
        <f>'将来負担比率（分子）の構造'!M$44</f>
        <v>144</v>
      </c>
      <c r="O63" s="135"/>
      <c r="P63" s="135"/>
    </row>
    <row r="64" spans="1:16" x14ac:dyDescent="0.15">
      <c r="A64" s="135" t="s">
        <v>26</v>
      </c>
      <c r="B64" s="135">
        <f>'将来負担比率（分子）の構造'!I$43</f>
        <v>6105</v>
      </c>
      <c r="C64" s="135"/>
      <c r="D64" s="135"/>
      <c r="E64" s="135">
        <f>'将来負担比率（分子）の構造'!J$43</f>
        <v>5671</v>
      </c>
      <c r="F64" s="135"/>
      <c r="G64" s="135"/>
      <c r="H64" s="135">
        <f>'将来負担比率（分子）の構造'!K$43</f>
        <v>5174</v>
      </c>
      <c r="I64" s="135"/>
      <c r="J64" s="135"/>
      <c r="K64" s="135">
        <f>'将来負担比率（分子）の構造'!L$43</f>
        <v>4968</v>
      </c>
      <c r="L64" s="135"/>
      <c r="M64" s="135"/>
      <c r="N64" s="135">
        <f>'将来負担比率（分子）の構造'!M$43</f>
        <v>4656</v>
      </c>
      <c r="O64" s="135"/>
      <c r="P64" s="135"/>
    </row>
    <row r="65" spans="1:16" x14ac:dyDescent="0.15">
      <c r="A65" s="135" t="s">
        <v>25</v>
      </c>
      <c r="B65" s="135">
        <f>'将来負担比率（分子）の構造'!I$42</f>
        <v>290</v>
      </c>
      <c r="C65" s="135"/>
      <c r="D65" s="135"/>
      <c r="E65" s="135">
        <f>'将来負担比率（分子）の構造'!J$42</f>
        <v>525</v>
      </c>
      <c r="F65" s="135"/>
      <c r="G65" s="135"/>
      <c r="H65" s="135">
        <f>'将来負担比率（分子）の構造'!K$42</f>
        <v>460</v>
      </c>
      <c r="I65" s="135"/>
      <c r="J65" s="135"/>
      <c r="K65" s="135">
        <f>'将来負担比率（分子）の構造'!L$42</f>
        <v>394</v>
      </c>
      <c r="L65" s="135"/>
      <c r="M65" s="135"/>
      <c r="N65" s="135">
        <f>'将来負担比率（分子）の構造'!M$42</f>
        <v>333</v>
      </c>
      <c r="O65" s="135"/>
      <c r="P65" s="135"/>
    </row>
    <row r="66" spans="1:16" x14ac:dyDescent="0.15">
      <c r="A66" s="135" t="s">
        <v>24</v>
      </c>
      <c r="B66" s="135">
        <f>'将来負担比率（分子）の構造'!I$41</f>
        <v>5166</v>
      </c>
      <c r="C66" s="135"/>
      <c r="D66" s="135"/>
      <c r="E66" s="135">
        <f>'将来負担比率（分子）の構造'!J$41</f>
        <v>5183</v>
      </c>
      <c r="F66" s="135"/>
      <c r="G66" s="135"/>
      <c r="H66" s="135">
        <f>'将来負担比率（分子）の構造'!K$41</f>
        <v>6542</v>
      </c>
      <c r="I66" s="135"/>
      <c r="J66" s="135"/>
      <c r="K66" s="135">
        <f>'将来負担比率（分子）の構造'!L$41</f>
        <v>6378</v>
      </c>
      <c r="L66" s="135"/>
      <c r="M66" s="135"/>
      <c r="N66" s="135">
        <f>'将来負担比率（分子）の構造'!M$41</f>
        <v>6220</v>
      </c>
      <c r="O66" s="135"/>
      <c r="P66" s="135"/>
    </row>
    <row r="67" spans="1:16" x14ac:dyDescent="0.15">
      <c r="A67" s="135" t="s">
        <v>62</v>
      </c>
      <c r="B67" s="135" t="e">
        <f>NA()</f>
        <v>#N/A</v>
      </c>
      <c r="C67" s="135">
        <f>IF(ISNUMBER('将来負担比率（分子）の構造'!I$52), IF('将来負担比率（分子）の構造'!I$52 &lt; 0, 0, '将来負担比率（分子）の構造'!I$52), NA())</f>
        <v>2138</v>
      </c>
      <c r="D67" s="135" t="e">
        <f>NA()</f>
        <v>#N/A</v>
      </c>
      <c r="E67" s="135" t="e">
        <f>NA()</f>
        <v>#N/A</v>
      </c>
      <c r="F67" s="135">
        <f>IF(ISNUMBER('将来負担比率（分子）の構造'!J$52), IF('将来負担比率（分子）の構造'!J$52 &lt; 0, 0, '将来負担比率（分子）の構造'!J$52), NA())</f>
        <v>2324</v>
      </c>
      <c r="G67" s="135" t="e">
        <f>NA()</f>
        <v>#N/A</v>
      </c>
      <c r="H67" s="135" t="e">
        <f>NA()</f>
        <v>#N/A</v>
      </c>
      <c r="I67" s="135">
        <f>IF(ISNUMBER('将来負担比率（分子）の構造'!K$52), IF('将来負担比率（分子）の構造'!K$52 &lt; 0, 0, '将来負担比率（分子）の構造'!K$52), NA())</f>
        <v>1800</v>
      </c>
      <c r="J67" s="135" t="e">
        <f>NA()</f>
        <v>#N/A</v>
      </c>
      <c r="K67" s="135" t="e">
        <f>NA()</f>
        <v>#N/A</v>
      </c>
      <c r="L67" s="135">
        <f>IF(ISNUMBER('将来負担比率（分子）の構造'!L$52), IF('将来負担比率（分子）の構造'!L$52 &lt; 0, 0, '将来負担比率（分子）の構造'!L$52), NA())</f>
        <v>834</v>
      </c>
      <c r="M67" s="135" t="e">
        <f>NA()</f>
        <v>#N/A</v>
      </c>
      <c r="N67" s="135" t="e">
        <f>NA()</f>
        <v>#N/A</v>
      </c>
      <c r="O67" s="135">
        <f>IF(ISNUMBER('将来負担比率（分子）の構造'!M$52), IF('将来負担比率（分子）の構造'!M$52 &lt; 0, 0, '将来負担比率（分子）の構造'!M$52), NA())</f>
        <v>1389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2405426</v>
      </c>
      <c r="S5" s="613"/>
      <c r="T5" s="613"/>
      <c r="U5" s="613"/>
      <c r="V5" s="613"/>
      <c r="W5" s="613"/>
      <c r="X5" s="613"/>
      <c r="Y5" s="614"/>
      <c r="Z5" s="615">
        <v>29.9</v>
      </c>
      <c r="AA5" s="615"/>
      <c r="AB5" s="615"/>
      <c r="AC5" s="615"/>
      <c r="AD5" s="616">
        <v>2405426</v>
      </c>
      <c r="AE5" s="616"/>
      <c r="AF5" s="616"/>
      <c r="AG5" s="616"/>
      <c r="AH5" s="616"/>
      <c r="AI5" s="616"/>
      <c r="AJ5" s="616"/>
      <c r="AK5" s="616"/>
      <c r="AL5" s="617">
        <v>51.4</v>
      </c>
      <c r="AM5" s="618"/>
      <c r="AN5" s="618"/>
      <c r="AO5" s="619"/>
      <c r="AP5" s="609" t="s">
        <v>206</v>
      </c>
      <c r="AQ5" s="610"/>
      <c r="AR5" s="610"/>
      <c r="AS5" s="610"/>
      <c r="AT5" s="610"/>
      <c r="AU5" s="610"/>
      <c r="AV5" s="610"/>
      <c r="AW5" s="610"/>
      <c r="AX5" s="610"/>
      <c r="AY5" s="610"/>
      <c r="AZ5" s="610"/>
      <c r="BA5" s="610"/>
      <c r="BB5" s="610"/>
      <c r="BC5" s="610"/>
      <c r="BD5" s="610"/>
      <c r="BE5" s="610"/>
      <c r="BF5" s="611"/>
      <c r="BG5" s="623">
        <v>2403524</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147329</v>
      </c>
      <c r="S6" s="624"/>
      <c r="T6" s="624"/>
      <c r="U6" s="624"/>
      <c r="V6" s="624"/>
      <c r="W6" s="624"/>
      <c r="X6" s="624"/>
      <c r="Y6" s="625"/>
      <c r="Z6" s="626">
        <v>1.8</v>
      </c>
      <c r="AA6" s="626"/>
      <c r="AB6" s="626"/>
      <c r="AC6" s="626"/>
      <c r="AD6" s="627">
        <v>147329</v>
      </c>
      <c r="AE6" s="627"/>
      <c r="AF6" s="627"/>
      <c r="AG6" s="627"/>
      <c r="AH6" s="627"/>
      <c r="AI6" s="627"/>
      <c r="AJ6" s="627"/>
      <c r="AK6" s="627"/>
      <c r="AL6" s="628">
        <v>3.1</v>
      </c>
      <c r="AM6" s="629"/>
      <c r="AN6" s="629"/>
      <c r="AO6" s="630"/>
      <c r="AP6" s="620" t="s">
        <v>212</v>
      </c>
      <c r="AQ6" s="621"/>
      <c r="AR6" s="621"/>
      <c r="AS6" s="621"/>
      <c r="AT6" s="621"/>
      <c r="AU6" s="621"/>
      <c r="AV6" s="621"/>
      <c r="AW6" s="621"/>
      <c r="AX6" s="621"/>
      <c r="AY6" s="621"/>
      <c r="AZ6" s="621"/>
      <c r="BA6" s="621"/>
      <c r="BB6" s="621"/>
      <c r="BC6" s="621"/>
      <c r="BD6" s="621"/>
      <c r="BE6" s="621"/>
      <c r="BF6" s="622"/>
      <c r="BG6" s="623">
        <v>2403524</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68745</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68745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2756</v>
      </c>
      <c r="S7" s="624"/>
      <c r="T7" s="624"/>
      <c r="U7" s="624"/>
      <c r="V7" s="624"/>
      <c r="W7" s="624"/>
      <c r="X7" s="624"/>
      <c r="Y7" s="625"/>
      <c r="Z7" s="626">
        <v>0</v>
      </c>
      <c r="AA7" s="626"/>
      <c r="AB7" s="626"/>
      <c r="AC7" s="626"/>
      <c r="AD7" s="627">
        <v>2756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880731</v>
      </c>
      <c r="BH7" s="624"/>
      <c r="BI7" s="624"/>
      <c r="BJ7" s="624"/>
      <c r="BK7" s="624"/>
      <c r="BL7" s="624"/>
      <c r="BM7" s="624"/>
      <c r="BN7" s="625"/>
      <c r="BO7" s="626">
        <v>36.6</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1127686</v>
      </c>
      <c r="CS7" s="624"/>
      <c r="CT7" s="624"/>
      <c r="CU7" s="624"/>
      <c r="CV7" s="624"/>
      <c r="CW7" s="624"/>
      <c r="CX7" s="624"/>
      <c r="CY7" s="625"/>
      <c r="CZ7" s="626">
        <v>14.8</v>
      </c>
      <c r="DA7" s="626"/>
      <c r="DB7" s="626"/>
      <c r="DC7" s="626"/>
      <c r="DD7" s="632">
        <v>273662</v>
      </c>
      <c r="DE7" s="624"/>
      <c r="DF7" s="624"/>
      <c r="DG7" s="624"/>
      <c r="DH7" s="624"/>
      <c r="DI7" s="624"/>
      <c r="DJ7" s="624"/>
      <c r="DK7" s="624"/>
      <c r="DL7" s="624"/>
      <c r="DM7" s="624"/>
      <c r="DN7" s="624"/>
      <c r="DO7" s="624"/>
      <c r="DP7" s="625"/>
      <c r="DQ7" s="632">
        <v>898156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7682</v>
      </c>
      <c r="S8" s="624"/>
      <c r="T8" s="624"/>
      <c r="U8" s="624"/>
      <c r="V8" s="624"/>
      <c r="W8" s="624"/>
      <c r="X8" s="624"/>
      <c r="Y8" s="625"/>
      <c r="Z8" s="626">
        <v>0.1</v>
      </c>
      <c r="AA8" s="626"/>
      <c r="AB8" s="626"/>
      <c r="AC8" s="626"/>
      <c r="AD8" s="627">
        <v>7682</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34677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1751022</v>
      </c>
      <c r="CS8" s="624"/>
      <c r="CT8" s="624"/>
      <c r="CU8" s="624"/>
      <c r="CV8" s="624"/>
      <c r="CW8" s="624"/>
      <c r="CX8" s="624"/>
      <c r="CY8" s="625"/>
      <c r="CZ8" s="626">
        <v>22.9</v>
      </c>
      <c r="DA8" s="626"/>
      <c r="DB8" s="626"/>
      <c r="DC8" s="626"/>
      <c r="DD8" s="632">
        <v>17547</v>
      </c>
      <c r="DE8" s="624"/>
      <c r="DF8" s="624"/>
      <c r="DG8" s="624"/>
      <c r="DH8" s="624"/>
      <c r="DI8" s="624"/>
      <c r="DJ8" s="624"/>
      <c r="DK8" s="624"/>
      <c r="DL8" s="624"/>
      <c r="DM8" s="624"/>
      <c r="DN8" s="624"/>
      <c r="DO8" s="624"/>
      <c r="DP8" s="625"/>
      <c r="DQ8" s="632">
        <v>1108492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7876</v>
      </c>
      <c r="S9" s="624"/>
      <c r="T9" s="624"/>
      <c r="U9" s="624"/>
      <c r="V9" s="624"/>
      <c r="W9" s="624"/>
      <c r="X9" s="624"/>
      <c r="Y9" s="625"/>
      <c r="Z9" s="626">
        <v>0.1</v>
      </c>
      <c r="AA9" s="626"/>
      <c r="AB9" s="626"/>
      <c r="AC9" s="626"/>
      <c r="AD9" s="627">
        <v>7876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629927</v>
      </c>
      <c r="BH9" s="624"/>
      <c r="BI9" s="624"/>
      <c r="BJ9" s="624"/>
      <c r="BK9" s="624"/>
      <c r="BL9" s="624"/>
      <c r="BM9" s="624"/>
      <c r="BN9" s="625"/>
      <c r="BO9" s="626">
        <v>26.2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441103</v>
      </c>
      <c r="CS9" s="624"/>
      <c r="CT9" s="624"/>
      <c r="CU9" s="624"/>
      <c r="CV9" s="624"/>
      <c r="CW9" s="624"/>
      <c r="CX9" s="624"/>
      <c r="CY9" s="625"/>
      <c r="CZ9" s="626">
        <v>5.8</v>
      </c>
      <c r="DA9" s="626"/>
      <c r="DB9" s="626"/>
      <c r="DC9" s="626"/>
      <c r="DD9" s="632">
        <v>66254</v>
      </c>
      <c r="DE9" s="624"/>
      <c r="DF9" s="624"/>
      <c r="DG9" s="624"/>
      <c r="DH9" s="624"/>
      <c r="DI9" s="624"/>
      <c r="DJ9" s="624"/>
      <c r="DK9" s="624"/>
      <c r="DL9" s="624"/>
      <c r="DM9" s="624"/>
      <c r="DN9" s="624"/>
      <c r="DO9" s="624"/>
      <c r="DP9" s="625"/>
      <c r="DQ9" s="632">
        <v>428442</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311082</v>
      </c>
      <c r="S10" s="624"/>
      <c r="T10" s="624"/>
      <c r="U10" s="624"/>
      <c r="V10" s="624"/>
      <c r="W10" s="624"/>
      <c r="X10" s="624"/>
      <c r="Y10" s="625"/>
      <c r="Z10" s="626">
        <v>3.9</v>
      </c>
      <c r="AA10" s="626"/>
      <c r="AB10" s="626"/>
      <c r="AC10" s="626"/>
      <c r="AD10" s="627">
        <v>311082</v>
      </c>
      <c r="AE10" s="627"/>
      <c r="AF10" s="627"/>
      <c r="AG10" s="627"/>
      <c r="AH10" s="627"/>
      <c r="AI10" s="627"/>
      <c r="AJ10" s="627"/>
      <c r="AK10" s="627"/>
      <c r="AL10" s="628">
        <v>6.6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52769</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10505</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505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13118</v>
      </c>
      <c r="S11" s="624"/>
      <c r="T11" s="624"/>
      <c r="U11" s="624"/>
      <c r="V11" s="624"/>
      <c r="W11" s="624"/>
      <c r="X11" s="624"/>
      <c r="Y11" s="625"/>
      <c r="Z11" s="626">
        <v>0.2</v>
      </c>
      <c r="AA11" s="626"/>
      <c r="AB11" s="626"/>
      <c r="AC11" s="626"/>
      <c r="AD11" s="627">
        <v>13118</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163358</v>
      </c>
      <c r="BH11" s="624"/>
      <c r="BI11" s="624"/>
      <c r="BJ11" s="624"/>
      <c r="BK11" s="624"/>
      <c r="BL11" s="624"/>
      <c r="BM11" s="624"/>
      <c r="BN11" s="625"/>
      <c r="BO11" s="626">
        <v>6.8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621679</v>
      </c>
      <c r="CS11" s="624"/>
      <c r="CT11" s="624"/>
      <c r="CU11" s="624"/>
      <c r="CV11" s="624"/>
      <c r="CW11" s="624"/>
      <c r="CX11" s="624"/>
      <c r="CY11" s="625"/>
      <c r="CZ11" s="626">
        <v>8.1</v>
      </c>
      <c r="DA11" s="626"/>
      <c r="DB11" s="626"/>
      <c r="DC11" s="626"/>
      <c r="DD11" s="632">
        <v>83023</v>
      </c>
      <c r="DE11" s="624"/>
      <c r="DF11" s="624"/>
      <c r="DG11" s="624"/>
      <c r="DH11" s="624"/>
      <c r="DI11" s="624"/>
      <c r="DJ11" s="624"/>
      <c r="DK11" s="624"/>
      <c r="DL11" s="624"/>
      <c r="DM11" s="624"/>
      <c r="DN11" s="624"/>
      <c r="DO11" s="624"/>
      <c r="DP11" s="625"/>
      <c r="DQ11" s="632">
        <v>257818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1391462</v>
      </c>
      <c r="BH12" s="624"/>
      <c r="BI12" s="624"/>
      <c r="BJ12" s="624"/>
      <c r="BK12" s="624"/>
      <c r="BL12" s="624"/>
      <c r="BM12" s="624"/>
      <c r="BN12" s="625"/>
      <c r="BO12" s="626">
        <v>57.8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1307880</v>
      </c>
      <c r="CS12" s="624"/>
      <c r="CT12" s="624"/>
      <c r="CU12" s="624"/>
      <c r="CV12" s="624"/>
      <c r="CW12" s="624"/>
      <c r="CX12" s="624"/>
      <c r="CY12" s="625"/>
      <c r="CZ12" s="626">
        <v>17.100000000000001</v>
      </c>
      <c r="DA12" s="626"/>
      <c r="DB12" s="626"/>
      <c r="DC12" s="626"/>
      <c r="DD12" s="632" t="s">
        <v>108</v>
      </c>
      <c r="DE12" s="624"/>
      <c r="DF12" s="624"/>
      <c r="DG12" s="624"/>
      <c r="DH12" s="624"/>
      <c r="DI12" s="624"/>
      <c r="DJ12" s="624"/>
      <c r="DK12" s="624"/>
      <c r="DL12" s="624"/>
      <c r="DM12" s="624"/>
      <c r="DN12" s="624"/>
      <c r="DO12" s="624"/>
      <c r="DP12" s="625"/>
      <c r="DQ12" s="632">
        <v>1109243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27499</v>
      </c>
      <c r="S13" s="624"/>
      <c r="T13" s="624"/>
      <c r="U13" s="624"/>
      <c r="V13" s="624"/>
      <c r="W13" s="624"/>
      <c r="X13" s="624"/>
      <c r="Y13" s="625"/>
      <c r="Z13" s="626">
        <v>0.3</v>
      </c>
      <c r="AA13" s="626"/>
      <c r="AB13" s="626"/>
      <c r="AC13" s="626"/>
      <c r="AD13" s="627">
        <v>27499</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1381666</v>
      </c>
      <c r="BH13" s="624"/>
      <c r="BI13" s="624"/>
      <c r="BJ13" s="624"/>
      <c r="BK13" s="624"/>
      <c r="BL13" s="624"/>
      <c r="BM13" s="624"/>
      <c r="BN13" s="625"/>
      <c r="BO13" s="626">
        <v>57.4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822092</v>
      </c>
      <c r="CS13" s="624"/>
      <c r="CT13" s="624"/>
      <c r="CU13" s="624"/>
      <c r="CV13" s="624"/>
      <c r="CW13" s="624"/>
      <c r="CX13" s="624"/>
      <c r="CY13" s="625"/>
      <c r="CZ13" s="626">
        <v>10.8</v>
      </c>
      <c r="DA13" s="626"/>
      <c r="DB13" s="626"/>
      <c r="DC13" s="626"/>
      <c r="DD13" s="632">
        <v>171536</v>
      </c>
      <c r="DE13" s="624"/>
      <c r="DF13" s="624"/>
      <c r="DG13" s="624"/>
      <c r="DH13" s="624"/>
      <c r="DI13" s="624"/>
      <c r="DJ13" s="624"/>
      <c r="DK13" s="624"/>
      <c r="DL13" s="624"/>
      <c r="DM13" s="624"/>
      <c r="DN13" s="624"/>
      <c r="DO13" s="624"/>
      <c r="DP13" s="625"/>
      <c r="DQ13" s="632">
        <v>781375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42467</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252494</v>
      </c>
      <c r="CS14" s="624"/>
      <c r="CT14" s="624"/>
      <c r="CU14" s="624"/>
      <c r="CV14" s="624"/>
      <c r="CW14" s="624"/>
      <c r="CX14" s="624"/>
      <c r="CY14" s="625"/>
      <c r="CZ14" s="626">
        <v>3.3</v>
      </c>
      <c r="DA14" s="626"/>
      <c r="DB14" s="626"/>
      <c r="DC14" s="626"/>
      <c r="DD14" s="632">
        <v>7022</v>
      </c>
      <c r="DE14" s="624"/>
      <c r="DF14" s="624"/>
      <c r="DG14" s="624"/>
      <c r="DH14" s="624"/>
      <c r="DI14" s="624"/>
      <c r="DJ14" s="624"/>
      <c r="DK14" s="624"/>
      <c r="DL14" s="624"/>
      <c r="DM14" s="624"/>
      <c r="DN14" s="624"/>
      <c r="DO14" s="624"/>
      <c r="DP14" s="625"/>
      <c r="DQ14" s="632">
        <v>232204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5618</v>
      </c>
      <c r="S15" s="624"/>
      <c r="T15" s="624"/>
      <c r="U15" s="624"/>
      <c r="V15" s="624"/>
      <c r="W15" s="624"/>
      <c r="X15" s="624"/>
      <c r="Y15" s="625"/>
      <c r="Z15" s="626">
        <v>0.1</v>
      </c>
      <c r="AA15" s="626"/>
      <c r="AB15" s="626"/>
      <c r="AC15" s="626"/>
      <c r="AD15" s="627">
        <v>5618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88794</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656859</v>
      </c>
      <c r="CS15" s="624"/>
      <c r="CT15" s="624"/>
      <c r="CU15" s="624"/>
      <c r="CV15" s="624"/>
      <c r="CW15" s="624"/>
      <c r="CX15" s="624"/>
      <c r="CY15" s="625"/>
      <c r="CZ15" s="626">
        <v>8.6</v>
      </c>
      <c r="DA15" s="626"/>
      <c r="DB15" s="626"/>
      <c r="DC15" s="626"/>
      <c r="DD15" s="632">
        <v>131132</v>
      </c>
      <c r="DE15" s="624"/>
      <c r="DF15" s="624"/>
      <c r="DG15" s="624"/>
      <c r="DH15" s="624"/>
      <c r="DI15" s="624"/>
      <c r="DJ15" s="624"/>
      <c r="DK15" s="624"/>
      <c r="DL15" s="624"/>
      <c r="DM15" s="624"/>
      <c r="DN15" s="624"/>
      <c r="DO15" s="624"/>
      <c r="DP15" s="625"/>
      <c r="DQ15" s="632">
        <v>534472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1922698</v>
      </c>
      <c r="S16" s="624"/>
      <c r="T16" s="624"/>
      <c r="U16" s="624"/>
      <c r="V16" s="624"/>
      <c r="W16" s="624"/>
      <c r="X16" s="624"/>
      <c r="Y16" s="625"/>
      <c r="Z16" s="626">
        <v>23.9</v>
      </c>
      <c r="AA16" s="626"/>
      <c r="AB16" s="626"/>
      <c r="AC16" s="626"/>
      <c r="AD16" s="627">
        <v>1712249</v>
      </c>
      <c r="AE16" s="627"/>
      <c r="AF16" s="627"/>
      <c r="AG16" s="627"/>
      <c r="AH16" s="627"/>
      <c r="AI16" s="627"/>
      <c r="AJ16" s="627"/>
      <c r="AK16" s="627"/>
      <c r="AL16" s="628">
        <v>36.6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70</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3902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3902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1712249</v>
      </c>
      <c r="S17" s="624"/>
      <c r="T17" s="624"/>
      <c r="U17" s="624"/>
      <c r="V17" s="624"/>
      <c r="W17" s="624"/>
      <c r="X17" s="624"/>
      <c r="Y17" s="625"/>
      <c r="Z17" s="626">
        <v>21.3</v>
      </c>
      <c r="AA17" s="626"/>
      <c r="AB17" s="626"/>
      <c r="AC17" s="626"/>
      <c r="AD17" s="627">
        <v>1712249</v>
      </c>
      <c r="AE17" s="627"/>
      <c r="AF17" s="627"/>
      <c r="AG17" s="627"/>
      <c r="AH17" s="627"/>
      <c r="AI17" s="627"/>
      <c r="AJ17" s="627"/>
      <c r="AK17" s="627"/>
      <c r="AL17" s="628">
        <v>36.6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568283</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495684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210439</v>
      </c>
      <c r="S18" s="624"/>
      <c r="T18" s="624"/>
      <c r="U18" s="624"/>
      <c r="V18" s="624"/>
      <c r="W18" s="624"/>
      <c r="X18" s="624"/>
      <c r="Y18" s="625"/>
      <c r="Z18" s="626">
        <v>2.6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1902</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4851084</v>
      </c>
      <c r="S20" s="624"/>
      <c r="T20" s="624"/>
      <c r="U20" s="624"/>
      <c r="V20" s="624"/>
      <c r="W20" s="624"/>
      <c r="X20" s="624"/>
      <c r="Y20" s="625"/>
      <c r="Z20" s="626">
        <v>60.4</v>
      </c>
      <c r="AA20" s="626"/>
      <c r="AB20" s="626"/>
      <c r="AC20" s="626"/>
      <c r="AD20" s="627">
        <v>4640635</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1902</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7632250</v>
      </c>
      <c r="CS20" s="624"/>
      <c r="CT20" s="624"/>
      <c r="CU20" s="624"/>
      <c r="CV20" s="624"/>
      <c r="CW20" s="624"/>
      <c r="CX20" s="624"/>
      <c r="CY20" s="625"/>
      <c r="CZ20" s="626">
        <v>100</v>
      </c>
      <c r="DA20" s="626"/>
      <c r="DB20" s="626"/>
      <c r="DC20" s="626"/>
      <c r="DD20" s="632">
        <v>750176</v>
      </c>
      <c r="DE20" s="624"/>
      <c r="DF20" s="624"/>
      <c r="DG20" s="624"/>
      <c r="DH20" s="624"/>
      <c r="DI20" s="624"/>
      <c r="DJ20" s="624"/>
      <c r="DK20" s="624"/>
      <c r="DL20" s="624"/>
      <c r="DM20" s="624"/>
      <c r="DN20" s="624"/>
      <c r="DO20" s="624"/>
      <c r="DP20" s="625"/>
      <c r="DQ20" s="632">
        <v>5919038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2308</v>
      </c>
      <c r="S21" s="624"/>
      <c r="T21" s="624"/>
      <c r="U21" s="624"/>
      <c r="V21" s="624"/>
      <c r="W21" s="624"/>
      <c r="X21" s="624"/>
      <c r="Y21" s="625"/>
      <c r="Z21" s="626">
        <v>0</v>
      </c>
      <c r="AA21" s="626"/>
      <c r="AB21" s="626"/>
      <c r="AC21" s="626"/>
      <c r="AD21" s="627">
        <v>2308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1902</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19279</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187447</v>
      </c>
      <c r="S23" s="624"/>
      <c r="T23" s="624"/>
      <c r="U23" s="624"/>
      <c r="V23" s="624"/>
      <c r="W23" s="624"/>
      <c r="X23" s="624"/>
      <c r="Y23" s="625"/>
      <c r="Z23" s="626">
        <v>2.2999999999999998</v>
      </c>
      <c r="AA23" s="626"/>
      <c r="AB23" s="626"/>
      <c r="AC23" s="626"/>
      <c r="AD23" s="627">
        <v>18031</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11039</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2253616</v>
      </c>
      <c r="CS24" s="613"/>
      <c r="CT24" s="613"/>
      <c r="CU24" s="613"/>
      <c r="CV24" s="613"/>
      <c r="CW24" s="613"/>
      <c r="CX24" s="613"/>
      <c r="CY24" s="614"/>
      <c r="CZ24" s="650">
        <v>29.5</v>
      </c>
      <c r="DA24" s="651"/>
      <c r="DB24" s="651"/>
      <c r="DC24" s="652"/>
      <c r="DD24" s="649">
        <v>1663330</v>
      </c>
      <c r="DE24" s="613"/>
      <c r="DF24" s="613"/>
      <c r="DG24" s="613"/>
      <c r="DH24" s="613"/>
      <c r="DI24" s="613"/>
      <c r="DJ24" s="613"/>
      <c r="DK24" s="614"/>
      <c r="DL24" s="649">
        <v>1637296</v>
      </c>
      <c r="DM24" s="613"/>
      <c r="DN24" s="613"/>
      <c r="DO24" s="613"/>
      <c r="DP24" s="613"/>
      <c r="DQ24" s="613"/>
      <c r="DR24" s="613"/>
      <c r="DS24" s="613"/>
      <c r="DT24" s="613"/>
      <c r="DU24" s="613"/>
      <c r="DV24" s="614"/>
      <c r="DW24" s="617">
        <v>32.9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490463</v>
      </c>
      <c r="S25" s="624"/>
      <c r="T25" s="624"/>
      <c r="U25" s="624"/>
      <c r="V25" s="624"/>
      <c r="W25" s="624"/>
      <c r="X25" s="624"/>
      <c r="Y25" s="625"/>
      <c r="Z25" s="626">
        <v>6.1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1161807</v>
      </c>
      <c r="CS25" s="655"/>
      <c r="CT25" s="655"/>
      <c r="CU25" s="655"/>
      <c r="CV25" s="655"/>
      <c r="CW25" s="655"/>
      <c r="CX25" s="655"/>
      <c r="CY25" s="656"/>
      <c r="CZ25" s="657">
        <v>15.2</v>
      </c>
      <c r="DA25" s="658"/>
      <c r="DB25" s="658"/>
      <c r="DC25" s="659"/>
      <c r="DD25" s="632">
        <v>1009737</v>
      </c>
      <c r="DE25" s="655"/>
      <c r="DF25" s="655"/>
      <c r="DG25" s="655"/>
      <c r="DH25" s="655"/>
      <c r="DI25" s="655"/>
      <c r="DJ25" s="655"/>
      <c r="DK25" s="656"/>
      <c r="DL25" s="632">
        <v>983703</v>
      </c>
      <c r="DM25" s="655"/>
      <c r="DN25" s="655"/>
      <c r="DO25" s="655"/>
      <c r="DP25" s="655"/>
      <c r="DQ25" s="655"/>
      <c r="DR25" s="655"/>
      <c r="DS25" s="655"/>
      <c r="DT25" s="655"/>
      <c r="DU25" s="655"/>
      <c r="DV25" s="656"/>
      <c r="DW25" s="628">
        <v>19.7</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720761</v>
      </c>
      <c r="CS26" s="624"/>
      <c r="CT26" s="624"/>
      <c r="CU26" s="624"/>
      <c r="CV26" s="624"/>
      <c r="CW26" s="624"/>
      <c r="CX26" s="624"/>
      <c r="CY26" s="625"/>
      <c r="CZ26" s="657">
        <v>9.4</v>
      </c>
      <c r="DA26" s="658"/>
      <c r="DB26" s="658"/>
      <c r="DC26" s="659"/>
      <c r="DD26" s="632">
        <v>576736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578079</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2405426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523526</v>
      </c>
      <c r="CS27" s="655"/>
      <c r="CT27" s="655"/>
      <c r="CU27" s="655"/>
      <c r="CV27" s="655"/>
      <c r="CW27" s="655"/>
      <c r="CX27" s="655"/>
      <c r="CY27" s="656"/>
      <c r="CZ27" s="657">
        <v>6.9</v>
      </c>
      <c r="DA27" s="658"/>
      <c r="DB27" s="658"/>
      <c r="DC27" s="659"/>
      <c r="DD27" s="632">
        <v>157909</v>
      </c>
      <c r="DE27" s="655"/>
      <c r="DF27" s="655"/>
      <c r="DG27" s="655"/>
      <c r="DH27" s="655"/>
      <c r="DI27" s="655"/>
      <c r="DJ27" s="655"/>
      <c r="DK27" s="656"/>
      <c r="DL27" s="632">
        <v>157909</v>
      </c>
      <c r="DM27" s="655"/>
      <c r="DN27" s="655"/>
      <c r="DO27" s="655"/>
      <c r="DP27" s="655"/>
      <c r="DQ27" s="655"/>
      <c r="DR27" s="655"/>
      <c r="DS27" s="655"/>
      <c r="DT27" s="655"/>
      <c r="DU27" s="655"/>
      <c r="DV27" s="656"/>
      <c r="DW27" s="628">
        <v>3.2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81247</v>
      </c>
      <c r="S28" s="624"/>
      <c r="T28" s="624"/>
      <c r="U28" s="624"/>
      <c r="V28" s="624"/>
      <c r="W28" s="624"/>
      <c r="X28" s="624"/>
      <c r="Y28" s="625"/>
      <c r="Z28" s="626">
        <v>1</v>
      </c>
      <c r="AA28" s="626"/>
      <c r="AB28" s="626"/>
      <c r="AC28" s="626"/>
      <c r="AD28" s="627">
        <v>6740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568283</v>
      </c>
      <c r="CS28" s="624"/>
      <c r="CT28" s="624"/>
      <c r="CU28" s="624"/>
      <c r="CV28" s="624"/>
      <c r="CW28" s="624"/>
      <c r="CX28" s="624"/>
      <c r="CY28" s="625"/>
      <c r="CZ28" s="657">
        <v>7.4</v>
      </c>
      <c r="DA28" s="658"/>
      <c r="DB28" s="658"/>
      <c r="DC28" s="659"/>
      <c r="DD28" s="632">
        <v>495684</v>
      </c>
      <c r="DE28" s="624"/>
      <c r="DF28" s="624"/>
      <c r="DG28" s="624"/>
      <c r="DH28" s="624"/>
      <c r="DI28" s="624"/>
      <c r="DJ28" s="624"/>
      <c r="DK28" s="625"/>
      <c r="DL28" s="632">
        <v>495684</v>
      </c>
      <c r="DM28" s="624"/>
      <c r="DN28" s="624"/>
      <c r="DO28" s="624"/>
      <c r="DP28" s="624"/>
      <c r="DQ28" s="624"/>
      <c r="DR28" s="624"/>
      <c r="DS28" s="624"/>
      <c r="DT28" s="624"/>
      <c r="DU28" s="624"/>
      <c r="DV28" s="625"/>
      <c r="DW28" s="628">
        <v>9.9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14991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568283</v>
      </c>
      <c r="CS29" s="655"/>
      <c r="CT29" s="655"/>
      <c r="CU29" s="655"/>
      <c r="CV29" s="655"/>
      <c r="CW29" s="655"/>
      <c r="CX29" s="655"/>
      <c r="CY29" s="656"/>
      <c r="CZ29" s="657">
        <v>7.4</v>
      </c>
      <c r="DA29" s="658"/>
      <c r="DB29" s="658"/>
      <c r="DC29" s="659"/>
      <c r="DD29" s="632">
        <v>495684</v>
      </c>
      <c r="DE29" s="655"/>
      <c r="DF29" s="655"/>
      <c r="DG29" s="655"/>
      <c r="DH29" s="655"/>
      <c r="DI29" s="655"/>
      <c r="DJ29" s="655"/>
      <c r="DK29" s="656"/>
      <c r="DL29" s="632">
        <v>495684</v>
      </c>
      <c r="DM29" s="655"/>
      <c r="DN29" s="655"/>
      <c r="DO29" s="655"/>
      <c r="DP29" s="655"/>
      <c r="DQ29" s="655"/>
      <c r="DR29" s="655"/>
      <c r="DS29" s="655"/>
      <c r="DT29" s="655"/>
      <c r="DU29" s="655"/>
      <c r="DV29" s="656"/>
      <c r="DW29" s="628">
        <v>9.9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848989</v>
      </c>
      <c r="S30" s="624"/>
      <c r="T30" s="624"/>
      <c r="U30" s="624"/>
      <c r="V30" s="624"/>
      <c r="W30" s="624"/>
      <c r="X30" s="624"/>
      <c r="Y30" s="625"/>
      <c r="Z30" s="626">
        <v>10.6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99.7</v>
      </c>
      <c r="BH30" s="682"/>
      <c r="BI30" s="682"/>
      <c r="BJ30" s="682"/>
      <c r="BK30" s="682"/>
      <c r="BL30" s="682"/>
      <c r="BM30" s="618">
        <v>99.2</v>
      </c>
      <c r="BN30" s="682"/>
      <c r="BO30" s="682"/>
      <c r="BP30" s="682"/>
      <c r="BQ30" s="683"/>
      <c r="BR30" s="681">
        <v>99.8</v>
      </c>
      <c r="BS30" s="682"/>
      <c r="BT30" s="682"/>
      <c r="BU30" s="682"/>
      <c r="BV30" s="682"/>
      <c r="BW30" s="682"/>
      <c r="BX30" s="618">
        <v>99.2</v>
      </c>
      <c r="BY30" s="682"/>
      <c r="BZ30" s="682"/>
      <c r="CA30" s="682"/>
      <c r="CB30" s="683"/>
      <c r="CD30" s="686"/>
      <c r="CE30" s="687"/>
      <c r="CF30" s="637" t="s">
        <v>290</v>
      </c>
      <c r="CG30" s="638"/>
      <c r="CH30" s="638"/>
      <c r="CI30" s="638"/>
      <c r="CJ30" s="638"/>
      <c r="CK30" s="638"/>
      <c r="CL30" s="638"/>
      <c r="CM30" s="638"/>
      <c r="CN30" s="638"/>
      <c r="CO30" s="638"/>
      <c r="CP30" s="638"/>
      <c r="CQ30" s="639"/>
      <c r="CR30" s="623">
        <v>504194</v>
      </c>
      <c r="CS30" s="624"/>
      <c r="CT30" s="624"/>
      <c r="CU30" s="624"/>
      <c r="CV30" s="624"/>
      <c r="CW30" s="624"/>
      <c r="CX30" s="624"/>
      <c r="CY30" s="625"/>
      <c r="CZ30" s="657">
        <v>6.6</v>
      </c>
      <c r="DA30" s="658"/>
      <c r="DB30" s="658"/>
      <c r="DC30" s="659"/>
      <c r="DD30" s="632">
        <v>433049</v>
      </c>
      <c r="DE30" s="624"/>
      <c r="DF30" s="624"/>
      <c r="DG30" s="624"/>
      <c r="DH30" s="624"/>
      <c r="DI30" s="624"/>
      <c r="DJ30" s="624"/>
      <c r="DK30" s="625"/>
      <c r="DL30" s="632">
        <v>433049</v>
      </c>
      <c r="DM30" s="624"/>
      <c r="DN30" s="624"/>
      <c r="DO30" s="624"/>
      <c r="DP30" s="624"/>
      <c r="DQ30" s="624"/>
      <c r="DR30" s="624"/>
      <c r="DS30" s="624"/>
      <c r="DT30" s="624"/>
      <c r="DU30" s="624"/>
      <c r="DV30" s="625"/>
      <c r="DW30" s="628">
        <v>8.6999999999999993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278972</v>
      </c>
      <c r="S31" s="624"/>
      <c r="T31" s="624"/>
      <c r="U31" s="624"/>
      <c r="V31" s="624"/>
      <c r="W31" s="624"/>
      <c r="X31" s="624"/>
      <c r="Y31" s="625"/>
      <c r="Z31" s="626">
        <v>3.5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99.7</v>
      </c>
      <c r="BH31" s="655"/>
      <c r="BI31" s="655"/>
      <c r="BJ31" s="655"/>
      <c r="BK31" s="655"/>
      <c r="BL31" s="655"/>
      <c r="BM31" s="629">
        <v>99.4</v>
      </c>
      <c r="BN31" s="679"/>
      <c r="BO31" s="679"/>
      <c r="BP31" s="679"/>
      <c r="BQ31" s="680"/>
      <c r="BR31" s="678">
        <v>99.8</v>
      </c>
      <c r="BS31" s="655"/>
      <c r="BT31" s="655"/>
      <c r="BU31" s="655"/>
      <c r="BV31" s="655"/>
      <c r="BW31" s="655"/>
      <c r="BX31" s="629">
        <v>99.5</v>
      </c>
      <c r="BY31" s="679"/>
      <c r="BZ31" s="679"/>
      <c r="CA31" s="679"/>
      <c r="CB31" s="680"/>
      <c r="CD31" s="686"/>
      <c r="CE31" s="687"/>
      <c r="CF31" s="637" t="s">
        <v>294</v>
      </c>
      <c r="CG31" s="638"/>
      <c r="CH31" s="638"/>
      <c r="CI31" s="638"/>
      <c r="CJ31" s="638"/>
      <c r="CK31" s="638"/>
      <c r="CL31" s="638"/>
      <c r="CM31" s="638"/>
      <c r="CN31" s="638"/>
      <c r="CO31" s="638"/>
      <c r="CP31" s="638"/>
      <c r="CQ31" s="639"/>
      <c r="CR31" s="623">
        <v>64089</v>
      </c>
      <c r="CS31" s="655"/>
      <c r="CT31" s="655"/>
      <c r="CU31" s="655"/>
      <c r="CV31" s="655"/>
      <c r="CW31" s="655"/>
      <c r="CX31" s="655"/>
      <c r="CY31" s="656"/>
      <c r="CZ31" s="657">
        <v>0.8</v>
      </c>
      <c r="DA31" s="658"/>
      <c r="DB31" s="658"/>
      <c r="DC31" s="659"/>
      <c r="DD31" s="632">
        <v>62635</v>
      </c>
      <c r="DE31" s="655"/>
      <c r="DF31" s="655"/>
      <c r="DG31" s="655"/>
      <c r="DH31" s="655"/>
      <c r="DI31" s="655"/>
      <c r="DJ31" s="655"/>
      <c r="DK31" s="656"/>
      <c r="DL31" s="632">
        <v>62635</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315206</v>
      </c>
      <c r="S32" s="624"/>
      <c r="T32" s="624"/>
      <c r="U32" s="624"/>
      <c r="V32" s="624"/>
      <c r="W32" s="624"/>
      <c r="X32" s="624"/>
      <c r="Y32" s="625"/>
      <c r="Z32" s="626">
        <v>3.9</v>
      </c>
      <c r="AA32" s="626"/>
      <c r="AB32" s="626"/>
      <c r="AC32" s="626"/>
      <c r="AD32" s="627">
        <v>16101</v>
      </c>
      <c r="AE32" s="627"/>
      <c r="AF32" s="627"/>
      <c r="AG32" s="627"/>
      <c r="AH32" s="627"/>
      <c r="AI32" s="627"/>
      <c r="AJ32" s="627"/>
      <c r="AK32" s="627"/>
      <c r="AL32" s="628">
        <v>0.3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99.7</v>
      </c>
      <c r="BH32" s="691"/>
      <c r="BI32" s="691"/>
      <c r="BJ32" s="691"/>
      <c r="BK32" s="691"/>
      <c r="BL32" s="691"/>
      <c r="BM32" s="692">
        <v>99</v>
      </c>
      <c r="BN32" s="691"/>
      <c r="BO32" s="691"/>
      <c r="BP32" s="691"/>
      <c r="BQ32" s="693"/>
      <c r="BR32" s="690">
        <v>99.7</v>
      </c>
      <c r="BS32" s="691"/>
      <c r="BT32" s="691"/>
      <c r="BU32" s="691"/>
      <c r="BV32" s="691"/>
      <c r="BW32" s="691"/>
      <c r="BX32" s="692">
        <v>98.8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356100</v>
      </c>
      <c r="S33" s="624"/>
      <c r="T33" s="624"/>
      <c r="U33" s="624"/>
      <c r="V33" s="624"/>
      <c r="W33" s="624"/>
      <c r="X33" s="624"/>
      <c r="Y33" s="625"/>
      <c r="Z33" s="626">
        <v>4.4000000000000004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4624556</v>
      </c>
      <c r="CS33" s="655"/>
      <c r="CT33" s="655"/>
      <c r="CU33" s="655"/>
      <c r="CV33" s="655"/>
      <c r="CW33" s="655"/>
      <c r="CX33" s="655"/>
      <c r="CY33" s="656"/>
      <c r="CZ33" s="657">
        <v>60.6</v>
      </c>
      <c r="DA33" s="658"/>
      <c r="DB33" s="658"/>
      <c r="DC33" s="659"/>
      <c r="DD33" s="632">
        <v>3770418</v>
      </c>
      <c r="DE33" s="655"/>
      <c r="DF33" s="655"/>
      <c r="DG33" s="655"/>
      <c r="DH33" s="655"/>
      <c r="DI33" s="655"/>
      <c r="DJ33" s="655"/>
      <c r="DK33" s="656"/>
      <c r="DL33" s="632">
        <v>2456155</v>
      </c>
      <c r="DM33" s="655"/>
      <c r="DN33" s="655"/>
      <c r="DO33" s="655"/>
      <c r="DP33" s="655"/>
      <c r="DQ33" s="655"/>
      <c r="DR33" s="655"/>
      <c r="DS33" s="655"/>
      <c r="DT33" s="655"/>
      <c r="DU33" s="655"/>
      <c r="DV33" s="656"/>
      <c r="DW33" s="628">
        <v>49.3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1225385</v>
      </c>
      <c r="CS34" s="624"/>
      <c r="CT34" s="624"/>
      <c r="CU34" s="624"/>
      <c r="CV34" s="624"/>
      <c r="CW34" s="624"/>
      <c r="CX34" s="624"/>
      <c r="CY34" s="625"/>
      <c r="CZ34" s="657">
        <v>16.100000000000001</v>
      </c>
      <c r="DA34" s="658"/>
      <c r="DB34" s="658"/>
      <c r="DC34" s="659"/>
      <c r="DD34" s="632">
        <v>1067135</v>
      </c>
      <c r="DE34" s="624"/>
      <c r="DF34" s="624"/>
      <c r="DG34" s="624"/>
      <c r="DH34" s="624"/>
      <c r="DI34" s="624"/>
      <c r="DJ34" s="624"/>
      <c r="DK34" s="625"/>
      <c r="DL34" s="632">
        <v>923590</v>
      </c>
      <c r="DM34" s="624"/>
      <c r="DN34" s="624"/>
      <c r="DO34" s="624"/>
      <c r="DP34" s="624"/>
      <c r="DQ34" s="624"/>
      <c r="DR34" s="624"/>
      <c r="DS34" s="624"/>
      <c r="DT34" s="624"/>
      <c r="DU34" s="624"/>
      <c r="DV34" s="625"/>
      <c r="DW34" s="628">
        <v>18.5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300000</v>
      </c>
      <c r="S35" s="624"/>
      <c r="T35" s="624"/>
      <c r="U35" s="624"/>
      <c r="V35" s="624"/>
      <c r="W35" s="624"/>
      <c r="X35" s="624"/>
      <c r="Y35" s="625"/>
      <c r="Z35" s="626">
        <v>3.7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1919971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217945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46367</v>
      </c>
      <c r="CS35" s="655"/>
      <c r="CT35" s="655"/>
      <c r="CU35" s="655"/>
      <c r="CV35" s="655"/>
      <c r="CW35" s="655"/>
      <c r="CX35" s="655"/>
      <c r="CY35" s="656"/>
      <c r="CZ35" s="657">
        <v>0.6</v>
      </c>
      <c r="DA35" s="658"/>
      <c r="DB35" s="658"/>
      <c r="DC35" s="659"/>
      <c r="DD35" s="632">
        <v>40648</v>
      </c>
      <c r="DE35" s="655"/>
      <c r="DF35" s="655"/>
      <c r="DG35" s="655"/>
      <c r="DH35" s="655"/>
      <c r="DI35" s="655"/>
      <c r="DJ35" s="655"/>
      <c r="DK35" s="656"/>
      <c r="DL35" s="632">
        <v>40648</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8035204</v>
      </c>
      <c r="S36" s="696"/>
      <c r="T36" s="696"/>
      <c r="U36" s="696"/>
      <c r="V36" s="696"/>
      <c r="W36" s="696"/>
      <c r="X36" s="696"/>
      <c r="Y36" s="697"/>
      <c r="Z36" s="698">
        <v>100</v>
      </c>
      <c r="AA36" s="698"/>
      <c r="AB36" s="698"/>
      <c r="AC36" s="698"/>
      <c r="AD36" s="699">
        <v>4683815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861480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214781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1620135</v>
      </c>
      <c r="CS36" s="624"/>
      <c r="CT36" s="624"/>
      <c r="CU36" s="624"/>
      <c r="CV36" s="624"/>
      <c r="CW36" s="624"/>
      <c r="CX36" s="624"/>
      <c r="CY36" s="625"/>
      <c r="CZ36" s="657">
        <v>21.2</v>
      </c>
      <c r="DA36" s="658"/>
      <c r="DB36" s="658"/>
      <c r="DC36" s="659"/>
      <c r="DD36" s="632">
        <v>1255469</v>
      </c>
      <c r="DE36" s="624"/>
      <c r="DF36" s="624"/>
      <c r="DG36" s="624"/>
      <c r="DH36" s="624"/>
      <c r="DI36" s="624"/>
      <c r="DJ36" s="624"/>
      <c r="DK36" s="625"/>
      <c r="DL36" s="632">
        <v>1065954</v>
      </c>
      <c r="DM36" s="624"/>
      <c r="DN36" s="624"/>
      <c r="DO36" s="624"/>
      <c r="DP36" s="624"/>
      <c r="DQ36" s="624"/>
      <c r="DR36" s="624"/>
      <c r="DS36" s="624"/>
      <c r="DT36" s="624"/>
      <c r="DU36" s="624"/>
      <c r="DV36" s="625"/>
      <c r="DW36" s="628">
        <v>21.4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510000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2252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378745</v>
      </c>
      <c r="CS37" s="655"/>
      <c r="CT37" s="655"/>
      <c r="CU37" s="655"/>
      <c r="CV37" s="655"/>
      <c r="CW37" s="655"/>
      <c r="CX37" s="655"/>
      <c r="CY37" s="656"/>
      <c r="CZ37" s="657">
        <v>5</v>
      </c>
      <c r="DA37" s="658"/>
      <c r="DB37" s="658"/>
      <c r="DC37" s="659"/>
      <c r="DD37" s="632">
        <v>372779</v>
      </c>
      <c r="DE37" s="655"/>
      <c r="DF37" s="655"/>
      <c r="DG37" s="655"/>
      <c r="DH37" s="655"/>
      <c r="DI37" s="655"/>
      <c r="DJ37" s="655"/>
      <c r="DK37" s="656"/>
      <c r="DL37" s="632">
        <v>372760</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11534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3783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1401608</v>
      </c>
      <c r="CS38" s="624"/>
      <c r="CT38" s="624"/>
      <c r="CU38" s="624"/>
      <c r="CV38" s="624"/>
      <c r="CW38" s="624"/>
      <c r="CX38" s="624"/>
      <c r="CY38" s="625"/>
      <c r="CZ38" s="657">
        <v>18.399999999999999</v>
      </c>
      <c r="DA38" s="658"/>
      <c r="DB38" s="658"/>
      <c r="DC38" s="659"/>
      <c r="DD38" s="632">
        <v>1313665</v>
      </c>
      <c r="DE38" s="624"/>
      <c r="DF38" s="624"/>
      <c r="DG38" s="624"/>
      <c r="DH38" s="624"/>
      <c r="DI38" s="624"/>
      <c r="DJ38" s="624"/>
      <c r="DK38" s="625"/>
      <c r="DL38" s="632">
        <v>425963</v>
      </c>
      <c r="DM38" s="624"/>
      <c r="DN38" s="624"/>
      <c r="DO38" s="624"/>
      <c r="DP38" s="624"/>
      <c r="DQ38" s="624"/>
      <c r="DR38" s="624"/>
      <c r="DS38" s="624"/>
      <c r="DT38" s="624"/>
      <c r="DU38" s="624"/>
      <c r="DV38" s="625"/>
      <c r="DW38" s="628">
        <v>8.5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8363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91061</v>
      </c>
      <c r="CS39" s="655"/>
      <c r="CT39" s="655"/>
      <c r="CU39" s="655"/>
      <c r="CV39" s="655"/>
      <c r="CW39" s="655"/>
      <c r="CX39" s="655"/>
      <c r="CY39" s="656"/>
      <c r="CZ39" s="657">
        <v>1.2</v>
      </c>
      <c r="DA39" s="658"/>
      <c r="DB39" s="658"/>
      <c r="DC39" s="659"/>
      <c r="DD39" s="632">
        <v>43501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141956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240000</v>
      </c>
      <c r="CS40" s="624"/>
      <c r="CT40" s="624"/>
      <c r="CU40" s="624"/>
      <c r="CV40" s="624"/>
      <c r="CW40" s="624"/>
      <c r="CX40" s="624"/>
      <c r="CY40" s="625"/>
      <c r="CZ40" s="657">
        <v>3.1</v>
      </c>
      <c r="DA40" s="658"/>
      <c r="DB40" s="658"/>
      <c r="DC40" s="659"/>
      <c r="DD40" s="632">
        <v>50000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386638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754078</v>
      </c>
      <c r="CS42" s="624"/>
      <c r="CT42" s="624"/>
      <c r="CU42" s="624"/>
      <c r="CV42" s="624"/>
      <c r="CW42" s="624"/>
      <c r="CX42" s="624"/>
      <c r="CY42" s="625"/>
      <c r="CZ42" s="657">
        <v>9.9</v>
      </c>
      <c r="DA42" s="706"/>
      <c r="DB42" s="706"/>
      <c r="DC42" s="707"/>
      <c r="DD42" s="632">
        <v>485290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750176</v>
      </c>
      <c r="CS44" s="624"/>
      <c r="CT44" s="624"/>
      <c r="CU44" s="624"/>
      <c r="CV44" s="624"/>
      <c r="CW44" s="624"/>
      <c r="CX44" s="624"/>
      <c r="CY44" s="625"/>
      <c r="CZ44" s="657">
        <v>9.8000000000000007</v>
      </c>
      <c r="DA44" s="706"/>
      <c r="DB44" s="706"/>
      <c r="DC44" s="707"/>
      <c r="DD44" s="632">
        <v>481388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339817</v>
      </c>
      <c r="CS45" s="655"/>
      <c r="CT45" s="655"/>
      <c r="CU45" s="655"/>
      <c r="CV45" s="655"/>
      <c r="CW45" s="655"/>
      <c r="CX45" s="655"/>
      <c r="CY45" s="656"/>
      <c r="CZ45" s="657">
        <v>4.5</v>
      </c>
      <c r="DA45" s="658"/>
      <c r="DB45" s="658"/>
      <c r="DC45" s="659"/>
      <c r="DD45" s="632">
        <v>116321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396993</v>
      </c>
      <c r="CS46" s="624"/>
      <c r="CT46" s="624"/>
      <c r="CU46" s="624"/>
      <c r="CV46" s="624"/>
      <c r="CW46" s="624"/>
      <c r="CX46" s="624"/>
      <c r="CY46" s="625"/>
      <c r="CZ46" s="657">
        <v>5.2</v>
      </c>
      <c r="DA46" s="706"/>
      <c r="DB46" s="706"/>
      <c r="DC46" s="707"/>
      <c r="DD46" s="632">
        <v>356251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3902</v>
      </c>
      <c r="CS47" s="655"/>
      <c r="CT47" s="655"/>
      <c r="CU47" s="655"/>
      <c r="CV47" s="655"/>
      <c r="CW47" s="655"/>
      <c r="CX47" s="655"/>
      <c r="CY47" s="656"/>
      <c r="CZ47" s="657">
        <v>0.1</v>
      </c>
      <c r="DA47" s="658"/>
      <c r="DB47" s="658"/>
      <c r="DC47" s="659"/>
      <c r="DD47" s="632">
        <v>3902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7632250</v>
      </c>
      <c r="CS49" s="691"/>
      <c r="CT49" s="691"/>
      <c r="CU49" s="691"/>
      <c r="CV49" s="691"/>
      <c r="CW49" s="691"/>
      <c r="CX49" s="691"/>
      <c r="CY49" s="718"/>
      <c r="CZ49" s="719">
        <v>100</v>
      </c>
      <c r="DA49" s="720"/>
      <c r="DB49" s="720"/>
      <c r="DC49" s="721"/>
      <c r="DD49" s="722">
        <v>5919038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8038</v>
      </c>
      <c r="R7" s="753"/>
      <c r="S7" s="753"/>
      <c r="T7" s="753"/>
      <c r="U7" s="753"/>
      <c r="V7" s="753">
        <v>7635</v>
      </c>
      <c r="W7" s="753"/>
      <c r="X7" s="753"/>
      <c r="Y7" s="753"/>
      <c r="Z7" s="753"/>
      <c r="AA7" s="753">
        <v>403</v>
      </c>
      <c r="AB7" s="753"/>
      <c r="AC7" s="753"/>
      <c r="AD7" s="753"/>
      <c r="AE7" s="754"/>
      <c r="AF7" s="755">
        <v>312</v>
      </c>
      <c r="AG7" s="756"/>
      <c r="AH7" s="756"/>
      <c r="AI7" s="756"/>
      <c r="AJ7" s="757"/>
      <c r="AK7" s="792">
        <v>849</v>
      </c>
      <c r="AL7" s="793"/>
      <c r="AM7" s="793"/>
      <c r="AN7" s="793"/>
      <c r="AO7" s="793"/>
      <c r="AP7" s="793">
        <v>6220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83</v>
      </c>
      <c r="CI7" s="790"/>
      <c r="CJ7" s="790"/>
      <c r="CK7" s="790"/>
      <c r="CL7" s="791"/>
      <c r="CM7" s="789">
        <v>-729</v>
      </c>
      <c r="CN7" s="790"/>
      <c r="CO7" s="790"/>
      <c r="CP7" s="790"/>
      <c r="CQ7" s="791"/>
      <c r="CR7" s="789">
        <v>2</v>
      </c>
      <c r="CS7" s="790"/>
      <c r="CT7" s="790"/>
      <c r="CU7" s="790"/>
      <c r="CV7" s="791"/>
      <c r="CW7" s="789">
        <v>0</v>
      </c>
      <c r="CX7" s="790"/>
      <c r="CY7" s="790"/>
      <c r="CZ7" s="790"/>
      <c r="DA7" s="791"/>
      <c r="DB7" s="789">
        <v>50</v>
      </c>
      <c r="DC7" s="790"/>
      <c r="DD7" s="790"/>
      <c r="DE7" s="790"/>
      <c r="DF7" s="791"/>
      <c r="DG7" s="789">
        <v>0</v>
      </c>
      <c r="DH7" s="790"/>
      <c r="DI7" s="790"/>
      <c r="DJ7" s="790"/>
      <c r="DK7" s="791"/>
      <c r="DL7" s="789">
        <v>55</v>
      </c>
      <c r="DM7" s="790"/>
      <c r="DN7" s="790"/>
      <c r="DO7" s="790"/>
      <c r="DP7" s="791"/>
      <c r="DQ7" s="789">
        <v>50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8038</v>
      </c>
      <c r="R23" s="812"/>
      <c r="S23" s="812"/>
      <c r="T23" s="812"/>
      <c r="U23" s="812"/>
      <c r="V23" s="812">
        <v>7635</v>
      </c>
      <c r="W23" s="812"/>
      <c r="X23" s="812"/>
      <c r="Y23" s="812"/>
      <c r="Z23" s="812"/>
      <c r="AA23" s="812">
        <v>403</v>
      </c>
      <c r="AB23" s="812"/>
      <c r="AC23" s="812"/>
      <c r="AD23" s="812"/>
      <c r="AE23" s="813"/>
      <c r="AF23" s="814">
        <v>312</v>
      </c>
      <c r="AG23" s="812"/>
      <c r="AH23" s="812"/>
      <c r="AI23" s="812"/>
      <c r="AJ23" s="815"/>
      <c r="AK23" s="816"/>
      <c r="AL23" s="817"/>
      <c r="AM23" s="817"/>
      <c r="AN23" s="817"/>
      <c r="AO23" s="817"/>
      <c r="AP23" s="812">
        <v>6220</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1921</v>
      </c>
      <c r="R28" s="841"/>
      <c r="S28" s="841"/>
      <c r="T28" s="841"/>
      <c r="U28" s="841"/>
      <c r="V28" s="841">
        <v>1703</v>
      </c>
      <c r="W28" s="841"/>
      <c r="X28" s="841"/>
      <c r="Y28" s="841"/>
      <c r="Z28" s="841"/>
      <c r="AA28" s="841">
        <v>218</v>
      </c>
      <c r="AB28" s="841"/>
      <c r="AC28" s="841"/>
      <c r="AD28" s="841"/>
      <c r="AE28" s="842"/>
      <c r="AF28" s="843">
        <v>218</v>
      </c>
      <c r="AG28" s="841"/>
      <c r="AH28" s="841"/>
      <c r="AI28" s="841"/>
      <c r="AJ28" s="844"/>
      <c r="AK28" s="845">
        <v>142</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176</v>
      </c>
      <c r="R29" s="777"/>
      <c r="S29" s="777"/>
      <c r="T29" s="777"/>
      <c r="U29" s="777"/>
      <c r="V29" s="777">
        <v>172</v>
      </c>
      <c r="W29" s="777"/>
      <c r="X29" s="777"/>
      <c r="Y29" s="777"/>
      <c r="Z29" s="777"/>
      <c r="AA29" s="777">
        <v>4</v>
      </c>
      <c r="AB29" s="777"/>
      <c r="AC29" s="777"/>
      <c r="AD29" s="777"/>
      <c r="AE29" s="778"/>
      <c r="AF29" s="779">
        <v>4</v>
      </c>
      <c r="AG29" s="780"/>
      <c r="AH29" s="780"/>
      <c r="AI29" s="780"/>
      <c r="AJ29" s="781"/>
      <c r="AK29" s="848">
        <v>45</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604</v>
      </c>
      <c r="R30" s="777"/>
      <c r="S30" s="777"/>
      <c r="T30" s="777"/>
      <c r="U30" s="777"/>
      <c r="V30" s="777">
        <v>504</v>
      </c>
      <c r="W30" s="777"/>
      <c r="X30" s="777"/>
      <c r="Y30" s="777"/>
      <c r="Z30" s="777"/>
      <c r="AA30" s="777">
        <v>100</v>
      </c>
      <c r="AB30" s="777"/>
      <c r="AC30" s="777"/>
      <c r="AD30" s="777"/>
      <c r="AE30" s="778"/>
      <c r="AF30" s="779">
        <v>1706</v>
      </c>
      <c r="AG30" s="780"/>
      <c r="AH30" s="780"/>
      <c r="AI30" s="780"/>
      <c r="AJ30" s="781"/>
      <c r="AK30" s="848">
        <v>8</v>
      </c>
      <c r="AL30" s="849"/>
      <c r="AM30" s="849"/>
      <c r="AN30" s="849"/>
      <c r="AO30" s="849"/>
      <c r="AP30" s="849">
        <v>789</v>
      </c>
      <c r="AQ30" s="849"/>
      <c r="AR30" s="849"/>
      <c r="AS30" s="849"/>
      <c r="AT30" s="849"/>
      <c r="AU30" s="849">
        <v>36</v>
      </c>
      <c r="AV30" s="849"/>
      <c r="AW30" s="849"/>
      <c r="AX30" s="849"/>
      <c r="AY30" s="849"/>
      <c r="AZ30" s="850" t="s">
        <v>484</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1245</v>
      </c>
      <c r="R31" s="777"/>
      <c r="S31" s="777"/>
      <c r="T31" s="777"/>
      <c r="U31" s="777"/>
      <c r="V31" s="777">
        <v>997</v>
      </c>
      <c r="W31" s="777"/>
      <c r="X31" s="777"/>
      <c r="Y31" s="777"/>
      <c r="Z31" s="777"/>
      <c r="AA31" s="777">
        <v>248</v>
      </c>
      <c r="AB31" s="777"/>
      <c r="AC31" s="777"/>
      <c r="AD31" s="777"/>
      <c r="AE31" s="778"/>
      <c r="AF31" s="779">
        <v>532</v>
      </c>
      <c r="AG31" s="780"/>
      <c r="AH31" s="780"/>
      <c r="AI31" s="780"/>
      <c r="AJ31" s="781"/>
      <c r="AK31" s="848">
        <v>610</v>
      </c>
      <c r="AL31" s="849"/>
      <c r="AM31" s="849"/>
      <c r="AN31" s="849"/>
      <c r="AO31" s="849"/>
      <c r="AP31" s="849">
        <v>7440</v>
      </c>
      <c r="AQ31" s="849"/>
      <c r="AR31" s="849"/>
      <c r="AS31" s="849"/>
      <c r="AT31" s="849"/>
      <c r="AU31" s="849">
        <v>4621</v>
      </c>
      <c r="AV31" s="849"/>
      <c r="AW31" s="849"/>
      <c r="AX31" s="849"/>
      <c r="AY31" s="849"/>
      <c r="AZ31" s="850" t="s">
        <v>484</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992</v>
      </c>
      <c r="R32" s="777"/>
      <c r="S32" s="777"/>
      <c r="T32" s="777"/>
      <c r="U32" s="777"/>
      <c r="V32" s="777">
        <v>987</v>
      </c>
      <c r="W32" s="777"/>
      <c r="X32" s="777"/>
      <c r="Y32" s="777"/>
      <c r="Z32" s="777"/>
      <c r="AA32" s="777">
        <v>5</v>
      </c>
      <c r="AB32" s="777"/>
      <c r="AC32" s="777"/>
      <c r="AD32" s="777"/>
      <c r="AE32" s="778"/>
      <c r="AF32" s="779">
        <v>5</v>
      </c>
      <c r="AG32" s="780"/>
      <c r="AH32" s="780"/>
      <c r="AI32" s="780"/>
      <c r="AJ32" s="781"/>
      <c r="AK32" s="848">
        <v>861</v>
      </c>
      <c r="AL32" s="849"/>
      <c r="AM32" s="849"/>
      <c r="AN32" s="849"/>
      <c r="AO32" s="849"/>
      <c r="AP32" s="849" t="s">
        <v>484</v>
      </c>
      <c r="AQ32" s="849"/>
      <c r="AR32" s="849"/>
      <c r="AS32" s="849"/>
      <c r="AT32" s="849"/>
      <c r="AU32" s="849" t="s">
        <v>484</v>
      </c>
      <c r="AV32" s="849"/>
      <c r="AW32" s="849"/>
      <c r="AX32" s="849"/>
      <c r="AY32" s="849"/>
      <c r="AZ32" s="850" t="s">
        <v>484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2465</v>
      </c>
      <c r="AG63" s="860"/>
      <c r="AH63" s="860"/>
      <c r="AI63" s="860"/>
      <c r="AJ63" s="861"/>
      <c r="AK63" s="862"/>
      <c r="AL63" s="857"/>
      <c r="AM63" s="857"/>
      <c r="AN63" s="857"/>
      <c r="AO63" s="857"/>
      <c r="AP63" s="860">
        <v>8229</v>
      </c>
      <c r="AQ63" s="860"/>
      <c r="AR63" s="860"/>
      <c r="AS63" s="860"/>
      <c r="AT63" s="860"/>
      <c r="AU63" s="860">
        <v>4657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288</v>
      </c>
      <c r="R69" s="849"/>
      <c r="S69" s="849"/>
      <c r="T69" s="849"/>
      <c r="U69" s="849"/>
      <c r="V69" s="849">
        <v>246</v>
      </c>
      <c r="W69" s="849"/>
      <c r="X69" s="849"/>
      <c r="Y69" s="849"/>
      <c r="Z69" s="849"/>
      <c r="AA69" s="849">
        <v>42</v>
      </c>
      <c r="AB69" s="849"/>
      <c r="AC69" s="849"/>
      <c r="AD69" s="849"/>
      <c r="AE69" s="849"/>
      <c r="AF69" s="849">
        <v>42</v>
      </c>
      <c r="AG69" s="849"/>
      <c r="AH69" s="849"/>
      <c r="AI69" s="849"/>
      <c r="AJ69" s="849"/>
      <c r="AK69" s="849" t="s">
        <v>484</v>
      </c>
      <c r="AL69" s="849"/>
      <c r="AM69" s="849"/>
      <c r="AN69" s="849"/>
      <c r="AO69" s="849"/>
      <c r="AP69" s="849" t="s">
        <v>484</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417</v>
      </c>
      <c r="R70" s="849"/>
      <c r="S70" s="849"/>
      <c r="T70" s="849"/>
      <c r="U70" s="849"/>
      <c r="V70" s="849">
        <v>391</v>
      </c>
      <c r="W70" s="849"/>
      <c r="X70" s="849"/>
      <c r="Y70" s="849"/>
      <c r="Z70" s="849"/>
      <c r="AA70" s="849">
        <v>26</v>
      </c>
      <c r="AB70" s="849"/>
      <c r="AC70" s="849"/>
      <c r="AD70" s="849"/>
      <c r="AE70" s="849"/>
      <c r="AF70" s="849">
        <v>26</v>
      </c>
      <c r="AG70" s="849"/>
      <c r="AH70" s="849"/>
      <c r="AI70" s="849"/>
      <c r="AJ70" s="849"/>
      <c r="AK70" s="849" t="s">
        <v>484</v>
      </c>
      <c r="AL70" s="849"/>
      <c r="AM70" s="849"/>
      <c r="AN70" s="849"/>
      <c r="AO70" s="849"/>
      <c r="AP70" s="849">
        <v>252</v>
      </c>
      <c r="AQ70" s="849"/>
      <c r="AR70" s="849"/>
      <c r="AS70" s="849"/>
      <c r="AT70" s="849"/>
      <c r="AU70" s="849">
        <v>23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7">
        <v>17967</v>
      </c>
      <c r="R71" s="898"/>
      <c r="S71" s="898"/>
      <c r="T71" s="898"/>
      <c r="U71" s="848"/>
      <c r="V71" s="899">
        <v>17515</v>
      </c>
      <c r="W71" s="898"/>
      <c r="X71" s="898"/>
      <c r="Y71" s="898"/>
      <c r="Z71" s="848"/>
      <c r="AA71" s="899">
        <v>453</v>
      </c>
      <c r="AB71" s="898"/>
      <c r="AC71" s="898"/>
      <c r="AD71" s="898"/>
      <c r="AE71" s="848"/>
      <c r="AF71" s="899">
        <v>453</v>
      </c>
      <c r="AG71" s="898"/>
      <c r="AH71" s="898"/>
      <c r="AI71" s="898"/>
      <c r="AJ71" s="848"/>
      <c r="AK71" s="849" t="s">
        <v>484</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2311</v>
      </c>
      <c r="R72" s="849"/>
      <c r="S72" s="849"/>
      <c r="T72" s="849"/>
      <c r="U72" s="849"/>
      <c r="V72" s="849">
        <v>2147</v>
      </c>
      <c r="W72" s="849"/>
      <c r="X72" s="849"/>
      <c r="Y72" s="849"/>
      <c r="Z72" s="849"/>
      <c r="AA72" s="849">
        <v>164</v>
      </c>
      <c r="AB72" s="849"/>
      <c r="AC72" s="849"/>
      <c r="AD72" s="849"/>
      <c r="AE72" s="849"/>
      <c r="AF72" s="849">
        <v>164</v>
      </c>
      <c r="AG72" s="849"/>
      <c r="AH72" s="849"/>
      <c r="AI72" s="849"/>
      <c r="AJ72" s="849"/>
      <c r="AK72" s="849" t="s">
        <v>484</v>
      </c>
      <c r="AL72" s="849"/>
      <c r="AM72" s="849"/>
      <c r="AN72" s="849"/>
      <c r="AO72" s="849"/>
      <c r="AP72" s="849">
        <v>1463</v>
      </c>
      <c r="AQ72" s="849"/>
      <c r="AR72" s="849"/>
      <c r="AS72" s="849"/>
      <c r="AT72" s="849"/>
      <c r="AU72" s="849">
        <v>115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23</v>
      </c>
      <c r="R73" s="849"/>
      <c r="S73" s="849"/>
      <c r="T73" s="849"/>
      <c r="U73" s="849"/>
      <c r="V73" s="849">
        <v>15</v>
      </c>
      <c r="W73" s="849"/>
      <c r="X73" s="849"/>
      <c r="Y73" s="849"/>
      <c r="Z73" s="849"/>
      <c r="AA73" s="849">
        <v>8</v>
      </c>
      <c r="AB73" s="849"/>
      <c r="AC73" s="849"/>
      <c r="AD73" s="849"/>
      <c r="AE73" s="849"/>
      <c r="AF73" s="849">
        <v>8</v>
      </c>
      <c r="AG73" s="849"/>
      <c r="AH73" s="849"/>
      <c r="AI73" s="849"/>
      <c r="AJ73" s="849"/>
      <c r="AK73" s="849" t="s">
        <v>484</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236</v>
      </c>
      <c r="R74" s="849"/>
      <c r="S74" s="849"/>
      <c r="T74" s="849"/>
      <c r="U74" s="849"/>
      <c r="V74" s="849">
        <v>201</v>
      </c>
      <c r="W74" s="849"/>
      <c r="X74" s="849"/>
      <c r="Y74" s="849"/>
      <c r="Z74" s="849"/>
      <c r="AA74" s="849">
        <v>35</v>
      </c>
      <c r="AB74" s="849"/>
      <c r="AC74" s="849"/>
      <c r="AD74" s="849"/>
      <c r="AE74" s="849"/>
      <c r="AF74" s="849">
        <v>35</v>
      </c>
      <c r="AG74" s="849"/>
      <c r="AH74" s="849"/>
      <c r="AI74" s="849"/>
      <c r="AJ74" s="849"/>
      <c r="AK74" s="849" t="s">
        <v>484</v>
      </c>
      <c r="AL74" s="849"/>
      <c r="AM74" s="849"/>
      <c r="AN74" s="849"/>
      <c r="AO74" s="849"/>
      <c r="AP74" s="849" t="s">
        <v>484</v>
      </c>
      <c r="AQ74" s="849"/>
      <c r="AR74" s="849"/>
      <c r="AS74" s="849"/>
      <c r="AT74" s="849"/>
      <c r="AU74" s="849" t="s">
        <v>484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539</v>
      </c>
      <c r="C76" s="892"/>
      <c r="D76" s="892"/>
      <c r="E76" s="892"/>
      <c r="F76" s="892"/>
      <c r="G76" s="892"/>
      <c r="H76" s="892"/>
      <c r="I76" s="892"/>
      <c r="J76" s="892"/>
      <c r="K76" s="892"/>
      <c r="L76" s="892"/>
      <c r="M76" s="892"/>
      <c r="N76" s="892"/>
      <c r="O76" s="892"/>
      <c r="P76" s="893"/>
      <c r="Q76" s="897">
        <v>72</v>
      </c>
      <c r="R76" s="898"/>
      <c r="S76" s="898"/>
      <c r="T76" s="898"/>
      <c r="U76" s="848"/>
      <c r="V76" s="899">
        <v>65</v>
      </c>
      <c r="W76" s="898"/>
      <c r="X76" s="898"/>
      <c r="Y76" s="898"/>
      <c r="Z76" s="848"/>
      <c r="AA76" s="899">
        <v>7</v>
      </c>
      <c r="AB76" s="898"/>
      <c r="AC76" s="898"/>
      <c r="AD76" s="898"/>
      <c r="AE76" s="848"/>
      <c r="AF76" s="899">
        <v>7</v>
      </c>
      <c r="AG76" s="898"/>
      <c r="AH76" s="898"/>
      <c r="AI76" s="898"/>
      <c r="AJ76" s="848"/>
      <c r="AK76" s="899" t="s">
        <v>484</v>
      </c>
      <c r="AL76" s="898"/>
      <c r="AM76" s="898"/>
      <c r="AN76" s="898"/>
      <c r="AO76" s="848"/>
      <c r="AP76" s="899">
        <v>3</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483</v>
      </c>
      <c r="R77" s="898"/>
      <c r="S77" s="898"/>
      <c r="T77" s="898"/>
      <c r="U77" s="848"/>
      <c r="V77" s="899">
        <v>421</v>
      </c>
      <c r="W77" s="898"/>
      <c r="X77" s="898"/>
      <c r="Y77" s="898"/>
      <c r="Z77" s="848"/>
      <c r="AA77" s="899">
        <v>62</v>
      </c>
      <c r="AB77" s="898"/>
      <c r="AC77" s="898"/>
      <c r="AD77" s="898"/>
      <c r="AE77" s="848"/>
      <c r="AF77" s="899">
        <v>62</v>
      </c>
      <c r="AG77" s="898"/>
      <c r="AH77" s="898"/>
      <c r="AI77" s="898"/>
      <c r="AJ77" s="848"/>
      <c r="AK77" s="899" t="s">
        <v>484</v>
      </c>
      <c r="AL77" s="898"/>
      <c r="AM77" s="898"/>
      <c r="AN77" s="898"/>
      <c r="AO77" s="848"/>
      <c r="AP77" s="899">
        <v>30</v>
      </c>
      <c r="AQ77" s="898"/>
      <c r="AR77" s="898"/>
      <c r="AS77" s="898"/>
      <c r="AT77" s="848"/>
      <c r="AU77" s="899">
        <v>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552</v>
      </c>
      <c r="C78" s="892"/>
      <c r="D78" s="892"/>
      <c r="E78" s="892"/>
      <c r="F78" s="892"/>
      <c r="G78" s="892"/>
      <c r="H78" s="892"/>
      <c r="I78" s="892"/>
      <c r="J78" s="892"/>
      <c r="K78" s="892"/>
      <c r="L78" s="892"/>
      <c r="M78" s="892"/>
      <c r="N78" s="892"/>
      <c r="O78" s="892"/>
      <c r="P78" s="893"/>
      <c r="Q78" s="894">
        <v>304</v>
      </c>
      <c r="R78" s="849"/>
      <c r="S78" s="849"/>
      <c r="T78" s="849"/>
      <c r="U78" s="849"/>
      <c r="V78" s="849">
        <v>292</v>
      </c>
      <c r="W78" s="849"/>
      <c r="X78" s="849"/>
      <c r="Y78" s="849"/>
      <c r="Z78" s="849"/>
      <c r="AA78" s="849">
        <v>12</v>
      </c>
      <c r="AB78" s="849"/>
      <c r="AC78" s="849"/>
      <c r="AD78" s="849"/>
      <c r="AE78" s="849"/>
      <c r="AF78" s="849">
        <v>12</v>
      </c>
      <c r="AG78" s="849"/>
      <c r="AH78" s="849"/>
      <c r="AI78" s="849"/>
      <c r="AJ78" s="849"/>
      <c r="AK78" s="849" t="s">
        <v>484</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547</v>
      </c>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539</v>
      </c>
      <c r="C80" s="892"/>
      <c r="D80" s="892"/>
      <c r="E80" s="892"/>
      <c r="F80" s="892"/>
      <c r="G80" s="892"/>
      <c r="H80" s="892"/>
      <c r="I80" s="892"/>
      <c r="J80" s="892"/>
      <c r="K80" s="892"/>
      <c r="L80" s="892"/>
      <c r="M80" s="892"/>
      <c r="N80" s="892"/>
      <c r="O80" s="892"/>
      <c r="P80" s="893"/>
      <c r="Q80" s="894">
        <v>1844</v>
      </c>
      <c r="R80" s="849"/>
      <c r="S80" s="849"/>
      <c r="T80" s="849"/>
      <c r="U80" s="849"/>
      <c r="V80" s="849">
        <v>1770</v>
      </c>
      <c r="W80" s="849"/>
      <c r="X80" s="849"/>
      <c r="Y80" s="849"/>
      <c r="Z80" s="849"/>
      <c r="AA80" s="849">
        <v>74</v>
      </c>
      <c r="AB80" s="849"/>
      <c r="AC80" s="849"/>
      <c r="AD80" s="849"/>
      <c r="AE80" s="849"/>
      <c r="AF80" s="849">
        <v>74</v>
      </c>
      <c r="AG80" s="849"/>
      <c r="AH80" s="849"/>
      <c r="AI80" s="849"/>
      <c r="AJ80" s="849"/>
      <c r="AK80" s="849">
        <v>131</v>
      </c>
      <c r="AL80" s="849"/>
      <c r="AM80" s="849"/>
      <c r="AN80" s="849"/>
      <c r="AO80" s="849"/>
      <c r="AP80" s="849" t="s">
        <v>484</v>
      </c>
      <c r="AQ80" s="849"/>
      <c r="AR80" s="849"/>
      <c r="AS80" s="849"/>
      <c r="AT80" s="849"/>
      <c r="AU80" s="849" t="s">
        <v>484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548</v>
      </c>
      <c r="C81" s="892"/>
      <c r="D81" s="892"/>
      <c r="E81" s="892"/>
      <c r="F81" s="892"/>
      <c r="G81" s="892"/>
      <c r="H81" s="892"/>
      <c r="I81" s="892"/>
      <c r="J81" s="892"/>
      <c r="K81" s="892"/>
      <c r="L81" s="892"/>
      <c r="M81" s="892"/>
      <c r="N81" s="892"/>
      <c r="O81" s="892"/>
      <c r="P81" s="893"/>
      <c r="Q81" s="894">
        <v>271713</v>
      </c>
      <c r="R81" s="849"/>
      <c r="S81" s="849"/>
      <c r="T81" s="849"/>
      <c r="U81" s="849"/>
      <c r="V81" s="849">
        <v>261269</v>
      </c>
      <c r="W81" s="849"/>
      <c r="X81" s="849"/>
      <c r="Y81" s="849"/>
      <c r="Z81" s="849"/>
      <c r="AA81" s="849">
        <v>10444</v>
      </c>
      <c r="AB81" s="849"/>
      <c r="AC81" s="849"/>
      <c r="AD81" s="849"/>
      <c r="AE81" s="849"/>
      <c r="AF81" s="849">
        <v>10444</v>
      </c>
      <c r="AG81" s="849"/>
      <c r="AH81" s="849"/>
      <c r="AI81" s="849"/>
      <c r="AJ81" s="849"/>
      <c r="AK81" s="849">
        <v>1787</v>
      </c>
      <c r="AL81" s="849"/>
      <c r="AM81" s="849"/>
      <c r="AN81" s="849"/>
      <c r="AO81" s="849"/>
      <c r="AP81" s="849" t="s">
        <v>484</v>
      </c>
      <c r="AQ81" s="849"/>
      <c r="AR81" s="849"/>
      <c r="AS81" s="849"/>
      <c r="AT81" s="849"/>
      <c r="AU81" s="849" t="s">
        <v>484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554</v>
      </c>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539</v>
      </c>
      <c r="C83" s="892"/>
      <c r="D83" s="892"/>
      <c r="E83" s="892"/>
      <c r="F83" s="892"/>
      <c r="G83" s="892"/>
      <c r="H83" s="892"/>
      <c r="I83" s="892"/>
      <c r="J83" s="892"/>
      <c r="K83" s="892"/>
      <c r="L83" s="892"/>
      <c r="M83" s="892"/>
      <c r="N83" s="892"/>
      <c r="O83" s="892"/>
      <c r="P83" s="893"/>
      <c r="Q83" s="894">
        <v>7548</v>
      </c>
      <c r="R83" s="849"/>
      <c r="S83" s="849"/>
      <c r="T83" s="849"/>
      <c r="U83" s="849"/>
      <c r="V83" s="849">
        <v>6546</v>
      </c>
      <c r="W83" s="849"/>
      <c r="X83" s="849"/>
      <c r="Y83" s="849"/>
      <c r="Z83" s="849"/>
      <c r="AA83" s="849">
        <v>1002</v>
      </c>
      <c r="AB83" s="849"/>
      <c r="AC83" s="849"/>
      <c r="AD83" s="849"/>
      <c r="AE83" s="849"/>
      <c r="AF83" s="849">
        <v>1002</v>
      </c>
      <c r="AG83" s="849"/>
      <c r="AH83" s="849"/>
      <c r="AI83" s="849"/>
      <c r="AJ83" s="849"/>
      <c r="AK83" s="849">
        <v>1123</v>
      </c>
      <c r="AL83" s="849"/>
      <c r="AM83" s="849"/>
      <c r="AN83" s="849"/>
      <c r="AO83" s="849"/>
      <c r="AP83" s="849" t="s">
        <v>484</v>
      </c>
      <c r="AQ83" s="849"/>
      <c r="AR83" s="849"/>
      <c r="AS83" s="849"/>
      <c r="AT83" s="849"/>
      <c r="AU83" s="849" t="s">
        <v>484</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549</v>
      </c>
      <c r="C84" s="892"/>
      <c r="D84" s="892"/>
      <c r="E84" s="892"/>
      <c r="F84" s="892"/>
      <c r="G84" s="892"/>
      <c r="H84" s="892"/>
      <c r="I84" s="892"/>
      <c r="J84" s="892"/>
      <c r="K84" s="892"/>
      <c r="L84" s="892"/>
      <c r="M84" s="892"/>
      <c r="N84" s="892"/>
      <c r="O84" s="892"/>
      <c r="P84" s="893"/>
      <c r="Q84" s="894">
        <v>21</v>
      </c>
      <c r="R84" s="849"/>
      <c r="S84" s="849"/>
      <c r="T84" s="849"/>
      <c r="U84" s="849"/>
      <c r="V84" s="849">
        <v>17</v>
      </c>
      <c r="W84" s="849"/>
      <c r="X84" s="849"/>
      <c r="Y84" s="849"/>
      <c r="Z84" s="849"/>
      <c r="AA84" s="849">
        <v>4</v>
      </c>
      <c r="AB84" s="849"/>
      <c r="AC84" s="849"/>
      <c r="AD84" s="849"/>
      <c r="AE84" s="849"/>
      <c r="AF84" s="849">
        <v>4</v>
      </c>
      <c r="AG84" s="849"/>
      <c r="AH84" s="849"/>
      <c r="AI84" s="849"/>
      <c r="AJ84" s="849"/>
      <c r="AK84" s="849">
        <v>15</v>
      </c>
      <c r="AL84" s="849"/>
      <c r="AM84" s="849"/>
      <c r="AN84" s="849"/>
      <c r="AO84" s="849"/>
      <c r="AP84" s="849" t="s">
        <v>484</v>
      </c>
      <c r="AQ84" s="849"/>
      <c r="AR84" s="849"/>
      <c r="AS84" s="849"/>
      <c r="AT84" s="849"/>
      <c r="AU84" s="849" t="s">
        <v>484</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550</v>
      </c>
      <c r="C85" s="892"/>
      <c r="D85" s="892"/>
      <c r="E85" s="892"/>
      <c r="F85" s="892"/>
      <c r="G85" s="892"/>
      <c r="H85" s="892"/>
      <c r="I85" s="892"/>
      <c r="J85" s="892"/>
      <c r="K85" s="892"/>
      <c r="L85" s="892"/>
      <c r="M85" s="892"/>
      <c r="N85" s="892"/>
      <c r="O85" s="892"/>
      <c r="P85" s="893"/>
      <c r="Q85" s="894">
        <v>41</v>
      </c>
      <c r="R85" s="849"/>
      <c r="S85" s="849"/>
      <c r="T85" s="849"/>
      <c r="U85" s="849"/>
      <c r="V85" s="849">
        <v>31</v>
      </c>
      <c r="W85" s="849"/>
      <c r="X85" s="849"/>
      <c r="Y85" s="849"/>
      <c r="Z85" s="849"/>
      <c r="AA85" s="849">
        <v>10</v>
      </c>
      <c r="AB85" s="849"/>
      <c r="AC85" s="849"/>
      <c r="AD85" s="849"/>
      <c r="AE85" s="849"/>
      <c r="AF85" s="849">
        <v>4</v>
      </c>
      <c r="AG85" s="849"/>
      <c r="AH85" s="849"/>
      <c r="AI85" s="849"/>
      <c r="AJ85" s="849"/>
      <c r="AK85" s="849" t="s">
        <v>484</v>
      </c>
      <c r="AL85" s="849"/>
      <c r="AM85" s="849"/>
      <c r="AN85" s="849"/>
      <c r="AO85" s="849"/>
      <c r="AP85" s="849" t="s">
        <v>484</v>
      </c>
      <c r="AQ85" s="849"/>
      <c r="AR85" s="849"/>
      <c r="AS85" s="849"/>
      <c r="AT85" s="849"/>
      <c r="AU85" s="849" t="s">
        <v>484</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553</v>
      </c>
      <c r="C86" s="892"/>
      <c r="D86" s="892"/>
      <c r="E86" s="892"/>
      <c r="F86" s="892"/>
      <c r="G86" s="892"/>
      <c r="H86" s="892"/>
      <c r="I86" s="892"/>
      <c r="J86" s="892"/>
      <c r="K86" s="892"/>
      <c r="L86" s="892"/>
      <c r="M86" s="892"/>
      <c r="N86" s="892"/>
      <c r="O86" s="892"/>
      <c r="P86" s="893"/>
      <c r="Q86" s="894">
        <v>197</v>
      </c>
      <c r="R86" s="849"/>
      <c r="S86" s="849"/>
      <c r="T86" s="849"/>
      <c r="U86" s="849"/>
      <c r="V86" s="849">
        <v>189</v>
      </c>
      <c r="W86" s="849"/>
      <c r="X86" s="849"/>
      <c r="Y86" s="849"/>
      <c r="Z86" s="849"/>
      <c r="AA86" s="849">
        <v>8</v>
      </c>
      <c r="AB86" s="849"/>
      <c r="AC86" s="849"/>
      <c r="AD86" s="849"/>
      <c r="AE86" s="849"/>
      <c r="AF86" s="849">
        <v>8</v>
      </c>
      <c r="AG86" s="849"/>
      <c r="AH86" s="849"/>
      <c r="AI86" s="849"/>
      <c r="AJ86" s="849"/>
      <c r="AK86" s="849" t="s">
        <v>484</v>
      </c>
      <c r="AL86" s="849"/>
      <c r="AM86" s="849"/>
      <c r="AN86" s="849"/>
      <c r="AO86" s="849"/>
      <c r="AP86" s="849" t="s">
        <v>484</v>
      </c>
      <c r="AQ86" s="849"/>
      <c r="AR86" s="849"/>
      <c r="AS86" s="849"/>
      <c r="AT86" s="849"/>
      <c r="AU86" s="849" t="s">
        <v>484</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12345</v>
      </c>
      <c r="AG88" s="860"/>
      <c r="AH88" s="860"/>
      <c r="AI88" s="860"/>
      <c r="AJ88" s="860"/>
      <c r="AK88" s="857"/>
      <c r="AL88" s="857"/>
      <c r="AM88" s="857"/>
      <c r="AN88" s="857"/>
      <c r="AO88" s="857"/>
      <c r="AP88" s="860">
        <v>1748</v>
      </c>
      <c r="AQ88" s="860"/>
      <c r="AR88" s="860"/>
      <c r="AS88" s="860"/>
      <c r="AT88" s="860"/>
      <c r="AU88" s="860">
        <v>144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v>
      </c>
      <c r="CS102" s="868"/>
      <c r="CT102" s="868"/>
      <c r="CU102" s="868"/>
      <c r="CV102" s="911"/>
      <c r="CW102" s="910">
        <v>0</v>
      </c>
      <c r="CX102" s="868"/>
      <c r="CY102" s="868"/>
      <c r="CZ102" s="868"/>
      <c r="DA102" s="911"/>
      <c r="DB102" s="910">
        <v>50</v>
      </c>
      <c r="DC102" s="868"/>
      <c r="DD102" s="868"/>
      <c r="DE102" s="868"/>
      <c r="DF102" s="911"/>
      <c r="DG102" s="910">
        <v>0</v>
      </c>
      <c r="DH102" s="868"/>
      <c r="DI102" s="868"/>
      <c r="DJ102" s="868"/>
      <c r="DK102" s="911"/>
      <c r="DL102" s="910">
        <v>55</v>
      </c>
      <c r="DM102" s="868"/>
      <c r="DN102" s="868"/>
      <c r="DO102" s="868"/>
      <c r="DP102" s="911"/>
      <c r="DQ102" s="910">
        <v>50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536624</v>
      </c>
      <c r="AB110" s="920"/>
      <c r="AC110" s="920"/>
      <c r="AD110" s="920"/>
      <c r="AE110" s="921"/>
      <c r="AF110" s="922">
        <v>589741</v>
      </c>
      <c r="AG110" s="920"/>
      <c r="AH110" s="920"/>
      <c r="AI110" s="920"/>
      <c r="AJ110" s="921"/>
      <c r="AK110" s="922">
        <v>579817</v>
      </c>
      <c r="AL110" s="920"/>
      <c r="AM110" s="920"/>
      <c r="AN110" s="920"/>
      <c r="AO110" s="921"/>
      <c r="AP110" s="923">
        <v>13.6</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6541964</v>
      </c>
      <c r="BR110" s="957"/>
      <c r="BS110" s="957"/>
      <c r="BT110" s="957"/>
      <c r="BU110" s="957"/>
      <c r="BV110" s="957">
        <v>6378291</v>
      </c>
      <c r="BW110" s="957"/>
      <c r="BX110" s="957"/>
      <c r="BY110" s="957"/>
      <c r="BZ110" s="957"/>
      <c r="CA110" s="957">
        <v>6220227</v>
      </c>
      <c r="CB110" s="957"/>
      <c r="CC110" s="957"/>
      <c r="CD110" s="957"/>
      <c r="CE110" s="957"/>
      <c r="CF110" s="971">
        <v>145.4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459640</v>
      </c>
      <c r="BR111" s="950"/>
      <c r="BS111" s="950"/>
      <c r="BT111" s="950"/>
      <c r="BU111" s="950"/>
      <c r="BV111" s="950">
        <v>394400</v>
      </c>
      <c r="BW111" s="950"/>
      <c r="BX111" s="950"/>
      <c r="BY111" s="950"/>
      <c r="BZ111" s="950"/>
      <c r="CA111" s="950">
        <v>332600</v>
      </c>
      <c r="CB111" s="950"/>
      <c r="CC111" s="950"/>
      <c r="CD111" s="950"/>
      <c r="CE111" s="950"/>
      <c r="CF111" s="944">
        <v>7.8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5173740</v>
      </c>
      <c r="BR112" s="950"/>
      <c r="BS112" s="950"/>
      <c r="BT112" s="950"/>
      <c r="BU112" s="950"/>
      <c r="BV112" s="950">
        <v>4967731</v>
      </c>
      <c r="BW112" s="950"/>
      <c r="BX112" s="950"/>
      <c r="BY112" s="950"/>
      <c r="BZ112" s="950"/>
      <c r="CA112" s="950">
        <v>4656030</v>
      </c>
      <c r="CB112" s="950"/>
      <c r="CC112" s="950"/>
      <c r="CD112" s="950"/>
      <c r="CE112" s="950"/>
      <c r="CF112" s="944">
        <v>108.9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477954</v>
      </c>
      <c r="AB113" s="964"/>
      <c r="AC113" s="964"/>
      <c r="AD113" s="964"/>
      <c r="AE113" s="965"/>
      <c r="AF113" s="966">
        <v>535294</v>
      </c>
      <c r="AG113" s="964"/>
      <c r="AH113" s="964"/>
      <c r="AI113" s="964"/>
      <c r="AJ113" s="965"/>
      <c r="AK113" s="966">
        <v>518337</v>
      </c>
      <c r="AL113" s="964"/>
      <c r="AM113" s="964"/>
      <c r="AN113" s="964"/>
      <c r="AO113" s="965"/>
      <c r="AP113" s="967">
        <v>12.1</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96994</v>
      </c>
      <c r="BR113" s="950"/>
      <c r="BS113" s="950"/>
      <c r="BT113" s="950"/>
      <c r="BU113" s="950"/>
      <c r="BV113" s="950">
        <v>149630</v>
      </c>
      <c r="BW113" s="950"/>
      <c r="BX113" s="950"/>
      <c r="BY113" s="950"/>
      <c r="BZ113" s="950"/>
      <c r="CA113" s="950">
        <v>144336</v>
      </c>
      <c r="CB113" s="950"/>
      <c r="CC113" s="950"/>
      <c r="CD113" s="950"/>
      <c r="CE113" s="950"/>
      <c r="CF113" s="944">
        <v>3.4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8564</v>
      </c>
      <c r="AB114" s="989"/>
      <c r="AC114" s="989"/>
      <c r="AD114" s="989"/>
      <c r="AE114" s="990"/>
      <c r="AF114" s="991">
        <v>8825</v>
      </c>
      <c r="AG114" s="989"/>
      <c r="AH114" s="989"/>
      <c r="AI114" s="989"/>
      <c r="AJ114" s="990"/>
      <c r="AK114" s="991">
        <v>8921</v>
      </c>
      <c r="AL114" s="989"/>
      <c r="AM114" s="989"/>
      <c r="AN114" s="989"/>
      <c r="AO114" s="990"/>
      <c r="AP114" s="992">
        <v>0.2</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1692488</v>
      </c>
      <c r="BR114" s="950"/>
      <c r="BS114" s="950"/>
      <c r="BT114" s="950"/>
      <c r="BU114" s="950"/>
      <c r="BV114" s="950">
        <v>1378762</v>
      </c>
      <c r="BW114" s="950"/>
      <c r="BX114" s="950"/>
      <c r="BY114" s="950"/>
      <c r="BZ114" s="950"/>
      <c r="CA114" s="950">
        <v>1366667</v>
      </c>
      <c r="CB114" s="950"/>
      <c r="CC114" s="950"/>
      <c r="CD114" s="950"/>
      <c r="CE114" s="950"/>
      <c r="CF114" s="944">
        <v>32</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70938</v>
      </c>
      <c r="AB115" s="964"/>
      <c r="AC115" s="964"/>
      <c r="AD115" s="964"/>
      <c r="AE115" s="965"/>
      <c r="AF115" s="966">
        <v>70285</v>
      </c>
      <c r="AG115" s="964"/>
      <c r="AH115" s="964"/>
      <c r="AI115" s="964"/>
      <c r="AJ115" s="965"/>
      <c r="AK115" s="966">
        <v>66192</v>
      </c>
      <c r="AL115" s="964"/>
      <c r="AM115" s="964"/>
      <c r="AN115" s="964"/>
      <c r="AO115" s="965"/>
      <c r="AP115" s="967">
        <v>1.5</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49500</v>
      </c>
      <c r="BR115" s="950"/>
      <c r="BS115" s="950"/>
      <c r="BT115" s="950"/>
      <c r="BU115" s="950"/>
      <c r="BV115" s="950">
        <v>49500</v>
      </c>
      <c r="BW115" s="950"/>
      <c r="BX115" s="950"/>
      <c r="BY115" s="950"/>
      <c r="BZ115" s="950"/>
      <c r="CA115" s="950">
        <v>49500</v>
      </c>
      <c r="CB115" s="950"/>
      <c r="CC115" s="950"/>
      <c r="CD115" s="950"/>
      <c r="CE115" s="950"/>
      <c r="CF115" s="944">
        <v>1.2</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1094080</v>
      </c>
      <c r="AB117" s="996"/>
      <c r="AC117" s="996"/>
      <c r="AD117" s="996"/>
      <c r="AE117" s="997"/>
      <c r="AF117" s="995">
        <v>1204145</v>
      </c>
      <c r="AG117" s="996"/>
      <c r="AH117" s="996"/>
      <c r="AI117" s="996"/>
      <c r="AJ117" s="997"/>
      <c r="AK117" s="995">
        <v>1173267</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14014326</v>
      </c>
      <c r="BR118" s="1016"/>
      <c r="BS118" s="1016"/>
      <c r="BT118" s="1016"/>
      <c r="BU118" s="1016"/>
      <c r="BV118" s="1016">
        <v>13318314</v>
      </c>
      <c r="BW118" s="1016"/>
      <c r="BX118" s="1016"/>
      <c r="BY118" s="1016"/>
      <c r="BZ118" s="1016"/>
      <c r="CA118" s="1016">
        <v>12769360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3340678</v>
      </c>
      <c r="BR119" s="957"/>
      <c r="BS119" s="957"/>
      <c r="BT119" s="957"/>
      <c r="BU119" s="957"/>
      <c r="BV119" s="957">
        <v>3873790</v>
      </c>
      <c r="BW119" s="957"/>
      <c r="BX119" s="957"/>
      <c r="BY119" s="957"/>
      <c r="BZ119" s="957"/>
      <c r="CA119" s="957">
        <v>3122114</v>
      </c>
      <c r="CB119" s="957"/>
      <c r="CC119" s="957"/>
      <c r="CD119" s="957"/>
      <c r="CE119" s="957"/>
      <c r="CF119" s="971">
        <v>73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459640</v>
      </c>
      <c r="DH119" s="1028"/>
      <c r="DI119" s="1028"/>
      <c r="DJ119" s="1028"/>
      <c r="DK119" s="1029"/>
      <c r="DL119" s="1030">
        <v>394400</v>
      </c>
      <c r="DM119" s="1028"/>
      <c r="DN119" s="1028"/>
      <c r="DO119" s="1028"/>
      <c r="DP119" s="1029"/>
      <c r="DQ119" s="1030">
        <v>332600</v>
      </c>
      <c r="DR119" s="1028"/>
      <c r="DS119" s="1028"/>
      <c r="DT119" s="1028"/>
      <c r="DU119" s="1029"/>
      <c r="DV119" s="1031">
        <v>7.8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100978</v>
      </c>
      <c r="BR120" s="950"/>
      <c r="BS120" s="950"/>
      <c r="BT120" s="950"/>
      <c r="BU120" s="950"/>
      <c r="BV120" s="950">
        <v>89810</v>
      </c>
      <c r="BW120" s="950"/>
      <c r="BX120" s="950"/>
      <c r="BY120" s="950"/>
      <c r="BZ120" s="950"/>
      <c r="CA120" s="950">
        <v>78513</v>
      </c>
      <c r="CB120" s="950"/>
      <c r="CC120" s="950"/>
      <c r="CD120" s="950"/>
      <c r="CE120" s="950"/>
      <c r="CF120" s="944">
        <v>1.8</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5128482</v>
      </c>
      <c r="DH120" s="957"/>
      <c r="DI120" s="957"/>
      <c r="DJ120" s="957"/>
      <c r="DK120" s="957"/>
      <c r="DL120" s="957">
        <v>4928232</v>
      </c>
      <c r="DM120" s="957"/>
      <c r="DN120" s="957"/>
      <c r="DO120" s="957"/>
      <c r="DP120" s="957"/>
      <c r="DQ120" s="957">
        <v>4620516</v>
      </c>
      <c r="DR120" s="957"/>
      <c r="DS120" s="957"/>
      <c r="DT120" s="957"/>
      <c r="DU120" s="957"/>
      <c r="DV120" s="958">
        <v>108</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8772873</v>
      </c>
      <c r="BR121" s="1016"/>
      <c r="BS121" s="1016"/>
      <c r="BT121" s="1016"/>
      <c r="BU121" s="1016"/>
      <c r="BV121" s="1016">
        <v>8520270</v>
      </c>
      <c r="BW121" s="1016"/>
      <c r="BX121" s="1016"/>
      <c r="BY121" s="1016"/>
      <c r="BZ121" s="1016"/>
      <c r="CA121" s="1016">
        <v>8179562</v>
      </c>
      <c r="CB121" s="1016"/>
      <c r="CC121" s="1016"/>
      <c r="CD121" s="1016"/>
      <c r="CE121" s="1016"/>
      <c r="CF121" s="1054">
        <v>191.3</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45258</v>
      </c>
      <c r="DH121" s="950"/>
      <c r="DI121" s="950"/>
      <c r="DJ121" s="950"/>
      <c r="DK121" s="950"/>
      <c r="DL121" s="950">
        <v>39499</v>
      </c>
      <c r="DM121" s="950"/>
      <c r="DN121" s="950"/>
      <c r="DO121" s="950"/>
      <c r="DP121" s="950"/>
      <c r="DQ121" s="950">
        <v>35514</v>
      </c>
      <c r="DR121" s="950"/>
      <c r="DS121" s="950"/>
      <c r="DT121" s="950"/>
      <c r="DU121" s="950"/>
      <c r="DV121" s="951">
        <v>0.8</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12214529</v>
      </c>
      <c r="BR122" s="1065"/>
      <c r="BS122" s="1065"/>
      <c r="BT122" s="1065"/>
      <c r="BU122" s="1065"/>
      <c r="BV122" s="1065">
        <v>12483870</v>
      </c>
      <c r="BW122" s="1065"/>
      <c r="BX122" s="1065"/>
      <c r="BY122" s="1065"/>
      <c r="BZ122" s="1065"/>
      <c r="CA122" s="1065">
        <v>11380189</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43.1</v>
      </c>
      <c r="BR123" s="1057"/>
      <c r="BS123" s="1057"/>
      <c r="BT123" s="1057"/>
      <c r="BU123" s="1057"/>
      <c r="BV123" s="1057">
        <v>20.3</v>
      </c>
      <c r="BW123" s="1057"/>
      <c r="BX123" s="1057"/>
      <c r="BY123" s="1057"/>
      <c r="BZ123" s="1057"/>
      <c r="CA123" s="1057">
        <v>32.4</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61800</v>
      </c>
      <c r="AB126" s="989"/>
      <c r="AC126" s="989"/>
      <c r="AD126" s="989"/>
      <c r="AE126" s="990"/>
      <c r="AF126" s="991">
        <v>61800</v>
      </c>
      <c r="AG126" s="989"/>
      <c r="AH126" s="989"/>
      <c r="AI126" s="989"/>
      <c r="AJ126" s="990"/>
      <c r="AK126" s="991">
        <v>61800</v>
      </c>
      <c r="AL126" s="989"/>
      <c r="AM126" s="989"/>
      <c r="AN126" s="989"/>
      <c r="AO126" s="990"/>
      <c r="AP126" s="992">
        <v>1.4</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9138</v>
      </c>
      <c r="AB127" s="989"/>
      <c r="AC127" s="989"/>
      <c r="AD127" s="989"/>
      <c r="AE127" s="990"/>
      <c r="AF127" s="991">
        <v>8485</v>
      </c>
      <c r="AG127" s="989"/>
      <c r="AH127" s="989"/>
      <c r="AI127" s="989"/>
      <c r="AJ127" s="990"/>
      <c r="AK127" s="991">
        <v>4392</v>
      </c>
      <c r="AL127" s="989"/>
      <c r="AM127" s="989"/>
      <c r="AN127" s="989"/>
      <c r="AO127" s="990"/>
      <c r="AP127" s="992">
        <v>0.1</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14.93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49500</v>
      </c>
      <c r="DH127" s="1078"/>
      <c r="DI127" s="1078"/>
      <c r="DJ127" s="1078"/>
      <c r="DK127" s="1078"/>
      <c r="DL127" s="1078">
        <v>49500</v>
      </c>
      <c r="DM127" s="1078"/>
      <c r="DN127" s="1078"/>
      <c r="DO127" s="1078"/>
      <c r="DP127" s="1078"/>
      <c r="DQ127" s="1078">
        <v>49500</v>
      </c>
      <c r="DR127" s="1078"/>
      <c r="DS127" s="1078"/>
      <c r="DT127" s="1078"/>
      <c r="DU127" s="1078"/>
      <c r="DV127" s="1079">
        <v>1.2</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12751</v>
      </c>
      <c r="AB128" s="1120"/>
      <c r="AC128" s="1120"/>
      <c r="AD128" s="1120"/>
      <c r="AE128" s="1121"/>
      <c r="AF128" s="1122">
        <v>76393</v>
      </c>
      <c r="AG128" s="1120"/>
      <c r="AH128" s="1120"/>
      <c r="AI128" s="1120"/>
      <c r="AJ128" s="1121"/>
      <c r="AK128" s="1122">
        <v>72599</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449</v>
      </c>
      <c r="BG128" s="1097"/>
      <c r="BH128" s="1097"/>
      <c r="BI128" s="1097"/>
      <c r="BJ128" s="1097"/>
      <c r="BK128" s="1097"/>
      <c r="BL128" s="1098"/>
      <c r="BM128" s="1096">
        <v>19.93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4990481</v>
      </c>
      <c r="AB129" s="989"/>
      <c r="AC129" s="989"/>
      <c r="AD129" s="989"/>
      <c r="AE129" s="990"/>
      <c r="AF129" s="991">
        <v>4948947</v>
      </c>
      <c r="AG129" s="989"/>
      <c r="AH129" s="989"/>
      <c r="AI129" s="989"/>
      <c r="AJ129" s="990"/>
      <c r="AK129" s="991">
        <v>5108769</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823531</v>
      </c>
      <c r="AB130" s="989"/>
      <c r="AC130" s="989"/>
      <c r="AD130" s="989"/>
      <c r="AE130" s="990"/>
      <c r="AF130" s="991">
        <v>839404</v>
      </c>
      <c r="AG130" s="989"/>
      <c r="AH130" s="989"/>
      <c r="AI130" s="989"/>
      <c r="AJ130" s="990"/>
      <c r="AK130" s="991">
        <v>831878</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32.4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4166950</v>
      </c>
      <c r="AB131" s="1028"/>
      <c r="AC131" s="1028"/>
      <c r="AD131" s="1028"/>
      <c r="AE131" s="1029"/>
      <c r="AF131" s="1030">
        <v>4109543</v>
      </c>
      <c r="AG131" s="1028"/>
      <c r="AH131" s="1028"/>
      <c r="AI131" s="1028"/>
      <c r="AJ131" s="1029"/>
      <c r="AK131" s="1030">
        <v>4276891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6.1867313020000001</v>
      </c>
      <c r="AB132" s="1134"/>
      <c r="AC132" s="1134"/>
      <c r="AD132" s="1134"/>
      <c r="AE132" s="1135"/>
      <c r="AF132" s="1136">
        <v>7.0165466089999997</v>
      </c>
      <c r="AG132" s="1134"/>
      <c r="AH132" s="1134"/>
      <c r="AI132" s="1134"/>
      <c r="AJ132" s="1135"/>
      <c r="AK132" s="1136">
        <v>6.2847054089999999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6.5</v>
      </c>
      <c r="AB133" s="1141"/>
      <c r="AC133" s="1141"/>
      <c r="AD133" s="1141"/>
      <c r="AE133" s="1142"/>
      <c r="AF133" s="1140">
        <v>6.5</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1161807</v>
      </c>
      <c r="L9" s="264">
        <v>77392</v>
      </c>
      <c r="M9" s="265">
        <v>83939</v>
      </c>
      <c r="N9" s="266">
        <v>-7.8</v>
      </c>
    </row>
    <row r="10" spans="1:16" x14ac:dyDescent="0.15">
      <c r="A10" s="248"/>
      <c r="B10" s="244"/>
      <c r="C10" s="244"/>
      <c r="D10" s="244"/>
      <c r="E10" s="244"/>
      <c r="F10" s="244"/>
      <c r="G10" s="1149" t="s">
        <v>481</v>
      </c>
      <c r="H10" s="1150"/>
      <c r="I10" s="1150"/>
      <c r="J10" s="1151"/>
      <c r="K10" s="267">
        <v>181162</v>
      </c>
      <c r="L10" s="268">
        <v>12068</v>
      </c>
      <c r="M10" s="269">
        <v>8976</v>
      </c>
      <c r="N10" s="270">
        <v>34.4</v>
      </c>
    </row>
    <row r="11" spans="1:16" ht="13.5" customHeight="1" x14ac:dyDescent="0.15">
      <c r="A11" s="248"/>
      <c r="B11" s="244"/>
      <c r="C11" s="244"/>
      <c r="D11" s="244"/>
      <c r="E11" s="244"/>
      <c r="F11" s="244"/>
      <c r="G11" s="1149" t="s">
        <v>482</v>
      </c>
      <c r="H11" s="1150"/>
      <c r="I11" s="1150"/>
      <c r="J11" s="1151"/>
      <c r="K11" s="267">
        <v>175667</v>
      </c>
      <c r="L11" s="268">
        <v>11702</v>
      </c>
      <c r="M11" s="269">
        <v>13172</v>
      </c>
      <c r="N11" s="270">
        <v>-11.2</v>
      </c>
    </row>
    <row r="12" spans="1:16" ht="13.5" customHeight="1" x14ac:dyDescent="0.15">
      <c r="A12" s="248"/>
      <c r="B12" s="244"/>
      <c r="C12" s="244"/>
      <c r="D12" s="244"/>
      <c r="E12" s="244"/>
      <c r="F12" s="244"/>
      <c r="G12" s="1149" t="s">
        <v>483</v>
      </c>
      <c r="H12" s="1150"/>
      <c r="I12" s="1150"/>
      <c r="J12" s="1151"/>
      <c r="K12" s="267" t="s">
        <v>484</v>
      </c>
      <c r="L12" s="268" t="s">
        <v>484</v>
      </c>
      <c r="M12" s="269">
        <v>634</v>
      </c>
      <c r="N12" s="270" t="s">
        <v>484</v>
      </c>
    </row>
    <row r="13" spans="1:16" ht="13.5" customHeight="1" x14ac:dyDescent="0.15">
      <c r="A13" s="248"/>
      <c r="B13" s="244"/>
      <c r="C13" s="244"/>
      <c r="D13" s="244"/>
      <c r="E13" s="244"/>
      <c r="F13" s="244"/>
      <c r="G13" s="1149" t="s">
        <v>485</v>
      </c>
      <c r="H13" s="1150"/>
      <c r="I13" s="1150"/>
      <c r="J13" s="1151"/>
      <c r="K13" s="267" t="s">
        <v>484</v>
      </c>
      <c r="L13" s="268" t="s">
        <v>484</v>
      </c>
      <c r="M13" s="269">
        <v>21</v>
      </c>
      <c r="N13" s="270" t="s">
        <v>484</v>
      </c>
    </row>
    <row r="14" spans="1:16" ht="13.5" customHeight="1" x14ac:dyDescent="0.15">
      <c r="A14" s="248"/>
      <c r="B14" s="244"/>
      <c r="C14" s="244"/>
      <c r="D14" s="244"/>
      <c r="E14" s="244"/>
      <c r="F14" s="244"/>
      <c r="G14" s="1149" t="s">
        <v>486</v>
      </c>
      <c r="H14" s="1150"/>
      <c r="I14" s="1150"/>
      <c r="J14" s="1151"/>
      <c r="K14" s="267" t="s">
        <v>484</v>
      </c>
      <c r="L14" s="268" t="s">
        <v>484</v>
      </c>
      <c r="M14" s="269">
        <v>3872</v>
      </c>
      <c r="N14" s="270" t="s">
        <v>484</v>
      </c>
    </row>
    <row r="15" spans="1:16" ht="13.5" customHeight="1" x14ac:dyDescent="0.15">
      <c r="A15" s="248"/>
      <c r="B15" s="244"/>
      <c r="C15" s="244"/>
      <c r="D15" s="244"/>
      <c r="E15" s="244"/>
      <c r="F15" s="244"/>
      <c r="G15" s="1149" t="s">
        <v>487</v>
      </c>
      <c r="H15" s="1150"/>
      <c r="I15" s="1150"/>
      <c r="J15" s="1151"/>
      <c r="K15" s="267" t="s">
        <v>484</v>
      </c>
      <c r="L15" s="268" t="s">
        <v>484</v>
      </c>
      <c r="M15" s="269">
        <v>2062</v>
      </c>
      <c r="N15" s="270" t="s">
        <v>484</v>
      </c>
    </row>
    <row r="16" spans="1:16" x14ac:dyDescent="0.15">
      <c r="A16" s="248"/>
      <c r="B16" s="244"/>
      <c r="C16" s="244"/>
      <c r="D16" s="244"/>
      <c r="E16" s="244"/>
      <c r="F16" s="244"/>
      <c r="G16" s="1152" t="s">
        <v>488</v>
      </c>
      <c r="H16" s="1153"/>
      <c r="I16" s="1153"/>
      <c r="J16" s="1154"/>
      <c r="K16" s="268">
        <v>-98968</v>
      </c>
      <c r="L16" s="268">
        <v>-6593</v>
      </c>
      <c r="M16" s="269">
        <v>-8514</v>
      </c>
      <c r="N16" s="270">
        <v>-22.6</v>
      </c>
    </row>
    <row r="17" spans="1:16" x14ac:dyDescent="0.15">
      <c r="A17" s="248"/>
      <c r="B17" s="244"/>
      <c r="C17" s="244"/>
      <c r="D17" s="244"/>
      <c r="E17" s="244"/>
      <c r="F17" s="244"/>
      <c r="G17" s="1152" t="s">
        <v>167</v>
      </c>
      <c r="H17" s="1153"/>
      <c r="I17" s="1153"/>
      <c r="J17" s="1154"/>
      <c r="K17" s="268">
        <v>1419668</v>
      </c>
      <c r="L17" s="268">
        <v>94569</v>
      </c>
      <c r="M17" s="269">
        <v>104161</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9.66</v>
      </c>
      <c r="L21" s="281">
        <v>9.8000000000000007</v>
      </c>
      <c r="M21" s="282">
        <v>-0.14000000000000001</v>
      </c>
      <c r="N21" s="249"/>
      <c r="O21" s="283"/>
      <c r="P21" s="279"/>
    </row>
    <row r="22" spans="1:16" s="284" customFormat="1" x14ac:dyDescent="0.15">
      <c r="A22" s="279"/>
      <c r="B22" s="249"/>
      <c r="C22" s="249"/>
      <c r="D22" s="249"/>
      <c r="E22" s="249"/>
      <c r="F22" s="249"/>
      <c r="G22" s="1144" t="s">
        <v>494</v>
      </c>
      <c r="H22" s="1145"/>
      <c r="I22" s="1145"/>
      <c r="J22" s="1146"/>
      <c r="K22" s="285">
        <v>95.7</v>
      </c>
      <c r="L22" s="286">
        <v>96.3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579817</v>
      </c>
      <c r="L32" s="294">
        <v>38624</v>
      </c>
      <c r="M32" s="295">
        <v>53592</v>
      </c>
      <c r="N32" s="296">
        <v>-27.9</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v>0</v>
      </c>
      <c r="N34" s="296" t="s">
        <v>484</v>
      </c>
    </row>
    <row r="35" spans="1:16" ht="27" customHeight="1" x14ac:dyDescent="0.15">
      <c r="A35" s="248"/>
      <c r="B35" s="244"/>
      <c r="C35" s="244"/>
      <c r="D35" s="244"/>
      <c r="E35" s="244"/>
      <c r="F35" s="244"/>
      <c r="G35" s="1160" t="s">
        <v>501</v>
      </c>
      <c r="H35" s="1161"/>
      <c r="I35" s="1161"/>
      <c r="J35" s="1162"/>
      <c r="K35" s="294">
        <v>518337</v>
      </c>
      <c r="L35" s="294">
        <v>34528</v>
      </c>
      <c r="M35" s="295">
        <v>20509</v>
      </c>
      <c r="N35" s="296">
        <v>68.400000000000006</v>
      </c>
    </row>
    <row r="36" spans="1:16" ht="27" customHeight="1" x14ac:dyDescent="0.15">
      <c r="A36" s="248"/>
      <c r="B36" s="244"/>
      <c r="C36" s="244"/>
      <c r="D36" s="244"/>
      <c r="E36" s="244"/>
      <c r="F36" s="244"/>
      <c r="G36" s="1160" t="s">
        <v>502</v>
      </c>
      <c r="H36" s="1161"/>
      <c r="I36" s="1161"/>
      <c r="J36" s="1162"/>
      <c r="K36" s="294">
        <v>8921</v>
      </c>
      <c r="L36" s="294">
        <v>594</v>
      </c>
      <c r="M36" s="295">
        <v>3503</v>
      </c>
      <c r="N36" s="296">
        <v>-83</v>
      </c>
    </row>
    <row r="37" spans="1:16" ht="13.5" customHeight="1" x14ac:dyDescent="0.15">
      <c r="A37" s="248"/>
      <c r="B37" s="244"/>
      <c r="C37" s="244"/>
      <c r="D37" s="244"/>
      <c r="E37" s="244"/>
      <c r="F37" s="244"/>
      <c r="G37" s="1160" t="s">
        <v>503</v>
      </c>
      <c r="H37" s="1161"/>
      <c r="I37" s="1161"/>
      <c r="J37" s="1162"/>
      <c r="K37" s="294">
        <v>66192</v>
      </c>
      <c r="L37" s="294">
        <v>4409</v>
      </c>
      <c r="M37" s="295">
        <v>1405</v>
      </c>
      <c r="N37" s="296">
        <v>213.8</v>
      </c>
    </row>
    <row r="38" spans="1:16" ht="27" customHeight="1" x14ac:dyDescent="0.15">
      <c r="A38" s="248"/>
      <c r="B38" s="244"/>
      <c r="C38" s="244"/>
      <c r="D38" s="244"/>
      <c r="E38" s="244"/>
      <c r="F38" s="244"/>
      <c r="G38" s="1163" t="s">
        <v>504</v>
      </c>
      <c r="H38" s="1164"/>
      <c r="I38" s="1164"/>
      <c r="J38" s="1165"/>
      <c r="K38" s="297" t="s">
        <v>484</v>
      </c>
      <c r="L38" s="297" t="s">
        <v>484</v>
      </c>
      <c r="M38" s="298">
        <v>2</v>
      </c>
      <c r="N38" s="299" t="s">
        <v>484</v>
      </c>
      <c r="O38" s="293"/>
    </row>
    <row r="39" spans="1:16" x14ac:dyDescent="0.15">
      <c r="A39" s="248"/>
      <c r="B39" s="244"/>
      <c r="C39" s="244"/>
      <c r="D39" s="244"/>
      <c r="E39" s="244"/>
      <c r="F39" s="244"/>
      <c r="G39" s="1163" t="s">
        <v>505</v>
      </c>
      <c r="H39" s="1164"/>
      <c r="I39" s="1164"/>
      <c r="J39" s="1165"/>
      <c r="K39" s="300">
        <v>-72599</v>
      </c>
      <c r="L39" s="300">
        <v>-4836</v>
      </c>
      <c r="M39" s="301">
        <v>-1515</v>
      </c>
      <c r="N39" s="302">
        <v>219.2</v>
      </c>
      <c r="O39" s="293"/>
    </row>
    <row r="40" spans="1:16" ht="27" customHeight="1" x14ac:dyDescent="0.15">
      <c r="A40" s="248"/>
      <c r="B40" s="244"/>
      <c r="C40" s="244"/>
      <c r="D40" s="244"/>
      <c r="E40" s="244"/>
      <c r="F40" s="244"/>
      <c r="G40" s="1160" t="s">
        <v>506</v>
      </c>
      <c r="H40" s="1161"/>
      <c r="I40" s="1161"/>
      <c r="J40" s="1162"/>
      <c r="K40" s="300">
        <v>-831878</v>
      </c>
      <c r="L40" s="300">
        <v>-55414</v>
      </c>
      <c r="M40" s="301">
        <v>-52955</v>
      </c>
      <c r="N40" s="302">
        <v>4.5999999999999996</v>
      </c>
      <c r="O40" s="293"/>
    </row>
    <row r="41" spans="1:16" x14ac:dyDescent="0.15">
      <c r="A41" s="248"/>
      <c r="B41" s="244"/>
      <c r="C41" s="244"/>
      <c r="D41" s="244"/>
      <c r="E41" s="244"/>
      <c r="F41" s="244"/>
      <c r="G41" s="1166" t="s">
        <v>278</v>
      </c>
      <c r="H41" s="1167"/>
      <c r="I41" s="1167"/>
      <c r="J41" s="1168"/>
      <c r="K41" s="294">
        <v>268790</v>
      </c>
      <c r="L41" s="300">
        <v>17905</v>
      </c>
      <c r="M41" s="301">
        <v>24541</v>
      </c>
      <c r="N41" s="302">
        <v>-27</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1244218</v>
      </c>
      <c r="J51" s="320">
        <v>81803</v>
      </c>
      <c r="K51" s="321">
        <v>76.5</v>
      </c>
      <c r="L51" s="322">
        <v>59829</v>
      </c>
      <c r="M51" s="323">
        <v>-16.7</v>
      </c>
      <c r="N51" s="324">
        <v>93.2</v>
      </c>
    </row>
    <row r="52" spans="1:14" x14ac:dyDescent="0.15">
      <c r="A52" s="248"/>
      <c r="B52" s="244"/>
      <c r="C52" s="244"/>
      <c r="D52" s="244"/>
      <c r="E52" s="244"/>
      <c r="F52" s="244"/>
      <c r="G52" s="325"/>
      <c r="H52" s="326" t="s">
        <v>517</v>
      </c>
      <c r="I52" s="327">
        <v>394183</v>
      </c>
      <c r="J52" s="328">
        <v>25916</v>
      </c>
      <c r="K52" s="329">
        <v>-38.700000000000003</v>
      </c>
      <c r="L52" s="330">
        <v>33669</v>
      </c>
      <c r="M52" s="331">
        <v>-3.9</v>
      </c>
      <c r="N52" s="332">
        <v>-34.799999999999997</v>
      </c>
    </row>
    <row r="53" spans="1:14" x14ac:dyDescent="0.15">
      <c r="A53" s="248"/>
      <c r="B53" s="244"/>
      <c r="C53" s="244"/>
      <c r="D53" s="244"/>
      <c r="E53" s="244"/>
      <c r="F53" s="244"/>
      <c r="G53" s="310" t="s">
        <v>518</v>
      </c>
      <c r="H53" s="311"/>
      <c r="I53" s="319">
        <v>744179</v>
      </c>
      <c r="J53" s="320">
        <v>48783</v>
      </c>
      <c r="K53" s="321">
        <v>-40.4</v>
      </c>
      <c r="L53" s="322">
        <v>70582</v>
      </c>
      <c r="M53" s="323">
        <v>18</v>
      </c>
      <c r="N53" s="324">
        <v>-58.4</v>
      </c>
    </row>
    <row r="54" spans="1:14" x14ac:dyDescent="0.15">
      <c r="A54" s="248"/>
      <c r="B54" s="244"/>
      <c r="C54" s="244"/>
      <c r="D54" s="244"/>
      <c r="E54" s="244"/>
      <c r="F54" s="244"/>
      <c r="G54" s="325"/>
      <c r="H54" s="326" t="s">
        <v>517</v>
      </c>
      <c r="I54" s="327">
        <v>432574</v>
      </c>
      <c r="J54" s="328">
        <v>28356</v>
      </c>
      <c r="K54" s="329">
        <v>9.4</v>
      </c>
      <c r="L54" s="330">
        <v>36117</v>
      </c>
      <c r="M54" s="331">
        <v>7.3</v>
      </c>
      <c r="N54" s="332">
        <v>2.1</v>
      </c>
    </row>
    <row r="55" spans="1:14" x14ac:dyDescent="0.15">
      <c r="A55" s="248"/>
      <c r="B55" s="244"/>
      <c r="C55" s="244"/>
      <c r="D55" s="244"/>
      <c r="E55" s="244"/>
      <c r="F55" s="244"/>
      <c r="G55" s="310" t="s">
        <v>519</v>
      </c>
      <c r="H55" s="311"/>
      <c r="I55" s="319">
        <v>732021</v>
      </c>
      <c r="J55" s="320">
        <v>48058</v>
      </c>
      <c r="K55" s="321">
        <v>-1.5</v>
      </c>
      <c r="L55" s="322">
        <v>81990</v>
      </c>
      <c r="M55" s="323">
        <v>16.2</v>
      </c>
      <c r="N55" s="324">
        <v>-17.7</v>
      </c>
    </row>
    <row r="56" spans="1:14" x14ac:dyDescent="0.15">
      <c r="A56" s="248"/>
      <c r="B56" s="244"/>
      <c r="C56" s="244"/>
      <c r="D56" s="244"/>
      <c r="E56" s="244"/>
      <c r="F56" s="244"/>
      <c r="G56" s="325"/>
      <c r="H56" s="326" t="s">
        <v>517</v>
      </c>
      <c r="I56" s="327">
        <v>525290</v>
      </c>
      <c r="J56" s="328">
        <v>34486</v>
      </c>
      <c r="K56" s="329">
        <v>21.6</v>
      </c>
      <c r="L56" s="330">
        <v>34482</v>
      </c>
      <c r="M56" s="331">
        <v>-4.5</v>
      </c>
      <c r="N56" s="332">
        <v>26.1</v>
      </c>
    </row>
    <row r="57" spans="1:14" x14ac:dyDescent="0.15">
      <c r="A57" s="248"/>
      <c r="B57" s="244"/>
      <c r="C57" s="244"/>
      <c r="D57" s="244"/>
      <c r="E57" s="244"/>
      <c r="F57" s="244"/>
      <c r="G57" s="310" t="s">
        <v>520</v>
      </c>
      <c r="H57" s="311"/>
      <c r="I57" s="319">
        <v>527049</v>
      </c>
      <c r="J57" s="320">
        <v>34846</v>
      </c>
      <c r="K57" s="321">
        <v>-27.5</v>
      </c>
      <c r="L57" s="322">
        <v>87551</v>
      </c>
      <c r="M57" s="323">
        <v>6.8</v>
      </c>
      <c r="N57" s="324">
        <v>-34.299999999999997</v>
      </c>
    </row>
    <row r="58" spans="1:14" x14ac:dyDescent="0.15">
      <c r="A58" s="248"/>
      <c r="B58" s="244"/>
      <c r="C58" s="244"/>
      <c r="D58" s="244"/>
      <c r="E58" s="244"/>
      <c r="F58" s="244"/>
      <c r="G58" s="325"/>
      <c r="H58" s="326" t="s">
        <v>517</v>
      </c>
      <c r="I58" s="327">
        <v>313040</v>
      </c>
      <c r="J58" s="328">
        <v>20697</v>
      </c>
      <c r="K58" s="329">
        <v>-40</v>
      </c>
      <c r="L58" s="330">
        <v>43994</v>
      </c>
      <c r="M58" s="331">
        <v>27.6</v>
      </c>
      <c r="N58" s="332">
        <v>-67.599999999999994</v>
      </c>
    </row>
    <row r="59" spans="1:14" x14ac:dyDescent="0.15">
      <c r="A59" s="248"/>
      <c r="B59" s="244"/>
      <c r="C59" s="244"/>
      <c r="D59" s="244"/>
      <c r="E59" s="244"/>
      <c r="F59" s="244"/>
      <c r="G59" s="310" t="s">
        <v>521</v>
      </c>
      <c r="H59" s="311"/>
      <c r="I59" s="319">
        <v>750176</v>
      </c>
      <c r="J59" s="320">
        <v>49972</v>
      </c>
      <c r="K59" s="321">
        <v>43.4</v>
      </c>
      <c r="L59" s="322">
        <v>106092</v>
      </c>
      <c r="M59" s="323">
        <v>21.2</v>
      </c>
      <c r="N59" s="324">
        <v>22.2</v>
      </c>
    </row>
    <row r="60" spans="1:14" x14ac:dyDescent="0.15">
      <c r="A60" s="248"/>
      <c r="B60" s="244"/>
      <c r="C60" s="244"/>
      <c r="D60" s="244"/>
      <c r="E60" s="244"/>
      <c r="F60" s="244"/>
      <c r="G60" s="325"/>
      <c r="H60" s="326" t="s">
        <v>517</v>
      </c>
      <c r="I60" s="333">
        <v>396993</v>
      </c>
      <c r="J60" s="328">
        <v>26445</v>
      </c>
      <c r="K60" s="329">
        <v>27.8</v>
      </c>
      <c r="L60" s="330">
        <v>44299</v>
      </c>
      <c r="M60" s="331">
        <v>0.7</v>
      </c>
      <c r="N60" s="332">
        <v>27.1</v>
      </c>
    </row>
    <row r="61" spans="1:14" x14ac:dyDescent="0.15">
      <c r="A61" s="248"/>
      <c r="B61" s="244"/>
      <c r="C61" s="244"/>
      <c r="D61" s="244"/>
      <c r="E61" s="244"/>
      <c r="F61" s="244"/>
      <c r="G61" s="310" t="s">
        <v>522</v>
      </c>
      <c r="H61" s="334"/>
      <c r="I61" s="335">
        <v>799529</v>
      </c>
      <c r="J61" s="336">
        <v>52692</v>
      </c>
      <c r="K61" s="337">
        <v>10.1</v>
      </c>
      <c r="L61" s="338">
        <v>81209</v>
      </c>
      <c r="M61" s="339">
        <v>9.1</v>
      </c>
      <c r="N61" s="324">
        <v>1</v>
      </c>
    </row>
    <row r="62" spans="1:14" x14ac:dyDescent="0.15">
      <c r="A62" s="248"/>
      <c r="B62" s="244"/>
      <c r="C62" s="244"/>
      <c r="D62" s="244"/>
      <c r="E62" s="244"/>
      <c r="F62" s="244"/>
      <c r="G62" s="325"/>
      <c r="H62" s="326" t="s">
        <v>517</v>
      </c>
      <c r="I62" s="327">
        <v>412416</v>
      </c>
      <c r="J62" s="328">
        <v>27180</v>
      </c>
      <c r="K62" s="329">
        <v>-4</v>
      </c>
      <c r="L62" s="330">
        <v>38512</v>
      </c>
      <c r="M62" s="331">
        <v>5.4</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23.38</v>
      </c>
      <c r="G47" s="12">
        <v>17.52</v>
      </c>
      <c r="H47" s="12">
        <v>23.24</v>
      </c>
      <c r="I47" s="12">
        <v>26.63</v>
      </c>
      <c r="J47" s="13">
        <v>25.64</v>
      </c>
    </row>
    <row r="48" spans="2:10" ht="57.75" customHeight="1" x14ac:dyDescent="0.15">
      <c r="B48" s="14"/>
      <c r="C48" s="1171" t="s">
        <v>4</v>
      </c>
      <c r="D48" s="1171"/>
      <c r="E48" s="1172"/>
      <c r="F48" s="15">
        <v>7.63</v>
      </c>
      <c r="G48" s="16">
        <v>7.18</v>
      </c>
      <c r="H48" s="16">
        <v>8.39</v>
      </c>
      <c r="I48" s="16">
        <v>5.27</v>
      </c>
      <c r="J48" s="17">
        <v>6.11</v>
      </c>
    </row>
    <row r="49" spans="2:10" ht="57.75" customHeight="1" thickBot="1" x14ac:dyDescent="0.2">
      <c r="B49" s="18"/>
      <c r="C49" s="1173" t="s">
        <v>5</v>
      </c>
      <c r="D49" s="1173"/>
      <c r="E49" s="1174"/>
      <c r="F49" s="19">
        <v>6.96</v>
      </c>
      <c r="G49" s="20" t="s">
        <v>529</v>
      </c>
      <c r="H49" s="20">
        <v>6.8</v>
      </c>
      <c r="I49" s="20">
        <v>0.01</v>
      </c>
      <c r="J49" s="21">
        <v>0.86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2017-04-24T00:20:25Z</cp:lastPrinted>
  <dcterms:created xsi:type="dcterms:W3CDTF">2017-02-15T18:58:12Z</dcterms:created>
  <dcterms:modified xsi:type="dcterms:W3CDTF">2017-05-17T01:30:44Z</dcterms:modified>
</cp:coreProperties>
</file>