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70" tabRatio="87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4" i="9" l="1"/>
  <c r="AO35"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AM34" i="9" s="1"/>
  <c r="AM35" i="9" s="1"/>
  <c r="BE34" i="9"/>
  <c r="BW34" i="9" s="1"/>
  <c r="BW35" i="9" s="1"/>
  <c r="BW36" i="9" s="1"/>
  <c r="BW37" i="9" s="1"/>
  <c r="BW38" i="9" s="1"/>
  <c r="BW39" i="9" s="1"/>
  <c r="BW40" i="9" s="1"/>
  <c r="BW41" i="9" s="1"/>
  <c r="BW42" i="9" s="1"/>
  <c r="BW43" i="9" s="1"/>
  <c r="CO34" i="9" l="1"/>
</calcChain>
</file>

<file path=xl/sharedStrings.xml><?xml version="1.0" encoding="utf-8"?>
<sst xmlns="http://schemas.openxmlformats.org/spreadsheetml/2006/main" count="1055" uniqueCount="567">
  <si>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</si>
  <si>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</si>
  <si>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</si>
  <si>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</si>
  <si>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</si>
  <si>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</si>
  <si>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</si>
  <si>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</si>
  <si>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</si>
  <si>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</si>
  <si>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</si>
  <si>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</si>
  <si>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</si>
  <si>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</si>
  <si>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</si>
  <si>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</si>
  <si>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</si>
  <si>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</si>
  <si>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</si>
  <si>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</si>
  <si>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</si>
  <si>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</si>
  <si>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</si>
  <si>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</si>
  <si>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</si>
  <si>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</si>
  <si>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</si>
  <si>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</si>
  <si>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</si>
  <si>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</si>
  <si>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</si>
  <si>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</si>
  <si>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</si>
  <si>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</si>
  <si>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</si>
  <si>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</si>
  <si>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</si>
  <si>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</si>
  <si>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</si>
  <si>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</si>
  <si>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</si>
  <si>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</si>
  <si>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</si>
  <si>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</si>
  <si>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</si>
  <si>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</si>
  <si>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</si>
  <si>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</si>
  <si>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</si>
  <si>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</si>
  <si>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</si>
  <si>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</si>
  <si>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</si>
  <si>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</si>
  <si>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</si>
  <si>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</si>
  <si>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</si>
  <si>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</si>
  <si>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</si>
  <si>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</si>
  <si>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</si>
  <si>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</si>
  <si>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</si>
  <si>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</si>
  <si>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</si>
  <si>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</si>
  <si>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</si>
  <si>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</si>
  <si>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</si>
  <si>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</si>
  <si>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</si>
  <si>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</si>
  <si>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</si>
  <si>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</si>
  <si>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</si>
  <si>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</si>
  <si>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</si>
  <si>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</si>
  <si>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</si>
  <si>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</si>
  <si>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</si>
  <si>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富士見町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</si>
  <si>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</si>
  <si>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</si>
  <si>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</si>
  <si>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</si>
  <si>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</si>
  <si>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</si>
  <si>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</si>
  <si>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</si>
  <si>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</si>
  <si>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</si>
  <si>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</si>
  <si>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</si>
  <si>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</si>
  <si>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</si>
  <si>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</si>
  <si>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</si>
  <si>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</si>
  <si>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</si>
  <si>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</si>
  <si>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</si>
  <si>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</si>
  <si>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</si>
  <si>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</si>
  <si>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</si>
  <si>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</si>
  <si>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</si>
  <si>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</si>
  <si>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</si>
  <si>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</si>
  <si>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</si>
  <si>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</si>
  <si>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</si>
  <si>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</si>
  <si>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</si>
  <si>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</si>
  <si>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</si>
  <si>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</si>
  <si>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</si>
  <si>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</si>
  <si>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</si>
  <si>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</si>
  <si>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</si>
  <si>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</si>
  <si>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</si>
  <si>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</si>
  <si>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</si>
  <si>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</si>
  <si>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</si>
  <si>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</si>
  <si>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</si>
  <si>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</si>
  <si>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</si>
  <si>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</si>
  <si>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</si>
  <si>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</si>
  <si>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</si>
  <si>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</si>
  <si>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</si>
  <si>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</si>
  <si>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</si>
  <si>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</si>
  <si>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</si>
  <si>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</si>
  <si>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</si>
  <si>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</si>
  <si>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</si>
  <si>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</si>
  <si>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</si>
  <si>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</si>
  <si>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</si>
  <si>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</si>
  <si>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</si>
  <si>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</si>
  <si>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</si>
  <si>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</si>
  <si>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</si>
  <si>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</si>
  <si>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</si>
  <si>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</si>
  <si>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</si>
  <si>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</si>
  <si>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</si>
  <si>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</si>
  <si>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</si>
  <si>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</si>
  <si>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</si>
  <si>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</si>
  <si>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</si>
  <si>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</si>
  <si>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</si>
  <si>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</si>
  <si>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</si>
  <si>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</si>
  <si>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</si>
  <si>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</si>
  <si>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</si>
  <si>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</si>
  <si>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</si>
  <si>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</si>
  <si>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</si>
  <si>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</si>
  <si>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</si>
  <si>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</si>
  <si>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</si>
  <si>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</si>
  <si>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</si>
  <si>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</si>
  <si>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</si>
  <si>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</si>
  <si>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</si>
  <si>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</si>
  <si>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長野県富士見町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</si>
  <si>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</si>
  <si>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</si>
  <si>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</si>
  <si>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</si>
  <si>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</si>
  <si>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</si>
  <si>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</si>
  <si>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</si>
  <si>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</si>
  <si>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</si>
  <si>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</si>
  <si>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</si>
  <si>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</si>
  <si>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</si>
  <si>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</si>
  <si>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</si>
  <si>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</si>
  <si>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</si>
  <si>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</si>
  <si>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</si>
  <si>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</si>
  <si>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</si>
  <si>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</si>
  <si>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</si>
  <si>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</si>
  <si>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</si>
  <si>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</si>
  <si>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</si>
  <si>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</si>
  <si>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</si>
  <si>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</si>
  <si>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</si>
  <si>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</si>
  <si>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</si>
  <si>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</si>
  <si>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</si>
  <si>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</si>
  <si>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</si>
  <si>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</si>
  <si>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</si>
  <si>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</si>
  <si>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</si>
  <si>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</si>
  <si>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</si>
  <si>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</si>
  <si>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</si>
  <si>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</si>
  <si>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</si>
  <si>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</si>
  <si>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</si>
  <si>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</si>
  <si>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</si>
  <si>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</si>
  <si>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</si>
  <si>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</si>
  <si>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</si>
  <si>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</si>
  <si>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</si>
  <si>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</si>
  <si>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</si>
  <si>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</si>
  <si>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</si>
  <si>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</si>
  <si>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</si>
  <si>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</si>
  <si>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</si>
  <si>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</si>
  <si>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</si>
  <si>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</si>
  <si>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</si>
  <si>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</si>
  <si>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</si>
  <si>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</si>
  <si>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</si>
  <si>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</si>
  <si>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</si>
  <si>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</si>
  <si>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</si>
  <si>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</si>
  <si>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</si>
  <si>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</si>
  <si>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</si>
  <si>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</si>
  <si>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</si>
  <si>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</si>
  <si>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</si>
  <si>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</si>
  <si>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</si>
  <si>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</si>
  <si>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</si>
  <si>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</si>
  <si>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</si>
  <si>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</si>
  <si>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</si>
  <si>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</si>
  <si>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</si>
  <si>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</si>
  <si>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</si>
  <si>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</si>
  <si>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</si>
  <si>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</si>
  <si>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</si>
  <si>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</si>
  <si>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</si>
  <si>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</si>
  <si>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</si>
  <si>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</si>
  <si>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</si>
  <si>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</si>
  <si>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</si>
  <si>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</si>
  <si>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</si>
  <si>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</si>
  <si>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</si>
  <si>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</si>
  <si>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観光施設</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</si>
  <si>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</si>
  <si>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</si>
  <si>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</si>
  <si>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</si>
  <si>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</si>
  <si>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</si>
  <si>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</si>
  <si>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</si>
  <si>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</si>
  <si>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</si>
  <si>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</si>
  <si>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</si>
  <si>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</si>
  <si>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</si>
  <si>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</si>
  <si>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</si>
  <si>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</si>
  <si>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</si>
  <si>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</si>
  <si>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</si>
  <si>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</si>
  <si>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</si>
  <si>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</si>
  <si>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</si>
  <si>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</si>
  <si>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</si>
  <si>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</si>
  <si>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</si>
  <si>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</si>
  <si>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</si>
  <si>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</si>
  <si>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長野県富士見町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</si>
  <si>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</si>
  <si>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</si>
  <si>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</si>
  <si>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</si>
  <si>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</si>
  <si>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</si>
  <si>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</si>
  <si>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</si>
  <si>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</si>
  <si>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</si>
  <si>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</si>
  <si>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</si>
  <si>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</si>
  <si>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</si>
  <si>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</si>
  <si>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</si>
  <si>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</si>
  <si>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</si>
  <si>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</si>
  <si>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</si>
  <si>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</si>
  <si>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</si>
  <si>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</si>
  <si>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</si>
  <si>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</si>
  <si>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</si>
  <si>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</si>
  <si>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</si>
  <si>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</si>
  <si>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</si>
  <si>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</si>
  <si>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</si>
  <si>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</si>
  <si>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</si>
  <si>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富士見町国民健康保険特別会計</t>
    <phoneticPr fontId="5"/>
  </si>
  <si>
    <t>富士見町後期高齢者医療特別会計</t>
    <phoneticPr fontId="5"/>
  </si>
  <si>
    <t>富士見町水道事業会計</t>
    <phoneticPr fontId="5"/>
  </si>
  <si>
    <t>法適用企業</t>
    <phoneticPr fontId="5"/>
  </si>
  <si>
    <t>富士見町下水道事業会計</t>
    <phoneticPr fontId="5"/>
  </si>
  <si>
    <t>富士見町観光施設貸付事業特別会計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</si>
  <si>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</si>
  <si>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</si>
  <si>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</si>
  <si>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</si>
  <si>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</si>
  <si>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</si>
  <si>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</si>
  <si>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</si>
  <si>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</si>
  <si>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</si>
  <si>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</si>
  <si>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</si>
  <si>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</si>
  <si>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</si>
  <si>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</si>
  <si>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</si>
  <si>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</si>
  <si>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</si>
  <si>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</si>
  <si>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</si>
  <si>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</si>
  <si>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</si>
  <si>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</si>
  <si>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</si>
  <si>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</si>
  <si>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</si>
  <si>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</si>
  <si>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</si>
  <si>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</si>
  <si>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</si>
  <si>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</si>
  <si>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</si>
  <si>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</si>
  <si>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</si>
  <si>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</si>
  <si>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</si>
  <si>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</si>
  <si>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</si>
  <si>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</si>
  <si>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</si>
  <si>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</si>
  <si>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</si>
  <si>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</si>
  <si>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</si>
  <si>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</si>
  <si>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</si>
  <si>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</si>
  <si>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</si>
  <si>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</si>
  <si>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</si>
  <si>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</si>
  <si>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</si>
  <si>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</si>
  <si>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</si>
  <si>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</si>
  <si>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</si>
  <si>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</si>
  <si>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</si>
  <si>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</si>
  <si>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富士見町下水道事業会計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</si>
  <si>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</si>
  <si>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</si>
  <si>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富士見町水道事業会計</t>
    <phoneticPr fontId="5"/>
  </si>
  <si>
    <t>(Ｆ)</t>
    <phoneticPr fontId="5"/>
  </si>
  <si>
    <t>富士見町観光施設貸付事業特別会計</t>
    <phoneticPr fontId="5"/>
  </si>
  <si>
    <t>将来負担比率（(Ｅ)－(Ｆ)）／（(Ｃ)－(Ｄ)）×１００</t>
    <rPh sb="0" eb="2">
      <t>ショウライ</t>
    </rPh>
    <rPh sb="2" eb="4">
      <t>フタン</t>
    </rPh>
    <rPh sb="4" eb="6">
      <t>ヒリツ</t>
    </rPh>
    <phoneticPr fontId="5"/>
  </si>
  <si>
    <t>富士見町後期高齢者医療特別会計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</si>
  <si>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</si>
  <si>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</si>
  <si>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</si>
  <si>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</si>
  <si>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</si>
  <si>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</si>
  <si>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</si>
  <si>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</si>
  <si>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</si>
  <si>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</si>
  <si>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</si>
  <si>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</si>
  <si>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</si>
  <si>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</si>
  <si>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</si>
  <si>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</si>
  <si>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</si>
  <si>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</si>
  <si>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</si>
  <si>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</si>
  <si>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</si>
  <si>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</si>
  <si>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</si>
  <si>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</si>
  <si>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</si>
  <si>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</si>
  <si>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</si>
  <si>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</si>
  <si>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</si>
  <si>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</si>
  <si>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</si>
  <si>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</si>
  <si>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</si>
  <si>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</si>
  <si>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</si>
  <si>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</si>
  <si>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</si>
  <si>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</si>
  <si>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</si>
  <si>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</si>
  <si>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</si>
  <si>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</si>
  <si>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</si>
  <si>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</si>
  <si>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</si>
  <si>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</si>
  <si>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</si>
  <si>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</si>
  <si>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</si>
  <si>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</si>
  <si>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</si>
  <si>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</si>
  <si>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</si>
  <si>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</si>
  <si>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</si>
  <si>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</si>
  <si>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</si>
  <si>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</si>
  <si>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</si>
  <si>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</si>
  <si>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</si>
  <si>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</si>
  <si>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</si>
  <si>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</si>
  <si>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</si>
  <si>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</si>
  <si>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</si>
  <si>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</si>
  <si>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</si>
  <si>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</si>
  <si>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</si>
  <si>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</si>
  <si>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</si>
  <si>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</si>
  <si>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</si>
  <si>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</si>
  <si>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</si>
  <si>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</si>
  <si>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</si>
  <si>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</si>
  <si>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6.45</t>
  </si>
  <si>
    <t>富士見町水道事業会計</t>
  </si>
  <si>
    <t>富士見町下水道事業会計</t>
  </si>
  <si>
    <t>一般会計</t>
  </si>
  <si>
    <t>富士見町国民健康保険特別会計</t>
  </si>
  <si>
    <t>富士見町観光施設貸付事業特別会計</t>
  </si>
  <si>
    <t>富士見町後期高齢者医療特別会計</t>
  </si>
  <si>
    <t>その他会計（赤字）</t>
  </si>
  <si>
    <t>その他会計（黒字）</t>
  </si>
  <si>
    <t>諏訪広域連合</t>
    <rPh sb="0" eb="2">
      <t>スワ</t>
    </rPh>
    <rPh sb="2" eb="4">
      <t>コウイキ</t>
    </rPh>
    <rPh sb="4" eb="6">
      <t>レンゴウ</t>
    </rPh>
    <phoneticPr fontId="2"/>
  </si>
  <si>
    <t>（一般会計）</t>
    <rPh sb="1" eb="3">
      <t>イッパン</t>
    </rPh>
    <rPh sb="3" eb="5">
      <t>カイケイ</t>
    </rPh>
    <phoneticPr fontId="2"/>
  </si>
  <si>
    <t>（救護施設八ヶ岳寮特別会計）</t>
    <rPh sb="1" eb="3">
      <t>キュウゴ</t>
    </rPh>
    <rPh sb="3" eb="5">
      <t>シセツ</t>
    </rPh>
    <rPh sb="5" eb="8">
      <t>ヤツガタケ</t>
    </rPh>
    <rPh sb="8" eb="9">
      <t>リョウ</t>
    </rPh>
    <rPh sb="9" eb="11">
      <t>トクベツ</t>
    </rPh>
    <rPh sb="11" eb="13">
      <t>カイケイ</t>
    </rPh>
    <phoneticPr fontId="2"/>
  </si>
  <si>
    <t>（介護保険特別会計）</t>
    <rPh sb="1" eb="3">
      <t>カイゴ</t>
    </rPh>
    <rPh sb="3" eb="5">
      <t>ホケン</t>
    </rPh>
    <rPh sb="5" eb="7">
      <t>トクベツ</t>
    </rPh>
    <rPh sb="7" eb="9">
      <t>カイケイ</t>
    </rPh>
    <phoneticPr fontId="2"/>
  </si>
  <si>
    <t>（諏訪広域消防特別会計）</t>
    <rPh sb="1" eb="3">
      <t>スワ</t>
    </rPh>
    <rPh sb="3" eb="5">
      <t>コウイキ</t>
    </rPh>
    <rPh sb="5" eb="7">
      <t>ショウボウ</t>
    </rPh>
    <rPh sb="7" eb="9">
      <t>トクベツ</t>
    </rPh>
    <rPh sb="9" eb="11">
      <t>カイケイ</t>
    </rPh>
    <phoneticPr fontId="2"/>
  </si>
  <si>
    <t>（ふるさと市町村圏基金事業特別会計）</t>
    <rPh sb="5" eb="8">
      <t>シチョウソン</t>
    </rPh>
    <rPh sb="8" eb="9">
      <t>ケン</t>
    </rPh>
    <rPh sb="9" eb="11">
      <t>キキン</t>
    </rPh>
    <rPh sb="11" eb="13">
      <t>ジギョウ</t>
    </rPh>
    <rPh sb="13" eb="15">
      <t>トクベツ</t>
    </rPh>
    <rPh sb="15" eb="17">
      <t>カイケイ</t>
    </rPh>
    <phoneticPr fontId="2"/>
  </si>
  <si>
    <t>南諏衛生施設組合</t>
    <rPh sb="0" eb="1">
      <t>ミナミ</t>
    </rPh>
    <rPh sb="1" eb="2">
      <t>シュ</t>
    </rPh>
    <rPh sb="2" eb="4">
      <t>エイセイ</t>
    </rPh>
    <rPh sb="4" eb="6">
      <t>シセツ</t>
    </rPh>
    <rPh sb="6" eb="8">
      <t>クミアイ</t>
    </rPh>
    <phoneticPr fontId="2"/>
  </si>
  <si>
    <t>諏訪南行政事務組合</t>
    <rPh sb="0" eb="2">
      <t>スワ</t>
    </rPh>
    <rPh sb="2" eb="3">
      <t>ミナミ</t>
    </rPh>
    <rPh sb="3" eb="5">
      <t>ギョウセイ</t>
    </rPh>
    <rPh sb="5" eb="7">
      <t>ジム</t>
    </rPh>
    <rPh sb="7" eb="9">
      <t>クミアイ</t>
    </rPh>
    <phoneticPr fontId="2"/>
  </si>
  <si>
    <t>（ごみ処理事業特別会計）</t>
    <rPh sb="3" eb="5">
      <t>ショリ</t>
    </rPh>
    <rPh sb="5" eb="7">
      <t>ジギョウ</t>
    </rPh>
    <rPh sb="7" eb="9">
      <t>トクベツ</t>
    </rPh>
    <rPh sb="9" eb="11">
      <t>カイケイ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</si>
  <si>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</si>
  <si>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（後期高齢者医療事業会計）</t>
    <rPh sb="1" eb="3">
      <t>コウキ</t>
    </rPh>
    <rPh sb="3" eb="6">
      <t>コウレイシャ</t>
    </rPh>
    <rPh sb="6" eb="8">
      <t>イリョウ</t>
    </rPh>
    <rPh sb="8" eb="10">
      <t>ジギョウ</t>
    </rPh>
    <rPh sb="10" eb="12">
      <t>カイケイ</t>
    </rPh>
    <phoneticPr fontId="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</si>
  <si>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
  </si>
  <si>
    <t>南信地域町村交通災害共済事務組合</t>
    <rPh sb="0" eb="2">
      <t>ナンシン</t>
    </rPh>
    <rPh sb="2" eb="4">
      <t>チイキ</t>
    </rPh>
    <rPh sb="4" eb="6">
      <t>チョウソン</t>
    </rPh>
    <rPh sb="6" eb="8">
      <t>コウツウ</t>
    </rPh>
    <rPh sb="8" eb="10">
      <t>サイガイ</t>
    </rPh>
    <rPh sb="10" eb="12">
      <t>キョウサイ</t>
    </rPh>
    <rPh sb="12" eb="14">
      <t>ジム</t>
    </rPh>
    <rPh sb="14" eb="16">
      <t>クミアイ</t>
    </rPh>
    <phoneticPr fontId="2"/>
  </si>
  <si>
    <t>（社）富士見町開発公社</t>
    <rPh sb="1" eb="2">
      <t>シャ</t>
    </rPh>
    <rPh sb="3" eb="7">
      <t>フジミマチ</t>
    </rPh>
    <rPh sb="7" eb="9">
      <t>カイハツ</t>
    </rPh>
    <rPh sb="9" eb="11">
      <t>コウシャ</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</si>
  <si>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2"/>
  </si>
  <si>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22"/>
  </si>
  <si>
    <t>長野県市町村総合事務組合</t>
    <rPh sb="0" eb="3">
      <t>ナガノケン</t>
    </rPh>
    <rPh sb="3" eb="6">
      <t>シチョウソン</t>
    </rPh>
    <rPh sb="6" eb="8">
      <t>ソウゴウ</t>
    </rPh>
    <rPh sb="8" eb="10">
      <t>ジム</t>
    </rPh>
    <rPh sb="10" eb="12">
      <t>クミアイ</t>
    </rPh>
    <phoneticPr fontId="2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</si>
  <si>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</si>
  <si>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</si>
  <si>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</si>
  <si>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</si>
  <si>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</si>
  <si>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</si>
  <si>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</si>
  <si>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</si>
  <si>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</si>
  <si>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</si>
  <si>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</si>
  <si>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平成２７年度は観光施設貸付事業特別会計の起債残高を全額繰上償還するため、一般会計より減債基金を活用した操出を行ったことにより、基金残高が減少し将来負担比率が上昇した。類似団体平均を１２．２ポイント上回り、当町の対前年比でも１２．１ポイント増加した。実質公債費比率は、類似団体平均を２．９ポイント下回り、当町の対前年比でも０．１ポイント改善されており、起債の償還が順調に進んでいる。今後も新規発行債の抑制、継続的かつ計画的な積立により、後世への負担を軽減するよう財政の健全化を図る。</t>
    <rPh sb="0" eb="2">
      <t>ヘイセイ</t>
    </rPh>
    <rPh sb="4" eb="6">
      <t>ネンド</t>
    </rPh>
    <rPh sb="54" eb="55">
      <t>オコナ</t>
    </rPh>
    <rPh sb="71" eb="73">
      <t>ショウライ</t>
    </rPh>
    <rPh sb="73" eb="75">
      <t>フタン</t>
    </rPh>
    <rPh sb="75" eb="77">
      <t>ヒリツ</t>
    </rPh>
    <rPh sb="78" eb="80">
      <t>ジョウショウ</t>
    </rPh>
    <rPh sb="83" eb="85">
      <t>ルイジ</t>
    </rPh>
    <rPh sb="85" eb="87">
      <t>ダンタイ</t>
    </rPh>
    <rPh sb="87" eb="89">
      <t>ヘイキン</t>
    </rPh>
    <rPh sb="98" eb="100">
      <t>ウワマワ</t>
    </rPh>
    <rPh sb="124" eb="126">
      <t>ジッシツ</t>
    </rPh>
    <rPh sb="126" eb="129">
      <t>コウサイヒ</t>
    </rPh>
    <rPh sb="129" eb="131">
      <t>ヒリツ</t>
    </rPh>
    <rPh sb="133" eb="135">
      <t>ルイジ</t>
    </rPh>
    <rPh sb="135" eb="137">
      <t>ダンタイ</t>
    </rPh>
    <rPh sb="137" eb="139">
      <t>ヘイキン</t>
    </rPh>
    <rPh sb="147" eb="149">
      <t>シタマワ</t>
    </rPh>
    <rPh sb="151" eb="153">
      <t>トウチョウ</t>
    </rPh>
    <rPh sb="154" eb="155">
      <t>タイ</t>
    </rPh>
    <rPh sb="155" eb="158">
      <t>ゼンネンヒ</t>
    </rPh>
    <rPh sb="167" eb="169">
      <t>カイゼン</t>
    </rPh>
    <rPh sb="175" eb="177">
      <t>キサイ</t>
    </rPh>
    <rPh sb="178" eb="180">
      <t>ショウカン</t>
    </rPh>
    <rPh sb="181" eb="183">
      <t>ジュンチョウ</t>
    </rPh>
    <rPh sb="184" eb="185">
      <t>スス</t>
    </rPh>
    <rPh sb="190" eb="192">
      <t>コンゴ</t>
    </rPh>
    <rPh sb="193" eb="195">
      <t>シンキ</t>
    </rPh>
    <rPh sb="195" eb="197">
      <t>ハッコウ</t>
    </rPh>
    <rPh sb="197" eb="198">
      <t>サイ</t>
    </rPh>
    <rPh sb="199" eb="201">
      <t>ヨクセイ</t>
    </rPh>
    <rPh sb="202" eb="205">
      <t>ケイゾクテキ</t>
    </rPh>
    <rPh sb="207" eb="210">
      <t>ケイカクテキ</t>
    </rPh>
    <rPh sb="211" eb="213">
      <t>ツミタテ</t>
    </rPh>
    <rPh sb="217" eb="219">
      <t>コウセイ</t>
    </rPh>
    <rPh sb="221" eb="223">
      <t>フタン</t>
    </rPh>
    <rPh sb="224" eb="226">
      <t>ケイゲン</t>
    </rPh>
    <rPh sb="230" eb="232">
      <t>ザイセイ</t>
    </rPh>
    <rPh sb="233" eb="236">
      <t>ケンゼンカ</t>
    </rPh>
    <rPh sb="237" eb="238">
      <t>ハカ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</si>
</sst>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59829</c:v>
                </c:pt>
                <c:pt idx="1">
                  <c:v>70582</c:v>
                </c:pt>
                <c:pt idx="2">
                  <c:v>81990</c:v>
                </c:pt>
                <c:pt idx="3">
                  <c:v>87551</c:v>
                </c:pt>
                <c:pt idx="4">
                  <c:v>106092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81803</c:v>
                </c:pt>
                <c:pt idx="1">
                  <c:v>48783</c:v>
                </c:pt>
                <c:pt idx="2">
                  <c:v>48058</c:v>
                </c:pt>
                <c:pt idx="3">
                  <c:v>34846</c:v>
                </c:pt>
                <c:pt idx="4">
                  <c:v>49972</c:v>
                </c:pt>
              </c:numCache>
            </c:numRef>
          </c:val>
          <c:smooth val="0"/>
        </c:ser>
        <c:dLbls>
          <c:showLegendKey val="0"/>
          <c:showVal val="0"/>
          <c:showCatName val="0"/>
          <c:showSerName val="0"/>
          <c:showPercent val="0"/>
          <c:showBubbleSize val="0"/>
        </c:dLbls>
        <c:marker val="1"/>
        <c:smooth val="0"/>
        <c:axId val="82247680"/>
        <c:axId val="82249216"/>
      </c:lineChart>
      <c:catAx>
        <c:axId val="822476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2249216"/>
        <c:crosses val="autoZero"/>
        <c:auto val="1"/>
        <c:lblAlgn val="ctr"/>
        <c:lblOffset val="100"/>
        <c:tickLblSkip val="1"/>
        <c:tickMarkSkip val="1"/>
        <c:noMultiLvlLbl val="0"/>
      </c:catAx>
      <c:valAx>
        <c:axId val="8224921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2247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7.63</c:v>
                </c:pt>
                <c:pt idx="1">
                  <c:v>7.18</c:v>
                </c:pt>
                <c:pt idx="2">
                  <c:v>8.39</c:v>
                </c:pt>
                <c:pt idx="3">
                  <c:v>5.27</c:v>
                </c:pt>
                <c:pt idx="4">
                  <c:v>6.11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23.38</c:v>
                </c:pt>
                <c:pt idx="1">
                  <c:v>17.52</c:v>
                </c:pt>
                <c:pt idx="2">
                  <c:v>23.24</c:v>
                </c:pt>
                <c:pt idx="3">
                  <c:v>26.63</c:v>
                </c:pt>
                <c:pt idx="4">
                  <c:v>25.64</c:v>
                </c:pt>
              </c:numCache>
            </c:numRef>
          </c:val>
        </c:ser>
        <c:dLbls>
          <c:showLegendKey val="0"/>
          <c:showVal val="0"/>
          <c:showCatName val="0"/>
          <c:showSerName val="0"/>
          <c:showPercent val="0"/>
          <c:showBubbleSize val="0"/>
        </c:dLbls>
        <c:gapWidth val="250"/>
        <c:overlap val="100"/>
        <c:axId val="42647552"/>
        <c:axId val="42649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6.96</c:v>
                </c:pt>
                <c:pt idx="1">
                  <c:v>-6.45</c:v>
                </c:pt>
                <c:pt idx="2">
                  <c:v>6.8</c:v>
                </c:pt>
                <c:pt idx="3">
                  <c:v>0.01</c:v>
                </c:pt>
                <c:pt idx="4">
                  <c:v>0.86</c:v>
                </c:pt>
              </c:numCache>
            </c:numRef>
          </c:val>
          <c:smooth val="0"/>
        </c:ser>
        <c:dLbls>
          <c:showLegendKey val="0"/>
          <c:showVal val="0"/>
          <c:showCatName val="0"/>
          <c:showSerName val="0"/>
          <c:showPercent val="0"/>
          <c:showBubbleSize val="0"/>
        </c:dLbls>
        <c:marker val="1"/>
        <c:smooth val="0"/>
        <c:axId val="42647552"/>
        <c:axId val="42649472"/>
      </c:lineChart>
      <c:catAx>
        <c:axId val="42647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649472"/>
        <c:crosses val="autoZero"/>
        <c:auto val="1"/>
        <c:lblAlgn val="ctr"/>
        <c:lblOffset val="100"/>
        <c:tickLblSkip val="1"/>
        <c:tickMarkSkip val="1"/>
        <c:noMultiLvlLbl val="0"/>
      </c:catAx>
      <c:valAx>
        <c:axId val="42649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647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0.24</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富士見町後期高齢者医療特別会計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0.03</c:v>
                </c:pt>
                <c:pt idx="2">
                  <c:v>#N/A</c:v>
                </c:pt>
                <c:pt idx="3">
                  <c:v>0.05</c:v>
                </c:pt>
                <c:pt idx="4">
                  <c:v>#N/A</c:v>
                </c:pt>
                <c:pt idx="5">
                  <c:v>0.05</c:v>
                </c:pt>
                <c:pt idx="6">
                  <c:v>#N/A</c:v>
                </c:pt>
                <c:pt idx="7">
                  <c:v>7.0000000000000007E-2</c:v>
                </c:pt>
                <c:pt idx="8">
                  <c:v>#N/A</c:v>
                </c:pt>
                <c:pt idx="9">
                  <c:v>7.0000000000000007E-2</c:v>
                </c:pt>
              </c:numCache>
            </c:numRef>
          </c:val>
        </c:ser>
        <c:ser>
          <c:idx val="5"/>
          <c:order val="5"/>
          <c:tx>
            <c:strRef>
              <c:f>データシート!$A$32</c:f>
              <c:strCache>
                <c:ptCount val="1"/>
                <c:pt idx="0">
                  <c:v>富士見町観光施設貸付事業特別会計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0.09</c:v>
                </c:pt>
              </c:numCache>
            </c:numRef>
          </c:val>
        </c:ser>
        <c:ser>
          <c:idx val="6"/>
          <c:order val="6"/>
          <c:tx>
            <c:strRef>
              <c:f>データシート!$A$33</c:f>
              <c:strCache>
                <c:ptCount val="1"/>
                <c:pt idx="0">
                  <c:v>富士見町国民健康保険特別会計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1.04</c:v>
                </c:pt>
                <c:pt idx="2">
                  <c:v>#N/A</c:v>
                </c:pt>
                <c:pt idx="3">
                  <c:v>0.46</c:v>
                </c:pt>
                <c:pt idx="4">
                  <c:v>#N/A</c:v>
                </c:pt>
                <c:pt idx="5">
                  <c:v>1.1399999999999999</c:v>
                </c:pt>
                <c:pt idx="6">
                  <c:v>#N/A</c:v>
                </c:pt>
                <c:pt idx="7">
                  <c:v>2.36</c:v>
                </c:pt>
                <c:pt idx="8">
                  <c:v>#N/A</c:v>
                </c:pt>
                <c:pt idx="9">
                  <c:v>4.26</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7.39</c:v>
                </c:pt>
                <c:pt idx="2">
                  <c:v>#N/A</c:v>
                </c:pt>
                <c:pt idx="3">
                  <c:v>7.18</c:v>
                </c:pt>
                <c:pt idx="4">
                  <c:v>#N/A</c:v>
                </c:pt>
                <c:pt idx="5">
                  <c:v>8.39</c:v>
                </c:pt>
                <c:pt idx="6">
                  <c:v>#N/A</c:v>
                </c:pt>
                <c:pt idx="7">
                  <c:v>5.27</c:v>
                </c:pt>
                <c:pt idx="8">
                  <c:v>#N/A</c:v>
                </c:pt>
                <c:pt idx="9">
                  <c:v>6.11</c:v>
                </c:pt>
              </c:numCache>
            </c:numRef>
          </c:val>
        </c:ser>
        <c:ser>
          <c:idx val="8"/>
          <c:order val="8"/>
          <c:tx>
            <c:strRef>
              <c:f>データシート!$A$35</c:f>
              <c:strCache>
                <c:ptCount val="1"/>
                <c:pt idx="0">
                  <c:v>富士見町下水道事業会計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14.09</c:v>
                </c:pt>
                <c:pt idx="2">
                  <c:v>#N/A</c:v>
                </c:pt>
                <c:pt idx="3">
                  <c:v>12.97</c:v>
                </c:pt>
                <c:pt idx="4">
                  <c:v>#N/A</c:v>
                </c:pt>
                <c:pt idx="5">
                  <c:v>11.32</c:v>
                </c:pt>
                <c:pt idx="6">
                  <c:v>#N/A</c:v>
                </c:pt>
                <c:pt idx="7">
                  <c:v>11.52</c:v>
                </c:pt>
                <c:pt idx="8">
                  <c:v>#N/A</c:v>
                </c:pt>
                <c:pt idx="9">
                  <c:v>10.41</c:v>
                </c:pt>
              </c:numCache>
            </c:numRef>
          </c:val>
        </c:ser>
        <c:ser>
          <c:idx val="9"/>
          <c:order val="9"/>
          <c:tx>
            <c:strRef>
              <c:f>データシート!$A$36</c:f>
              <c:strCache>
                <c:ptCount val="1"/>
                <c:pt idx="0">
                  <c:v>富士見町水道事業会計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7.9</c:v>
                </c:pt>
                <c:pt idx="2">
                  <c:v>#N/A</c:v>
                </c:pt>
                <c:pt idx="3">
                  <c:v>10.98</c:v>
                </c:pt>
                <c:pt idx="4">
                  <c:v>#N/A</c:v>
                </c:pt>
                <c:pt idx="5">
                  <c:v>33.049999999999997</c:v>
                </c:pt>
                <c:pt idx="6">
                  <c:v>#N/A</c:v>
                </c:pt>
                <c:pt idx="7">
                  <c:v>33.159999999999997</c:v>
                </c:pt>
                <c:pt idx="8">
                  <c:v>#N/A</c:v>
                </c:pt>
                <c:pt idx="9">
                  <c:v>33.4</c:v>
                </c:pt>
              </c:numCache>
            </c:numRef>
          </c:val>
        </c:ser>
        <c:dLbls>
          <c:showLegendKey val="0"/>
          <c:showVal val="0"/>
          <c:showCatName val="0"/>
          <c:showSerName val="0"/>
          <c:showPercent val="0"/>
          <c:showBubbleSize val="0"/>
        </c:dLbls>
        <c:gapWidth val="150"/>
        <c:overlap val="100"/>
        <c:axId val="42743296"/>
        <c:axId val="42744832"/>
      </c:barChart>
      <c:catAx>
        <c:axId val="42743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744832"/>
        <c:crosses val="autoZero"/>
        <c:auto val="1"/>
        <c:lblAlgn val="ctr"/>
        <c:lblOffset val="100"/>
        <c:tickLblSkip val="1"/>
        <c:tickMarkSkip val="1"/>
        <c:noMultiLvlLbl val="0"/>
      </c:catAx>
      <c:valAx>
        <c:axId val="42744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43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870</c:v>
                </c:pt>
                <c:pt idx="5">
                  <c:v>859</c:v>
                </c:pt>
                <c:pt idx="8">
                  <c:v>837</c:v>
                </c:pt>
                <c:pt idx="11">
                  <c:v>915</c:v>
                </c:pt>
                <c:pt idx="14">
                  <c:v>905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32</c:v>
                </c:pt>
                <c:pt idx="3">
                  <c:v>42</c:v>
                </c:pt>
                <c:pt idx="6">
                  <c:v>71</c:v>
                </c:pt>
                <c:pt idx="9">
                  <c:v>70</c:v>
                </c:pt>
                <c:pt idx="12">
                  <c:v>66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66</c:v>
                </c:pt>
                <c:pt idx="3">
                  <c:v>25</c:v>
                </c:pt>
                <c:pt idx="6">
                  <c:v>9</c:v>
                </c:pt>
                <c:pt idx="9">
                  <c:v>9</c:v>
                </c:pt>
                <c:pt idx="12">
                  <c:v>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489</c:v>
                </c:pt>
                <c:pt idx="3">
                  <c:v>491</c:v>
                </c:pt>
                <c:pt idx="6">
                  <c:v>478</c:v>
                </c:pt>
                <c:pt idx="9">
                  <c:v>535</c:v>
                </c:pt>
                <c:pt idx="12">
                  <c:v>518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580</c:v>
                </c:pt>
                <c:pt idx="3">
                  <c:v>569</c:v>
                </c:pt>
                <c:pt idx="6">
                  <c:v>537</c:v>
                </c:pt>
                <c:pt idx="9">
                  <c:v>590</c:v>
                </c:pt>
                <c:pt idx="12">
                  <c:v>580</c:v>
                </c:pt>
              </c:numCache>
            </c:numRef>
          </c:val>
        </c:ser>
        <c:dLbls>
          <c:showLegendKey val="0"/>
          <c:showVal val="0"/>
          <c:showCatName val="0"/>
          <c:showSerName val="0"/>
          <c:showPercent val="0"/>
          <c:showBubbleSize val="0"/>
        </c:dLbls>
        <c:gapWidth val="100"/>
        <c:overlap val="100"/>
        <c:axId val="39682816"/>
        <c:axId val="39684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297</c:v>
                </c:pt>
                <c:pt idx="2">
                  <c:v>#N/A</c:v>
                </c:pt>
                <c:pt idx="3">
                  <c:v>#N/A</c:v>
                </c:pt>
                <c:pt idx="4">
                  <c:v>268</c:v>
                </c:pt>
                <c:pt idx="5">
                  <c:v>#N/A</c:v>
                </c:pt>
                <c:pt idx="6">
                  <c:v>#N/A</c:v>
                </c:pt>
                <c:pt idx="7">
                  <c:v>258</c:v>
                </c:pt>
                <c:pt idx="8">
                  <c:v>#N/A</c:v>
                </c:pt>
                <c:pt idx="9">
                  <c:v>#N/A</c:v>
                </c:pt>
                <c:pt idx="10">
                  <c:v>289</c:v>
                </c:pt>
                <c:pt idx="11">
                  <c:v>#N/A</c:v>
                </c:pt>
                <c:pt idx="12">
                  <c:v>#N/A</c:v>
                </c:pt>
                <c:pt idx="13">
                  <c:v>268</c:v>
                </c:pt>
                <c:pt idx="14">
                  <c:v>#N/A</c:v>
                </c:pt>
              </c:numCache>
            </c:numRef>
          </c:val>
          <c:smooth val="0"/>
        </c:ser>
        <c:dLbls>
          <c:showLegendKey val="0"/>
          <c:showVal val="0"/>
          <c:showCatName val="0"/>
          <c:showSerName val="0"/>
          <c:showPercent val="0"/>
          <c:showBubbleSize val="0"/>
        </c:dLbls>
        <c:marker val="1"/>
        <c:smooth val="0"/>
        <c:axId val="39682816"/>
        <c:axId val="39684736"/>
      </c:lineChart>
      <c:catAx>
        <c:axId val="39682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684736"/>
        <c:crosses val="autoZero"/>
        <c:auto val="1"/>
        <c:lblAlgn val="ctr"/>
        <c:lblOffset val="100"/>
        <c:tickLblSkip val="1"/>
        <c:tickMarkSkip val="1"/>
        <c:noMultiLvlLbl val="0"/>
      </c:catAx>
      <c:valAx>
        <c:axId val="39684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682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9228</c:v>
                </c:pt>
                <c:pt idx="5">
                  <c:v>8865</c:v>
                </c:pt>
                <c:pt idx="8">
                  <c:v>8773</c:v>
                </c:pt>
                <c:pt idx="11">
                  <c:v>8520</c:v>
                </c:pt>
                <c:pt idx="14">
                  <c:v>8180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140</c:v>
                </c:pt>
                <c:pt idx="5">
                  <c:v>112</c:v>
                </c:pt>
                <c:pt idx="8">
                  <c:v>101</c:v>
                </c:pt>
                <c:pt idx="11">
                  <c:v>90</c:v>
                </c:pt>
                <c:pt idx="14">
                  <c:v>79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2978</c:v>
                </c:pt>
                <c:pt idx="5">
                  <c:v>2885</c:v>
                </c:pt>
                <c:pt idx="8">
                  <c:v>3341</c:v>
                </c:pt>
                <c:pt idx="11">
                  <c:v>3874</c:v>
                </c:pt>
                <c:pt idx="14">
                  <c:v>3122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1107</c:v>
                </c:pt>
                <c:pt idx="3">
                  <c:v>1044</c:v>
                </c:pt>
                <c:pt idx="6">
                  <c:v>50</c:v>
                </c:pt>
                <c:pt idx="9">
                  <c:v>50</c:v>
                </c:pt>
                <c:pt idx="12">
                  <c:v>50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1731</c:v>
                </c:pt>
                <c:pt idx="3">
                  <c:v>1703</c:v>
                </c:pt>
                <c:pt idx="6">
                  <c:v>1692</c:v>
                </c:pt>
                <c:pt idx="9">
                  <c:v>1379</c:v>
                </c:pt>
                <c:pt idx="12">
                  <c:v>1367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83</c:v>
                </c:pt>
                <c:pt idx="3">
                  <c:v>60</c:v>
                </c:pt>
                <c:pt idx="6">
                  <c:v>97</c:v>
                </c:pt>
                <c:pt idx="9">
                  <c:v>150</c:v>
                </c:pt>
                <c:pt idx="12">
                  <c:v>144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6105</c:v>
                </c:pt>
                <c:pt idx="3">
                  <c:v>5671</c:v>
                </c:pt>
                <c:pt idx="6">
                  <c:v>5174</c:v>
                </c:pt>
                <c:pt idx="9">
                  <c:v>4968</c:v>
                </c:pt>
                <c:pt idx="12">
                  <c:v>4656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290</c:v>
                </c:pt>
                <c:pt idx="3">
                  <c:v>525</c:v>
                </c:pt>
                <c:pt idx="6">
                  <c:v>460</c:v>
                </c:pt>
                <c:pt idx="9">
                  <c:v>394</c:v>
                </c:pt>
                <c:pt idx="12">
                  <c:v>333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5166</c:v>
                </c:pt>
                <c:pt idx="3">
                  <c:v>5183</c:v>
                </c:pt>
                <c:pt idx="6">
                  <c:v>6542</c:v>
                </c:pt>
                <c:pt idx="9">
                  <c:v>6378</c:v>
                </c:pt>
                <c:pt idx="12">
                  <c:v>6220</c:v>
                </c:pt>
              </c:numCache>
            </c:numRef>
          </c:val>
        </c:ser>
        <c:dLbls>
          <c:showLegendKey val="0"/>
          <c:showVal val="0"/>
          <c:showCatName val="0"/>
          <c:showSerName val="0"/>
          <c:showPercent val="0"/>
          <c:showBubbleSize val="0"/>
        </c:dLbls>
        <c:gapWidth val="100"/>
        <c:overlap val="100"/>
        <c:axId val="42595840"/>
        <c:axId val="42597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2138</c:v>
                </c:pt>
                <c:pt idx="2">
                  <c:v>#N/A</c:v>
                </c:pt>
                <c:pt idx="3">
                  <c:v>#N/A</c:v>
                </c:pt>
                <c:pt idx="4">
                  <c:v>2324</c:v>
                </c:pt>
                <c:pt idx="5">
                  <c:v>#N/A</c:v>
                </c:pt>
                <c:pt idx="6">
                  <c:v>#N/A</c:v>
                </c:pt>
                <c:pt idx="7">
                  <c:v>1800</c:v>
                </c:pt>
                <c:pt idx="8">
                  <c:v>#N/A</c:v>
                </c:pt>
                <c:pt idx="9">
                  <c:v>#N/A</c:v>
                </c:pt>
                <c:pt idx="10">
                  <c:v>834</c:v>
                </c:pt>
                <c:pt idx="11">
                  <c:v>#N/A</c:v>
                </c:pt>
                <c:pt idx="12">
                  <c:v>#N/A</c:v>
                </c:pt>
                <c:pt idx="13">
                  <c:v>1389</c:v>
                </c:pt>
                <c:pt idx="14">
                  <c:v>#N/A</c:v>
                </c:pt>
              </c:numCache>
            </c:numRef>
          </c:val>
          <c:smooth val="0"/>
        </c:ser>
        <c:dLbls>
          <c:showLegendKey val="0"/>
          <c:showVal val="0"/>
          <c:showCatName val="0"/>
          <c:showSerName val="0"/>
          <c:showPercent val="0"/>
          <c:showBubbleSize val="0"/>
        </c:dLbls>
        <c:marker val="1"/>
        <c:smooth val="0"/>
        <c:axId val="42595840"/>
        <c:axId val="42597760"/>
      </c:lineChart>
      <c:catAx>
        <c:axId val="42595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597760"/>
        <c:crosses val="autoZero"/>
        <c:auto val="1"/>
        <c:lblAlgn val="ctr"/>
        <c:lblOffset val="100"/>
        <c:tickLblSkip val="1"/>
        <c:tickMarkSkip val="1"/>
        <c:noMultiLvlLbl val="0"/>
      </c:catAx>
      <c:valAx>
        <c:axId val="42597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95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{2296C29D-582C-4585-8BF8-E894E84B45BA}</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{BFFC43A6-96E9-4E79-A5EF-0DDB8DF7F428}</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{29D9B106-373A-4F0D-8C57-F8F2F5B225EE}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{F805203E-20C2-4CB0-ACF8-ABAD3906EB42}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{C813C32F-119E-4765-9F02-811297450A9E}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{299BFC28-8B7B-439F-8052-DB53EEF1D1F4}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{006C799F-4FD5-428F-8297-3C66EDA593B1}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{BD859D7A-AF05-432F-9A33-1AF944ADDE17}</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{307E8E65-FC1D-4952-9850-D3966E10E85F}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{6CD0EAF3-0616-4EE6-B98C-AB24A26AC99C}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3521152"/>
        <c:axId val="43523072"/>
      </c:scatterChart>
      <c:valAx>
        <c:axId val="435211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523072"/>
        <c:crosses val="autoZero"/>
        <c:crossBetween val="midCat"/>
      </c:valAx>
      <c:valAx>
        <c:axId val="435230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5211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{963629D7-7775-47D8-A6E8-87C08A832AE4}</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{17BACEA6-7516-4683-B9F6-E1E94EE87F8B}</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{81B4C8BD-D652-463B-B193-6A0125E5ACEB}</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{639DFBE4-B7D7-4FD2-A25C-7C470D7784FC}</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{BF543B55-7F3B-4487-87AE-D94596B9E5A4}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8.3000000000000007</c:v>
                </c:pt>
                <c:pt idx="1">
                  <c:v>7.3</c:v>
                </c:pt>
                <c:pt idx="2">
                  <c:v>6.5</c:v>
                </c:pt>
                <c:pt idx="3">
                  <c:v>6.5</c:v>
                </c:pt>
                <c:pt idx="4">
                  <c:v>6.4</c:v>
                </c:pt>
              </c:numCache>
            </c:numRef>
          </c:xVal>
          <c:yVal>
            <c:numRef>
              <c:f>公会計指標分析・財政指標組合せ分析表!$K$73:$O$73</c:f>
              <c:numCache>
                <c:formatCode>#,##0.0;"▲ "#,##0.0</c:formatCode>
                <c:ptCount val="5"/>
                <c:pt idx="0">
                  <c:v>50.9</c:v>
                </c:pt>
                <c:pt idx="1">
                  <c:v>55.5</c:v>
                </c:pt>
                <c:pt idx="2">
                  <c:v>43.1</c:v>
                </c:pt>
                <c:pt idx="3">
                  <c:v>20.3</c:v>
                </c:pt>
                <c:pt idx="4">
                  <c:v>32.4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{957D2495-8C0D-42CA-AD91-CE25A4B50063}</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{A67ADE17-B2EC-4854-9A78-12DFFCE8BA1F}</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{FDC7F4D3-68AC-43F8-AA5E-F403A0270D94}</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{632144CC-BB5D-49B5-B720-C9D33637FAE2}</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{AC5CD90C-A01D-44B8-9736-21B41313A51D}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12.6</c:v>
                </c:pt>
                <c:pt idx="1">
                  <c:v>11.5</c:v>
                </c:pt>
                <c:pt idx="2">
                  <c:v>10.6</c:v>
                </c:pt>
                <c:pt idx="3">
                  <c:v>9.8000000000000007</c:v>
                </c:pt>
                <c:pt idx="4">
                  <c:v>9.3000000000000007</c:v>
                </c:pt>
              </c:numCache>
            </c:numRef>
          </c:xVal>
          <c:yVal>
            <c:numRef>
              <c:f>公会計指標分析・財政指標組合せ分析表!$K$77:$O$77</c:f>
              <c:numCache>
                <c:formatCode>#,##0.0;"▲ "#,##0.0</c:formatCode>
                <c:ptCount val="5"/>
                <c:pt idx="0">
                  <c:v>60.8</c:v>
                </c:pt>
                <c:pt idx="1">
                  <c:v>49.3</c:v>
                </c:pt>
                <c:pt idx="2">
                  <c:v>44.3</c:v>
                </c:pt>
                <c:pt idx="3">
                  <c:v>40.299999999999997</c:v>
                </c:pt>
                <c:pt idx="4">
                  <c:v>20.2</c:v>
                </c:pt>
              </c:numCache>
            </c:numRef>
          </c:yVal>
          <c:smooth val="0"/>
        </c:ser>
        <c:dLbls>
          <c:showLegendKey val="0"/>
          <c:showVal val="0"/>
          <c:showCatName val="0"/>
          <c:showSerName val="0"/>
          <c:showPercent val="0"/>
          <c:showBubbleSize val="0"/>
        </c:dLbls>
        <c:axId val="43555456"/>
        <c:axId val="43598592"/>
      </c:scatterChart>
      <c:valAx>
        <c:axId val="43555456"/>
        <c:scaling>
          <c:orientation val="minMax"/>
          <c:max val="13.2"/>
          <c:min val="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598592"/>
        <c:crosses val="autoZero"/>
        <c:crossBetween val="midCat"/>
      </c:valAx>
      <c:valAx>
        <c:axId val="43598592"/>
        <c:scaling>
          <c:orientation val="minMax"/>
          <c:max val="68"/>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5554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長野県富士見町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組合等が起こした地方債の元利償還金に対する負担金ともに地方債の償還が進み、新たな大型投資が行われないため、大きく増加はしていない。Ｈ２５に債務負担行為に基づく支出額が増加しているのは、公的病院への建設補助によるものである。なお、公共施設の老朽化により維持補修では対応できなくなってきているため、今後は大型投資が発生することも考えられ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長野県富士見町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の地方債残高、公営企業等繰入見込額、組合等負担等見込額ともに地方債の償還が進み、残高が順調に減少しているため、新たな大型投資がない限り将来負担は減少していくが、Ｈ２７の将来負担比率が増加した要因は、観光施設貸付事業特別会計に係る起債残高を繰上償還するにあたり、減債基金を活用したことで、充当可能財源等が減少したことによるもの。なお、Ｈ２５に設立法人等の負債額負担見込額が減少しているのは、土地開発公社の解散により将来負担額が発生しなくなったためである。一方、一般会計等に係る地方債の現在高が増加しているのは、土地開発公社を解散するにあたり、債務保証の実行を行うために、地方債を借り入れたことによるもの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長野県富士見町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15,012
14,802
144.76
8,035,204
7,632,250
312,204
5,108,769
6,123,466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32.4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長野県富士見町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15,012
14,802
144.76
8,035,204
7,632,250
312,204
5,108,769
6,123,466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32.4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長野県富士見町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15,012
14,802
144.76
8,035,204
7,632,250
312,204
5,108,769
6,123,466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32.4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長野県富士見町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15,012
14,802
144.76
8,035,204
7,632,250
312,204
5,108,769
6,123,466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32.4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上回る税収があるため、０．５４となっており、昨年度を０．０２ポイント上回ったが、過去５年間はほぼ同ポイントで推移している。景気回復傾向を受け、個人住民税や固定資産税等が若干の増加となったが、大手企業の業績による法人税収入が減少したことによる影響で例年並みとなった。今後も滞納整理を積極的に進めるなど税収増加等による歳入の確保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6" name="直線コネクタ 65"/>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42</xdr:row>
      <xdr:rowOff>166158</xdr:rowOff>
    </xdr:to>
    <xdr:cxnSp macro="">
      <xdr:nvCxnSpPr>
        <xdr:cNvPr id="71" name="直線コネクタ 70"/>
        <xdr:cNvCxnSpPr/>
      </xdr:nvCxnSpPr>
      <xdr:spPr>
        <a:xfrm flipV="1">
          <a:off x="4114800" y="73469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147760</xdr:rowOff>
    </xdr:from>
    <xdr:ext cx="762000" cy="259045"/>
    <xdr:sp macro="" textlink="">
      <xdr:nvSpPr>
        <xdr:cNvPr id="72" name="財政力平均値テキスト"/>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166158</xdr:rowOff>
    </xdr:from>
    <xdr:to>
      <xdr:col>6</xdr:col>
      <xdr:colOff>0</xdr:colOff>
      <xdr:row>43</xdr:row>
      <xdr:rowOff>4763</xdr:rowOff>
    </xdr:to>
    <xdr:cxnSp macro="">
      <xdr:nvCxnSpPr>
        <xdr:cNvPr id="74" name="直線コネクタ 73"/>
        <xdr:cNvCxnSpPr/>
      </xdr:nvCxnSpPr>
      <xdr:spPr>
        <a:xfrm flipV="1">
          <a:off x="3225800" y="736705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165629</xdr:rowOff>
    </xdr:from>
    <xdr:to>
      <xdr:col>6</xdr:col>
      <xdr:colOff>50800</xdr:colOff>
      <xdr:row>43</xdr:row>
      <xdr:rowOff>95779</xdr:rowOff>
    </xdr:to>
    <xdr:sp macro="" textlink="">
      <xdr:nvSpPr>
        <xdr:cNvPr id="75" name="フローチャート : 判断 74"/>
        <xdr:cNvSpPr/>
      </xdr:nvSpPr>
      <xdr:spPr>
        <a:xfrm>
          <a:off x="4064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80556</xdr:rowOff>
    </xdr:from>
    <xdr:ext cx="736600" cy="259045"/>
    <xdr:sp macro="" textlink="">
      <xdr:nvSpPr>
        <xdr:cNvPr id="76" name="テキスト ボックス 75"/>
        <xdr:cNvSpPr txBox="1"/>
      </xdr:nvSpPr>
      <xdr:spPr>
        <a:xfrm>
          <a:off x="3733800" y="7452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166158</xdr:rowOff>
    </xdr:from>
    <xdr:to>
      <xdr:col>4</xdr:col>
      <xdr:colOff>482600</xdr:colOff>
      <xdr:row>43</xdr:row>
      <xdr:rowOff>4763</xdr:rowOff>
    </xdr:to>
    <xdr:cxnSp macro="">
      <xdr:nvCxnSpPr>
        <xdr:cNvPr id="77" name="直線コネクタ 76"/>
        <xdr:cNvCxnSpPr/>
      </xdr:nvCxnSpPr>
      <xdr:spPr>
        <a:xfrm>
          <a:off x="2336800" y="736705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165629</xdr:rowOff>
    </xdr:from>
    <xdr:to>
      <xdr:col>4</xdr:col>
      <xdr:colOff>533400</xdr:colOff>
      <xdr:row>43</xdr:row>
      <xdr:rowOff>95779</xdr:rowOff>
    </xdr:to>
    <xdr:sp macro="" textlink="">
      <xdr:nvSpPr>
        <xdr:cNvPr id="78" name="フローチャート : 判断 77"/>
        <xdr:cNvSpPr/>
      </xdr:nvSpPr>
      <xdr:spPr>
        <a:xfrm>
          <a:off x="3175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80556</xdr:rowOff>
    </xdr:from>
    <xdr:ext cx="762000" cy="259045"/>
    <xdr:sp macro="" textlink="">
      <xdr:nvSpPr>
        <xdr:cNvPr id="79" name="テキスト ボックス 78"/>
        <xdr:cNvSpPr txBox="1"/>
      </xdr:nvSpPr>
      <xdr:spPr>
        <a:xfrm>
          <a:off x="2844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42</xdr:row>
      <xdr:rowOff>166158</xdr:rowOff>
    </xdr:to>
    <xdr:cxnSp macro="">
      <xdr:nvCxnSpPr>
        <xdr:cNvPr id="80" name="直線コネクタ 79"/>
        <xdr:cNvCxnSpPr/>
      </xdr:nvCxnSpPr>
      <xdr:spPr>
        <a:xfrm>
          <a:off x="1447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14288</xdr:rowOff>
    </xdr:from>
    <xdr:to>
      <xdr:col>3</xdr:col>
      <xdr:colOff>330200</xdr:colOff>
      <xdr:row>43</xdr:row>
      <xdr:rowOff>115888</xdr:rowOff>
    </xdr:to>
    <xdr:sp macro="" textlink="">
      <xdr:nvSpPr>
        <xdr:cNvPr id="81" name="フローチャート : 判断 80"/>
        <xdr:cNvSpPr/>
      </xdr:nvSpPr>
      <xdr:spPr>
        <a:xfrm>
          <a:off x="2286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100665</xdr:rowOff>
    </xdr:from>
    <xdr:ext cx="762000" cy="259045"/>
    <xdr:sp macro="" textlink="">
      <xdr:nvSpPr>
        <xdr:cNvPr id="82" name="テキスト ボックス 81"/>
        <xdr:cNvSpPr txBox="1"/>
      </xdr:nvSpPr>
      <xdr:spPr>
        <a:xfrm>
          <a:off x="1955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155575</xdr:rowOff>
    </xdr:from>
    <xdr:to>
      <xdr:col>2</xdr:col>
      <xdr:colOff>127000</xdr:colOff>
      <xdr:row>43</xdr:row>
      <xdr:rowOff>85725</xdr:rowOff>
    </xdr:to>
    <xdr:sp macro="" textlink="">
      <xdr:nvSpPr>
        <xdr:cNvPr id="83" name="フローチャート : 判断 82"/>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70502</xdr:rowOff>
    </xdr:from>
    <xdr:ext cx="762000" cy="259045"/>
    <xdr:sp macro="" textlink="">
      <xdr:nvSpPr>
        <xdr:cNvPr id="84" name="テキスト ボックス 83"/>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90" name="円/楕円 89"/>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111777</xdr:rowOff>
    </xdr:from>
    <xdr:ext cx="762000" cy="259045"/>
    <xdr:sp macro="" textlink="">
      <xdr:nvSpPr>
        <xdr:cNvPr id="91" name="財政力該当値テキスト"/>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115358</xdr:rowOff>
    </xdr:from>
    <xdr:to>
      <xdr:col>6</xdr:col>
      <xdr:colOff>50800</xdr:colOff>
      <xdr:row>43</xdr:row>
      <xdr:rowOff>45508</xdr:rowOff>
    </xdr:to>
    <xdr:sp macro="" textlink="">
      <xdr:nvSpPr>
        <xdr:cNvPr id="92" name="円/楕円 91"/>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93" name="テキスト ボックス 9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125413</xdr:rowOff>
    </xdr:from>
    <xdr:to>
      <xdr:col>4</xdr:col>
      <xdr:colOff>533400</xdr:colOff>
      <xdr:row>43</xdr:row>
      <xdr:rowOff>55563</xdr:rowOff>
    </xdr:to>
    <xdr:sp macro="" textlink="">
      <xdr:nvSpPr>
        <xdr:cNvPr id="94" name="円/楕円 93"/>
        <xdr:cNvSpPr/>
      </xdr:nvSpPr>
      <xdr:spPr>
        <a:xfrm>
          <a:off x="3175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65740</xdr:rowOff>
    </xdr:from>
    <xdr:ext cx="762000" cy="259045"/>
    <xdr:sp macro="" textlink="">
      <xdr:nvSpPr>
        <xdr:cNvPr id="95" name="テキスト ボックス 94"/>
        <xdr:cNvSpPr txBox="1"/>
      </xdr:nvSpPr>
      <xdr:spPr>
        <a:xfrm>
          <a:off x="2844800" y="7095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115358</xdr:rowOff>
    </xdr:from>
    <xdr:to>
      <xdr:col>3</xdr:col>
      <xdr:colOff>330200</xdr:colOff>
      <xdr:row>43</xdr:row>
      <xdr:rowOff>45508</xdr:rowOff>
    </xdr:to>
    <xdr:sp macro="" textlink="">
      <xdr:nvSpPr>
        <xdr:cNvPr id="96" name="円/楕円 95"/>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97" name="テキスト ボックス 96"/>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98" name="円/楕円 97"/>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99" name="テキスト ボックス 98"/>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より２．５ポイント上回っており、当町の対前年比では３．１ポイント増加した。これは、経常収入の中で、大きな割合を占めている地方税及び地方交付税が減少したことによる。また、経常支出では物件費が増加傾向であるため、事務事業の点検と見直しを進め経費の抑制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26246</xdr:rowOff>
    </xdr:to>
    <xdr:cxnSp macro="">
      <xdr:nvCxnSpPr>
        <xdr:cNvPr id="129" name="直線コネクタ 128"/>
        <xdr:cNvCxnSpPr/>
      </xdr:nvCxnSpPr>
      <xdr:spPr>
        <a:xfrm flipV="1">
          <a:off x="4953000" y="995045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169773</xdr:rowOff>
    </xdr:from>
    <xdr:ext cx="762000" cy="259045"/>
    <xdr:sp macro="" textlink="">
      <xdr:nvSpPr>
        <xdr:cNvPr id="130"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7</xdr:col>
      <xdr:colOff>63500</xdr:colOff>
      <xdr:row>66</xdr:row>
      <xdr:rowOff>26246</xdr:rowOff>
    </xdr:from>
    <xdr:to>
      <xdr:col>7</xdr:col>
      <xdr:colOff>241300</xdr:colOff>
      <xdr:row>66</xdr:row>
      <xdr:rowOff>26246</xdr:rowOff>
    </xdr:to>
    <xdr:cxnSp macro="">
      <xdr:nvCxnSpPr>
        <xdr:cNvPr id="131" name="直線コネクタ 130"/>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3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33" name="直線コネクタ 13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65617</xdr:rowOff>
    </xdr:from>
    <xdr:to>
      <xdr:col>7</xdr:col>
      <xdr:colOff>152400</xdr:colOff>
      <xdr:row>61</xdr:row>
      <xdr:rowOff>18838</xdr:rowOff>
    </xdr:to>
    <xdr:cxnSp macro="">
      <xdr:nvCxnSpPr>
        <xdr:cNvPr id="134" name="直線コネクタ 133"/>
        <xdr:cNvCxnSpPr/>
      </xdr:nvCxnSpPr>
      <xdr:spPr>
        <a:xfrm>
          <a:off x="4114800" y="10352617"/>
          <a:ext cx="8382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5"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1270</xdr:rowOff>
    </xdr:from>
    <xdr:to>
      <xdr:col>6</xdr:col>
      <xdr:colOff>0</xdr:colOff>
      <xdr:row>60</xdr:row>
      <xdr:rowOff>65617</xdr:rowOff>
    </xdr:to>
    <xdr:cxnSp macro="">
      <xdr:nvCxnSpPr>
        <xdr:cNvPr id="137" name="直線コネクタ 136"/>
        <xdr:cNvCxnSpPr/>
      </xdr:nvCxnSpPr>
      <xdr:spPr>
        <a:xfrm>
          <a:off x="3225800" y="1028827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104775</xdr:rowOff>
    </xdr:from>
    <xdr:to>
      <xdr:col>6</xdr:col>
      <xdr:colOff>50800</xdr:colOff>
      <xdr:row>62</xdr:row>
      <xdr:rowOff>34925</xdr:rowOff>
    </xdr:to>
    <xdr:sp macro="" textlink="">
      <xdr:nvSpPr>
        <xdr:cNvPr id="138" name="フローチャート : 判断 137"/>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19702</xdr:rowOff>
    </xdr:from>
    <xdr:ext cx="736600" cy="259045"/>
    <xdr:sp macro="" textlink="">
      <xdr:nvSpPr>
        <xdr:cNvPr id="139" name="テキスト ボックス 138"/>
        <xdr:cNvSpPr txBox="1"/>
      </xdr:nvSpPr>
      <xdr:spPr>
        <a:xfrm>
          <a:off x="3733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1270</xdr:rowOff>
    </xdr:from>
    <xdr:to>
      <xdr:col>4</xdr:col>
      <xdr:colOff>482600</xdr:colOff>
      <xdr:row>60</xdr:row>
      <xdr:rowOff>133985</xdr:rowOff>
    </xdr:to>
    <xdr:cxnSp macro="">
      <xdr:nvCxnSpPr>
        <xdr:cNvPr id="140" name="直線コネクタ 139"/>
        <xdr:cNvCxnSpPr/>
      </xdr:nvCxnSpPr>
      <xdr:spPr>
        <a:xfrm flipV="1">
          <a:off x="2336800" y="10288270"/>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84667</xdr:rowOff>
    </xdr:from>
    <xdr:to>
      <xdr:col>4</xdr:col>
      <xdr:colOff>533400</xdr:colOff>
      <xdr:row>62</xdr:row>
      <xdr:rowOff>14817</xdr:rowOff>
    </xdr:to>
    <xdr:sp macro="" textlink="">
      <xdr:nvSpPr>
        <xdr:cNvPr id="141" name="フローチャート : 判断 140"/>
        <xdr:cNvSpPr/>
      </xdr:nvSpPr>
      <xdr:spPr>
        <a:xfrm>
          <a:off x="3175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171044</xdr:rowOff>
    </xdr:from>
    <xdr:ext cx="762000" cy="259045"/>
    <xdr:sp macro="" textlink="">
      <xdr:nvSpPr>
        <xdr:cNvPr id="142" name="テキスト ボックス 141"/>
        <xdr:cNvSpPr txBox="1"/>
      </xdr:nvSpPr>
      <xdr:spPr>
        <a:xfrm>
          <a:off x="2844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160655</xdr:rowOff>
    </xdr:from>
    <xdr:to>
      <xdr:col>3</xdr:col>
      <xdr:colOff>279400</xdr:colOff>
      <xdr:row>60</xdr:row>
      <xdr:rowOff>133985</xdr:rowOff>
    </xdr:to>
    <xdr:cxnSp macro="">
      <xdr:nvCxnSpPr>
        <xdr:cNvPr id="143" name="直線コネクタ 142"/>
        <xdr:cNvCxnSpPr/>
      </xdr:nvCxnSpPr>
      <xdr:spPr>
        <a:xfrm>
          <a:off x="1447800" y="1027620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80645</xdr:rowOff>
    </xdr:from>
    <xdr:to>
      <xdr:col>3</xdr:col>
      <xdr:colOff>330200</xdr:colOff>
      <xdr:row>62</xdr:row>
      <xdr:rowOff>10795</xdr:rowOff>
    </xdr:to>
    <xdr:sp macro="" textlink="">
      <xdr:nvSpPr>
        <xdr:cNvPr id="144" name="フローチャート : 判断 143"/>
        <xdr:cNvSpPr/>
      </xdr:nvSpPr>
      <xdr:spPr>
        <a:xfrm>
          <a:off x="2286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167022</xdr:rowOff>
    </xdr:from>
    <xdr:ext cx="762000" cy="259045"/>
    <xdr:sp macro="" textlink="">
      <xdr:nvSpPr>
        <xdr:cNvPr id="145" name="テキスト ボックス 144"/>
        <xdr:cNvSpPr txBox="1"/>
      </xdr:nvSpPr>
      <xdr:spPr>
        <a:xfrm>
          <a:off x="1955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56515</xdr:rowOff>
    </xdr:from>
    <xdr:to>
      <xdr:col>2</xdr:col>
      <xdr:colOff>127000</xdr:colOff>
      <xdr:row>61</xdr:row>
      <xdr:rowOff>158115</xdr:rowOff>
    </xdr:to>
    <xdr:sp macro="" textlink="">
      <xdr:nvSpPr>
        <xdr:cNvPr id="146" name="フローチャート : 判断 145"/>
        <xdr:cNvSpPr/>
      </xdr:nvSpPr>
      <xdr:spPr>
        <a:xfrm>
          <a:off x="13970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142892</xdr:rowOff>
    </xdr:from>
    <xdr:ext cx="762000" cy="259045"/>
    <xdr:sp macro="" textlink="">
      <xdr:nvSpPr>
        <xdr:cNvPr id="147" name="テキスト ボックス 146"/>
        <xdr:cNvSpPr txBox="1"/>
      </xdr:nvSpPr>
      <xdr:spPr>
        <a:xfrm>
          <a:off x="1066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139488</xdr:rowOff>
    </xdr:from>
    <xdr:to>
      <xdr:col>7</xdr:col>
      <xdr:colOff>203200</xdr:colOff>
      <xdr:row>61</xdr:row>
      <xdr:rowOff>69638</xdr:rowOff>
    </xdr:to>
    <xdr:sp macro="" textlink="">
      <xdr:nvSpPr>
        <xdr:cNvPr id="153" name="円/楕円 152"/>
        <xdr:cNvSpPr/>
      </xdr:nvSpPr>
      <xdr:spPr>
        <a:xfrm>
          <a:off x="4902200" y="104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156015</xdr:rowOff>
    </xdr:from>
    <xdr:ext cx="762000" cy="259045"/>
    <xdr:sp macro="" textlink="">
      <xdr:nvSpPr>
        <xdr:cNvPr id="154" name="財政構造の弾力性該当値テキスト"/>
        <xdr:cNvSpPr txBox="1"/>
      </xdr:nvSpPr>
      <xdr:spPr>
        <a:xfrm>
          <a:off x="5041900" y="1027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14817</xdr:rowOff>
    </xdr:from>
    <xdr:to>
      <xdr:col>6</xdr:col>
      <xdr:colOff>50800</xdr:colOff>
      <xdr:row>60</xdr:row>
      <xdr:rowOff>116417</xdr:rowOff>
    </xdr:to>
    <xdr:sp macro="" textlink="">
      <xdr:nvSpPr>
        <xdr:cNvPr id="155" name="円/楕円 154"/>
        <xdr:cNvSpPr/>
      </xdr:nvSpPr>
      <xdr:spPr>
        <a:xfrm>
          <a:off x="4064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126594</xdr:rowOff>
    </xdr:from>
    <xdr:ext cx="736600" cy="259045"/>
    <xdr:sp macro="" textlink="">
      <xdr:nvSpPr>
        <xdr:cNvPr id="156" name="テキスト ボックス 155"/>
        <xdr:cNvSpPr txBox="1"/>
      </xdr:nvSpPr>
      <xdr:spPr>
        <a:xfrm>
          <a:off x="3733800" y="1007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121920</xdr:rowOff>
    </xdr:from>
    <xdr:to>
      <xdr:col>4</xdr:col>
      <xdr:colOff>533400</xdr:colOff>
      <xdr:row>60</xdr:row>
      <xdr:rowOff>52070</xdr:rowOff>
    </xdr:to>
    <xdr:sp macro="" textlink="">
      <xdr:nvSpPr>
        <xdr:cNvPr id="157" name="円/楕円 156"/>
        <xdr:cNvSpPr/>
      </xdr:nvSpPr>
      <xdr:spPr>
        <a:xfrm>
          <a:off x="3175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62247</xdr:rowOff>
    </xdr:from>
    <xdr:ext cx="762000" cy="259045"/>
    <xdr:sp macro="" textlink="">
      <xdr:nvSpPr>
        <xdr:cNvPr id="158" name="テキスト ボックス 157"/>
        <xdr:cNvSpPr txBox="1"/>
      </xdr:nvSpPr>
      <xdr:spPr>
        <a:xfrm>
          <a:off x="2844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83185</xdr:rowOff>
    </xdr:from>
    <xdr:to>
      <xdr:col>3</xdr:col>
      <xdr:colOff>330200</xdr:colOff>
      <xdr:row>61</xdr:row>
      <xdr:rowOff>13335</xdr:rowOff>
    </xdr:to>
    <xdr:sp macro="" textlink="">
      <xdr:nvSpPr>
        <xdr:cNvPr id="159" name="円/楕円 158"/>
        <xdr:cNvSpPr/>
      </xdr:nvSpPr>
      <xdr:spPr>
        <a:xfrm>
          <a:off x="2286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23512</xdr:rowOff>
    </xdr:from>
    <xdr:ext cx="762000" cy="259045"/>
    <xdr:sp macro="" textlink="">
      <xdr:nvSpPr>
        <xdr:cNvPr id="160" name="テキスト ボックス 159"/>
        <xdr:cNvSpPr txBox="1"/>
      </xdr:nvSpPr>
      <xdr:spPr>
        <a:xfrm>
          <a:off x="1955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109855</xdr:rowOff>
    </xdr:from>
    <xdr:to>
      <xdr:col>2</xdr:col>
      <xdr:colOff>127000</xdr:colOff>
      <xdr:row>60</xdr:row>
      <xdr:rowOff>40005</xdr:rowOff>
    </xdr:to>
    <xdr:sp macro="" textlink="">
      <xdr:nvSpPr>
        <xdr:cNvPr id="161" name="円/楕円 160"/>
        <xdr:cNvSpPr/>
      </xdr:nvSpPr>
      <xdr:spPr>
        <a:xfrm>
          <a:off x="1397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50182</xdr:rowOff>
    </xdr:from>
    <xdr:ext cx="762000" cy="259045"/>
    <xdr:sp macro="" textlink="">
      <xdr:nvSpPr>
        <xdr:cNvPr id="162" name="テキスト ボックス 161"/>
        <xdr:cNvSpPr txBox="1"/>
      </xdr:nvSpPr>
      <xdr:spPr>
        <a:xfrm>
          <a:off x="1066800" y="999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[155,515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類似団体の平均より１９</a:t>
          </a:r>
          <a:r>
            <a:rPr kumimoji="1" lang="en-US" altLang="ja-JP" sz="1300">
              <a:latin typeface="ＭＳ Ｐゴシック"/>
            </a:rPr>
            <a:t>,</a:t>
          </a:r>
          <a:r>
            <a:rPr kumimoji="1" lang="ja-JP" altLang="en-US" sz="1300">
              <a:latin typeface="ＭＳ Ｐゴシック"/>
            </a:rPr>
            <a:t>５５５円下回った結果となったが、前年比ではわずかながら上回った。特に維持補修費については、学校施設の統廃合以来減額傾向であったが、前年度と比較すると若干増額となった。今後は公共施設の老朽化に伴い増額となる見込みである。また、委託料についても増加傾向にあり、競争に伴う削減が必要にな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89376</xdr:rowOff>
    </xdr:from>
    <xdr:to>
      <xdr:col>7</xdr:col>
      <xdr:colOff>152400</xdr:colOff>
      <xdr:row>90</xdr:row>
      <xdr:rowOff>78761</xdr:rowOff>
    </xdr:to>
    <xdr:cxnSp macro="">
      <xdr:nvCxnSpPr>
        <xdr:cNvPr id="191" name="直線コネクタ 190"/>
        <xdr:cNvCxnSpPr/>
      </xdr:nvCxnSpPr>
      <xdr:spPr>
        <a:xfrm flipV="1">
          <a:off x="4953000" y="13976826"/>
          <a:ext cx="0" cy="15324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50838</xdr:rowOff>
    </xdr:from>
    <xdr:ext cx="762000" cy="259045"/>
    <xdr:sp macro="" textlink="">
      <xdr:nvSpPr>
        <xdr:cNvPr id="192" name="人件費・物件費等の状況最小値テキスト"/>
        <xdr:cNvSpPr txBox="1"/>
      </xdr:nvSpPr>
      <xdr:spPr>
        <a:xfrm>
          <a:off x="5041900" y="1548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849,695</a:t>
          </a:r>
          <a:endParaRPr kumimoji="1" lang="ja-JP" altLang="en-US" sz="1000" b="1">
            <a:latin typeface="ＭＳ Ｐゴシック"/>
          </a:endParaRPr>
        </a:p>
      </xdr:txBody>
    </xdr:sp>
    <xdr:clientData/>
  </xdr:oneCellAnchor>
  <xdr:twoCellAnchor>
    <xdr:from>
      <xdr:col>7</xdr:col>
      <xdr:colOff>63500</xdr:colOff>
      <xdr:row>90</xdr:row>
      <xdr:rowOff>78761</xdr:rowOff>
    </xdr:from>
    <xdr:to>
      <xdr:col>7</xdr:col>
      <xdr:colOff>241300</xdr:colOff>
      <xdr:row>90</xdr:row>
      <xdr:rowOff>78761</xdr:rowOff>
    </xdr:to>
    <xdr:cxnSp macro="">
      <xdr:nvCxnSpPr>
        <xdr:cNvPr id="193" name="直線コネクタ 192"/>
        <xdr:cNvCxnSpPr/>
      </xdr:nvCxnSpPr>
      <xdr:spPr>
        <a:xfrm>
          <a:off x="4864100" y="15509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4303</xdr:rowOff>
    </xdr:from>
    <xdr:ext cx="762000" cy="259045"/>
    <xdr:sp macro="" textlink="">
      <xdr:nvSpPr>
        <xdr:cNvPr id="194" name="人件費・物件費等の状況最大値テキスト"/>
        <xdr:cNvSpPr txBox="1"/>
      </xdr:nvSpPr>
      <xdr:spPr>
        <a:xfrm>
          <a:off x="5041900" y="1372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87,605</a:t>
          </a:r>
          <a:endParaRPr kumimoji="1" lang="ja-JP" altLang="en-US" sz="1000" b="1">
            <a:latin typeface="ＭＳ Ｐゴシック"/>
          </a:endParaRPr>
        </a:p>
      </xdr:txBody>
    </xdr:sp>
    <xdr:clientData/>
  </xdr:oneCellAnchor>
  <xdr:twoCellAnchor>
    <xdr:from>
      <xdr:col>7</xdr:col>
      <xdr:colOff>63500</xdr:colOff>
      <xdr:row>81</xdr:row>
      <xdr:rowOff>89376</xdr:rowOff>
    </xdr:from>
    <xdr:to>
      <xdr:col>7</xdr:col>
      <xdr:colOff>241300</xdr:colOff>
      <xdr:row>81</xdr:row>
      <xdr:rowOff>89376</xdr:rowOff>
    </xdr:to>
    <xdr:cxnSp macro="">
      <xdr:nvCxnSpPr>
        <xdr:cNvPr id="195" name="直線コネクタ 194"/>
        <xdr:cNvCxnSpPr/>
      </xdr:nvCxnSpPr>
      <xdr:spPr>
        <a:xfrm>
          <a:off x="4864100" y="1397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48332</xdr:rowOff>
    </xdr:from>
    <xdr:to>
      <xdr:col>7</xdr:col>
      <xdr:colOff>152400</xdr:colOff>
      <xdr:row>82</xdr:row>
      <xdr:rowOff>54482</xdr:rowOff>
    </xdr:to>
    <xdr:cxnSp macro="">
      <xdr:nvCxnSpPr>
        <xdr:cNvPr id="196" name="直線コネクタ 195"/>
        <xdr:cNvCxnSpPr/>
      </xdr:nvCxnSpPr>
      <xdr:spPr>
        <a:xfrm>
          <a:off x="4114800" y="14107232"/>
          <a:ext cx="838200" cy="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15081</xdr:rowOff>
    </xdr:from>
    <xdr:ext cx="762000" cy="259045"/>
    <xdr:sp macro="" textlink="">
      <xdr:nvSpPr>
        <xdr:cNvPr id="197" name="人件費・物件費等の状況平均値テキスト"/>
        <xdr:cNvSpPr txBox="1"/>
      </xdr:nvSpPr>
      <xdr:spPr>
        <a:xfrm>
          <a:off x="5041900" y="14073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43004</xdr:rowOff>
    </xdr:from>
    <xdr:to>
      <xdr:col>7</xdr:col>
      <xdr:colOff>203200</xdr:colOff>
      <xdr:row>82</xdr:row>
      <xdr:rowOff>144604</xdr:rowOff>
    </xdr:to>
    <xdr:sp macro="" textlink="">
      <xdr:nvSpPr>
        <xdr:cNvPr id="198" name="フローチャート : 判断 197"/>
        <xdr:cNvSpPr/>
      </xdr:nvSpPr>
      <xdr:spPr>
        <a:xfrm>
          <a:off x="4902200" y="1410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43757</xdr:rowOff>
    </xdr:from>
    <xdr:to>
      <xdr:col>6</xdr:col>
      <xdr:colOff>0</xdr:colOff>
      <xdr:row>82</xdr:row>
      <xdr:rowOff>48332</xdr:rowOff>
    </xdr:to>
    <xdr:cxnSp macro="">
      <xdr:nvCxnSpPr>
        <xdr:cNvPr id="199" name="直線コネクタ 198"/>
        <xdr:cNvCxnSpPr/>
      </xdr:nvCxnSpPr>
      <xdr:spPr>
        <a:xfrm>
          <a:off x="3225800" y="14102657"/>
          <a:ext cx="889000" cy="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145642</xdr:rowOff>
    </xdr:from>
    <xdr:to>
      <xdr:col>6</xdr:col>
      <xdr:colOff>50800</xdr:colOff>
      <xdr:row>83</xdr:row>
      <xdr:rowOff>75792</xdr:rowOff>
    </xdr:to>
    <xdr:sp macro="" textlink="">
      <xdr:nvSpPr>
        <xdr:cNvPr id="200" name="フローチャート : 判断 199"/>
        <xdr:cNvSpPr/>
      </xdr:nvSpPr>
      <xdr:spPr>
        <a:xfrm>
          <a:off x="4064000" y="14204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60569</xdr:rowOff>
    </xdr:from>
    <xdr:ext cx="736600" cy="259045"/>
    <xdr:sp macro="" textlink="">
      <xdr:nvSpPr>
        <xdr:cNvPr id="201" name="テキスト ボックス 200"/>
        <xdr:cNvSpPr txBox="1"/>
      </xdr:nvSpPr>
      <xdr:spPr>
        <a:xfrm>
          <a:off x="3733800" y="1429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226,113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38619</xdr:rowOff>
    </xdr:from>
    <xdr:to>
      <xdr:col>4</xdr:col>
      <xdr:colOff>482600</xdr:colOff>
      <xdr:row>82</xdr:row>
      <xdr:rowOff>43757</xdr:rowOff>
    </xdr:to>
    <xdr:cxnSp macro="">
      <xdr:nvCxnSpPr>
        <xdr:cNvPr id="202" name="直線コネクタ 201"/>
        <xdr:cNvCxnSpPr/>
      </xdr:nvCxnSpPr>
      <xdr:spPr>
        <a:xfrm>
          <a:off x="2336800" y="14097519"/>
          <a:ext cx="889000" cy="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27265</xdr:rowOff>
    </xdr:from>
    <xdr:to>
      <xdr:col>4</xdr:col>
      <xdr:colOff>533400</xdr:colOff>
      <xdr:row>82</xdr:row>
      <xdr:rowOff>128865</xdr:rowOff>
    </xdr:to>
    <xdr:sp macro="" textlink="">
      <xdr:nvSpPr>
        <xdr:cNvPr id="203" name="フローチャート : 判断 202"/>
        <xdr:cNvSpPr/>
      </xdr:nvSpPr>
      <xdr:spPr>
        <a:xfrm>
          <a:off x="3175000" y="1408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113642</xdr:rowOff>
    </xdr:from>
    <xdr:ext cx="762000" cy="259045"/>
    <xdr:sp macro="" textlink="">
      <xdr:nvSpPr>
        <xdr:cNvPr id="204" name="テキスト ボックス 203"/>
        <xdr:cNvSpPr txBox="1"/>
      </xdr:nvSpPr>
      <xdr:spPr>
        <a:xfrm>
          <a:off x="2844800" y="1417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38619</xdr:rowOff>
    </xdr:from>
    <xdr:to>
      <xdr:col>3</xdr:col>
      <xdr:colOff>279400</xdr:colOff>
      <xdr:row>82</xdr:row>
      <xdr:rowOff>54008</xdr:rowOff>
    </xdr:to>
    <xdr:cxnSp macro="">
      <xdr:nvCxnSpPr>
        <xdr:cNvPr id="205" name="直線コネクタ 204"/>
        <xdr:cNvCxnSpPr/>
      </xdr:nvCxnSpPr>
      <xdr:spPr>
        <a:xfrm flipV="1">
          <a:off x="1447800" y="14097519"/>
          <a:ext cx="889000" cy="1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5059</xdr:rowOff>
    </xdr:from>
    <xdr:to>
      <xdr:col>3</xdr:col>
      <xdr:colOff>330200</xdr:colOff>
      <xdr:row>82</xdr:row>
      <xdr:rowOff>106659</xdr:rowOff>
    </xdr:to>
    <xdr:sp macro="" textlink="">
      <xdr:nvSpPr>
        <xdr:cNvPr id="206" name="フローチャート : 判断 205"/>
        <xdr:cNvSpPr/>
      </xdr:nvSpPr>
      <xdr:spPr>
        <a:xfrm>
          <a:off x="2286000" y="140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91436</xdr:rowOff>
    </xdr:from>
    <xdr:ext cx="762000" cy="259045"/>
    <xdr:sp macro="" textlink="">
      <xdr:nvSpPr>
        <xdr:cNvPr id="207" name="テキスト ボックス 206"/>
        <xdr:cNvSpPr txBox="1"/>
      </xdr:nvSpPr>
      <xdr:spPr>
        <a:xfrm>
          <a:off x="1955800" y="14150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163916</xdr:rowOff>
    </xdr:from>
    <xdr:to>
      <xdr:col>2</xdr:col>
      <xdr:colOff>127000</xdr:colOff>
      <xdr:row>82</xdr:row>
      <xdr:rowOff>94066</xdr:rowOff>
    </xdr:to>
    <xdr:sp macro="" textlink="">
      <xdr:nvSpPr>
        <xdr:cNvPr id="208" name="フローチャート : 判断 207"/>
        <xdr:cNvSpPr/>
      </xdr:nvSpPr>
      <xdr:spPr>
        <a:xfrm>
          <a:off x="1397000" y="1405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104243</xdr:rowOff>
    </xdr:from>
    <xdr:ext cx="762000" cy="259045"/>
    <xdr:sp macro="" textlink="">
      <xdr:nvSpPr>
        <xdr:cNvPr id="209" name="テキスト ボックス 208"/>
        <xdr:cNvSpPr txBox="1"/>
      </xdr:nvSpPr>
      <xdr:spPr>
        <a:xfrm>
          <a:off x="1066800" y="13820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149,937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3682</xdr:rowOff>
    </xdr:from>
    <xdr:to>
      <xdr:col>7</xdr:col>
      <xdr:colOff>203200</xdr:colOff>
      <xdr:row>82</xdr:row>
      <xdr:rowOff>105282</xdr:rowOff>
    </xdr:to>
    <xdr:sp macro="" textlink="">
      <xdr:nvSpPr>
        <xdr:cNvPr id="215" name="円/楕円 214"/>
        <xdr:cNvSpPr/>
      </xdr:nvSpPr>
      <xdr:spPr>
        <a:xfrm>
          <a:off x="4902200" y="1406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20209</xdr:rowOff>
    </xdr:from>
    <xdr:ext cx="762000" cy="259045"/>
    <xdr:sp macro="" textlink="">
      <xdr:nvSpPr>
        <xdr:cNvPr id="216" name="人件費・物件費等の状況該当値テキスト"/>
        <xdr:cNvSpPr txBox="1"/>
      </xdr:nvSpPr>
      <xdr:spPr>
        <a:xfrm>
          <a:off x="5041900" y="1390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155,515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168982</xdr:rowOff>
    </xdr:from>
    <xdr:to>
      <xdr:col>6</xdr:col>
      <xdr:colOff>50800</xdr:colOff>
      <xdr:row>82</xdr:row>
      <xdr:rowOff>99132</xdr:rowOff>
    </xdr:to>
    <xdr:sp macro="" textlink="">
      <xdr:nvSpPr>
        <xdr:cNvPr id="217" name="円/楕円 216"/>
        <xdr:cNvSpPr/>
      </xdr:nvSpPr>
      <xdr:spPr>
        <a:xfrm>
          <a:off x="4064000" y="1405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109309</xdr:rowOff>
    </xdr:from>
    <xdr:ext cx="736600" cy="259045"/>
    <xdr:sp macro="" textlink="">
      <xdr:nvSpPr>
        <xdr:cNvPr id="218" name="テキスト ボックス 217"/>
        <xdr:cNvSpPr txBox="1"/>
      </xdr:nvSpPr>
      <xdr:spPr>
        <a:xfrm>
          <a:off x="3733800" y="13825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152,457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164407</xdr:rowOff>
    </xdr:from>
    <xdr:to>
      <xdr:col>4</xdr:col>
      <xdr:colOff>533400</xdr:colOff>
      <xdr:row>82</xdr:row>
      <xdr:rowOff>94557</xdr:rowOff>
    </xdr:to>
    <xdr:sp macro="" textlink="">
      <xdr:nvSpPr>
        <xdr:cNvPr id="219" name="円/楕円 218"/>
        <xdr:cNvSpPr/>
      </xdr:nvSpPr>
      <xdr:spPr>
        <a:xfrm>
          <a:off x="3175000" y="1405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104734</xdr:rowOff>
    </xdr:from>
    <xdr:ext cx="762000" cy="259045"/>
    <xdr:sp macro="" textlink="">
      <xdr:nvSpPr>
        <xdr:cNvPr id="220" name="テキスト ボックス 219"/>
        <xdr:cNvSpPr txBox="1"/>
      </xdr:nvSpPr>
      <xdr:spPr>
        <a:xfrm>
          <a:off x="2844800" y="1382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150,182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159269</xdr:rowOff>
    </xdr:from>
    <xdr:to>
      <xdr:col>3</xdr:col>
      <xdr:colOff>330200</xdr:colOff>
      <xdr:row>82</xdr:row>
      <xdr:rowOff>89419</xdr:rowOff>
    </xdr:to>
    <xdr:sp macro="" textlink="">
      <xdr:nvSpPr>
        <xdr:cNvPr id="221" name="円/楕円 220"/>
        <xdr:cNvSpPr/>
      </xdr:nvSpPr>
      <xdr:spPr>
        <a:xfrm>
          <a:off x="2286000" y="1404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99596</xdr:rowOff>
    </xdr:from>
    <xdr:ext cx="762000" cy="259045"/>
    <xdr:sp macro="" textlink="">
      <xdr:nvSpPr>
        <xdr:cNvPr id="222" name="テキスト ボックス 221"/>
        <xdr:cNvSpPr txBox="1"/>
      </xdr:nvSpPr>
      <xdr:spPr>
        <a:xfrm>
          <a:off x="1955800" y="13815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147,627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3208</xdr:rowOff>
    </xdr:from>
    <xdr:to>
      <xdr:col>2</xdr:col>
      <xdr:colOff>127000</xdr:colOff>
      <xdr:row>82</xdr:row>
      <xdr:rowOff>104808</xdr:rowOff>
    </xdr:to>
    <xdr:sp macro="" textlink="">
      <xdr:nvSpPr>
        <xdr:cNvPr id="223" name="円/楕円 222"/>
        <xdr:cNvSpPr/>
      </xdr:nvSpPr>
      <xdr:spPr>
        <a:xfrm>
          <a:off x="1397000" y="1406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89585</xdr:rowOff>
    </xdr:from>
    <xdr:ext cx="762000" cy="259045"/>
    <xdr:sp macro="" textlink="">
      <xdr:nvSpPr>
        <xdr:cNvPr id="224" name="テキスト ボックス 223"/>
        <xdr:cNvSpPr txBox="1"/>
      </xdr:nvSpPr>
      <xdr:spPr>
        <a:xfrm>
          <a:off x="1066800" y="14148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155,279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及び全国町村平均を０．６ポイント下回る結果となったが、当町の前年度比では０．７ポイントの増加となった。これからも計画的な職員採用等により年齢構成の不均等が解消されるよう努め、適正な管理をおこなう。（Ｈ</a:t>
          </a:r>
          <a:r>
            <a:rPr kumimoji="1" lang="en-US" altLang="ja-JP" sz="1300">
              <a:latin typeface="ＭＳ Ｐゴシック"/>
            </a:rPr>
            <a:t>23</a:t>
          </a:r>
          <a:r>
            <a:rPr kumimoji="1" lang="ja-JP" altLang="en-US" sz="1300">
              <a:latin typeface="ＭＳ Ｐゴシック"/>
            </a:rPr>
            <a:t>、Ｈ</a:t>
          </a:r>
          <a:r>
            <a:rPr kumimoji="1" lang="en-US" altLang="ja-JP" sz="1300">
              <a:latin typeface="ＭＳ Ｐゴシック"/>
            </a:rPr>
            <a:t>24</a:t>
          </a:r>
          <a:r>
            <a:rPr kumimoji="1" lang="ja-JP" altLang="en-US" sz="1300">
              <a:latin typeface="ＭＳ Ｐゴシック"/>
            </a:rPr>
            <a:t>と指数が高いのは東日本大震災復旧復興の財源とするため、国家公務員の給与を削減したことによる。）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68580</xdr:rowOff>
    </xdr:from>
    <xdr:to>
      <xdr:col>24</xdr:col>
      <xdr:colOff>558800</xdr:colOff>
      <xdr:row>87</xdr:row>
      <xdr:rowOff>103887</xdr:rowOff>
    </xdr:to>
    <xdr:cxnSp macro="">
      <xdr:nvCxnSpPr>
        <xdr:cNvPr id="251" name="直線コネクタ 250"/>
        <xdr:cNvCxnSpPr/>
      </xdr:nvCxnSpPr>
      <xdr:spPr>
        <a:xfrm flipV="1">
          <a:off x="17018000" y="13784580"/>
          <a:ext cx="0" cy="12354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75964</xdr:rowOff>
    </xdr:from>
    <xdr:ext cx="762000" cy="259045"/>
    <xdr:sp macro="" textlink="">
      <xdr:nvSpPr>
        <xdr:cNvPr id="252" name="給与水準   （国との比較）最小値テキスト"/>
        <xdr:cNvSpPr txBox="1"/>
      </xdr:nvSpPr>
      <xdr:spPr>
        <a:xfrm>
          <a:off x="17106900" y="1499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103887</xdr:rowOff>
    </xdr:from>
    <xdr:to>
      <xdr:col>24</xdr:col>
      <xdr:colOff>647700</xdr:colOff>
      <xdr:row>87</xdr:row>
      <xdr:rowOff>103887</xdr:rowOff>
    </xdr:to>
    <xdr:cxnSp macro="">
      <xdr:nvCxnSpPr>
        <xdr:cNvPr id="253" name="直線コネクタ 252"/>
        <xdr:cNvCxnSpPr/>
      </xdr:nvCxnSpPr>
      <xdr:spPr>
        <a:xfrm>
          <a:off x="16929100" y="1502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154957</xdr:rowOff>
    </xdr:from>
    <xdr:ext cx="762000" cy="259045"/>
    <xdr:sp macro="" textlink="">
      <xdr:nvSpPr>
        <xdr:cNvPr id="254"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24</xdr:col>
      <xdr:colOff>469900</xdr:colOff>
      <xdr:row>80</xdr:row>
      <xdr:rowOff>68580</xdr:rowOff>
    </xdr:from>
    <xdr:to>
      <xdr:col>24</xdr:col>
      <xdr:colOff>647700</xdr:colOff>
      <xdr:row>80</xdr:row>
      <xdr:rowOff>68580</xdr:rowOff>
    </xdr:to>
    <xdr:cxnSp macro="">
      <xdr:nvCxnSpPr>
        <xdr:cNvPr id="255" name="直線コネクタ 254"/>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133350</xdr:rowOff>
    </xdr:from>
    <xdr:to>
      <xdr:col>24</xdr:col>
      <xdr:colOff>558800</xdr:colOff>
      <xdr:row>84</xdr:row>
      <xdr:rowOff>29463</xdr:rowOff>
    </xdr:to>
    <xdr:cxnSp macro="">
      <xdr:nvCxnSpPr>
        <xdr:cNvPr id="256" name="直線コネクタ 255"/>
        <xdr:cNvCxnSpPr/>
      </xdr:nvCxnSpPr>
      <xdr:spPr>
        <a:xfrm>
          <a:off x="16179800" y="14363700"/>
          <a:ext cx="838200" cy="6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8653</xdr:rowOff>
    </xdr:from>
    <xdr:ext cx="762000" cy="259045"/>
    <xdr:sp macro="" textlink="">
      <xdr:nvSpPr>
        <xdr:cNvPr id="257" name="給与水準   （国との比較）平均値テキスト"/>
        <xdr:cNvSpPr txBox="1"/>
      </xdr:nvSpPr>
      <xdr:spPr>
        <a:xfrm>
          <a:off x="17106900" y="14410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36576</xdr:rowOff>
    </xdr:from>
    <xdr:to>
      <xdr:col>24</xdr:col>
      <xdr:colOff>609600</xdr:colOff>
      <xdr:row>84</xdr:row>
      <xdr:rowOff>138176</xdr:rowOff>
    </xdr:to>
    <xdr:sp macro="" textlink="">
      <xdr:nvSpPr>
        <xdr:cNvPr id="258" name="フローチャート : 判断 257"/>
        <xdr:cNvSpPr/>
      </xdr:nvSpPr>
      <xdr:spPr>
        <a:xfrm>
          <a:off x="169672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133350</xdr:rowOff>
    </xdr:from>
    <xdr:to>
      <xdr:col>23</xdr:col>
      <xdr:colOff>406400</xdr:colOff>
      <xdr:row>84</xdr:row>
      <xdr:rowOff>39115</xdr:rowOff>
    </xdr:to>
    <xdr:cxnSp macro="">
      <xdr:nvCxnSpPr>
        <xdr:cNvPr id="259" name="直線コネクタ 258"/>
        <xdr:cNvCxnSpPr/>
      </xdr:nvCxnSpPr>
      <xdr:spPr>
        <a:xfrm flipV="1">
          <a:off x="15290800" y="14363700"/>
          <a:ext cx="8890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84837</xdr:rowOff>
    </xdr:from>
    <xdr:to>
      <xdr:col>23</xdr:col>
      <xdr:colOff>457200</xdr:colOff>
      <xdr:row>85</xdr:row>
      <xdr:rowOff>14987</xdr:rowOff>
    </xdr:to>
    <xdr:sp macro="" textlink="">
      <xdr:nvSpPr>
        <xdr:cNvPr id="260" name="フローチャート : 判断 259"/>
        <xdr:cNvSpPr/>
      </xdr:nvSpPr>
      <xdr:spPr>
        <a:xfrm>
          <a:off x="161290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171214</xdr:rowOff>
    </xdr:from>
    <xdr:ext cx="736600" cy="259045"/>
    <xdr:sp macro="" textlink="">
      <xdr:nvSpPr>
        <xdr:cNvPr id="261" name="テキスト ボックス 260"/>
        <xdr:cNvSpPr txBox="1"/>
      </xdr:nvSpPr>
      <xdr:spPr>
        <a:xfrm>
          <a:off x="15798800" y="14573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39115</xdr:rowOff>
    </xdr:from>
    <xdr:to>
      <xdr:col>22</xdr:col>
      <xdr:colOff>203200</xdr:colOff>
      <xdr:row>88</xdr:row>
      <xdr:rowOff>144780</xdr:rowOff>
    </xdr:to>
    <xdr:cxnSp macro="">
      <xdr:nvCxnSpPr>
        <xdr:cNvPr id="262" name="直線コネクタ 261"/>
        <xdr:cNvCxnSpPr/>
      </xdr:nvCxnSpPr>
      <xdr:spPr>
        <a:xfrm flipV="1">
          <a:off x="14401800" y="14440915"/>
          <a:ext cx="889000" cy="79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55880</xdr:rowOff>
    </xdr:from>
    <xdr:to>
      <xdr:col>22</xdr:col>
      <xdr:colOff>254000</xdr:colOff>
      <xdr:row>84</xdr:row>
      <xdr:rowOff>157480</xdr:rowOff>
    </xdr:to>
    <xdr:sp macro="" textlink="">
      <xdr:nvSpPr>
        <xdr:cNvPr id="263" name="フローチャート : 判断 262"/>
        <xdr:cNvSpPr/>
      </xdr:nvSpPr>
      <xdr:spPr>
        <a:xfrm>
          <a:off x="152400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142257</xdr:rowOff>
    </xdr:from>
    <xdr:ext cx="762000" cy="259045"/>
    <xdr:sp macro="" textlink="">
      <xdr:nvSpPr>
        <xdr:cNvPr id="264" name="テキスト ボックス 263"/>
        <xdr:cNvSpPr txBox="1"/>
      </xdr:nvSpPr>
      <xdr:spPr>
        <a:xfrm>
          <a:off x="14909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144780</xdr:rowOff>
    </xdr:from>
    <xdr:to>
      <xdr:col>21</xdr:col>
      <xdr:colOff>0</xdr:colOff>
      <xdr:row>88</xdr:row>
      <xdr:rowOff>154432</xdr:rowOff>
    </xdr:to>
    <xdr:cxnSp macro="">
      <xdr:nvCxnSpPr>
        <xdr:cNvPr id="265" name="直線コネクタ 264"/>
        <xdr:cNvCxnSpPr/>
      </xdr:nvCxnSpPr>
      <xdr:spPr>
        <a:xfrm flipV="1">
          <a:off x="13512800" y="152323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113285</xdr:rowOff>
    </xdr:from>
    <xdr:to>
      <xdr:col>21</xdr:col>
      <xdr:colOff>50800</xdr:colOff>
      <xdr:row>89</xdr:row>
      <xdr:rowOff>43435</xdr:rowOff>
    </xdr:to>
    <xdr:sp macro="" textlink="">
      <xdr:nvSpPr>
        <xdr:cNvPr id="266" name="フローチャート : 判断 265"/>
        <xdr:cNvSpPr/>
      </xdr:nvSpPr>
      <xdr:spPr>
        <a:xfrm>
          <a:off x="14351000" y="1520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28212</xdr:rowOff>
    </xdr:from>
    <xdr:ext cx="762000" cy="259045"/>
    <xdr:sp macro="" textlink="">
      <xdr:nvSpPr>
        <xdr:cNvPr id="267" name="テキスト ボックス 266"/>
        <xdr:cNvSpPr txBox="1"/>
      </xdr:nvSpPr>
      <xdr:spPr>
        <a:xfrm>
          <a:off x="14020800" y="152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142239</xdr:rowOff>
    </xdr:from>
    <xdr:to>
      <xdr:col>19</xdr:col>
      <xdr:colOff>533400</xdr:colOff>
      <xdr:row>89</xdr:row>
      <xdr:rowOff>72389</xdr:rowOff>
    </xdr:to>
    <xdr:sp macro="" textlink="">
      <xdr:nvSpPr>
        <xdr:cNvPr id="268" name="フローチャート : 判断 267"/>
        <xdr:cNvSpPr/>
      </xdr:nvSpPr>
      <xdr:spPr>
        <a:xfrm>
          <a:off x="13462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57166</xdr:rowOff>
    </xdr:from>
    <xdr:ext cx="762000" cy="259045"/>
    <xdr:sp macro="" textlink="">
      <xdr:nvSpPr>
        <xdr:cNvPr id="269" name="テキスト ボックス 268"/>
        <xdr:cNvSpPr txBox="1"/>
      </xdr:nvSpPr>
      <xdr:spPr>
        <a:xfrm>
          <a:off x="13131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150113</xdr:rowOff>
    </xdr:from>
    <xdr:to>
      <xdr:col>24</xdr:col>
      <xdr:colOff>609600</xdr:colOff>
      <xdr:row>84</xdr:row>
      <xdr:rowOff>80263</xdr:rowOff>
    </xdr:to>
    <xdr:sp macro="" textlink="">
      <xdr:nvSpPr>
        <xdr:cNvPr id="275" name="円/楕円 274"/>
        <xdr:cNvSpPr/>
      </xdr:nvSpPr>
      <xdr:spPr>
        <a:xfrm>
          <a:off x="16967200" y="1438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166640</xdr:rowOff>
    </xdr:from>
    <xdr:ext cx="762000" cy="259045"/>
    <xdr:sp macro="" textlink="">
      <xdr:nvSpPr>
        <xdr:cNvPr id="276" name="給与水準   （国との比較）該当値テキスト"/>
        <xdr:cNvSpPr txBox="1"/>
      </xdr:nvSpPr>
      <xdr:spPr>
        <a:xfrm>
          <a:off x="17106900" y="1422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82550</xdr:rowOff>
    </xdr:from>
    <xdr:to>
      <xdr:col>23</xdr:col>
      <xdr:colOff>457200</xdr:colOff>
      <xdr:row>84</xdr:row>
      <xdr:rowOff>12700</xdr:rowOff>
    </xdr:to>
    <xdr:sp macro="" textlink="">
      <xdr:nvSpPr>
        <xdr:cNvPr id="277" name="円/楕円 276"/>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78" name="テキスト ボックス 277"/>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159765</xdr:rowOff>
    </xdr:from>
    <xdr:to>
      <xdr:col>22</xdr:col>
      <xdr:colOff>254000</xdr:colOff>
      <xdr:row>84</xdr:row>
      <xdr:rowOff>89915</xdr:rowOff>
    </xdr:to>
    <xdr:sp macro="" textlink="">
      <xdr:nvSpPr>
        <xdr:cNvPr id="279" name="円/楕円 278"/>
        <xdr:cNvSpPr/>
      </xdr:nvSpPr>
      <xdr:spPr>
        <a:xfrm>
          <a:off x="15240000" y="1439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100092</xdr:rowOff>
    </xdr:from>
    <xdr:ext cx="762000" cy="259045"/>
    <xdr:sp macro="" textlink="">
      <xdr:nvSpPr>
        <xdr:cNvPr id="280" name="テキスト ボックス 279"/>
        <xdr:cNvSpPr txBox="1"/>
      </xdr:nvSpPr>
      <xdr:spPr>
        <a:xfrm>
          <a:off x="14909800" y="1415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93980</xdr:rowOff>
    </xdr:from>
    <xdr:to>
      <xdr:col>21</xdr:col>
      <xdr:colOff>50800</xdr:colOff>
      <xdr:row>89</xdr:row>
      <xdr:rowOff>24130</xdr:rowOff>
    </xdr:to>
    <xdr:sp macro="" textlink="">
      <xdr:nvSpPr>
        <xdr:cNvPr id="281" name="円/楕円 280"/>
        <xdr:cNvSpPr/>
      </xdr:nvSpPr>
      <xdr:spPr>
        <a:xfrm>
          <a:off x="14351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34307</xdr:rowOff>
    </xdr:from>
    <xdr:ext cx="762000" cy="259045"/>
    <xdr:sp macro="" textlink="">
      <xdr:nvSpPr>
        <xdr:cNvPr id="282" name="テキスト ボックス 281"/>
        <xdr:cNvSpPr txBox="1"/>
      </xdr:nvSpPr>
      <xdr:spPr>
        <a:xfrm>
          <a:off x="14020800" y="1495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103632</xdr:rowOff>
    </xdr:from>
    <xdr:to>
      <xdr:col>19</xdr:col>
      <xdr:colOff>533400</xdr:colOff>
      <xdr:row>89</xdr:row>
      <xdr:rowOff>33782</xdr:rowOff>
    </xdr:to>
    <xdr:sp macro="" textlink="">
      <xdr:nvSpPr>
        <xdr:cNvPr id="283" name="円/楕円 282"/>
        <xdr:cNvSpPr/>
      </xdr:nvSpPr>
      <xdr:spPr>
        <a:xfrm>
          <a:off x="13462000" y="151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43959</xdr:rowOff>
    </xdr:from>
    <xdr:ext cx="762000" cy="259045"/>
    <xdr:sp macro="" textlink="">
      <xdr:nvSpPr>
        <xdr:cNvPr id="284" name="テキスト ボックス 283"/>
        <xdr:cNvSpPr txBox="1"/>
      </xdr:nvSpPr>
      <xdr:spPr>
        <a:xfrm>
          <a:off x="13131800" y="14960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０．１４人少ない結果となり、概ね平均値ではあるものの、ここ数年では類似団体を下回る結果となった。今後も住民サービスを低下させることのないよう職員の適正な配置をおこない、長期的視野に立った業務委託など、定員管理計画と合わせ検討を行う。</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90805</xdr:rowOff>
    </xdr:from>
    <xdr:to>
      <xdr:col>24</xdr:col>
      <xdr:colOff>558800</xdr:colOff>
      <xdr:row>67</xdr:row>
      <xdr:rowOff>10033</xdr:rowOff>
    </xdr:to>
    <xdr:cxnSp macro="">
      <xdr:nvCxnSpPr>
        <xdr:cNvPr id="314" name="直線コネクタ 313"/>
        <xdr:cNvCxnSpPr/>
      </xdr:nvCxnSpPr>
      <xdr:spPr>
        <a:xfrm flipV="1">
          <a:off x="17018000" y="10034905"/>
          <a:ext cx="0" cy="1462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153560</xdr:rowOff>
    </xdr:from>
    <xdr:ext cx="762000" cy="259045"/>
    <xdr:sp macro="" textlink="">
      <xdr:nvSpPr>
        <xdr:cNvPr id="315" name="定員管理の状況最小値テキスト"/>
        <xdr:cNvSpPr txBox="1"/>
      </xdr:nvSpPr>
      <xdr:spPr>
        <a:xfrm>
          <a:off x="17106900" y="1146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23.73</a:t>
          </a:r>
          <a:endParaRPr kumimoji="1" lang="ja-JP" altLang="en-US" sz="1000" b="1">
            <a:latin typeface="ＭＳ Ｐゴシック"/>
          </a:endParaRPr>
        </a:p>
      </xdr:txBody>
    </xdr:sp>
    <xdr:clientData/>
  </xdr:oneCellAnchor>
  <xdr:twoCellAnchor>
    <xdr:from>
      <xdr:col>24</xdr:col>
      <xdr:colOff>469900</xdr:colOff>
      <xdr:row>67</xdr:row>
      <xdr:rowOff>10033</xdr:rowOff>
    </xdr:from>
    <xdr:to>
      <xdr:col>24</xdr:col>
      <xdr:colOff>647700</xdr:colOff>
      <xdr:row>67</xdr:row>
      <xdr:rowOff>10033</xdr:rowOff>
    </xdr:to>
    <xdr:cxnSp macro="">
      <xdr:nvCxnSpPr>
        <xdr:cNvPr id="316" name="直線コネクタ 315"/>
        <xdr:cNvCxnSpPr/>
      </xdr:nvCxnSpPr>
      <xdr:spPr>
        <a:xfrm>
          <a:off x="16929100" y="1149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5732</xdr:rowOff>
    </xdr:from>
    <xdr:ext cx="762000" cy="259045"/>
    <xdr:sp macro="" textlink="">
      <xdr:nvSpPr>
        <xdr:cNvPr id="317" name="定員管理の状況最大値テキスト"/>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24</xdr:col>
      <xdr:colOff>469900</xdr:colOff>
      <xdr:row>58</xdr:row>
      <xdr:rowOff>90805</xdr:rowOff>
    </xdr:from>
    <xdr:to>
      <xdr:col>24</xdr:col>
      <xdr:colOff>647700</xdr:colOff>
      <xdr:row>58</xdr:row>
      <xdr:rowOff>90805</xdr:rowOff>
    </xdr:to>
    <xdr:cxnSp macro="">
      <xdr:nvCxnSpPr>
        <xdr:cNvPr id="318" name="直線コネクタ 317"/>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78486</xdr:rowOff>
    </xdr:from>
    <xdr:to>
      <xdr:col>24</xdr:col>
      <xdr:colOff>558800</xdr:colOff>
      <xdr:row>60</xdr:row>
      <xdr:rowOff>88943</xdr:rowOff>
    </xdr:to>
    <xdr:cxnSp macro="">
      <xdr:nvCxnSpPr>
        <xdr:cNvPr id="319" name="直線コネクタ 318"/>
        <xdr:cNvCxnSpPr/>
      </xdr:nvCxnSpPr>
      <xdr:spPr>
        <a:xfrm flipV="1">
          <a:off x="16179800" y="10365486"/>
          <a:ext cx="8382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11023</xdr:rowOff>
    </xdr:from>
    <xdr:ext cx="762000" cy="259045"/>
    <xdr:sp macro="" textlink="">
      <xdr:nvSpPr>
        <xdr:cNvPr id="320" name="定員管理の状況平均値テキスト"/>
        <xdr:cNvSpPr txBox="1"/>
      </xdr:nvSpPr>
      <xdr:spPr>
        <a:xfrm>
          <a:off x="17106900" y="10298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38946</xdr:rowOff>
    </xdr:from>
    <xdr:to>
      <xdr:col>24</xdr:col>
      <xdr:colOff>609600</xdr:colOff>
      <xdr:row>60</xdr:row>
      <xdr:rowOff>140546</xdr:rowOff>
    </xdr:to>
    <xdr:sp macro="" textlink="">
      <xdr:nvSpPr>
        <xdr:cNvPr id="321" name="フローチャート : 判断 320"/>
        <xdr:cNvSpPr/>
      </xdr:nvSpPr>
      <xdr:spPr>
        <a:xfrm>
          <a:off x="169672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77681</xdr:rowOff>
    </xdr:from>
    <xdr:to>
      <xdr:col>23</xdr:col>
      <xdr:colOff>406400</xdr:colOff>
      <xdr:row>60</xdr:row>
      <xdr:rowOff>88943</xdr:rowOff>
    </xdr:to>
    <xdr:cxnSp macro="">
      <xdr:nvCxnSpPr>
        <xdr:cNvPr id="322" name="直線コネクタ 321"/>
        <xdr:cNvCxnSpPr/>
      </xdr:nvCxnSpPr>
      <xdr:spPr>
        <a:xfrm>
          <a:off x="15290800" y="10364681"/>
          <a:ext cx="889000" cy="1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109051</xdr:rowOff>
    </xdr:from>
    <xdr:to>
      <xdr:col>23</xdr:col>
      <xdr:colOff>457200</xdr:colOff>
      <xdr:row>60</xdr:row>
      <xdr:rowOff>39201</xdr:rowOff>
    </xdr:to>
    <xdr:sp macro="" textlink="">
      <xdr:nvSpPr>
        <xdr:cNvPr id="323" name="フローチャート : 判断 322"/>
        <xdr:cNvSpPr/>
      </xdr:nvSpPr>
      <xdr:spPr>
        <a:xfrm>
          <a:off x="16129000" y="1022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49378</xdr:rowOff>
    </xdr:from>
    <xdr:ext cx="736600" cy="259045"/>
    <xdr:sp macro="" textlink="">
      <xdr:nvSpPr>
        <xdr:cNvPr id="324" name="テキスト ボックス 323"/>
        <xdr:cNvSpPr txBox="1"/>
      </xdr:nvSpPr>
      <xdr:spPr>
        <a:xfrm>
          <a:off x="15798800" y="9993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76877</xdr:rowOff>
    </xdr:from>
    <xdr:to>
      <xdr:col>22</xdr:col>
      <xdr:colOff>203200</xdr:colOff>
      <xdr:row>60</xdr:row>
      <xdr:rowOff>77681</xdr:rowOff>
    </xdr:to>
    <xdr:cxnSp macro="">
      <xdr:nvCxnSpPr>
        <xdr:cNvPr id="325" name="直線コネクタ 324"/>
        <xdr:cNvCxnSpPr/>
      </xdr:nvCxnSpPr>
      <xdr:spPr>
        <a:xfrm>
          <a:off x="14401800" y="10363877"/>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113877</xdr:rowOff>
    </xdr:from>
    <xdr:to>
      <xdr:col>22</xdr:col>
      <xdr:colOff>254000</xdr:colOff>
      <xdr:row>60</xdr:row>
      <xdr:rowOff>44027</xdr:rowOff>
    </xdr:to>
    <xdr:sp macro="" textlink="">
      <xdr:nvSpPr>
        <xdr:cNvPr id="326" name="フローチャート : 判断 325"/>
        <xdr:cNvSpPr/>
      </xdr:nvSpPr>
      <xdr:spPr>
        <a:xfrm>
          <a:off x="15240000" y="102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54204</xdr:rowOff>
    </xdr:from>
    <xdr:ext cx="762000" cy="259045"/>
    <xdr:sp macro="" textlink="">
      <xdr:nvSpPr>
        <xdr:cNvPr id="327" name="テキスト ボックス 326"/>
        <xdr:cNvSpPr txBox="1"/>
      </xdr:nvSpPr>
      <xdr:spPr>
        <a:xfrm>
          <a:off x="14909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68030</xdr:rowOff>
    </xdr:from>
    <xdr:to>
      <xdr:col>21</xdr:col>
      <xdr:colOff>0</xdr:colOff>
      <xdr:row>60</xdr:row>
      <xdr:rowOff>76877</xdr:rowOff>
    </xdr:to>
    <xdr:cxnSp macro="">
      <xdr:nvCxnSpPr>
        <xdr:cNvPr id="328" name="直線コネクタ 327"/>
        <xdr:cNvCxnSpPr/>
      </xdr:nvCxnSpPr>
      <xdr:spPr>
        <a:xfrm>
          <a:off x="13512800" y="10355030"/>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117094</xdr:rowOff>
    </xdr:from>
    <xdr:to>
      <xdr:col>21</xdr:col>
      <xdr:colOff>50800</xdr:colOff>
      <xdr:row>60</xdr:row>
      <xdr:rowOff>47244</xdr:rowOff>
    </xdr:to>
    <xdr:sp macro="" textlink="">
      <xdr:nvSpPr>
        <xdr:cNvPr id="329" name="フローチャート : 判断 328"/>
        <xdr:cNvSpPr/>
      </xdr:nvSpPr>
      <xdr:spPr>
        <a:xfrm>
          <a:off x="14351000" y="1023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57421</xdr:rowOff>
    </xdr:from>
    <xdr:ext cx="762000" cy="259045"/>
    <xdr:sp macro="" textlink="">
      <xdr:nvSpPr>
        <xdr:cNvPr id="330" name="テキスト ボックス 329"/>
        <xdr:cNvSpPr txBox="1"/>
      </xdr:nvSpPr>
      <xdr:spPr>
        <a:xfrm>
          <a:off x="14020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108246</xdr:rowOff>
    </xdr:from>
    <xdr:to>
      <xdr:col>19</xdr:col>
      <xdr:colOff>533400</xdr:colOff>
      <xdr:row>60</xdr:row>
      <xdr:rowOff>38396</xdr:rowOff>
    </xdr:to>
    <xdr:sp macro="" textlink="">
      <xdr:nvSpPr>
        <xdr:cNvPr id="331" name="フローチャート : 判断 330"/>
        <xdr:cNvSpPr/>
      </xdr:nvSpPr>
      <xdr:spPr>
        <a:xfrm>
          <a:off x="13462000" y="1022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48573</xdr:rowOff>
    </xdr:from>
    <xdr:ext cx="762000" cy="259045"/>
    <xdr:sp macro="" textlink="">
      <xdr:nvSpPr>
        <xdr:cNvPr id="332" name="テキスト ボックス 331"/>
        <xdr:cNvSpPr txBox="1"/>
      </xdr:nvSpPr>
      <xdr:spPr>
        <a:xfrm>
          <a:off x="13131800" y="999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27686</xdr:rowOff>
    </xdr:from>
    <xdr:to>
      <xdr:col>24</xdr:col>
      <xdr:colOff>609600</xdr:colOff>
      <xdr:row>60</xdr:row>
      <xdr:rowOff>129286</xdr:rowOff>
    </xdr:to>
    <xdr:sp macro="" textlink="">
      <xdr:nvSpPr>
        <xdr:cNvPr id="338" name="円/楕円 337"/>
        <xdr:cNvSpPr/>
      </xdr:nvSpPr>
      <xdr:spPr>
        <a:xfrm>
          <a:off x="169672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44213</xdr:rowOff>
    </xdr:from>
    <xdr:ext cx="762000" cy="259045"/>
    <xdr:sp macro="" textlink="">
      <xdr:nvSpPr>
        <xdr:cNvPr id="339" name="定員管理の状況該当値テキスト"/>
        <xdr:cNvSpPr txBox="1"/>
      </xdr:nvSpPr>
      <xdr:spPr>
        <a:xfrm>
          <a:off x="17106900" y="1015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38143</xdr:rowOff>
    </xdr:from>
    <xdr:to>
      <xdr:col>23</xdr:col>
      <xdr:colOff>457200</xdr:colOff>
      <xdr:row>60</xdr:row>
      <xdr:rowOff>139743</xdr:rowOff>
    </xdr:to>
    <xdr:sp macro="" textlink="">
      <xdr:nvSpPr>
        <xdr:cNvPr id="340" name="円/楕円 339"/>
        <xdr:cNvSpPr/>
      </xdr:nvSpPr>
      <xdr:spPr>
        <a:xfrm>
          <a:off x="16129000" y="1032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124520</xdr:rowOff>
    </xdr:from>
    <xdr:ext cx="736600" cy="259045"/>
    <xdr:sp macro="" textlink="">
      <xdr:nvSpPr>
        <xdr:cNvPr id="341" name="テキスト ボックス 340"/>
        <xdr:cNvSpPr txBox="1"/>
      </xdr:nvSpPr>
      <xdr:spPr>
        <a:xfrm>
          <a:off x="15798800" y="10411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26881</xdr:rowOff>
    </xdr:from>
    <xdr:to>
      <xdr:col>22</xdr:col>
      <xdr:colOff>254000</xdr:colOff>
      <xdr:row>60</xdr:row>
      <xdr:rowOff>128481</xdr:rowOff>
    </xdr:to>
    <xdr:sp macro="" textlink="">
      <xdr:nvSpPr>
        <xdr:cNvPr id="342" name="円/楕円 341"/>
        <xdr:cNvSpPr/>
      </xdr:nvSpPr>
      <xdr:spPr>
        <a:xfrm>
          <a:off x="152400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113258</xdr:rowOff>
    </xdr:from>
    <xdr:ext cx="762000" cy="259045"/>
    <xdr:sp macro="" textlink="">
      <xdr:nvSpPr>
        <xdr:cNvPr id="343" name="テキスト ボックス 342"/>
        <xdr:cNvSpPr txBox="1"/>
      </xdr:nvSpPr>
      <xdr:spPr>
        <a:xfrm>
          <a:off x="14909800" y="1040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26077</xdr:rowOff>
    </xdr:from>
    <xdr:to>
      <xdr:col>21</xdr:col>
      <xdr:colOff>50800</xdr:colOff>
      <xdr:row>60</xdr:row>
      <xdr:rowOff>127677</xdr:rowOff>
    </xdr:to>
    <xdr:sp macro="" textlink="">
      <xdr:nvSpPr>
        <xdr:cNvPr id="344" name="円/楕円 343"/>
        <xdr:cNvSpPr/>
      </xdr:nvSpPr>
      <xdr:spPr>
        <a:xfrm>
          <a:off x="14351000" y="103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112454</xdr:rowOff>
    </xdr:from>
    <xdr:ext cx="762000" cy="259045"/>
    <xdr:sp macro="" textlink="">
      <xdr:nvSpPr>
        <xdr:cNvPr id="345" name="テキスト ボックス 344"/>
        <xdr:cNvSpPr txBox="1"/>
      </xdr:nvSpPr>
      <xdr:spPr>
        <a:xfrm>
          <a:off x="14020800" y="103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17230</xdr:rowOff>
    </xdr:from>
    <xdr:to>
      <xdr:col>19</xdr:col>
      <xdr:colOff>533400</xdr:colOff>
      <xdr:row>60</xdr:row>
      <xdr:rowOff>118830</xdr:rowOff>
    </xdr:to>
    <xdr:sp macro="" textlink="">
      <xdr:nvSpPr>
        <xdr:cNvPr id="346" name="円/楕円 345"/>
        <xdr:cNvSpPr/>
      </xdr:nvSpPr>
      <xdr:spPr>
        <a:xfrm>
          <a:off x="13462000" y="103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103607</xdr:rowOff>
    </xdr:from>
    <xdr:ext cx="762000" cy="259045"/>
    <xdr:sp macro="" textlink="">
      <xdr:nvSpPr>
        <xdr:cNvPr id="347" name="テキスト ボックス 346"/>
        <xdr:cNvSpPr txBox="1"/>
      </xdr:nvSpPr>
      <xdr:spPr>
        <a:xfrm>
          <a:off x="13131800" y="1039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２．９ポイント下回っており、当町の対前年比でも０．１ポイント改善された。これは起債の償還や一部事務組合で起こした起債の償還が順調に進んでいる結果である。今後、新たな地方債を発行する場合も計画的に行い公債費の適正化を推進す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30540</xdr:rowOff>
    </xdr:from>
    <xdr:to>
      <xdr:col>24</xdr:col>
      <xdr:colOff>558800</xdr:colOff>
      <xdr:row>44</xdr:row>
      <xdr:rowOff>50195</xdr:rowOff>
    </xdr:to>
    <xdr:cxnSp macro="">
      <xdr:nvCxnSpPr>
        <xdr:cNvPr id="379" name="直線コネクタ 378"/>
        <xdr:cNvCxnSpPr/>
      </xdr:nvCxnSpPr>
      <xdr:spPr>
        <a:xfrm flipV="1">
          <a:off x="17018000" y="6031290"/>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22272</xdr:rowOff>
    </xdr:from>
    <xdr:ext cx="762000" cy="259045"/>
    <xdr:sp macro="" textlink="">
      <xdr:nvSpPr>
        <xdr:cNvPr id="380"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50195</xdr:rowOff>
    </xdr:from>
    <xdr:to>
      <xdr:col>24</xdr:col>
      <xdr:colOff>647700</xdr:colOff>
      <xdr:row>44</xdr:row>
      <xdr:rowOff>50195</xdr:rowOff>
    </xdr:to>
    <xdr:cxnSp macro="">
      <xdr:nvCxnSpPr>
        <xdr:cNvPr id="381" name="直線コネクタ 380"/>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116917</xdr:rowOff>
    </xdr:from>
    <xdr:ext cx="762000" cy="259045"/>
    <xdr:sp macro="" textlink="">
      <xdr:nvSpPr>
        <xdr:cNvPr id="382" name="公債費負担の状況最大値テキスト"/>
        <xdr:cNvSpPr txBox="1"/>
      </xdr:nvSpPr>
      <xdr:spPr>
        <a:xfrm>
          <a:off x="17106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35</xdr:row>
      <xdr:rowOff>30540</xdr:rowOff>
    </xdr:from>
    <xdr:to>
      <xdr:col>24</xdr:col>
      <xdr:colOff>647700</xdr:colOff>
      <xdr:row>35</xdr:row>
      <xdr:rowOff>30540</xdr:rowOff>
    </xdr:to>
    <xdr:cxnSp macro="">
      <xdr:nvCxnSpPr>
        <xdr:cNvPr id="383" name="直線コネクタ 382"/>
        <xdr:cNvCxnSpPr/>
      </xdr:nvCxnSpPr>
      <xdr:spPr>
        <a:xfrm>
          <a:off x="16929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170241</xdr:rowOff>
    </xdr:from>
    <xdr:to>
      <xdr:col>24</xdr:col>
      <xdr:colOff>558800</xdr:colOff>
      <xdr:row>38</xdr:row>
      <xdr:rowOff>10281</xdr:rowOff>
    </xdr:to>
    <xdr:cxnSp macro="">
      <xdr:nvCxnSpPr>
        <xdr:cNvPr id="384" name="直線コネクタ 383"/>
        <xdr:cNvCxnSpPr/>
      </xdr:nvCxnSpPr>
      <xdr:spPr>
        <a:xfrm flipV="1">
          <a:off x="16179800" y="6513891"/>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81842</xdr:rowOff>
    </xdr:from>
    <xdr:ext cx="762000" cy="259045"/>
    <xdr:sp macro="" textlink="">
      <xdr:nvSpPr>
        <xdr:cNvPr id="385" name="公債費負担の状況平均値テキスト"/>
        <xdr:cNvSpPr txBox="1"/>
      </xdr:nvSpPr>
      <xdr:spPr>
        <a:xfrm>
          <a:off x="17106900" y="6768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109765</xdr:rowOff>
    </xdr:from>
    <xdr:to>
      <xdr:col>24</xdr:col>
      <xdr:colOff>609600</xdr:colOff>
      <xdr:row>40</xdr:row>
      <xdr:rowOff>39915</xdr:rowOff>
    </xdr:to>
    <xdr:sp macro="" textlink="">
      <xdr:nvSpPr>
        <xdr:cNvPr id="386" name="フローチャート : 判断 385"/>
        <xdr:cNvSpPr/>
      </xdr:nvSpPr>
      <xdr:spPr>
        <a:xfrm>
          <a:off x="169672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10281</xdr:rowOff>
    </xdr:from>
    <xdr:to>
      <xdr:col>23</xdr:col>
      <xdr:colOff>406400</xdr:colOff>
      <xdr:row>38</xdr:row>
      <xdr:rowOff>10281</xdr:rowOff>
    </xdr:to>
    <xdr:cxnSp macro="">
      <xdr:nvCxnSpPr>
        <xdr:cNvPr id="387" name="直線コネクタ 386"/>
        <xdr:cNvCxnSpPr/>
      </xdr:nvCxnSpPr>
      <xdr:spPr>
        <a:xfrm>
          <a:off x="15290800" y="65253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167217</xdr:rowOff>
    </xdr:from>
    <xdr:to>
      <xdr:col>23</xdr:col>
      <xdr:colOff>457200</xdr:colOff>
      <xdr:row>40</xdr:row>
      <xdr:rowOff>97367</xdr:rowOff>
    </xdr:to>
    <xdr:sp macro="" textlink="">
      <xdr:nvSpPr>
        <xdr:cNvPr id="388" name="フローチャート : 判断 387"/>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82144</xdr:rowOff>
    </xdr:from>
    <xdr:ext cx="736600" cy="259045"/>
    <xdr:sp macro="" textlink="">
      <xdr:nvSpPr>
        <xdr:cNvPr id="389" name="テキスト ボックス 388"/>
        <xdr:cNvSpPr txBox="1"/>
      </xdr:nvSpPr>
      <xdr:spPr>
        <a:xfrm>
          <a:off x="15798800" y="694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10281</xdr:rowOff>
    </xdr:from>
    <xdr:to>
      <xdr:col>22</xdr:col>
      <xdr:colOff>203200</xdr:colOff>
      <xdr:row>38</xdr:row>
      <xdr:rowOff>102205</xdr:rowOff>
    </xdr:to>
    <xdr:cxnSp macro="">
      <xdr:nvCxnSpPr>
        <xdr:cNvPr id="390" name="直線コネクタ 389"/>
        <xdr:cNvCxnSpPr/>
      </xdr:nvCxnSpPr>
      <xdr:spPr>
        <a:xfrm flipV="1">
          <a:off x="14401800" y="6525381"/>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87691</xdr:rowOff>
    </xdr:from>
    <xdr:to>
      <xdr:col>22</xdr:col>
      <xdr:colOff>254000</xdr:colOff>
      <xdr:row>41</xdr:row>
      <xdr:rowOff>17841</xdr:rowOff>
    </xdr:to>
    <xdr:sp macro="" textlink="">
      <xdr:nvSpPr>
        <xdr:cNvPr id="391" name="フローチャート : 判断 390"/>
        <xdr:cNvSpPr/>
      </xdr:nvSpPr>
      <xdr:spPr>
        <a:xfrm>
          <a:off x="15240000" y="694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2618</xdr:rowOff>
    </xdr:from>
    <xdr:ext cx="762000" cy="259045"/>
    <xdr:sp macro="" textlink="">
      <xdr:nvSpPr>
        <xdr:cNvPr id="392" name="テキスト ボックス 391"/>
        <xdr:cNvSpPr txBox="1"/>
      </xdr:nvSpPr>
      <xdr:spPr>
        <a:xfrm>
          <a:off x="14909800" y="703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102205</xdr:rowOff>
    </xdr:from>
    <xdr:to>
      <xdr:col>21</xdr:col>
      <xdr:colOff>0</xdr:colOff>
      <xdr:row>39</xdr:row>
      <xdr:rowOff>45659</xdr:rowOff>
    </xdr:to>
    <xdr:cxnSp macro="">
      <xdr:nvCxnSpPr>
        <xdr:cNvPr id="393" name="直線コネクタ 392"/>
        <xdr:cNvCxnSpPr/>
      </xdr:nvCxnSpPr>
      <xdr:spPr>
        <a:xfrm flipV="1">
          <a:off x="13512800" y="6617305"/>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19655</xdr:rowOff>
    </xdr:from>
    <xdr:to>
      <xdr:col>21</xdr:col>
      <xdr:colOff>50800</xdr:colOff>
      <xdr:row>41</xdr:row>
      <xdr:rowOff>121255</xdr:rowOff>
    </xdr:to>
    <xdr:sp macro="" textlink="">
      <xdr:nvSpPr>
        <xdr:cNvPr id="394" name="フローチャート : 判断 393"/>
        <xdr:cNvSpPr/>
      </xdr:nvSpPr>
      <xdr:spPr>
        <a:xfrm>
          <a:off x="14351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106032</xdr:rowOff>
    </xdr:from>
    <xdr:ext cx="762000" cy="259045"/>
    <xdr:sp macro="" textlink="">
      <xdr:nvSpPr>
        <xdr:cNvPr id="395" name="テキスト ボックス 394"/>
        <xdr:cNvSpPr txBox="1"/>
      </xdr:nvSpPr>
      <xdr:spPr>
        <a:xfrm>
          <a:off x="14020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396" name="フローチャート : 判断 395"/>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60977</xdr:rowOff>
    </xdr:from>
    <xdr:ext cx="762000" cy="259045"/>
    <xdr:sp macro="" textlink="">
      <xdr:nvSpPr>
        <xdr:cNvPr id="397" name="テキスト ボックス 396"/>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119440</xdr:rowOff>
    </xdr:from>
    <xdr:to>
      <xdr:col>24</xdr:col>
      <xdr:colOff>609600</xdr:colOff>
      <xdr:row>38</xdr:row>
      <xdr:rowOff>49591</xdr:rowOff>
    </xdr:to>
    <xdr:sp macro="" textlink="">
      <xdr:nvSpPr>
        <xdr:cNvPr id="403" name="円/楕円 402"/>
        <xdr:cNvSpPr/>
      </xdr:nvSpPr>
      <xdr:spPr>
        <a:xfrm>
          <a:off x="16967200" y="64630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135967</xdr:rowOff>
    </xdr:from>
    <xdr:ext cx="762000" cy="259045"/>
    <xdr:sp macro="" textlink="">
      <xdr:nvSpPr>
        <xdr:cNvPr id="404" name="公債費負担の状況該当値テキスト"/>
        <xdr:cNvSpPr txBox="1"/>
      </xdr:nvSpPr>
      <xdr:spPr>
        <a:xfrm>
          <a:off x="17106900" y="630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130931</xdr:rowOff>
    </xdr:from>
    <xdr:to>
      <xdr:col>23</xdr:col>
      <xdr:colOff>457200</xdr:colOff>
      <xdr:row>38</xdr:row>
      <xdr:rowOff>61081</xdr:rowOff>
    </xdr:to>
    <xdr:sp macro="" textlink="">
      <xdr:nvSpPr>
        <xdr:cNvPr id="405" name="円/楕円 404"/>
        <xdr:cNvSpPr/>
      </xdr:nvSpPr>
      <xdr:spPr>
        <a:xfrm>
          <a:off x="16129000" y="647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71258</xdr:rowOff>
    </xdr:from>
    <xdr:ext cx="736600" cy="259045"/>
    <xdr:sp macro="" textlink="">
      <xdr:nvSpPr>
        <xdr:cNvPr id="406" name="テキスト ボックス 405"/>
        <xdr:cNvSpPr txBox="1"/>
      </xdr:nvSpPr>
      <xdr:spPr>
        <a:xfrm>
          <a:off x="15798800" y="6243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130931</xdr:rowOff>
    </xdr:from>
    <xdr:to>
      <xdr:col>22</xdr:col>
      <xdr:colOff>254000</xdr:colOff>
      <xdr:row>38</xdr:row>
      <xdr:rowOff>61081</xdr:rowOff>
    </xdr:to>
    <xdr:sp macro="" textlink="">
      <xdr:nvSpPr>
        <xdr:cNvPr id="407" name="円/楕円 406"/>
        <xdr:cNvSpPr/>
      </xdr:nvSpPr>
      <xdr:spPr>
        <a:xfrm>
          <a:off x="15240000" y="647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71258</xdr:rowOff>
    </xdr:from>
    <xdr:ext cx="762000" cy="259045"/>
    <xdr:sp macro="" textlink="">
      <xdr:nvSpPr>
        <xdr:cNvPr id="408" name="テキスト ボックス 407"/>
        <xdr:cNvSpPr txBox="1"/>
      </xdr:nvSpPr>
      <xdr:spPr>
        <a:xfrm>
          <a:off x="14909800" y="6243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51405</xdr:rowOff>
    </xdr:from>
    <xdr:to>
      <xdr:col>21</xdr:col>
      <xdr:colOff>50800</xdr:colOff>
      <xdr:row>38</xdr:row>
      <xdr:rowOff>153005</xdr:rowOff>
    </xdr:to>
    <xdr:sp macro="" textlink="">
      <xdr:nvSpPr>
        <xdr:cNvPr id="409" name="円/楕円 408"/>
        <xdr:cNvSpPr/>
      </xdr:nvSpPr>
      <xdr:spPr>
        <a:xfrm>
          <a:off x="14351000" y="656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163182</xdr:rowOff>
    </xdr:from>
    <xdr:ext cx="762000" cy="259045"/>
    <xdr:sp macro="" textlink="">
      <xdr:nvSpPr>
        <xdr:cNvPr id="410" name="テキスト ボックス 409"/>
        <xdr:cNvSpPr txBox="1"/>
      </xdr:nvSpPr>
      <xdr:spPr>
        <a:xfrm>
          <a:off x="14020800" y="633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166309</xdr:rowOff>
    </xdr:from>
    <xdr:to>
      <xdr:col>19</xdr:col>
      <xdr:colOff>533400</xdr:colOff>
      <xdr:row>39</xdr:row>
      <xdr:rowOff>96459</xdr:rowOff>
    </xdr:to>
    <xdr:sp macro="" textlink="">
      <xdr:nvSpPr>
        <xdr:cNvPr id="411" name="円/楕円 410"/>
        <xdr:cNvSpPr/>
      </xdr:nvSpPr>
      <xdr:spPr>
        <a:xfrm>
          <a:off x="134620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106636</xdr:rowOff>
    </xdr:from>
    <xdr:ext cx="762000" cy="259045"/>
    <xdr:sp macro="" textlink="">
      <xdr:nvSpPr>
        <xdr:cNvPr id="412" name="テキスト ボックス 411"/>
        <xdr:cNvSpPr txBox="1"/>
      </xdr:nvSpPr>
      <xdr:spPr>
        <a:xfrm>
          <a:off x="13131800" y="64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に比べ１２．２ポイントと上回り、当町の対前年比でも１２．１ポイント増加した。これは、観光施設貸付事業特別会計の起債残高について、全額繰上償還をするため、一般会計より減債基金を活用し繰出を行ったためであり、基金残高が減少したことによるものである。今後も新規発行債は抑制していくとともに、継続的かつ計画的に積立を行い、後世への負担を軽減するよう財政の健全化を図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24493</xdr:rowOff>
    </xdr:to>
    <xdr:cxnSp macro="">
      <xdr:nvCxnSpPr>
        <xdr:cNvPr id="443" name="直線コネクタ 442"/>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168020</xdr:rowOff>
    </xdr:from>
    <xdr:ext cx="762000" cy="259045"/>
    <xdr:sp macro="" textlink="">
      <xdr:nvSpPr>
        <xdr:cNvPr id="444" name="将来負担の状況最小値テキスト"/>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144.0</a:t>
          </a:r>
          <a:endParaRPr kumimoji="1" lang="ja-JP" altLang="en-US" sz="1000" b="1">
            <a:latin typeface="ＭＳ Ｐゴシック"/>
          </a:endParaRPr>
        </a:p>
      </xdr:txBody>
    </xdr:sp>
    <xdr:clientData/>
  </xdr:oneCellAnchor>
  <xdr:twoCellAnchor>
    <xdr:from>
      <xdr:col>24</xdr:col>
      <xdr:colOff>469900</xdr:colOff>
      <xdr:row>23</xdr:row>
      <xdr:rowOff>24493</xdr:rowOff>
    </xdr:from>
    <xdr:to>
      <xdr:col>24</xdr:col>
      <xdr:colOff>647700</xdr:colOff>
      <xdr:row>23</xdr:row>
      <xdr:rowOff>24493</xdr:rowOff>
    </xdr:to>
    <xdr:cxnSp macro="">
      <xdr:nvCxnSpPr>
        <xdr:cNvPr id="445" name="直線コネクタ 444"/>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146171</xdr:rowOff>
    </xdr:from>
    <xdr:to>
      <xdr:col>24</xdr:col>
      <xdr:colOff>558800</xdr:colOff>
      <xdr:row>15</xdr:row>
      <xdr:rowOff>113756</xdr:rowOff>
    </xdr:to>
    <xdr:cxnSp macro="">
      <xdr:nvCxnSpPr>
        <xdr:cNvPr id="448" name="直線コネクタ 447"/>
        <xdr:cNvCxnSpPr/>
      </xdr:nvCxnSpPr>
      <xdr:spPr>
        <a:xfrm>
          <a:off x="16179800" y="2546471"/>
          <a:ext cx="838200" cy="13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110749</xdr:rowOff>
    </xdr:from>
    <xdr:ext cx="762000" cy="259045"/>
    <xdr:sp macro="" textlink="">
      <xdr:nvSpPr>
        <xdr:cNvPr id="449" name="将来負担の状況平均値テキスト"/>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94222</xdr:rowOff>
    </xdr:from>
    <xdr:to>
      <xdr:col>24</xdr:col>
      <xdr:colOff>609600</xdr:colOff>
      <xdr:row>15</xdr:row>
      <xdr:rowOff>24372</xdr:rowOff>
    </xdr:to>
    <xdr:sp macro="" textlink="">
      <xdr:nvSpPr>
        <xdr:cNvPr id="450" name="フローチャート : 判断 449"/>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146171</xdr:rowOff>
    </xdr:from>
    <xdr:to>
      <xdr:col>23</xdr:col>
      <xdr:colOff>406400</xdr:colOff>
      <xdr:row>16</xdr:row>
      <xdr:rowOff>65254</xdr:rowOff>
    </xdr:to>
    <xdr:cxnSp macro="">
      <xdr:nvCxnSpPr>
        <xdr:cNvPr id="451" name="直線コネクタ 450"/>
        <xdr:cNvCxnSpPr/>
      </xdr:nvCxnSpPr>
      <xdr:spPr>
        <a:xfrm flipV="1">
          <a:off x="15290800" y="2546471"/>
          <a:ext cx="889000" cy="26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153731</xdr:rowOff>
    </xdr:from>
    <xdr:to>
      <xdr:col>23</xdr:col>
      <xdr:colOff>457200</xdr:colOff>
      <xdr:row>16</xdr:row>
      <xdr:rowOff>83881</xdr:rowOff>
    </xdr:to>
    <xdr:sp macro="" textlink="">
      <xdr:nvSpPr>
        <xdr:cNvPr id="452" name="フローチャート : 判断 451"/>
        <xdr:cNvSpPr/>
      </xdr:nvSpPr>
      <xdr:spPr>
        <a:xfrm>
          <a:off x="161290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68658</xdr:rowOff>
    </xdr:from>
    <xdr:ext cx="736600" cy="259045"/>
    <xdr:sp macro="" textlink="">
      <xdr:nvSpPr>
        <xdr:cNvPr id="453" name="テキスト ボックス 452"/>
        <xdr:cNvSpPr txBox="1"/>
      </xdr:nvSpPr>
      <xdr:spPr>
        <a:xfrm>
          <a:off x="15798800" y="2811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65254</xdr:rowOff>
    </xdr:from>
    <xdr:to>
      <xdr:col>22</xdr:col>
      <xdr:colOff>203200</xdr:colOff>
      <xdr:row>17</xdr:row>
      <xdr:rowOff>36286</xdr:rowOff>
    </xdr:to>
    <xdr:cxnSp macro="">
      <xdr:nvCxnSpPr>
        <xdr:cNvPr id="454" name="直線コネクタ 453"/>
        <xdr:cNvCxnSpPr/>
      </xdr:nvCxnSpPr>
      <xdr:spPr>
        <a:xfrm flipV="1">
          <a:off x="14401800" y="2808454"/>
          <a:ext cx="889000" cy="14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28242</xdr:rowOff>
    </xdr:from>
    <xdr:to>
      <xdr:col>22</xdr:col>
      <xdr:colOff>254000</xdr:colOff>
      <xdr:row>16</xdr:row>
      <xdr:rowOff>129842</xdr:rowOff>
    </xdr:to>
    <xdr:sp macro="" textlink="">
      <xdr:nvSpPr>
        <xdr:cNvPr id="455" name="フローチャート : 判断 454"/>
        <xdr:cNvSpPr/>
      </xdr:nvSpPr>
      <xdr:spPr>
        <a:xfrm>
          <a:off x="15240000" y="277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114619</xdr:rowOff>
    </xdr:from>
    <xdr:ext cx="762000" cy="259045"/>
    <xdr:sp macro="" textlink="">
      <xdr:nvSpPr>
        <xdr:cNvPr id="456" name="テキスト ボックス 455"/>
        <xdr:cNvSpPr txBox="1"/>
      </xdr:nvSpPr>
      <xdr:spPr>
        <a:xfrm>
          <a:off x="14909800" y="2857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154879</xdr:rowOff>
    </xdr:from>
    <xdr:to>
      <xdr:col>21</xdr:col>
      <xdr:colOff>0</xdr:colOff>
      <xdr:row>17</xdr:row>
      <xdr:rowOff>36286</xdr:rowOff>
    </xdr:to>
    <xdr:cxnSp macro="">
      <xdr:nvCxnSpPr>
        <xdr:cNvPr id="457" name="直線コネクタ 456"/>
        <xdr:cNvCxnSpPr/>
      </xdr:nvCxnSpPr>
      <xdr:spPr>
        <a:xfrm>
          <a:off x="13512800" y="2898079"/>
          <a:ext cx="889000" cy="5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85695</xdr:rowOff>
    </xdr:from>
    <xdr:to>
      <xdr:col>21</xdr:col>
      <xdr:colOff>50800</xdr:colOff>
      <xdr:row>17</xdr:row>
      <xdr:rowOff>15845</xdr:rowOff>
    </xdr:to>
    <xdr:sp macro="" textlink="">
      <xdr:nvSpPr>
        <xdr:cNvPr id="458" name="フローチャート : 判断 457"/>
        <xdr:cNvSpPr/>
      </xdr:nvSpPr>
      <xdr:spPr>
        <a:xfrm>
          <a:off x="14351000" y="28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26022</xdr:rowOff>
    </xdr:from>
    <xdr:ext cx="762000" cy="259045"/>
    <xdr:sp macro="" textlink="">
      <xdr:nvSpPr>
        <xdr:cNvPr id="459" name="テキスト ボックス 458"/>
        <xdr:cNvSpPr txBox="1"/>
      </xdr:nvSpPr>
      <xdr:spPr>
        <a:xfrm>
          <a:off x="14020800" y="259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46385</xdr:rowOff>
    </xdr:from>
    <xdr:to>
      <xdr:col>19</xdr:col>
      <xdr:colOff>533400</xdr:colOff>
      <xdr:row>17</xdr:row>
      <xdr:rowOff>147985</xdr:rowOff>
    </xdr:to>
    <xdr:sp macro="" textlink="">
      <xdr:nvSpPr>
        <xdr:cNvPr id="460" name="フローチャート : 判断 459"/>
        <xdr:cNvSpPr/>
      </xdr:nvSpPr>
      <xdr:spPr>
        <a:xfrm>
          <a:off x="13462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132762</xdr:rowOff>
    </xdr:from>
    <xdr:ext cx="762000" cy="259045"/>
    <xdr:sp macro="" textlink="">
      <xdr:nvSpPr>
        <xdr:cNvPr id="461" name="テキスト ボックス 460"/>
        <xdr:cNvSpPr txBox="1"/>
      </xdr:nvSpPr>
      <xdr:spPr>
        <a:xfrm>
          <a:off x="13131800" y="304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62956</xdr:rowOff>
    </xdr:from>
    <xdr:to>
      <xdr:col>24</xdr:col>
      <xdr:colOff>609600</xdr:colOff>
      <xdr:row>15</xdr:row>
      <xdr:rowOff>164556</xdr:rowOff>
    </xdr:to>
    <xdr:sp macro="" textlink="">
      <xdr:nvSpPr>
        <xdr:cNvPr id="467" name="円/楕円 466"/>
        <xdr:cNvSpPr/>
      </xdr:nvSpPr>
      <xdr:spPr>
        <a:xfrm>
          <a:off x="16967200" y="263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35033</xdr:rowOff>
    </xdr:from>
    <xdr:ext cx="762000" cy="259045"/>
    <xdr:sp macro="" textlink="">
      <xdr:nvSpPr>
        <xdr:cNvPr id="468" name="将来負担の状況該当値テキスト"/>
        <xdr:cNvSpPr txBox="1"/>
      </xdr:nvSpPr>
      <xdr:spPr>
        <a:xfrm>
          <a:off x="17106900" y="2606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95371</xdr:rowOff>
    </xdr:from>
    <xdr:to>
      <xdr:col>23</xdr:col>
      <xdr:colOff>457200</xdr:colOff>
      <xdr:row>15</xdr:row>
      <xdr:rowOff>25521</xdr:rowOff>
    </xdr:to>
    <xdr:sp macro="" textlink="">
      <xdr:nvSpPr>
        <xdr:cNvPr id="469" name="円/楕円 468"/>
        <xdr:cNvSpPr/>
      </xdr:nvSpPr>
      <xdr:spPr>
        <a:xfrm>
          <a:off x="16129000" y="249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35698</xdr:rowOff>
    </xdr:from>
    <xdr:ext cx="736600" cy="259045"/>
    <xdr:sp macro="" textlink="">
      <xdr:nvSpPr>
        <xdr:cNvPr id="470" name="テキスト ボックス 469"/>
        <xdr:cNvSpPr txBox="1"/>
      </xdr:nvSpPr>
      <xdr:spPr>
        <a:xfrm>
          <a:off x="15798800" y="2264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14454</xdr:rowOff>
    </xdr:from>
    <xdr:to>
      <xdr:col>22</xdr:col>
      <xdr:colOff>254000</xdr:colOff>
      <xdr:row>16</xdr:row>
      <xdr:rowOff>116054</xdr:rowOff>
    </xdr:to>
    <xdr:sp macro="" textlink="">
      <xdr:nvSpPr>
        <xdr:cNvPr id="471" name="円/楕円 470"/>
        <xdr:cNvSpPr/>
      </xdr:nvSpPr>
      <xdr:spPr>
        <a:xfrm>
          <a:off x="15240000" y="275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126231</xdr:rowOff>
    </xdr:from>
    <xdr:ext cx="762000" cy="259045"/>
    <xdr:sp macro="" textlink="">
      <xdr:nvSpPr>
        <xdr:cNvPr id="472" name="テキスト ボックス 471"/>
        <xdr:cNvSpPr txBox="1"/>
      </xdr:nvSpPr>
      <xdr:spPr>
        <a:xfrm>
          <a:off x="14909800" y="2526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156936</xdr:rowOff>
    </xdr:from>
    <xdr:to>
      <xdr:col>21</xdr:col>
      <xdr:colOff>50800</xdr:colOff>
      <xdr:row>17</xdr:row>
      <xdr:rowOff>87086</xdr:rowOff>
    </xdr:to>
    <xdr:sp macro="" textlink="">
      <xdr:nvSpPr>
        <xdr:cNvPr id="473" name="円/楕円 472"/>
        <xdr:cNvSpPr/>
      </xdr:nvSpPr>
      <xdr:spPr>
        <a:xfrm>
          <a:off x="14351000" y="290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71863</xdr:rowOff>
    </xdr:from>
    <xdr:ext cx="762000" cy="259045"/>
    <xdr:sp macro="" textlink="">
      <xdr:nvSpPr>
        <xdr:cNvPr id="474" name="テキスト ボックス 473"/>
        <xdr:cNvSpPr txBox="1"/>
      </xdr:nvSpPr>
      <xdr:spPr>
        <a:xfrm>
          <a:off x="14020800" y="298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104079</xdr:rowOff>
    </xdr:from>
    <xdr:to>
      <xdr:col>19</xdr:col>
      <xdr:colOff>533400</xdr:colOff>
      <xdr:row>17</xdr:row>
      <xdr:rowOff>34229</xdr:rowOff>
    </xdr:to>
    <xdr:sp macro="" textlink="">
      <xdr:nvSpPr>
        <xdr:cNvPr id="475" name="円/楕円 474"/>
        <xdr:cNvSpPr/>
      </xdr:nvSpPr>
      <xdr:spPr>
        <a:xfrm>
          <a:off x="13462000" y="284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44406</xdr:rowOff>
    </xdr:from>
    <xdr:ext cx="762000" cy="259045"/>
    <xdr:sp macro="" textlink="">
      <xdr:nvSpPr>
        <xdr:cNvPr id="476" name="テキスト ボックス 475"/>
        <xdr:cNvSpPr txBox="1"/>
      </xdr:nvSpPr>
      <xdr:spPr>
        <a:xfrm>
          <a:off x="13131800" y="261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長野県富士見町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15,012
14,802
144.76
8,035,204
7,632,250
312,204
5,108,769
6,123,466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32.4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２．３ポイント下回っており、経常収支比率にしめる人件費の割合は少ないが、人件費に準ずる費用として、物件費に含まれる賃金について、当町の昨年と比較すると増加しているため、前年比１．１ポイントの増加となった。今後も定員管理と合わせ、見直しを含めた取り組みを行っていく。</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149860</xdr:rowOff>
    </xdr:to>
    <xdr:cxnSp macro="">
      <xdr:nvCxnSpPr>
        <xdr:cNvPr id="61" name="直線コネクタ 60"/>
        <xdr:cNvCxnSpPr/>
      </xdr:nvCxnSpPr>
      <xdr:spPr>
        <a:xfrm flipV="1">
          <a:off x="4826000" y="57124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96520</xdr:rowOff>
    </xdr:from>
    <xdr:to>
      <xdr:col>7</xdr:col>
      <xdr:colOff>15875</xdr:colOff>
      <xdr:row>35</xdr:row>
      <xdr:rowOff>8890</xdr:rowOff>
    </xdr:to>
    <xdr:cxnSp macro="">
      <xdr:nvCxnSpPr>
        <xdr:cNvPr id="66" name="直線コネクタ 65"/>
        <xdr:cNvCxnSpPr/>
      </xdr:nvCxnSpPr>
      <xdr:spPr>
        <a:xfrm>
          <a:off x="3987800" y="59258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7"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58420</xdr:rowOff>
    </xdr:from>
    <xdr:to>
      <xdr:col>5</xdr:col>
      <xdr:colOff>549275</xdr:colOff>
      <xdr:row>34</xdr:row>
      <xdr:rowOff>96520</xdr:rowOff>
    </xdr:to>
    <xdr:cxnSp macro="">
      <xdr:nvCxnSpPr>
        <xdr:cNvPr id="69" name="直線コネクタ 68"/>
        <xdr:cNvCxnSpPr/>
      </xdr:nvCxnSpPr>
      <xdr:spPr>
        <a:xfrm>
          <a:off x="3098800" y="5887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156210</xdr:rowOff>
    </xdr:from>
    <xdr:to>
      <xdr:col>5</xdr:col>
      <xdr:colOff>600075</xdr:colOff>
      <xdr:row>36</xdr:row>
      <xdr:rowOff>86360</xdr:rowOff>
    </xdr:to>
    <xdr:sp macro="" textlink="">
      <xdr:nvSpPr>
        <xdr:cNvPr id="70" name="フローチャート :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71137</xdr:rowOff>
    </xdr:from>
    <xdr:ext cx="736600" cy="259045"/>
    <xdr:sp macro="" textlink="">
      <xdr:nvSpPr>
        <xdr:cNvPr id="71" name="テキスト ボックス 70"/>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58420</xdr:rowOff>
    </xdr:from>
    <xdr:to>
      <xdr:col>4</xdr:col>
      <xdr:colOff>346075</xdr:colOff>
      <xdr:row>34</xdr:row>
      <xdr:rowOff>127000</xdr:rowOff>
    </xdr:to>
    <xdr:cxnSp macro="">
      <xdr:nvCxnSpPr>
        <xdr:cNvPr id="72" name="直線コネクタ 71"/>
        <xdr:cNvCxnSpPr/>
      </xdr:nvCxnSpPr>
      <xdr:spPr>
        <a:xfrm flipV="1">
          <a:off x="2209800" y="5887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140970</xdr:rowOff>
    </xdr:from>
    <xdr:to>
      <xdr:col>4</xdr:col>
      <xdr:colOff>396875</xdr:colOff>
      <xdr:row>36</xdr:row>
      <xdr:rowOff>71120</xdr:rowOff>
    </xdr:to>
    <xdr:sp macro="" textlink="">
      <xdr:nvSpPr>
        <xdr:cNvPr id="73" name="フローチャート :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55897</xdr:rowOff>
    </xdr:from>
    <xdr:ext cx="762000" cy="259045"/>
    <xdr:sp macro="" textlink="">
      <xdr:nvSpPr>
        <xdr:cNvPr id="74" name="テキスト ボックス 73"/>
        <xdr:cNvSpPr txBox="1"/>
      </xdr:nvSpPr>
      <xdr:spPr>
        <a:xfrm>
          <a:off x="2717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81280</xdr:rowOff>
    </xdr:from>
    <xdr:to>
      <xdr:col>3</xdr:col>
      <xdr:colOff>142875</xdr:colOff>
      <xdr:row>34</xdr:row>
      <xdr:rowOff>127000</xdr:rowOff>
    </xdr:to>
    <xdr:cxnSp macro="">
      <xdr:nvCxnSpPr>
        <xdr:cNvPr id="75" name="直線コネクタ 74"/>
        <xdr:cNvCxnSpPr/>
      </xdr:nvCxnSpPr>
      <xdr:spPr>
        <a:xfrm>
          <a:off x="1320800" y="5910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30480</xdr:rowOff>
    </xdr:from>
    <xdr:to>
      <xdr:col>3</xdr:col>
      <xdr:colOff>193675</xdr:colOff>
      <xdr:row>36</xdr:row>
      <xdr:rowOff>132080</xdr:rowOff>
    </xdr:to>
    <xdr:sp macro="" textlink="">
      <xdr:nvSpPr>
        <xdr:cNvPr id="76" name="フローチャート : 判断 75"/>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116857</xdr:rowOff>
    </xdr:from>
    <xdr:ext cx="762000" cy="259045"/>
    <xdr:sp macro="" textlink="">
      <xdr:nvSpPr>
        <xdr:cNvPr id="77" name="テキスト ボックス 76"/>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76200</xdr:rowOff>
    </xdr:from>
    <xdr:to>
      <xdr:col>1</xdr:col>
      <xdr:colOff>676275</xdr:colOff>
      <xdr:row>37</xdr:row>
      <xdr:rowOff>6350</xdr:rowOff>
    </xdr:to>
    <xdr:sp macro="" textlink="">
      <xdr:nvSpPr>
        <xdr:cNvPr id="78" name="フローチャート : 判断 77"/>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162577</xdr:rowOff>
    </xdr:from>
    <xdr:ext cx="762000" cy="259045"/>
    <xdr:sp macro="" textlink="">
      <xdr:nvSpPr>
        <xdr:cNvPr id="79" name="テキスト ボックス 78"/>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129540</xdr:rowOff>
    </xdr:from>
    <xdr:to>
      <xdr:col>7</xdr:col>
      <xdr:colOff>66675</xdr:colOff>
      <xdr:row>35</xdr:row>
      <xdr:rowOff>59690</xdr:rowOff>
    </xdr:to>
    <xdr:sp macro="" textlink="">
      <xdr:nvSpPr>
        <xdr:cNvPr id="85" name="円/楕円 84"/>
        <xdr:cNvSpPr/>
      </xdr:nvSpPr>
      <xdr:spPr>
        <a:xfrm>
          <a:off x="47752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146067</xdr:rowOff>
    </xdr:from>
    <xdr:ext cx="762000" cy="259045"/>
    <xdr:sp macro="" textlink="">
      <xdr:nvSpPr>
        <xdr:cNvPr id="86" name="人件費該当値テキスト"/>
        <xdr:cNvSpPr txBox="1"/>
      </xdr:nvSpPr>
      <xdr:spPr>
        <a:xfrm>
          <a:off x="49149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45720</xdr:rowOff>
    </xdr:from>
    <xdr:to>
      <xdr:col>5</xdr:col>
      <xdr:colOff>600075</xdr:colOff>
      <xdr:row>34</xdr:row>
      <xdr:rowOff>147320</xdr:rowOff>
    </xdr:to>
    <xdr:sp macro="" textlink="">
      <xdr:nvSpPr>
        <xdr:cNvPr id="87" name="円/楕円 86"/>
        <xdr:cNvSpPr/>
      </xdr:nvSpPr>
      <xdr:spPr>
        <a:xfrm>
          <a:off x="3937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157497</xdr:rowOff>
    </xdr:from>
    <xdr:ext cx="736600" cy="259045"/>
    <xdr:sp macro="" textlink="">
      <xdr:nvSpPr>
        <xdr:cNvPr id="88" name="テキスト ボックス 87"/>
        <xdr:cNvSpPr txBox="1"/>
      </xdr:nvSpPr>
      <xdr:spPr>
        <a:xfrm>
          <a:off x="3606800" y="56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7620</xdr:rowOff>
    </xdr:from>
    <xdr:to>
      <xdr:col>4</xdr:col>
      <xdr:colOff>396875</xdr:colOff>
      <xdr:row>34</xdr:row>
      <xdr:rowOff>109220</xdr:rowOff>
    </xdr:to>
    <xdr:sp macro="" textlink="">
      <xdr:nvSpPr>
        <xdr:cNvPr id="89" name="円/楕円 88"/>
        <xdr:cNvSpPr/>
      </xdr:nvSpPr>
      <xdr:spPr>
        <a:xfrm>
          <a:off x="3048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119397</xdr:rowOff>
    </xdr:from>
    <xdr:ext cx="762000" cy="259045"/>
    <xdr:sp macro="" textlink="">
      <xdr:nvSpPr>
        <xdr:cNvPr id="90" name="テキスト ボックス 89"/>
        <xdr:cNvSpPr txBox="1"/>
      </xdr:nvSpPr>
      <xdr:spPr>
        <a:xfrm>
          <a:off x="2717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76200</xdr:rowOff>
    </xdr:from>
    <xdr:to>
      <xdr:col>3</xdr:col>
      <xdr:colOff>193675</xdr:colOff>
      <xdr:row>35</xdr:row>
      <xdr:rowOff>6350</xdr:rowOff>
    </xdr:to>
    <xdr:sp macro="" textlink="">
      <xdr:nvSpPr>
        <xdr:cNvPr id="91" name="円/楕円 90"/>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16527</xdr:rowOff>
    </xdr:from>
    <xdr:ext cx="762000" cy="259045"/>
    <xdr:sp macro="" textlink="">
      <xdr:nvSpPr>
        <xdr:cNvPr id="92" name="テキスト ボックス 91"/>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30480</xdr:rowOff>
    </xdr:from>
    <xdr:to>
      <xdr:col>1</xdr:col>
      <xdr:colOff>676275</xdr:colOff>
      <xdr:row>34</xdr:row>
      <xdr:rowOff>132080</xdr:rowOff>
    </xdr:to>
    <xdr:sp macro="" textlink="">
      <xdr:nvSpPr>
        <xdr:cNvPr id="93" name="円/楕円 92"/>
        <xdr:cNvSpPr/>
      </xdr:nvSpPr>
      <xdr:spPr>
        <a:xfrm>
          <a:off x="1270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142257</xdr:rowOff>
    </xdr:from>
    <xdr:ext cx="762000" cy="259045"/>
    <xdr:sp macro="" textlink="">
      <xdr:nvSpPr>
        <xdr:cNvPr id="94" name="テキスト ボックス 93"/>
        <xdr:cNvSpPr txBox="1"/>
      </xdr:nvSpPr>
      <xdr:spPr>
        <a:xfrm>
          <a:off x="939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が類似団体に比べ４．９ポイント上回っている。これは委託費や維持補修費の増加が主な要因である。前年との比較でも１．３ポイント増加しており、類似団体と比較すると大幅に高いため、委託経費の削減や施設の維持管理費の抑制などの見直し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58420</xdr:rowOff>
    </xdr:from>
    <xdr:to>
      <xdr:col>24</xdr:col>
      <xdr:colOff>31750</xdr:colOff>
      <xdr:row>21</xdr:row>
      <xdr:rowOff>138430</xdr:rowOff>
    </xdr:to>
    <xdr:cxnSp macro="">
      <xdr:nvCxnSpPr>
        <xdr:cNvPr id="122" name="直線コネクタ 121"/>
        <xdr:cNvCxnSpPr/>
      </xdr:nvCxnSpPr>
      <xdr:spPr>
        <a:xfrm flipV="1">
          <a:off x="16510000" y="24587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3"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4" name="直線コネクタ 123"/>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144797</xdr:rowOff>
    </xdr:from>
    <xdr:ext cx="762000" cy="259045"/>
    <xdr:sp macro="" textlink="">
      <xdr:nvSpPr>
        <xdr:cNvPr id="125" name="物件費最大値テキスト"/>
        <xdr:cNvSpPr txBox="1"/>
      </xdr:nvSpPr>
      <xdr:spPr>
        <a:xfrm>
          <a:off x="16598900" y="22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14</xdr:row>
      <xdr:rowOff>58420</xdr:rowOff>
    </xdr:from>
    <xdr:to>
      <xdr:col>24</xdr:col>
      <xdr:colOff>120650</xdr:colOff>
      <xdr:row>14</xdr:row>
      <xdr:rowOff>58420</xdr:rowOff>
    </xdr:to>
    <xdr:cxnSp macro="">
      <xdr:nvCxnSpPr>
        <xdr:cNvPr id="126" name="直線コネクタ 125"/>
        <xdr:cNvCxnSpPr/>
      </xdr:nvCxnSpPr>
      <xdr:spPr>
        <a:xfrm>
          <a:off x="16421100" y="245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66040</xdr:rowOff>
    </xdr:from>
    <xdr:to>
      <xdr:col>24</xdr:col>
      <xdr:colOff>31750</xdr:colOff>
      <xdr:row>18</xdr:row>
      <xdr:rowOff>165100</xdr:rowOff>
    </xdr:to>
    <xdr:cxnSp macro="">
      <xdr:nvCxnSpPr>
        <xdr:cNvPr id="127" name="直線コネクタ 126"/>
        <xdr:cNvCxnSpPr/>
      </xdr:nvCxnSpPr>
      <xdr:spPr>
        <a:xfrm>
          <a:off x="15671800" y="31521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8"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9" name="フローチャート :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27940</xdr:rowOff>
    </xdr:from>
    <xdr:to>
      <xdr:col>22</xdr:col>
      <xdr:colOff>565150</xdr:colOff>
      <xdr:row>18</xdr:row>
      <xdr:rowOff>66040</xdr:rowOff>
    </xdr:to>
    <xdr:cxnSp macro="">
      <xdr:nvCxnSpPr>
        <xdr:cNvPr id="130" name="直線コネクタ 129"/>
        <xdr:cNvCxnSpPr/>
      </xdr:nvCxnSpPr>
      <xdr:spPr>
        <a:xfrm>
          <a:off x="14782800" y="3114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31" name="フローチャート : 判断 130"/>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32" name="テキスト ボックス 131"/>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20320</xdr:rowOff>
    </xdr:from>
    <xdr:to>
      <xdr:col>21</xdr:col>
      <xdr:colOff>361950</xdr:colOff>
      <xdr:row>18</xdr:row>
      <xdr:rowOff>27940</xdr:rowOff>
    </xdr:to>
    <xdr:cxnSp macro="">
      <xdr:nvCxnSpPr>
        <xdr:cNvPr id="133" name="直線コネクタ 132"/>
        <xdr:cNvCxnSpPr/>
      </xdr:nvCxnSpPr>
      <xdr:spPr>
        <a:xfrm>
          <a:off x="13893800" y="3106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148590</xdr:rowOff>
    </xdr:from>
    <xdr:to>
      <xdr:col>21</xdr:col>
      <xdr:colOff>412750</xdr:colOff>
      <xdr:row>16</xdr:row>
      <xdr:rowOff>78740</xdr:rowOff>
    </xdr:to>
    <xdr:sp macro="" textlink="">
      <xdr:nvSpPr>
        <xdr:cNvPr id="134" name="フローチャート : 判断 133"/>
        <xdr:cNvSpPr/>
      </xdr:nvSpPr>
      <xdr:spPr>
        <a:xfrm>
          <a:off x="14732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88917</xdr:rowOff>
    </xdr:from>
    <xdr:ext cx="762000" cy="259045"/>
    <xdr:sp macro="" textlink="">
      <xdr:nvSpPr>
        <xdr:cNvPr id="135" name="テキスト ボックス 134"/>
        <xdr:cNvSpPr txBox="1"/>
      </xdr:nvSpPr>
      <xdr:spPr>
        <a:xfrm>
          <a:off x="14401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92710</xdr:rowOff>
    </xdr:from>
    <xdr:to>
      <xdr:col>20</xdr:col>
      <xdr:colOff>158750</xdr:colOff>
      <xdr:row>18</xdr:row>
      <xdr:rowOff>20320</xdr:rowOff>
    </xdr:to>
    <xdr:cxnSp macro="">
      <xdr:nvCxnSpPr>
        <xdr:cNvPr id="136" name="直線コネクタ 135"/>
        <xdr:cNvCxnSpPr/>
      </xdr:nvCxnSpPr>
      <xdr:spPr>
        <a:xfrm>
          <a:off x="13004800" y="30073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80010</xdr:rowOff>
    </xdr:from>
    <xdr:to>
      <xdr:col>20</xdr:col>
      <xdr:colOff>209550</xdr:colOff>
      <xdr:row>16</xdr:row>
      <xdr:rowOff>10160</xdr:rowOff>
    </xdr:to>
    <xdr:sp macro="" textlink="">
      <xdr:nvSpPr>
        <xdr:cNvPr id="137" name="フローチャート : 判断 136"/>
        <xdr:cNvSpPr/>
      </xdr:nvSpPr>
      <xdr:spPr>
        <a:xfrm>
          <a:off x="13843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20337</xdr:rowOff>
    </xdr:from>
    <xdr:ext cx="762000" cy="259045"/>
    <xdr:sp macro="" textlink="">
      <xdr:nvSpPr>
        <xdr:cNvPr id="138" name="テキスト ボックス 137"/>
        <xdr:cNvSpPr txBox="1"/>
      </xdr:nvSpPr>
      <xdr:spPr>
        <a:xfrm>
          <a:off x="13512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39" name="フローチャート : 判断 138"/>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20337</xdr:rowOff>
    </xdr:from>
    <xdr:ext cx="762000" cy="259045"/>
    <xdr:sp macro="" textlink="">
      <xdr:nvSpPr>
        <xdr:cNvPr id="140" name="テキスト ボックス 139"/>
        <xdr:cNvSpPr txBox="1"/>
      </xdr:nvSpPr>
      <xdr:spPr>
        <a:xfrm>
          <a:off x="12623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114300</xdr:rowOff>
    </xdr:from>
    <xdr:to>
      <xdr:col>24</xdr:col>
      <xdr:colOff>82550</xdr:colOff>
      <xdr:row>19</xdr:row>
      <xdr:rowOff>44450</xdr:rowOff>
    </xdr:to>
    <xdr:sp macro="" textlink="">
      <xdr:nvSpPr>
        <xdr:cNvPr id="146" name="円/楕円 145"/>
        <xdr:cNvSpPr/>
      </xdr:nvSpPr>
      <xdr:spPr>
        <a:xfrm>
          <a:off x="164592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86377</xdr:rowOff>
    </xdr:from>
    <xdr:ext cx="762000" cy="259045"/>
    <xdr:sp macro="" textlink="">
      <xdr:nvSpPr>
        <xdr:cNvPr id="147" name="物件費該当値テキスト"/>
        <xdr:cNvSpPr txBox="1"/>
      </xdr:nvSpPr>
      <xdr:spPr>
        <a:xfrm>
          <a:off x="165989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15240</xdr:rowOff>
    </xdr:from>
    <xdr:to>
      <xdr:col>22</xdr:col>
      <xdr:colOff>615950</xdr:colOff>
      <xdr:row>18</xdr:row>
      <xdr:rowOff>116840</xdr:rowOff>
    </xdr:to>
    <xdr:sp macro="" textlink="">
      <xdr:nvSpPr>
        <xdr:cNvPr id="148" name="円/楕円 147"/>
        <xdr:cNvSpPr/>
      </xdr:nvSpPr>
      <xdr:spPr>
        <a:xfrm>
          <a:off x="15621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101617</xdr:rowOff>
    </xdr:from>
    <xdr:ext cx="736600" cy="259045"/>
    <xdr:sp macro="" textlink="">
      <xdr:nvSpPr>
        <xdr:cNvPr id="149" name="テキスト ボックス 148"/>
        <xdr:cNvSpPr txBox="1"/>
      </xdr:nvSpPr>
      <xdr:spPr>
        <a:xfrm>
          <a:off x="15290800" y="318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148590</xdr:rowOff>
    </xdr:from>
    <xdr:to>
      <xdr:col>21</xdr:col>
      <xdr:colOff>412750</xdr:colOff>
      <xdr:row>18</xdr:row>
      <xdr:rowOff>78740</xdr:rowOff>
    </xdr:to>
    <xdr:sp macro="" textlink="">
      <xdr:nvSpPr>
        <xdr:cNvPr id="150" name="円/楕円 149"/>
        <xdr:cNvSpPr/>
      </xdr:nvSpPr>
      <xdr:spPr>
        <a:xfrm>
          <a:off x="14732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63517</xdr:rowOff>
    </xdr:from>
    <xdr:ext cx="762000" cy="259045"/>
    <xdr:sp macro="" textlink="">
      <xdr:nvSpPr>
        <xdr:cNvPr id="151" name="テキスト ボックス 150"/>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140970</xdr:rowOff>
    </xdr:from>
    <xdr:to>
      <xdr:col>20</xdr:col>
      <xdr:colOff>209550</xdr:colOff>
      <xdr:row>18</xdr:row>
      <xdr:rowOff>71120</xdr:rowOff>
    </xdr:to>
    <xdr:sp macro="" textlink="">
      <xdr:nvSpPr>
        <xdr:cNvPr id="152" name="円/楕円 151"/>
        <xdr:cNvSpPr/>
      </xdr:nvSpPr>
      <xdr:spPr>
        <a:xfrm>
          <a:off x="13843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55897</xdr:rowOff>
    </xdr:from>
    <xdr:ext cx="762000" cy="259045"/>
    <xdr:sp macro="" textlink="">
      <xdr:nvSpPr>
        <xdr:cNvPr id="153" name="テキスト ボックス 152"/>
        <xdr:cNvSpPr txBox="1"/>
      </xdr:nvSpPr>
      <xdr:spPr>
        <a:xfrm>
          <a:off x="13512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41910</xdr:rowOff>
    </xdr:from>
    <xdr:to>
      <xdr:col>19</xdr:col>
      <xdr:colOff>6350</xdr:colOff>
      <xdr:row>17</xdr:row>
      <xdr:rowOff>143510</xdr:rowOff>
    </xdr:to>
    <xdr:sp macro="" textlink="">
      <xdr:nvSpPr>
        <xdr:cNvPr id="154" name="円/楕円 153"/>
        <xdr:cNvSpPr/>
      </xdr:nvSpPr>
      <xdr:spPr>
        <a:xfrm>
          <a:off x="12954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128287</xdr:rowOff>
    </xdr:from>
    <xdr:ext cx="762000" cy="259045"/>
    <xdr:sp macro="" textlink="">
      <xdr:nvSpPr>
        <xdr:cNvPr id="155" name="テキスト ボックス 154"/>
        <xdr:cNvSpPr txBox="1"/>
      </xdr:nvSpPr>
      <xdr:spPr>
        <a:xfrm>
          <a:off x="12623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２．１ポイント下回っており、類似団体の中でも少なく、適正に行われているものと判断できるが、今後は多様な町民ニーズにより増加することも予想されるため、各種手当等のための資格審査を適正に行う必要があ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159657</xdr:rowOff>
    </xdr:to>
    <xdr:cxnSp macro="">
      <xdr:nvCxnSpPr>
        <xdr:cNvPr id="185" name="直線コネクタ 184"/>
        <xdr:cNvCxnSpPr/>
      </xdr:nvCxnSpPr>
      <xdr:spPr>
        <a:xfrm flipV="1">
          <a:off x="4826000" y="90097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88"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89" name="直線コネクタ 188"/>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102507</xdr:rowOff>
    </xdr:from>
    <xdr:to>
      <xdr:col>7</xdr:col>
      <xdr:colOff>15875</xdr:colOff>
      <xdr:row>53</xdr:row>
      <xdr:rowOff>135165</xdr:rowOff>
    </xdr:to>
    <xdr:cxnSp macro="">
      <xdr:nvCxnSpPr>
        <xdr:cNvPr id="190" name="直線コネクタ 189"/>
        <xdr:cNvCxnSpPr/>
      </xdr:nvCxnSpPr>
      <xdr:spPr>
        <a:xfrm>
          <a:off x="3987800" y="91893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56442</xdr:rowOff>
    </xdr:from>
    <xdr:ext cx="762000" cy="259045"/>
    <xdr:sp macro="" textlink="">
      <xdr:nvSpPr>
        <xdr:cNvPr id="191"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102507</xdr:rowOff>
    </xdr:from>
    <xdr:to>
      <xdr:col>5</xdr:col>
      <xdr:colOff>549275</xdr:colOff>
      <xdr:row>53</xdr:row>
      <xdr:rowOff>118835</xdr:rowOff>
    </xdr:to>
    <xdr:cxnSp macro="">
      <xdr:nvCxnSpPr>
        <xdr:cNvPr id="193" name="直線コネクタ 192"/>
        <xdr:cNvCxnSpPr/>
      </xdr:nvCxnSpPr>
      <xdr:spPr>
        <a:xfrm flipV="1">
          <a:off x="3098800" y="91893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2722</xdr:rowOff>
    </xdr:from>
    <xdr:to>
      <xdr:col>5</xdr:col>
      <xdr:colOff>600075</xdr:colOff>
      <xdr:row>55</xdr:row>
      <xdr:rowOff>104322</xdr:rowOff>
    </xdr:to>
    <xdr:sp macro="" textlink="">
      <xdr:nvSpPr>
        <xdr:cNvPr id="194" name="フローチャート : 判断 193"/>
        <xdr:cNvSpPr/>
      </xdr:nvSpPr>
      <xdr:spPr>
        <a:xfrm>
          <a:off x="3937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89099</xdr:rowOff>
    </xdr:from>
    <xdr:ext cx="736600" cy="259045"/>
    <xdr:sp macro="" textlink="">
      <xdr:nvSpPr>
        <xdr:cNvPr id="195" name="テキスト ボックス 194"/>
        <xdr:cNvSpPr txBox="1"/>
      </xdr:nvSpPr>
      <xdr:spPr>
        <a:xfrm>
          <a:off x="3606800" y="951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118835</xdr:rowOff>
    </xdr:from>
    <xdr:to>
      <xdr:col>4</xdr:col>
      <xdr:colOff>346075</xdr:colOff>
      <xdr:row>54</xdr:row>
      <xdr:rowOff>12700</xdr:rowOff>
    </xdr:to>
    <xdr:cxnSp macro="">
      <xdr:nvCxnSpPr>
        <xdr:cNvPr id="196" name="直線コネクタ 195"/>
        <xdr:cNvCxnSpPr/>
      </xdr:nvCxnSpPr>
      <xdr:spPr>
        <a:xfrm flipV="1">
          <a:off x="2209800" y="92056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7" name="フローチャート : 判断 196"/>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198" name="テキスト ボックス 197"/>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151493</xdr:rowOff>
    </xdr:from>
    <xdr:to>
      <xdr:col>3</xdr:col>
      <xdr:colOff>142875</xdr:colOff>
      <xdr:row>54</xdr:row>
      <xdr:rowOff>12700</xdr:rowOff>
    </xdr:to>
    <xdr:cxnSp macro="">
      <xdr:nvCxnSpPr>
        <xdr:cNvPr id="199" name="直線コネクタ 198"/>
        <xdr:cNvCxnSpPr/>
      </xdr:nvCxnSpPr>
      <xdr:spPr>
        <a:xfrm>
          <a:off x="1320800" y="9238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157843</xdr:rowOff>
    </xdr:from>
    <xdr:to>
      <xdr:col>3</xdr:col>
      <xdr:colOff>193675</xdr:colOff>
      <xdr:row>55</xdr:row>
      <xdr:rowOff>87993</xdr:rowOff>
    </xdr:to>
    <xdr:sp macro="" textlink="">
      <xdr:nvSpPr>
        <xdr:cNvPr id="200" name="フローチャート : 判断 199"/>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72770</xdr:rowOff>
    </xdr:from>
    <xdr:ext cx="762000" cy="259045"/>
    <xdr:sp macro="" textlink="">
      <xdr:nvSpPr>
        <xdr:cNvPr id="201" name="テキスト ボックス 200"/>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02" name="フローチャート : 判断 201"/>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23784</xdr:rowOff>
    </xdr:from>
    <xdr:ext cx="762000" cy="259045"/>
    <xdr:sp macro="" textlink="">
      <xdr:nvSpPr>
        <xdr:cNvPr id="203" name="テキスト ボックス 202"/>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84365</xdr:rowOff>
    </xdr:from>
    <xdr:to>
      <xdr:col>7</xdr:col>
      <xdr:colOff>66675</xdr:colOff>
      <xdr:row>54</xdr:row>
      <xdr:rowOff>14515</xdr:rowOff>
    </xdr:to>
    <xdr:sp macro="" textlink="">
      <xdr:nvSpPr>
        <xdr:cNvPr id="209" name="円/楕円 208"/>
        <xdr:cNvSpPr/>
      </xdr:nvSpPr>
      <xdr:spPr>
        <a:xfrm>
          <a:off x="47752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100892</xdr:rowOff>
    </xdr:from>
    <xdr:ext cx="762000" cy="259045"/>
    <xdr:sp macro="" textlink="">
      <xdr:nvSpPr>
        <xdr:cNvPr id="210" name="扶助費該当値テキスト"/>
        <xdr:cNvSpPr txBox="1"/>
      </xdr:nvSpPr>
      <xdr:spPr>
        <a:xfrm>
          <a:off x="49149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51707</xdr:rowOff>
    </xdr:from>
    <xdr:to>
      <xdr:col>5</xdr:col>
      <xdr:colOff>600075</xdr:colOff>
      <xdr:row>53</xdr:row>
      <xdr:rowOff>153307</xdr:rowOff>
    </xdr:to>
    <xdr:sp macro="" textlink="">
      <xdr:nvSpPr>
        <xdr:cNvPr id="211" name="円/楕円 210"/>
        <xdr:cNvSpPr/>
      </xdr:nvSpPr>
      <xdr:spPr>
        <a:xfrm>
          <a:off x="3937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163484</xdr:rowOff>
    </xdr:from>
    <xdr:ext cx="736600" cy="259045"/>
    <xdr:sp macro="" textlink="">
      <xdr:nvSpPr>
        <xdr:cNvPr id="212" name="テキスト ボックス 211"/>
        <xdr:cNvSpPr txBox="1"/>
      </xdr:nvSpPr>
      <xdr:spPr>
        <a:xfrm>
          <a:off x="3606800" y="890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68035</xdr:rowOff>
    </xdr:from>
    <xdr:to>
      <xdr:col>4</xdr:col>
      <xdr:colOff>396875</xdr:colOff>
      <xdr:row>53</xdr:row>
      <xdr:rowOff>169635</xdr:rowOff>
    </xdr:to>
    <xdr:sp macro="" textlink="">
      <xdr:nvSpPr>
        <xdr:cNvPr id="213" name="円/楕円 212"/>
        <xdr:cNvSpPr/>
      </xdr:nvSpPr>
      <xdr:spPr>
        <a:xfrm>
          <a:off x="3048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8362</xdr:rowOff>
    </xdr:from>
    <xdr:ext cx="762000" cy="259045"/>
    <xdr:sp macro="" textlink="">
      <xdr:nvSpPr>
        <xdr:cNvPr id="214" name="テキスト ボックス 213"/>
        <xdr:cNvSpPr txBox="1"/>
      </xdr:nvSpPr>
      <xdr:spPr>
        <a:xfrm>
          <a:off x="2717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5" name="円/楕円 214"/>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6" name="テキスト ボックス 215"/>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100693</xdr:rowOff>
    </xdr:from>
    <xdr:to>
      <xdr:col>1</xdr:col>
      <xdr:colOff>676275</xdr:colOff>
      <xdr:row>54</xdr:row>
      <xdr:rowOff>30843</xdr:rowOff>
    </xdr:to>
    <xdr:sp macro="" textlink="">
      <xdr:nvSpPr>
        <xdr:cNvPr id="217" name="円/楕円 216"/>
        <xdr:cNvSpPr/>
      </xdr:nvSpPr>
      <xdr:spPr>
        <a:xfrm>
          <a:off x="1270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41020</xdr:rowOff>
    </xdr:from>
    <xdr:ext cx="762000" cy="259045"/>
    <xdr:sp macro="" textlink="">
      <xdr:nvSpPr>
        <xdr:cNvPr id="218" name="テキスト ボックス 217"/>
        <xdr:cNvSpPr txBox="1"/>
      </xdr:nvSpPr>
      <xdr:spPr>
        <a:xfrm>
          <a:off x="939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５．２ポイント下回っており、類似団体の中では少ない値となっている。その他の主なものに繰出金があげられるが、下水道事業会計が地方公営企業法の全部を適用しているために負担金として処理され、繰出金に含まれないためであ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7" name="直線コネクタ 236"/>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8" name="テキスト ボックス 237"/>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149860</xdr:rowOff>
    </xdr:from>
    <xdr:to>
      <xdr:col>24</xdr:col>
      <xdr:colOff>31750</xdr:colOff>
      <xdr:row>60</xdr:row>
      <xdr:rowOff>64135</xdr:rowOff>
    </xdr:to>
    <xdr:cxnSp macro="">
      <xdr:nvCxnSpPr>
        <xdr:cNvPr id="242" name="直線コネクタ 241"/>
        <xdr:cNvCxnSpPr/>
      </xdr:nvCxnSpPr>
      <xdr:spPr>
        <a:xfrm flipV="1">
          <a:off x="16510000" y="9236710"/>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36212</xdr:rowOff>
    </xdr:from>
    <xdr:ext cx="762000" cy="259045"/>
    <xdr:sp macro="" textlink="">
      <xdr:nvSpPr>
        <xdr:cNvPr id="243" name="その他最小値テキスト"/>
        <xdr:cNvSpPr txBox="1"/>
      </xdr:nvSpPr>
      <xdr:spPr>
        <a:xfrm>
          <a:off x="16598900" y="1032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60</xdr:row>
      <xdr:rowOff>64135</xdr:rowOff>
    </xdr:from>
    <xdr:to>
      <xdr:col>24</xdr:col>
      <xdr:colOff>120650</xdr:colOff>
      <xdr:row>60</xdr:row>
      <xdr:rowOff>64135</xdr:rowOff>
    </xdr:to>
    <xdr:cxnSp macro="">
      <xdr:nvCxnSpPr>
        <xdr:cNvPr id="244" name="直線コネクタ 243"/>
        <xdr:cNvCxnSpPr/>
      </xdr:nvCxnSpPr>
      <xdr:spPr>
        <a:xfrm>
          <a:off x="16421100" y="10351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64787</xdr:rowOff>
    </xdr:from>
    <xdr:ext cx="762000" cy="259045"/>
    <xdr:sp macro="" textlink="">
      <xdr:nvSpPr>
        <xdr:cNvPr id="245" name="その他最大値テキスト"/>
        <xdr:cNvSpPr txBox="1"/>
      </xdr:nvSpPr>
      <xdr:spPr>
        <a:xfrm>
          <a:off x="16598900" y="8980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23</xdr:col>
      <xdr:colOff>628650</xdr:colOff>
      <xdr:row>53</xdr:row>
      <xdr:rowOff>149860</xdr:rowOff>
    </xdr:from>
    <xdr:to>
      <xdr:col>24</xdr:col>
      <xdr:colOff>120650</xdr:colOff>
      <xdr:row>53</xdr:row>
      <xdr:rowOff>149860</xdr:rowOff>
    </xdr:to>
    <xdr:cxnSp macro="">
      <xdr:nvCxnSpPr>
        <xdr:cNvPr id="246" name="直線コネクタ 245"/>
        <xdr:cNvCxnSpPr/>
      </xdr:nvCxnSpPr>
      <xdr:spPr>
        <a:xfrm>
          <a:off x="16421100" y="923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121285</xdr:rowOff>
    </xdr:from>
    <xdr:to>
      <xdr:col>24</xdr:col>
      <xdr:colOff>31750</xdr:colOff>
      <xdr:row>53</xdr:row>
      <xdr:rowOff>149860</xdr:rowOff>
    </xdr:to>
    <xdr:cxnSp macro="">
      <xdr:nvCxnSpPr>
        <xdr:cNvPr id="247" name="直線コネクタ 246"/>
        <xdr:cNvCxnSpPr/>
      </xdr:nvCxnSpPr>
      <xdr:spPr>
        <a:xfrm>
          <a:off x="15671800" y="920813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25417</xdr:rowOff>
    </xdr:from>
    <xdr:ext cx="762000" cy="259045"/>
    <xdr:sp macro="" textlink="">
      <xdr:nvSpPr>
        <xdr:cNvPr id="248" name="その他平均値テキスト"/>
        <xdr:cNvSpPr txBox="1"/>
      </xdr:nvSpPr>
      <xdr:spPr>
        <a:xfrm>
          <a:off x="16598900" y="9455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53340</xdr:rowOff>
    </xdr:from>
    <xdr:to>
      <xdr:col>24</xdr:col>
      <xdr:colOff>82550</xdr:colOff>
      <xdr:row>55</xdr:row>
      <xdr:rowOff>154940</xdr:rowOff>
    </xdr:to>
    <xdr:sp macro="" textlink="">
      <xdr:nvSpPr>
        <xdr:cNvPr id="249" name="フローチャート : 判断 248"/>
        <xdr:cNvSpPr/>
      </xdr:nvSpPr>
      <xdr:spPr>
        <a:xfrm>
          <a:off x="16459200" y="948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86995</xdr:rowOff>
    </xdr:from>
    <xdr:to>
      <xdr:col>22</xdr:col>
      <xdr:colOff>565150</xdr:colOff>
      <xdr:row>53</xdr:row>
      <xdr:rowOff>121285</xdr:rowOff>
    </xdr:to>
    <xdr:cxnSp macro="">
      <xdr:nvCxnSpPr>
        <xdr:cNvPr id="250" name="直線コネクタ 249"/>
        <xdr:cNvCxnSpPr/>
      </xdr:nvCxnSpPr>
      <xdr:spPr>
        <a:xfrm>
          <a:off x="14782800" y="91738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87630</xdr:rowOff>
    </xdr:from>
    <xdr:to>
      <xdr:col>22</xdr:col>
      <xdr:colOff>615950</xdr:colOff>
      <xdr:row>56</xdr:row>
      <xdr:rowOff>17780</xdr:rowOff>
    </xdr:to>
    <xdr:sp macro="" textlink="">
      <xdr:nvSpPr>
        <xdr:cNvPr id="251" name="フローチャート : 判断 250"/>
        <xdr:cNvSpPr/>
      </xdr:nvSpPr>
      <xdr:spPr>
        <a:xfrm>
          <a:off x="15621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2557</xdr:rowOff>
    </xdr:from>
    <xdr:ext cx="736600" cy="259045"/>
    <xdr:sp macro="" textlink="">
      <xdr:nvSpPr>
        <xdr:cNvPr id="252" name="テキスト ボックス 251"/>
        <xdr:cNvSpPr txBox="1"/>
      </xdr:nvSpPr>
      <xdr:spPr>
        <a:xfrm>
          <a:off x="15290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86995</xdr:rowOff>
    </xdr:from>
    <xdr:to>
      <xdr:col>21</xdr:col>
      <xdr:colOff>361950</xdr:colOff>
      <xdr:row>53</xdr:row>
      <xdr:rowOff>104140</xdr:rowOff>
    </xdr:to>
    <xdr:cxnSp macro="">
      <xdr:nvCxnSpPr>
        <xdr:cNvPr id="253" name="直線コネクタ 252"/>
        <xdr:cNvCxnSpPr/>
      </xdr:nvCxnSpPr>
      <xdr:spPr>
        <a:xfrm flipV="1">
          <a:off x="13893800" y="917384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70485</xdr:rowOff>
    </xdr:from>
    <xdr:to>
      <xdr:col>21</xdr:col>
      <xdr:colOff>412750</xdr:colOff>
      <xdr:row>56</xdr:row>
      <xdr:rowOff>635</xdr:rowOff>
    </xdr:to>
    <xdr:sp macro="" textlink="">
      <xdr:nvSpPr>
        <xdr:cNvPr id="254" name="フローチャート : 判断 253"/>
        <xdr:cNvSpPr/>
      </xdr:nvSpPr>
      <xdr:spPr>
        <a:xfrm>
          <a:off x="14732000" y="950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156862</xdr:rowOff>
    </xdr:from>
    <xdr:ext cx="762000" cy="259045"/>
    <xdr:sp macro="" textlink="">
      <xdr:nvSpPr>
        <xdr:cNvPr id="255" name="テキスト ボックス 254"/>
        <xdr:cNvSpPr txBox="1"/>
      </xdr:nvSpPr>
      <xdr:spPr>
        <a:xfrm>
          <a:off x="14401800" y="958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81280</xdr:rowOff>
    </xdr:from>
    <xdr:to>
      <xdr:col>20</xdr:col>
      <xdr:colOff>158750</xdr:colOff>
      <xdr:row>53</xdr:row>
      <xdr:rowOff>104140</xdr:rowOff>
    </xdr:to>
    <xdr:cxnSp macro="">
      <xdr:nvCxnSpPr>
        <xdr:cNvPr id="256" name="直線コネクタ 255"/>
        <xdr:cNvCxnSpPr/>
      </xdr:nvCxnSpPr>
      <xdr:spPr>
        <a:xfrm>
          <a:off x="13004800" y="91681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64770</xdr:rowOff>
    </xdr:from>
    <xdr:to>
      <xdr:col>20</xdr:col>
      <xdr:colOff>209550</xdr:colOff>
      <xdr:row>55</xdr:row>
      <xdr:rowOff>166370</xdr:rowOff>
    </xdr:to>
    <xdr:sp macro="" textlink="">
      <xdr:nvSpPr>
        <xdr:cNvPr id="257" name="フローチャート : 判断 256"/>
        <xdr:cNvSpPr/>
      </xdr:nvSpPr>
      <xdr:spPr>
        <a:xfrm>
          <a:off x="13843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151147</xdr:rowOff>
    </xdr:from>
    <xdr:ext cx="762000" cy="259045"/>
    <xdr:sp macro="" textlink="">
      <xdr:nvSpPr>
        <xdr:cNvPr id="258" name="テキスト ボックス 257"/>
        <xdr:cNvSpPr txBox="1"/>
      </xdr:nvSpPr>
      <xdr:spPr>
        <a:xfrm>
          <a:off x="13512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167640</xdr:rowOff>
    </xdr:from>
    <xdr:to>
      <xdr:col>19</xdr:col>
      <xdr:colOff>6350</xdr:colOff>
      <xdr:row>55</xdr:row>
      <xdr:rowOff>97790</xdr:rowOff>
    </xdr:to>
    <xdr:sp macro="" textlink="">
      <xdr:nvSpPr>
        <xdr:cNvPr id="259" name="フローチャート : 判断 258"/>
        <xdr:cNvSpPr/>
      </xdr:nvSpPr>
      <xdr:spPr>
        <a:xfrm>
          <a:off x="12954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82567</xdr:rowOff>
    </xdr:from>
    <xdr:ext cx="762000" cy="259045"/>
    <xdr:sp macro="" textlink="">
      <xdr:nvSpPr>
        <xdr:cNvPr id="260" name="テキスト ボックス 259"/>
        <xdr:cNvSpPr txBox="1"/>
      </xdr:nvSpPr>
      <xdr:spPr>
        <a:xfrm>
          <a:off x="12623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53</xdr:row>
      <xdr:rowOff>99060</xdr:rowOff>
    </xdr:from>
    <xdr:to>
      <xdr:col>24</xdr:col>
      <xdr:colOff>82550</xdr:colOff>
      <xdr:row>54</xdr:row>
      <xdr:rowOff>29210</xdr:rowOff>
    </xdr:to>
    <xdr:sp macro="" textlink="">
      <xdr:nvSpPr>
        <xdr:cNvPr id="266" name="円/楕円 265"/>
        <xdr:cNvSpPr/>
      </xdr:nvSpPr>
      <xdr:spPr>
        <a:xfrm>
          <a:off x="16459200" y="918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7637</xdr:rowOff>
    </xdr:from>
    <xdr:ext cx="762000" cy="259045"/>
    <xdr:sp macro="" textlink="">
      <xdr:nvSpPr>
        <xdr:cNvPr id="267" name="その他該当値テキスト"/>
        <xdr:cNvSpPr txBox="1"/>
      </xdr:nvSpPr>
      <xdr:spPr>
        <a:xfrm>
          <a:off x="16598900" y="909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70485</xdr:rowOff>
    </xdr:from>
    <xdr:to>
      <xdr:col>22</xdr:col>
      <xdr:colOff>615950</xdr:colOff>
      <xdr:row>54</xdr:row>
      <xdr:rowOff>635</xdr:rowOff>
    </xdr:to>
    <xdr:sp macro="" textlink="">
      <xdr:nvSpPr>
        <xdr:cNvPr id="268" name="円/楕円 267"/>
        <xdr:cNvSpPr/>
      </xdr:nvSpPr>
      <xdr:spPr>
        <a:xfrm>
          <a:off x="15621000" y="915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10812</xdr:rowOff>
    </xdr:from>
    <xdr:ext cx="736600" cy="259045"/>
    <xdr:sp macro="" textlink="">
      <xdr:nvSpPr>
        <xdr:cNvPr id="269" name="テキスト ボックス 268"/>
        <xdr:cNvSpPr txBox="1"/>
      </xdr:nvSpPr>
      <xdr:spPr>
        <a:xfrm>
          <a:off x="15290800" y="8926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36195</xdr:rowOff>
    </xdr:from>
    <xdr:to>
      <xdr:col>21</xdr:col>
      <xdr:colOff>412750</xdr:colOff>
      <xdr:row>53</xdr:row>
      <xdr:rowOff>137795</xdr:rowOff>
    </xdr:to>
    <xdr:sp macro="" textlink="">
      <xdr:nvSpPr>
        <xdr:cNvPr id="270" name="円/楕円 269"/>
        <xdr:cNvSpPr/>
      </xdr:nvSpPr>
      <xdr:spPr>
        <a:xfrm>
          <a:off x="14732000" y="912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147972</xdr:rowOff>
    </xdr:from>
    <xdr:ext cx="762000" cy="259045"/>
    <xdr:sp macro="" textlink="">
      <xdr:nvSpPr>
        <xdr:cNvPr id="271" name="テキスト ボックス 270"/>
        <xdr:cNvSpPr txBox="1"/>
      </xdr:nvSpPr>
      <xdr:spPr>
        <a:xfrm>
          <a:off x="14401800" y="8891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53340</xdr:rowOff>
    </xdr:from>
    <xdr:to>
      <xdr:col>20</xdr:col>
      <xdr:colOff>209550</xdr:colOff>
      <xdr:row>53</xdr:row>
      <xdr:rowOff>154940</xdr:rowOff>
    </xdr:to>
    <xdr:sp macro="" textlink="">
      <xdr:nvSpPr>
        <xdr:cNvPr id="272" name="円/楕円 271"/>
        <xdr:cNvSpPr/>
      </xdr:nvSpPr>
      <xdr:spPr>
        <a:xfrm>
          <a:off x="13843000" y="914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165117</xdr:rowOff>
    </xdr:from>
    <xdr:ext cx="762000" cy="259045"/>
    <xdr:sp macro="" textlink="">
      <xdr:nvSpPr>
        <xdr:cNvPr id="273" name="テキスト ボックス 272"/>
        <xdr:cNvSpPr txBox="1"/>
      </xdr:nvSpPr>
      <xdr:spPr>
        <a:xfrm>
          <a:off x="13512800" y="890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30480</xdr:rowOff>
    </xdr:from>
    <xdr:to>
      <xdr:col>19</xdr:col>
      <xdr:colOff>6350</xdr:colOff>
      <xdr:row>53</xdr:row>
      <xdr:rowOff>132080</xdr:rowOff>
    </xdr:to>
    <xdr:sp macro="" textlink="">
      <xdr:nvSpPr>
        <xdr:cNvPr id="274" name="円/楕円 273"/>
        <xdr:cNvSpPr/>
      </xdr:nvSpPr>
      <xdr:spPr>
        <a:xfrm>
          <a:off x="12954000" y="911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142257</xdr:rowOff>
    </xdr:from>
    <xdr:ext cx="762000" cy="259045"/>
    <xdr:sp macro="" textlink="">
      <xdr:nvSpPr>
        <xdr:cNvPr id="275" name="テキスト ボックス 274"/>
        <xdr:cNvSpPr txBox="1"/>
      </xdr:nvSpPr>
      <xdr:spPr>
        <a:xfrm>
          <a:off x="12623800" y="888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営企業への負担金が大きく、類似団体の平均に比べ７．６ポイント上回り、類似団体の中では高い値となっている。公営企業への負担金が大きな要因であるが、一部事務組合等の起こした起債の償還が進むにつれ、それに伴う負担金も減少しており、補助費等の割合も減少すると考えられ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39</xdr:row>
      <xdr:rowOff>101854</xdr:rowOff>
    </xdr:to>
    <xdr:cxnSp macro="">
      <xdr:nvCxnSpPr>
        <xdr:cNvPr id="300" name="直線コネクタ 299"/>
        <xdr:cNvCxnSpPr/>
      </xdr:nvCxnSpPr>
      <xdr:spPr>
        <a:xfrm flipV="1">
          <a:off x="16510000" y="5819140"/>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1"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2" name="直線コネクタ 301"/>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3"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4" name="直線コネクタ 303"/>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19558</xdr:rowOff>
    </xdr:from>
    <xdr:to>
      <xdr:col>24</xdr:col>
      <xdr:colOff>31750</xdr:colOff>
      <xdr:row>39</xdr:row>
      <xdr:rowOff>33274</xdr:rowOff>
    </xdr:to>
    <xdr:cxnSp macro="">
      <xdr:nvCxnSpPr>
        <xdr:cNvPr id="305" name="直線コネクタ 304"/>
        <xdr:cNvCxnSpPr/>
      </xdr:nvCxnSpPr>
      <xdr:spPr>
        <a:xfrm flipV="1">
          <a:off x="15671800" y="67061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152163</xdr:rowOff>
    </xdr:from>
    <xdr:ext cx="762000" cy="259045"/>
    <xdr:sp macro="" textlink="">
      <xdr:nvSpPr>
        <xdr:cNvPr id="306"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07" name="フローチャート : 判断 306"/>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10414</xdr:rowOff>
    </xdr:from>
    <xdr:to>
      <xdr:col>22</xdr:col>
      <xdr:colOff>565150</xdr:colOff>
      <xdr:row>39</xdr:row>
      <xdr:rowOff>33274</xdr:rowOff>
    </xdr:to>
    <xdr:cxnSp macro="">
      <xdr:nvCxnSpPr>
        <xdr:cNvPr id="308" name="直線コネクタ 307"/>
        <xdr:cNvCxnSpPr/>
      </xdr:nvCxnSpPr>
      <xdr:spPr>
        <a:xfrm>
          <a:off x="14782800" y="66969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28194</xdr:rowOff>
    </xdr:from>
    <xdr:to>
      <xdr:col>22</xdr:col>
      <xdr:colOff>615950</xdr:colOff>
      <xdr:row>37</xdr:row>
      <xdr:rowOff>129794</xdr:rowOff>
    </xdr:to>
    <xdr:sp macro="" textlink="">
      <xdr:nvSpPr>
        <xdr:cNvPr id="309" name="フローチャート : 判断 308"/>
        <xdr:cNvSpPr/>
      </xdr:nvSpPr>
      <xdr:spPr>
        <a:xfrm>
          <a:off x="15621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139971</xdr:rowOff>
    </xdr:from>
    <xdr:ext cx="736600" cy="259045"/>
    <xdr:sp macro="" textlink="">
      <xdr:nvSpPr>
        <xdr:cNvPr id="310" name="テキスト ボックス 309"/>
        <xdr:cNvSpPr txBox="1"/>
      </xdr:nvSpPr>
      <xdr:spPr>
        <a:xfrm>
          <a:off x="15290800" y="6140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10414</xdr:rowOff>
    </xdr:from>
    <xdr:to>
      <xdr:col>21</xdr:col>
      <xdr:colOff>361950</xdr:colOff>
      <xdr:row>39</xdr:row>
      <xdr:rowOff>56134</xdr:rowOff>
    </xdr:to>
    <xdr:cxnSp macro="">
      <xdr:nvCxnSpPr>
        <xdr:cNvPr id="311" name="直線コネクタ 310"/>
        <xdr:cNvCxnSpPr/>
      </xdr:nvCxnSpPr>
      <xdr:spPr>
        <a:xfrm flipV="1">
          <a:off x="13893800" y="66969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32766</xdr:rowOff>
    </xdr:from>
    <xdr:to>
      <xdr:col>21</xdr:col>
      <xdr:colOff>412750</xdr:colOff>
      <xdr:row>37</xdr:row>
      <xdr:rowOff>134366</xdr:rowOff>
    </xdr:to>
    <xdr:sp macro="" textlink="">
      <xdr:nvSpPr>
        <xdr:cNvPr id="312" name="フローチャート : 判断 311"/>
        <xdr:cNvSpPr/>
      </xdr:nvSpPr>
      <xdr:spPr>
        <a:xfrm>
          <a:off x="14732000" y="637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144543</xdr:rowOff>
    </xdr:from>
    <xdr:ext cx="762000" cy="259045"/>
    <xdr:sp macro="" textlink="">
      <xdr:nvSpPr>
        <xdr:cNvPr id="313" name="テキスト ボックス 312"/>
        <xdr:cNvSpPr txBox="1"/>
      </xdr:nvSpPr>
      <xdr:spPr>
        <a:xfrm>
          <a:off x="14401800" y="614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33274</xdr:rowOff>
    </xdr:from>
    <xdr:to>
      <xdr:col>20</xdr:col>
      <xdr:colOff>158750</xdr:colOff>
      <xdr:row>39</xdr:row>
      <xdr:rowOff>56134</xdr:rowOff>
    </xdr:to>
    <xdr:cxnSp macro="">
      <xdr:nvCxnSpPr>
        <xdr:cNvPr id="314" name="直線コネクタ 313"/>
        <xdr:cNvCxnSpPr/>
      </xdr:nvCxnSpPr>
      <xdr:spPr>
        <a:xfrm>
          <a:off x="13004800" y="67198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23622</xdr:rowOff>
    </xdr:from>
    <xdr:to>
      <xdr:col>20</xdr:col>
      <xdr:colOff>209550</xdr:colOff>
      <xdr:row>37</xdr:row>
      <xdr:rowOff>125222</xdr:rowOff>
    </xdr:to>
    <xdr:sp macro="" textlink="">
      <xdr:nvSpPr>
        <xdr:cNvPr id="315" name="フローチャート : 判断 314"/>
        <xdr:cNvSpPr/>
      </xdr:nvSpPr>
      <xdr:spPr>
        <a:xfrm>
          <a:off x="13843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135399</xdr:rowOff>
    </xdr:from>
    <xdr:ext cx="762000" cy="259045"/>
    <xdr:sp macro="" textlink="">
      <xdr:nvSpPr>
        <xdr:cNvPr id="316" name="テキスト ボックス 315"/>
        <xdr:cNvSpPr txBox="1"/>
      </xdr:nvSpPr>
      <xdr:spPr>
        <a:xfrm>
          <a:off x="13512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7" name="フローチャート : 判断 316"/>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130827</xdr:rowOff>
    </xdr:from>
    <xdr:ext cx="762000" cy="259045"/>
    <xdr:sp macro="" textlink="">
      <xdr:nvSpPr>
        <xdr:cNvPr id="318" name="テキスト ボックス 317"/>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140208</xdr:rowOff>
    </xdr:from>
    <xdr:to>
      <xdr:col>24</xdr:col>
      <xdr:colOff>82550</xdr:colOff>
      <xdr:row>39</xdr:row>
      <xdr:rowOff>70358</xdr:rowOff>
    </xdr:to>
    <xdr:sp macro="" textlink="">
      <xdr:nvSpPr>
        <xdr:cNvPr id="324" name="円/楕円 323"/>
        <xdr:cNvSpPr/>
      </xdr:nvSpPr>
      <xdr:spPr>
        <a:xfrm>
          <a:off x="164592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48785</xdr:rowOff>
    </xdr:from>
    <xdr:ext cx="762000" cy="259045"/>
    <xdr:sp macro="" textlink="">
      <xdr:nvSpPr>
        <xdr:cNvPr id="325" name="補助費等該当値テキスト"/>
        <xdr:cNvSpPr txBox="1"/>
      </xdr:nvSpPr>
      <xdr:spPr>
        <a:xfrm>
          <a:off x="16598900" y="6563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153924</xdr:rowOff>
    </xdr:from>
    <xdr:to>
      <xdr:col>22</xdr:col>
      <xdr:colOff>615950</xdr:colOff>
      <xdr:row>39</xdr:row>
      <xdr:rowOff>84074</xdr:rowOff>
    </xdr:to>
    <xdr:sp macro="" textlink="">
      <xdr:nvSpPr>
        <xdr:cNvPr id="326" name="円/楕円 325"/>
        <xdr:cNvSpPr/>
      </xdr:nvSpPr>
      <xdr:spPr>
        <a:xfrm>
          <a:off x="15621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68851</xdr:rowOff>
    </xdr:from>
    <xdr:ext cx="736600" cy="259045"/>
    <xdr:sp macro="" textlink="">
      <xdr:nvSpPr>
        <xdr:cNvPr id="327" name="テキスト ボックス 326"/>
        <xdr:cNvSpPr txBox="1"/>
      </xdr:nvSpPr>
      <xdr:spPr>
        <a:xfrm>
          <a:off x="15290800" y="6755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131064</xdr:rowOff>
    </xdr:from>
    <xdr:to>
      <xdr:col>21</xdr:col>
      <xdr:colOff>412750</xdr:colOff>
      <xdr:row>39</xdr:row>
      <xdr:rowOff>61214</xdr:rowOff>
    </xdr:to>
    <xdr:sp macro="" textlink="">
      <xdr:nvSpPr>
        <xdr:cNvPr id="328" name="円/楕円 327"/>
        <xdr:cNvSpPr/>
      </xdr:nvSpPr>
      <xdr:spPr>
        <a:xfrm>
          <a:off x="14732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45991</xdr:rowOff>
    </xdr:from>
    <xdr:ext cx="762000" cy="259045"/>
    <xdr:sp macro="" textlink="">
      <xdr:nvSpPr>
        <xdr:cNvPr id="329" name="テキスト ボックス 328"/>
        <xdr:cNvSpPr txBox="1"/>
      </xdr:nvSpPr>
      <xdr:spPr>
        <a:xfrm>
          <a:off x="14401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5334</xdr:rowOff>
    </xdr:from>
    <xdr:to>
      <xdr:col>20</xdr:col>
      <xdr:colOff>209550</xdr:colOff>
      <xdr:row>39</xdr:row>
      <xdr:rowOff>106934</xdr:rowOff>
    </xdr:to>
    <xdr:sp macro="" textlink="">
      <xdr:nvSpPr>
        <xdr:cNvPr id="330" name="円/楕円 329"/>
        <xdr:cNvSpPr/>
      </xdr:nvSpPr>
      <xdr:spPr>
        <a:xfrm>
          <a:off x="13843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91711</xdr:rowOff>
    </xdr:from>
    <xdr:ext cx="762000" cy="259045"/>
    <xdr:sp macro="" textlink="">
      <xdr:nvSpPr>
        <xdr:cNvPr id="331" name="テキスト ボックス 330"/>
        <xdr:cNvSpPr txBox="1"/>
      </xdr:nvSpPr>
      <xdr:spPr>
        <a:xfrm>
          <a:off x="135128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153924</xdr:rowOff>
    </xdr:from>
    <xdr:to>
      <xdr:col>19</xdr:col>
      <xdr:colOff>6350</xdr:colOff>
      <xdr:row>39</xdr:row>
      <xdr:rowOff>84074</xdr:rowOff>
    </xdr:to>
    <xdr:sp macro="" textlink="">
      <xdr:nvSpPr>
        <xdr:cNvPr id="332" name="円/楕円 331"/>
        <xdr:cNvSpPr/>
      </xdr:nvSpPr>
      <xdr:spPr>
        <a:xfrm>
          <a:off x="12954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68851</xdr:rowOff>
    </xdr:from>
    <xdr:ext cx="762000" cy="259045"/>
    <xdr:sp macro="" textlink="">
      <xdr:nvSpPr>
        <xdr:cNvPr id="333" name="テキスト ボックス 332"/>
        <xdr:cNvSpPr txBox="1"/>
      </xdr:nvSpPr>
      <xdr:spPr>
        <a:xfrm>
          <a:off x="126238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値を５．４ポイント下回っており、類似団体の中でも少ない値となっている。公債費及び公債費に準ずる費用をみても減少傾向であり、これは起債の償還や一部事務組合で起こした起債の償還が順調に進んでいる結果である。今後、新たな地方債を発行する場合も計画的に行い公債費の適正化を推進す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80</xdr:row>
      <xdr:rowOff>159004</xdr:rowOff>
    </xdr:to>
    <xdr:cxnSp macro="">
      <xdr:nvCxnSpPr>
        <xdr:cNvPr id="358" name="直線コネクタ 357"/>
        <xdr:cNvCxnSpPr/>
      </xdr:nvCxnSpPr>
      <xdr:spPr>
        <a:xfrm flipV="1">
          <a:off x="4826000" y="12626848"/>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131081</xdr:rowOff>
    </xdr:from>
    <xdr:ext cx="762000" cy="259045"/>
    <xdr:sp macro="" textlink="">
      <xdr:nvSpPr>
        <xdr:cNvPr id="359" name="公債費最小値テキスト"/>
        <xdr:cNvSpPr txBox="1"/>
      </xdr:nvSpPr>
      <xdr:spPr>
        <a:xfrm>
          <a:off x="4914900" y="1384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6</xdr:col>
      <xdr:colOff>612775</xdr:colOff>
      <xdr:row>80</xdr:row>
      <xdr:rowOff>159004</xdr:rowOff>
    </xdr:from>
    <xdr:to>
      <xdr:col>7</xdr:col>
      <xdr:colOff>104775</xdr:colOff>
      <xdr:row>80</xdr:row>
      <xdr:rowOff>159004</xdr:rowOff>
    </xdr:to>
    <xdr:cxnSp macro="">
      <xdr:nvCxnSpPr>
        <xdr:cNvPr id="360" name="直線コネクタ 359"/>
        <xdr:cNvCxnSpPr/>
      </xdr:nvCxnSpPr>
      <xdr:spPr>
        <a:xfrm>
          <a:off x="4737100" y="1387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61"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2" name="直線コネクタ 361"/>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165863</xdr:rowOff>
    </xdr:from>
    <xdr:to>
      <xdr:col>7</xdr:col>
      <xdr:colOff>15875</xdr:colOff>
      <xdr:row>76</xdr:row>
      <xdr:rowOff>8128</xdr:rowOff>
    </xdr:to>
    <xdr:cxnSp macro="">
      <xdr:nvCxnSpPr>
        <xdr:cNvPr id="363" name="直線コネクタ 362"/>
        <xdr:cNvCxnSpPr/>
      </xdr:nvCxnSpPr>
      <xdr:spPr>
        <a:xfrm>
          <a:off x="3987800" y="13024613"/>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4842</xdr:rowOff>
    </xdr:from>
    <xdr:ext cx="762000" cy="259045"/>
    <xdr:sp macro="" textlink="">
      <xdr:nvSpPr>
        <xdr:cNvPr id="364"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5" name="フローチャート : 判断 364"/>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165863</xdr:rowOff>
    </xdr:from>
    <xdr:to>
      <xdr:col>5</xdr:col>
      <xdr:colOff>549275</xdr:colOff>
      <xdr:row>76</xdr:row>
      <xdr:rowOff>12700</xdr:rowOff>
    </xdr:to>
    <xdr:cxnSp macro="">
      <xdr:nvCxnSpPr>
        <xdr:cNvPr id="366" name="直線コネクタ 365"/>
        <xdr:cNvCxnSpPr/>
      </xdr:nvCxnSpPr>
      <xdr:spPr>
        <a:xfrm flipV="1">
          <a:off x="3098800" y="1302461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67" name="フローチャート : 判断 366"/>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114571</xdr:rowOff>
    </xdr:from>
    <xdr:ext cx="736600" cy="259045"/>
    <xdr:sp macro="" textlink="">
      <xdr:nvSpPr>
        <xdr:cNvPr id="368" name="テキスト ボックス 367"/>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12700</xdr:rowOff>
    </xdr:from>
    <xdr:to>
      <xdr:col>4</xdr:col>
      <xdr:colOff>346075</xdr:colOff>
      <xdr:row>76</xdr:row>
      <xdr:rowOff>49276</xdr:rowOff>
    </xdr:to>
    <xdr:cxnSp macro="">
      <xdr:nvCxnSpPr>
        <xdr:cNvPr id="369" name="直線コネクタ 368"/>
        <xdr:cNvCxnSpPr/>
      </xdr:nvCxnSpPr>
      <xdr:spPr>
        <a:xfrm flipV="1">
          <a:off x="2209800" y="130429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51054</xdr:rowOff>
    </xdr:from>
    <xdr:to>
      <xdr:col>4</xdr:col>
      <xdr:colOff>396875</xdr:colOff>
      <xdr:row>77</xdr:row>
      <xdr:rowOff>152654</xdr:rowOff>
    </xdr:to>
    <xdr:sp macro="" textlink="">
      <xdr:nvSpPr>
        <xdr:cNvPr id="370" name="フローチャート : 判断 369"/>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137431</xdr:rowOff>
    </xdr:from>
    <xdr:ext cx="762000" cy="259045"/>
    <xdr:sp macro="" textlink="">
      <xdr:nvSpPr>
        <xdr:cNvPr id="371" name="テキスト ボックス 370"/>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21844</xdr:rowOff>
    </xdr:from>
    <xdr:to>
      <xdr:col>3</xdr:col>
      <xdr:colOff>142875</xdr:colOff>
      <xdr:row>76</xdr:row>
      <xdr:rowOff>49276</xdr:rowOff>
    </xdr:to>
    <xdr:cxnSp macro="">
      <xdr:nvCxnSpPr>
        <xdr:cNvPr id="372" name="直線コネクタ 371"/>
        <xdr:cNvCxnSpPr/>
      </xdr:nvCxnSpPr>
      <xdr:spPr>
        <a:xfrm>
          <a:off x="1320800" y="13052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69342</xdr:rowOff>
    </xdr:from>
    <xdr:to>
      <xdr:col>3</xdr:col>
      <xdr:colOff>193675</xdr:colOff>
      <xdr:row>77</xdr:row>
      <xdr:rowOff>170942</xdr:rowOff>
    </xdr:to>
    <xdr:sp macro="" textlink="">
      <xdr:nvSpPr>
        <xdr:cNvPr id="373" name="フローチャート : 判断 372"/>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155719</xdr:rowOff>
    </xdr:from>
    <xdr:ext cx="762000" cy="259045"/>
    <xdr:sp macro="" textlink="">
      <xdr:nvSpPr>
        <xdr:cNvPr id="374" name="テキスト ボックス 373"/>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75" name="フローチャート : 判断 374"/>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2557</xdr:rowOff>
    </xdr:from>
    <xdr:ext cx="762000" cy="259045"/>
    <xdr:sp macro="" textlink="">
      <xdr:nvSpPr>
        <xdr:cNvPr id="376" name="テキスト ボックス 375"/>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128778</xdr:rowOff>
    </xdr:from>
    <xdr:to>
      <xdr:col>7</xdr:col>
      <xdr:colOff>66675</xdr:colOff>
      <xdr:row>76</xdr:row>
      <xdr:rowOff>58928</xdr:rowOff>
    </xdr:to>
    <xdr:sp macro="" textlink="">
      <xdr:nvSpPr>
        <xdr:cNvPr id="382" name="円/楕円 381"/>
        <xdr:cNvSpPr/>
      </xdr:nvSpPr>
      <xdr:spPr>
        <a:xfrm>
          <a:off x="47752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145305</xdr:rowOff>
    </xdr:from>
    <xdr:ext cx="762000" cy="259045"/>
    <xdr:sp macro="" textlink="">
      <xdr:nvSpPr>
        <xdr:cNvPr id="383" name="公債費該当値テキスト"/>
        <xdr:cNvSpPr txBox="1"/>
      </xdr:nvSpPr>
      <xdr:spPr>
        <a:xfrm>
          <a:off x="4914900" y="1283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115062</xdr:rowOff>
    </xdr:from>
    <xdr:to>
      <xdr:col>5</xdr:col>
      <xdr:colOff>600075</xdr:colOff>
      <xdr:row>76</xdr:row>
      <xdr:rowOff>45213</xdr:rowOff>
    </xdr:to>
    <xdr:sp macro="" textlink="">
      <xdr:nvSpPr>
        <xdr:cNvPr id="384" name="円/楕円 383"/>
        <xdr:cNvSpPr/>
      </xdr:nvSpPr>
      <xdr:spPr>
        <a:xfrm>
          <a:off x="3937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55389</xdr:rowOff>
    </xdr:from>
    <xdr:ext cx="736600" cy="259045"/>
    <xdr:sp macro="" textlink="">
      <xdr:nvSpPr>
        <xdr:cNvPr id="385" name="テキスト ボックス 384"/>
        <xdr:cNvSpPr txBox="1"/>
      </xdr:nvSpPr>
      <xdr:spPr>
        <a:xfrm>
          <a:off x="3606800" y="1274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133350</xdr:rowOff>
    </xdr:from>
    <xdr:to>
      <xdr:col>4</xdr:col>
      <xdr:colOff>396875</xdr:colOff>
      <xdr:row>76</xdr:row>
      <xdr:rowOff>63500</xdr:rowOff>
    </xdr:to>
    <xdr:sp macro="" textlink="">
      <xdr:nvSpPr>
        <xdr:cNvPr id="386" name="円/楕円 385"/>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73677</xdr:rowOff>
    </xdr:from>
    <xdr:ext cx="762000" cy="259045"/>
    <xdr:sp macro="" textlink="">
      <xdr:nvSpPr>
        <xdr:cNvPr id="387" name="テキスト ボックス 386"/>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169926</xdr:rowOff>
    </xdr:from>
    <xdr:to>
      <xdr:col>3</xdr:col>
      <xdr:colOff>193675</xdr:colOff>
      <xdr:row>76</xdr:row>
      <xdr:rowOff>100076</xdr:rowOff>
    </xdr:to>
    <xdr:sp macro="" textlink="">
      <xdr:nvSpPr>
        <xdr:cNvPr id="388" name="円/楕円 387"/>
        <xdr:cNvSpPr/>
      </xdr:nvSpPr>
      <xdr:spPr>
        <a:xfrm>
          <a:off x="2159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110253</xdr:rowOff>
    </xdr:from>
    <xdr:ext cx="762000" cy="259045"/>
    <xdr:sp macro="" textlink="">
      <xdr:nvSpPr>
        <xdr:cNvPr id="389" name="テキスト ボックス 388"/>
        <xdr:cNvSpPr txBox="1"/>
      </xdr:nvSpPr>
      <xdr:spPr>
        <a:xfrm>
          <a:off x="1828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142494</xdr:rowOff>
    </xdr:from>
    <xdr:to>
      <xdr:col>1</xdr:col>
      <xdr:colOff>676275</xdr:colOff>
      <xdr:row>76</xdr:row>
      <xdr:rowOff>72644</xdr:rowOff>
    </xdr:to>
    <xdr:sp macro="" textlink="">
      <xdr:nvSpPr>
        <xdr:cNvPr id="390" name="円/楕円 389"/>
        <xdr:cNvSpPr/>
      </xdr:nvSpPr>
      <xdr:spPr>
        <a:xfrm>
          <a:off x="1270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82821</xdr:rowOff>
    </xdr:from>
    <xdr:ext cx="762000" cy="259045"/>
    <xdr:sp macro="" textlink="">
      <xdr:nvSpPr>
        <xdr:cNvPr id="391" name="テキスト ボックス 390"/>
        <xdr:cNvSpPr txBox="1"/>
      </xdr:nvSpPr>
      <xdr:spPr>
        <a:xfrm>
          <a:off x="939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を除く経常収支比率の割合については、類似団体の平均を２．９ポイント上回っており、当町の昨年比では２．８ポイント増加した。地方税や地方交付税をはじめとする経常収入が大幅に減少する中、物件費は増加傾向にあり、経常経費全体を抑制する必要があ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35560</xdr:rowOff>
    </xdr:from>
    <xdr:to>
      <xdr:col>24</xdr:col>
      <xdr:colOff>31750</xdr:colOff>
      <xdr:row>81</xdr:row>
      <xdr:rowOff>123189</xdr:rowOff>
    </xdr:to>
    <xdr:cxnSp macro="">
      <xdr:nvCxnSpPr>
        <xdr:cNvPr id="419" name="直線コネクタ 418"/>
        <xdr:cNvCxnSpPr/>
      </xdr:nvCxnSpPr>
      <xdr:spPr>
        <a:xfrm flipV="1">
          <a:off x="16510000" y="127228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95266</xdr:rowOff>
    </xdr:from>
    <xdr:ext cx="762000" cy="259045"/>
    <xdr:sp macro="" textlink="">
      <xdr:nvSpPr>
        <xdr:cNvPr id="420" name="公債費以外最小値テキスト"/>
        <xdr:cNvSpPr txBox="1"/>
      </xdr:nvSpPr>
      <xdr:spPr>
        <a:xfrm>
          <a:off x="16598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23</xdr:col>
      <xdr:colOff>628650</xdr:colOff>
      <xdr:row>81</xdr:row>
      <xdr:rowOff>123189</xdr:rowOff>
    </xdr:from>
    <xdr:to>
      <xdr:col>24</xdr:col>
      <xdr:colOff>120650</xdr:colOff>
      <xdr:row>81</xdr:row>
      <xdr:rowOff>123189</xdr:rowOff>
    </xdr:to>
    <xdr:cxnSp macro="">
      <xdr:nvCxnSpPr>
        <xdr:cNvPr id="421" name="直線コネクタ 420"/>
        <xdr:cNvCxnSpPr/>
      </xdr:nvCxnSpPr>
      <xdr:spPr>
        <a:xfrm>
          <a:off x="16421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121937</xdr:rowOff>
    </xdr:from>
    <xdr:ext cx="762000" cy="259045"/>
    <xdr:sp macro="" textlink="">
      <xdr:nvSpPr>
        <xdr:cNvPr id="422"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55.6</a:t>
          </a:r>
          <a:endParaRPr kumimoji="1" lang="ja-JP" altLang="en-US" sz="1000" b="1">
            <a:latin typeface="ＭＳ Ｐゴシック"/>
          </a:endParaRPr>
        </a:p>
      </xdr:txBody>
    </xdr:sp>
    <xdr:clientData/>
  </xdr:oneCellAnchor>
  <xdr:twoCellAnchor>
    <xdr:from>
      <xdr:col>23</xdr:col>
      <xdr:colOff>628650</xdr:colOff>
      <xdr:row>74</xdr:row>
      <xdr:rowOff>35560</xdr:rowOff>
    </xdr:from>
    <xdr:to>
      <xdr:col>24</xdr:col>
      <xdr:colOff>120650</xdr:colOff>
      <xdr:row>74</xdr:row>
      <xdr:rowOff>35560</xdr:rowOff>
    </xdr:to>
    <xdr:cxnSp macro="">
      <xdr:nvCxnSpPr>
        <xdr:cNvPr id="423" name="直線コネクタ 422"/>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46989</xdr:rowOff>
    </xdr:from>
    <xdr:to>
      <xdr:col>24</xdr:col>
      <xdr:colOff>31750</xdr:colOff>
      <xdr:row>77</xdr:row>
      <xdr:rowOff>153670</xdr:rowOff>
    </xdr:to>
    <xdr:cxnSp macro="">
      <xdr:nvCxnSpPr>
        <xdr:cNvPr id="424" name="直線コネクタ 423"/>
        <xdr:cNvCxnSpPr/>
      </xdr:nvCxnSpPr>
      <xdr:spPr>
        <a:xfrm>
          <a:off x="15671800" y="13248639"/>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8907</xdr:rowOff>
    </xdr:from>
    <xdr:ext cx="762000" cy="259045"/>
    <xdr:sp macro="" textlink="">
      <xdr:nvSpPr>
        <xdr:cNvPr id="425" name="公債費以外平均値テキスト"/>
        <xdr:cNvSpPr txBox="1"/>
      </xdr:nvSpPr>
      <xdr:spPr>
        <a:xfrm>
          <a:off x="16598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26" name="フローチャート : 判断 425"/>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142239</xdr:rowOff>
    </xdr:from>
    <xdr:to>
      <xdr:col>22</xdr:col>
      <xdr:colOff>565150</xdr:colOff>
      <xdr:row>77</xdr:row>
      <xdr:rowOff>46989</xdr:rowOff>
    </xdr:to>
    <xdr:cxnSp macro="">
      <xdr:nvCxnSpPr>
        <xdr:cNvPr id="427" name="直線コネクタ 426"/>
        <xdr:cNvCxnSpPr/>
      </xdr:nvCxnSpPr>
      <xdr:spPr>
        <a:xfrm>
          <a:off x="14782800" y="131724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30480</xdr:rowOff>
    </xdr:from>
    <xdr:to>
      <xdr:col>22</xdr:col>
      <xdr:colOff>615950</xdr:colOff>
      <xdr:row>77</xdr:row>
      <xdr:rowOff>132080</xdr:rowOff>
    </xdr:to>
    <xdr:sp macro="" textlink="">
      <xdr:nvSpPr>
        <xdr:cNvPr id="428" name="フローチャート : 判断 427"/>
        <xdr:cNvSpPr/>
      </xdr:nvSpPr>
      <xdr:spPr>
        <a:xfrm>
          <a:off x="15621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116857</xdr:rowOff>
    </xdr:from>
    <xdr:ext cx="736600" cy="259045"/>
    <xdr:sp macro="" textlink="">
      <xdr:nvSpPr>
        <xdr:cNvPr id="429" name="テキスト ボックス 428"/>
        <xdr:cNvSpPr txBox="1"/>
      </xdr:nvSpPr>
      <xdr:spPr>
        <a:xfrm>
          <a:off x="15290800" y="1331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142239</xdr:rowOff>
    </xdr:from>
    <xdr:to>
      <xdr:col>21</xdr:col>
      <xdr:colOff>361950</xdr:colOff>
      <xdr:row>77</xdr:row>
      <xdr:rowOff>66039</xdr:rowOff>
    </xdr:to>
    <xdr:cxnSp macro="">
      <xdr:nvCxnSpPr>
        <xdr:cNvPr id="430" name="直線コネクタ 429"/>
        <xdr:cNvCxnSpPr/>
      </xdr:nvCxnSpPr>
      <xdr:spPr>
        <a:xfrm flipV="1">
          <a:off x="13893800" y="1317243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163830</xdr:rowOff>
    </xdr:from>
    <xdr:to>
      <xdr:col>21</xdr:col>
      <xdr:colOff>412750</xdr:colOff>
      <xdr:row>77</xdr:row>
      <xdr:rowOff>93980</xdr:rowOff>
    </xdr:to>
    <xdr:sp macro="" textlink="">
      <xdr:nvSpPr>
        <xdr:cNvPr id="431" name="フローチャート : 判断 430"/>
        <xdr:cNvSpPr/>
      </xdr:nvSpPr>
      <xdr:spPr>
        <a:xfrm>
          <a:off x="14732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78757</xdr:rowOff>
    </xdr:from>
    <xdr:ext cx="762000" cy="259045"/>
    <xdr:sp macro="" textlink="">
      <xdr:nvSpPr>
        <xdr:cNvPr id="432" name="テキスト ボックス 431"/>
        <xdr:cNvSpPr txBox="1"/>
      </xdr:nvSpPr>
      <xdr:spPr>
        <a:xfrm>
          <a:off x="14401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123189</xdr:rowOff>
    </xdr:from>
    <xdr:to>
      <xdr:col>20</xdr:col>
      <xdr:colOff>158750</xdr:colOff>
      <xdr:row>77</xdr:row>
      <xdr:rowOff>66039</xdr:rowOff>
    </xdr:to>
    <xdr:cxnSp macro="">
      <xdr:nvCxnSpPr>
        <xdr:cNvPr id="433" name="直線コネクタ 432"/>
        <xdr:cNvCxnSpPr/>
      </xdr:nvCxnSpPr>
      <xdr:spPr>
        <a:xfrm>
          <a:off x="13004800" y="1315338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144780</xdr:rowOff>
    </xdr:from>
    <xdr:to>
      <xdr:col>20</xdr:col>
      <xdr:colOff>209550</xdr:colOff>
      <xdr:row>77</xdr:row>
      <xdr:rowOff>74930</xdr:rowOff>
    </xdr:to>
    <xdr:sp macro="" textlink="">
      <xdr:nvSpPr>
        <xdr:cNvPr id="434" name="フローチャート : 判断 433"/>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85107</xdr:rowOff>
    </xdr:from>
    <xdr:ext cx="762000" cy="259045"/>
    <xdr:sp macro="" textlink="">
      <xdr:nvSpPr>
        <xdr:cNvPr id="435" name="テキスト ボックス 434"/>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106680</xdr:rowOff>
    </xdr:from>
    <xdr:to>
      <xdr:col>19</xdr:col>
      <xdr:colOff>6350</xdr:colOff>
      <xdr:row>77</xdr:row>
      <xdr:rowOff>36830</xdr:rowOff>
    </xdr:to>
    <xdr:sp macro="" textlink="">
      <xdr:nvSpPr>
        <xdr:cNvPr id="436" name="フローチャート : 判断 435"/>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21607</xdr:rowOff>
    </xdr:from>
    <xdr:ext cx="762000" cy="259045"/>
    <xdr:sp macro="" textlink="">
      <xdr:nvSpPr>
        <xdr:cNvPr id="437" name="テキスト ボックス 436"/>
        <xdr:cNvSpPr txBox="1"/>
      </xdr:nvSpPr>
      <xdr:spPr>
        <a:xfrm>
          <a:off x="12623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102870</xdr:rowOff>
    </xdr:from>
    <xdr:to>
      <xdr:col>24</xdr:col>
      <xdr:colOff>82550</xdr:colOff>
      <xdr:row>78</xdr:row>
      <xdr:rowOff>33020</xdr:rowOff>
    </xdr:to>
    <xdr:sp macro="" textlink="">
      <xdr:nvSpPr>
        <xdr:cNvPr id="443" name="円/楕円 442"/>
        <xdr:cNvSpPr/>
      </xdr:nvSpPr>
      <xdr:spPr>
        <a:xfrm>
          <a:off x="16459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74947</xdr:rowOff>
    </xdr:from>
    <xdr:ext cx="762000" cy="259045"/>
    <xdr:sp macro="" textlink="">
      <xdr:nvSpPr>
        <xdr:cNvPr id="444" name="公債費以外該当値テキスト"/>
        <xdr:cNvSpPr txBox="1"/>
      </xdr:nvSpPr>
      <xdr:spPr>
        <a:xfrm>
          <a:off x="16598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167639</xdr:rowOff>
    </xdr:from>
    <xdr:to>
      <xdr:col>22</xdr:col>
      <xdr:colOff>615950</xdr:colOff>
      <xdr:row>77</xdr:row>
      <xdr:rowOff>97789</xdr:rowOff>
    </xdr:to>
    <xdr:sp macro="" textlink="">
      <xdr:nvSpPr>
        <xdr:cNvPr id="445" name="円/楕円 444"/>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46" name="テキスト ボックス 445"/>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91439</xdr:rowOff>
    </xdr:from>
    <xdr:to>
      <xdr:col>21</xdr:col>
      <xdr:colOff>412750</xdr:colOff>
      <xdr:row>77</xdr:row>
      <xdr:rowOff>21589</xdr:rowOff>
    </xdr:to>
    <xdr:sp macro="" textlink="">
      <xdr:nvSpPr>
        <xdr:cNvPr id="447" name="円/楕円 446"/>
        <xdr:cNvSpPr/>
      </xdr:nvSpPr>
      <xdr:spPr>
        <a:xfrm>
          <a:off x="14732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31767</xdr:rowOff>
    </xdr:from>
    <xdr:ext cx="762000" cy="259045"/>
    <xdr:sp macro="" textlink="">
      <xdr:nvSpPr>
        <xdr:cNvPr id="448" name="テキスト ボックス 447"/>
        <xdr:cNvSpPr txBox="1"/>
      </xdr:nvSpPr>
      <xdr:spPr>
        <a:xfrm>
          <a:off x="14401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15239</xdr:rowOff>
    </xdr:from>
    <xdr:to>
      <xdr:col>20</xdr:col>
      <xdr:colOff>209550</xdr:colOff>
      <xdr:row>77</xdr:row>
      <xdr:rowOff>116839</xdr:rowOff>
    </xdr:to>
    <xdr:sp macro="" textlink="">
      <xdr:nvSpPr>
        <xdr:cNvPr id="449" name="円/楕円 448"/>
        <xdr:cNvSpPr/>
      </xdr:nvSpPr>
      <xdr:spPr>
        <a:xfrm>
          <a:off x="13843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101616</xdr:rowOff>
    </xdr:from>
    <xdr:ext cx="762000" cy="259045"/>
    <xdr:sp macro="" textlink="">
      <xdr:nvSpPr>
        <xdr:cNvPr id="450" name="テキスト ボックス 449"/>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72389</xdr:rowOff>
    </xdr:from>
    <xdr:to>
      <xdr:col>19</xdr:col>
      <xdr:colOff>6350</xdr:colOff>
      <xdr:row>77</xdr:row>
      <xdr:rowOff>2539</xdr:rowOff>
    </xdr:to>
    <xdr:sp macro="" textlink="">
      <xdr:nvSpPr>
        <xdr:cNvPr id="451" name="円/楕円 450"/>
        <xdr:cNvSpPr/>
      </xdr:nvSpPr>
      <xdr:spPr>
        <a:xfrm>
          <a:off x="12954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12717</xdr:rowOff>
    </xdr:from>
    <xdr:ext cx="762000" cy="259045"/>
    <xdr:sp macro="" textlink="">
      <xdr:nvSpPr>
        <xdr:cNvPr id="452" name="テキスト ボックス 451"/>
        <xdr:cNvSpPr txBox="1"/>
      </xdr:nvSpPr>
      <xdr:spPr>
        <a:xfrm>
          <a:off x="12623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長野県富士見町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77081</xdr:rowOff>
    </xdr:from>
    <xdr:to>
      <xdr:col>4</xdr:col>
      <xdr:colOff>1117600</xdr:colOff>
      <xdr:row>20</xdr:row>
      <xdr:rowOff>49078</xdr:rowOff>
    </xdr:to>
    <xdr:cxnSp macro="">
      <xdr:nvCxnSpPr>
        <xdr:cNvPr id="45" name="直線コネクタ 44"/>
        <xdr:cNvCxnSpPr/>
      </xdr:nvCxnSpPr>
      <xdr:spPr bwMode="auto">
        <a:xfrm flipV="1">
          <a:off x="5651500" y="2182106"/>
          <a:ext cx="0" cy="1343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21155</xdr:rowOff>
    </xdr:from>
    <xdr:ext cx="762000" cy="259045"/>
    <xdr:sp macro="" textlink="">
      <xdr:nvSpPr>
        <xdr:cNvPr id="46" name="人口1人当たり決算額の推移最小値テキスト130"/>
        <xdr:cNvSpPr txBox="1"/>
      </xdr:nvSpPr>
      <xdr:spPr>
        <a:xfrm>
          <a:off x="5740400" y="349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53,976</a:t>
          </a:r>
          <a:endParaRPr kumimoji="1" lang="ja-JP" altLang="en-US" sz="1000" b="1">
            <a:latin typeface="ＭＳ Ｐゴシック"/>
          </a:endParaRPr>
        </a:p>
      </xdr:txBody>
    </xdr:sp>
    <xdr:clientData/>
  </xdr:oneCellAnchor>
  <xdr:twoCellAnchor>
    <xdr:from>
      <xdr:col>4</xdr:col>
      <xdr:colOff>1028700</xdr:colOff>
      <xdr:row>20</xdr:row>
      <xdr:rowOff>49078</xdr:rowOff>
    </xdr:from>
    <xdr:to>
      <xdr:col>5</xdr:col>
      <xdr:colOff>73025</xdr:colOff>
      <xdr:row>20</xdr:row>
      <xdr:rowOff>49078</xdr:rowOff>
    </xdr:to>
    <xdr:cxnSp macro="">
      <xdr:nvCxnSpPr>
        <xdr:cNvPr id="47" name="直線コネクタ 46"/>
        <xdr:cNvCxnSpPr/>
      </xdr:nvCxnSpPr>
      <xdr:spPr bwMode="auto">
        <a:xfrm>
          <a:off x="5562600" y="3525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163458</xdr:rowOff>
    </xdr:from>
    <xdr:ext cx="762000" cy="259045"/>
    <xdr:sp macro="" textlink="">
      <xdr:nvSpPr>
        <xdr:cNvPr id="48" name="人口1人当たり決算額の推移最大値テキスト130"/>
        <xdr:cNvSpPr txBox="1"/>
      </xdr:nvSpPr>
      <xdr:spPr>
        <a:xfrm>
          <a:off x="5740400" y="192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230,301</a:t>
          </a:r>
          <a:endParaRPr kumimoji="1" lang="ja-JP" altLang="en-US" sz="1000" b="1">
            <a:latin typeface="ＭＳ Ｐゴシック"/>
          </a:endParaRPr>
        </a:p>
      </xdr:txBody>
    </xdr:sp>
    <xdr:clientData/>
  </xdr:oneCellAnchor>
  <xdr:twoCellAnchor>
    <xdr:from>
      <xdr:col>4</xdr:col>
      <xdr:colOff>1028700</xdr:colOff>
      <xdr:row>12</xdr:row>
      <xdr:rowOff>77081</xdr:rowOff>
    </xdr:from>
    <xdr:to>
      <xdr:col>5</xdr:col>
      <xdr:colOff>73025</xdr:colOff>
      <xdr:row>12</xdr:row>
      <xdr:rowOff>77081</xdr:rowOff>
    </xdr:to>
    <xdr:cxnSp macro="">
      <xdr:nvCxnSpPr>
        <xdr:cNvPr id="49" name="直線コネクタ 48"/>
        <xdr:cNvCxnSpPr/>
      </xdr:nvCxnSpPr>
      <xdr:spPr bwMode="auto">
        <a:xfrm>
          <a:off x="5562600" y="2182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74933</xdr:rowOff>
    </xdr:from>
    <xdr:to>
      <xdr:col>4</xdr:col>
      <xdr:colOff>1117600</xdr:colOff>
      <xdr:row>18</xdr:row>
      <xdr:rowOff>82659</xdr:rowOff>
    </xdr:to>
    <xdr:cxnSp macro="">
      <xdr:nvCxnSpPr>
        <xdr:cNvPr id="50" name="直線コネクタ 49"/>
        <xdr:cNvCxnSpPr/>
      </xdr:nvCxnSpPr>
      <xdr:spPr bwMode="auto">
        <a:xfrm>
          <a:off x="5003800" y="3208658"/>
          <a:ext cx="647700" cy="7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146745</xdr:rowOff>
    </xdr:from>
    <xdr:ext cx="762000" cy="259045"/>
    <xdr:sp macro="" textlink="">
      <xdr:nvSpPr>
        <xdr:cNvPr id="51" name="人口1人当たり決算額の推移平均値テキスト130"/>
        <xdr:cNvSpPr txBox="1"/>
      </xdr:nvSpPr>
      <xdr:spPr>
        <a:xfrm>
          <a:off x="5740400" y="2937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130218</xdr:rowOff>
    </xdr:from>
    <xdr:to>
      <xdr:col>5</xdr:col>
      <xdr:colOff>34925</xdr:colOff>
      <xdr:row>18</xdr:row>
      <xdr:rowOff>60368</xdr:rowOff>
    </xdr:to>
    <xdr:sp macro="" textlink="">
      <xdr:nvSpPr>
        <xdr:cNvPr id="52" name="フローチャート : 判断 51"/>
        <xdr:cNvSpPr/>
      </xdr:nvSpPr>
      <xdr:spPr bwMode="auto">
        <a:xfrm>
          <a:off x="56007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74933</xdr:rowOff>
    </xdr:from>
    <xdr:to>
      <xdr:col>4</xdr:col>
      <xdr:colOff>469900</xdr:colOff>
      <xdr:row>18</xdr:row>
      <xdr:rowOff>95743</xdr:rowOff>
    </xdr:to>
    <xdr:cxnSp macro="">
      <xdr:nvCxnSpPr>
        <xdr:cNvPr id="53" name="直線コネクタ 52"/>
        <xdr:cNvCxnSpPr/>
      </xdr:nvCxnSpPr>
      <xdr:spPr bwMode="auto">
        <a:xfrm flipV="1">
          <a:off x="4305300" y="3208658"/>
          <a:ext cx="698500" cy="20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24795</xdr:rowOff>
    </xdr:from>
    <xdr:to>
      <xdr:col>4</xdr:col>
      <xdr:colOff>520700</xdr:colOff>
      <xdr:row>18</xdr:row>
      <xdr:rowOff>126395</xdr:rowOff>
    </xdr:to>
    <xdr:sp macro="" textlink="">
      <xdr:nvSpPr>
        <xdr:cNvPr id="54" name="フローチャート : 判断 53"/>
        <xdr:cNvSpPr/>
      </xdr:nvSpPr>
      <xdr:spPr bwMode="auto">
        <a:xfrm>
          <a:off x="4953000" y="3158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111172</xdr:rowOff>
    </xdr:from>
    <xdr:ext cx="736600" cy="259045"/>
    <xdr:sp macro="" textlink="">
      <xdr:nvSpPr>
        <xdr:cNvPr id="55" name="テキスト ボックス 54"/>
        <xdr:cNvSpPr txBox="1"/>
      </xdr:nvSpPr>
      <xdr:spPr>
        <a:xfrm>
          <a:off x="4622800" y="324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95,496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95743</xdr:rowOff>
    </xdr:from>
    <xdr:to>
      <xdr:col>3</xdr:col>
      <xdr:colOff>904875</xdr:colOff>
      <xdr:row>18</xdr:row>
      <xdr:rowOff>96070</xdr:rowOff>
    </xdr:to>
    <xdr:cxnSp macro="">
      <xdr:nvCxnSpPr>
        <xdr:cNvPr id="56" name="直線コネクタ 55"/>
        <xdr:cNvCxnSpPr/>
      </xdr:nvCxnSpPr>
      <xdr:spPr bwMode="auto">
        <a:xfrm flipV="1">
          <a:off x="3606800" y="3229468"/>
          <a:ext cx="698500" cy="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42741</xdr:rowOff>
    </xdr:from>
    <xdr:to>
      <xdr:col>3</xdr:col>
      <xdr:colOff>955675</xdr:colOff>
      <xdr:row>18</xdr:row>
      <xdr:rowOff>144341</xdr:rowOff>
    </xdr:to>
    <xdr:sp macro="" textlink="">
      <xdr:nvSpPr>
        <xdr:cNvPr id="57" name="フローチャート : 判断 56"/>
        <xdr:cNvSpPr/>
      </xdr:nvSpPr>
      <xdr:spPr bwMode="auto">
        <a:xfrm>
          <a:off x="4254500" y="317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154518</xdr:rowOff>
    </xdr:from>
    <xdr:ext cx="762000" cy="259045"/>
    <xdr:sp macro="" textlink="">
      <xdr:nvSpPr>
        <xdr:cNvPr id="58" name="テキスト ボックス 57"/>
        <xdr:cNvSpPr txBox="1"/>
      </xdr:nvSpPr>
      <xdr:spPr>
        <a:xfrm>
          <a:off x="3924300" y="294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81692</xdr:rowOff>
    </xdr:from>
    <xdr:to>
      <xdr:col>3</xdr:col>
      <xdr:colOff>206375</xdr:colOff>
      <xdr:row>18</xdr:row>
      <xdr:rowOff>96070</xdr:rowOff>
    </xdr:to>
    <xdr:cxnSp macro="">
      <xdr:nvCxnSpPr>
        <xdr:cNvPr id="59" name="直線コネクタ 58"/>
        <xdr:cNvCxnSpPr/>
      </xdr:nvCxnSpPr>
      <xdr:spPr bwMode="auto">
        <a:xfrm>
          <a:off x="2908300" y="3215417"/>
          <a:ext cx="698500" cy="14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24529</xdr:rowOff>
    </xdr:from>
    <xdr:to>
      <xdr:col>3</xdr:col>
      <xdr:colOff>257175</xdr:colOff>
      <xdr:row>18</xdr:row>
      <xdr:rowOff>126129</xdr:rowOff>
    </xdr:to>
    <xdr:sp macro="" textlink="">
      <xdr:nvSpPr>
        <xdr:cNvPr id="60" name="フローチャート : 判断 59"/>
        <xdr:cNvSpPr/>
      </xdr:nvSpPr>
      <xdr:spPr bwMode="auto">
        <a:xfrm>
          <a:off x="3556000" y="3158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136306</xdr:rowOff>
    </xdr:from>
    <xdr:ext cx="762000" cy="259045"/>
    <xdr:sp macro="" textlink="">
      <xdr:nvSpPr>
        <xdr:cNvPr id="61" name="テキスト ボックス 60"/>
        <xdr:cNvSpPr txBox="1"/>
      </xdr:nvSpPr>
      <xdr:spPr>
        <a:xfrm>
          <a:off x="3225800" y="2927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10980</xdr:rowOff>
    </xdr:from>
    <xdr:to>
      <xdr:col>2</xdr:col>
      <xdr:colOff>692150</xdr:colOff>
      <xdr:row>18</xdr:row>
      <xdr:rowOff>112580</xdr:rowOff>
    </xdr:to>
    <xdr:sp macro="" textlink="">
      <xdr:nvSpPr>
        <xdr:cNvPr id="62" name="フローチャート : 判断 61"/>
        <xdr:cNvSpPr/>
      </xdr:nvSpPr>
      <xdr:spPr bwMode="auto">
        <a:xfrm>
          <a:off x="2857500" y="3144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122757</xdr:rowOff>
    </xdr:from>
    <xdr:ext cx="762000" cy="259045"/>
    <xdr:sp macro="" textlink="">
      <xdr:nvSpPr>
        <xdr:cNvPr id="63" name="テキスト ボックス 62"/>
        <xdr:cNvSpPr txBox="1"/>
      </xdr:nvSpPr>
      <xdr:spPr>
        <a:xfrm>
          <a:off x="2527300" y="2913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97,309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31859</xdr:rowOff>
    </xdr:from>
    <xdr:to>
      <xdr:col>5</xdr:col>
      <xdr:colOff>34925</xdr:colOff>
      <xdr:row>18</xdr:row>
      <xdr:rowOff>133459</xdr:rowOff>
    </xdr:to>
    <xdr:sp macro="" textlink="">
      <xdr:nvSpPr>
        <xdr:cNvPr id="69" name="円/楕円 68"/>
        <xdr:cNvSpPr/>
      </xdr:nvSpPr>
      <xdr:spPr bwMode="auto">
        <a:xfrm>
          <a:off x="5600700" y="3165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3936</xdr:rowOff>
    </xdr:from>
    <xdr:ext cx="762000" cy="259045"/>
    <xdr:sp macro="" textlink="">
      <xdr:nvSpPr>
        <xdr:cNvPr id="70" name="人口1人当たり決算額の推移該当値テキスト130"/>
        <xdr:cNvSpPr txBox="1"/>
      </xdr:nvSpPr>
      <xdr:spPr>
        <a:xfrm>
          <a:off x="5740400" y="313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94,569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24133</xdr:rowOff>
    </xdr:from>
    <xdr:to>
      <xdr:col>4</xdr:col>
      <xdr:colOff>520700</xdr:colOff>
      <xdr:row>18</xdr:row>
      <xdr:rowOff>125733</xdr:rowOff>
    </xdr:to>
    <xdr:sp macro="" textlink="">
      <xdr:nvSpPr>
        <xdr:cNvPr id="71" name="円/楕円 70"/>
        <xdr:cNvSpPr/>
      </xdr:nvSpPr>
      <xdr:spPr bwMode="auto">
        <a:xfrm>
          <a:off x="4953000" y="3157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135910</xdr:rowOff>
    </xdr:from>
    <xdr:ext cx="736600" cy="259045"/>
    <xdr:sp macro="" textlink="">
      <xdr:nvSpPr>
        <xdr:cNvPr id="72" name="テキスト ボックス 71"/>
        <xdr:cNvSpPr txBox="1"/>
      </xdr:nvSpPr>
      <xdr:spPr>
        <a:xfrm>
          <a:off x="4622800" y="2926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95,583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44943</xdr:rowOff>
    </xdr:from>
    <xdr:to>
      <xdr:col>3</xdr:col>
      <xdr:colOff>955675</xdr:colOff>
      <xdr:row>18</xdr:row>
      <xdr:rowOff>146543</xdr:rowOff>
    </xdr:to>
    <xdr:sp macro="" textlink="">
      <xdr:nvSpPr>
        <xdr:cNvPr id="73" name="円/楕円 72"/>
        <xdr:cNvSpPr/>
      </xdr:nvSpPr>
      <xdr:spPr bwMode="auto">
        <a:xfrm>
          <a:off x="4254500" y="3178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131320</xdr:rowOff>
    </xdr:from>
    <xdr:ext cx="762000" cy="259045"/>
    <xdr:sp macro="" textlink="">
      <xdr:nvSpPr>
        <xdr:cNvPr id="74" name="テキスト ボックス 73"/>
        <xdr:cNvSpPr txBox="1"/>
      </xdr:nvSpPr>
      <xdr:spPr>
        <a:xfrm>
          <a:off x="3924300" y="326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92,852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45270</xdr:rowOff>
    </xdr:from>
    <xdr:to>
      <xdr:col>3</xdr:col>
      <xdr:colOff>257175</xdr:colOff>
      <xdr:row>18</xdr:row>
      <xdr:rowOff>146870</xdr:rowOff>
    </xdr:to>
    <xdr:sp macro="" textlink="">
      <xdr:nvSpPr>
        <xdr:cNvPr id="75" name="円/楕円 74"/>
        <xdr:cNvSpPr/>
      </xdr:nvSpPr>
      <xdr:spPr bwMode="auto">
        <a:xfrm>
          <a:off x="3556000" y="3178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131647</xdr:rowOff>
    </xdr:from>
    <xdr:ext cx="762000" cy="259045"/>
    <xdr:sp macro="" textlink="">
      <xdr:nvSpPr>
        <xdr:cNvPr id="76" name="テキスト ボックス 75"/>
        <xdr:cNvSpPr txBox="1"/>
      </xdr:nvSpPr>
      <xdr:spPr>
        <a:xfrm>
          <a:off x="3225800" y="326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92,809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30892</xdr:rowOff>
    </xdr:from>
    <xdr:to>
      <xdr:col>2</xdr:col>
      <xdr:colOff>692150</xdr:colOff>
      <xdr:row>18</xdr:row>
      <xdr:rowOff>132492</xdr:rowOff>
    </xdr:to>
    <xdr:sp macro="" textlink="">
      <xdr:nvSpPr>
        <xdr:cNvPr id="77" name="円/楕円 76"/>
        <xdr:cNvSpPr/>
      </xdr:nvSpPr>
      <xdr:spPr bwMode="auto">
        <a:xfrm>
          <a:off x="2857500" y="3164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117269</xdr:rowOff>
    </xdr:from>
    <xdr:ext cx="762000" cy="259045"/>
    <xdr:sp macro="" textlink="">
      <xdr:nvSpPr>
        <xdr:cNvPr id="78" name="テキスト ボックス 77"/>
        <xdr:cNvSpPr txBox="1"/>
      </xdr:nvSpPr>
      <xdr:spPr>
        <a:xfrm>
          <a:off x="2527300" y="3250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94,696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296735</xdr:rowOff>
    </xdr:from>
    <xdr:to>
      <xdr:col>4</xdr:col>
      <xdr:colOff>1117600</xdr:colOff>
      <xdr:row>37</xdr:row>
      <xdr:rowOff>245712</xdr:rowOff>
    </xdr:to>
    <xdr:cxnSp macro="">
      <xdr:nvCxnSpPr>
        <xdr:cNvPr id="105" name="直線コネクタ 104"/>
        <xdr:cNvCxnSpPr/>
      </xdr:nvCxnSpPr>
      <xdr:spPr bwMode="auto">
        <a:xfrm flipV="1">
          <a:off x="5651500" y="6221285"/>
          <a:ext cx="0" cy="11491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217789</xdr:rowOff>
    </xdr:from>
    <xdr:ext cx="762000" cy="259045"/>
    <xdr:sp macro="" textlink="">
      <xdr:nvSpPr>
        <xdr:cNvPr id="106" name="人口1人当たり決算額の推移最小値テキスト445"/>
        <xdr:cNvSpPr txBox="1"/>
      </xdr:nvSpPr>
      <xdr:spPr>
        <a:xfrm>
          <a:off x="5740400" y="734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4,807</a:t>
          </a:r>
          <a:endParaRPr kumimoji="1" lang="ja-JP" altLang="en-US" sz="1000" b="1">
            <a:latin typeface="ＭＳ Ｐゴシック"/>
          </a:endParaRPr>
        </a:p>
      </xdr:txBody>
    </xdr:sp>
    <xdr:clientData/>
  </xdr:oneCellAnchor>
  <xdr:twoCellAnchor>
    <xdr:from>
      <xdr:col>4</xdr:col>
      <xdr:colOff>1028700</xdr:colOff>
      <xdr:row>37</xdr:row>
      <xdr:rowOff>245712</xdr:rowOff>
    </xdr:from>
    <xdr:to>
      <xdr:col>5</xdr:col>
      <xdr:colOff>73025</xdr:colOff>
      <xdr:row>37</xdr:row>
      <xdr:rowOff>245712</xdr:rowOff>
    </xdr:to>
    <xdr:cxnSp macro="">
      <xdr:nvCxnSpPr>
        <xdr:cNvPr id="107" name="直線コネクタ 106"/>
        <xdr:cNvCxnSpPr/>
      </xdr:nvCxnSpPr>
      <xdr:spPr bwMode="auto">
        <a:xfrm>
          <a:off x="5562600" y="73704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40212</xdr:rowOff>
    </xdr:from>
    <xdr:ext cx="762000" cy="259045"/>
    <xdr:sp macro="" textlink="">
      <xdr:nvSpPr>
        <xdr:cNvPr id="108" name="人口1人当たり決算額の推移最大値テキスト445"/>
        <xdr:cNvSpPr txBox="1"/>
      </xdr:nvSpPr>
      <xdr:spPr>
        <a:xfrm>
          <a:off x="5740400" y="59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55,075</a:t>
          </a:r>
          <a:endParaRPr kumimoji="1" lang="ja-JP" altLang="en-US" sz="1000" b="1">
            <a:latin typeface="ＭＳ Ｐゴシック"/>
          </a:endParaRPr>
        </a:p>
      </xdr:txBody>
    </xdr:sp>
    <xdr:clientData/>
  </xdr:oneCellAnchor>
  <xdr:twoCellAnchor>
    <xdr:from>
      <xdr:col>4</xdr:col>
      <xdr:colOff>1028700</xdr:colOff>
      <xdr:row>33</xdr:row>
      <xdr:rowOff>296735</xdr:rowOff>
    </xdr:from>
    <xdr:to>
      <xdr:col>5</xdr:col>
      <xdr:colOff>73025</xdr:colOff>
      <xdr:row>33</xdr:row>
      <xdr:rowOff>296735</xdr:rowOff>
    </xdr:to>
    <xdr:cxnSp macro="">
      <xdr:nvCxnSpPr>
        <xdr:cNvPr id="109" name="直線コネクタ 108"/>
        <xdr:cNvCxnSpPr/>
      </xdr:nvCxnSpPr>
      <xdr:spPr bwMode="auto">
        <a:xfrm>
          <a:off x="5562600" y="6221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91247</xdr:rowOff>
    </xdr:from>
    <xdr:to>
      <xdr:col>4</xdr:col>
      <xdr:colOff>1117600</xdr:colOff>
      <xdr:row>36</xdr:row>
      <xdr:rowOff>117742</xdr:rowOff>
    </xdr:to>
    <xdr:cxnSp macro="">
      <xdr:nvCxnSpPr>
        <xdr:cNvPr id="110" name="直線コネクタ 109"/>
        <xdr:cNvCxnSpPr/>
      </xdr:nvCxnSpPr>
      <xdr:spPr bwMode="auto">
        <a:xfrm>
          <a:off x="5003800" y="7044497"/>
          <a:ext cx="647700" cy="26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103219</xdr:rowOff>
    </xdr:from>
    <xdr:ext cx="762000" cy="259045"/>
    <xdr:sp macro="" textlink="">
      <xdr:nvSpPr>
        <xdr:cNvPr id="111" name="人口1人当たり決算額の推移平均値テキスト445"/>
        <xdr:cNvSpPr txBox="1"/>
      </xdr:nvSpPr>
      <xdr:spPr>
        <a:xfrm>
          <a:off x="5740400" y="6713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258142</xdr:rowOff>
    </xdr:from>
    <xdr:to>
      <xdr:col>5</xdr:col>
      <xdr:colOff>34925</xdr:colOff>
      <xdr:row>36</xdr:row>
      <xdr:rowOff>16842</xdr:rowOff>
    </xdr:to>
    <xdr:sp macro="" textlink="">
      <xdr:nvSpPr>
        <xdr:cNvPr id="112" name="フローチャート : 判断 111"/>
        <xdr:cNvSpPr/>
      </xdr:nvSpPr>
      <xdr:spPr bwMode="auto">
        <a:xfrm>
          <a:off x="56007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91247</xdr:rowOff>
    </xdr:from>
    <xdr:to>
      <xdr:col>4</xdr:col>
      <xdr:colOff>469900</xdr:colOff>
      <xdr:row>36</xdr:row>
      <xdr:rowOff>140144</xdr:rowOff>
    </xdr:to>
    <xdr:cxnSp macro="">
      <xdr:nvCxnSpPr>
        <xdr:cNvPr id="113" name="直線コネクタ 112"/>
        <xdr:cNvCxnSpPr/>
      </xdr:nvCxnSpPr>
      <xdr:spPr bwMode="auto">
        <a:xfrm flipV="1">
          <a:off x="4305300" y="7044497"/>
          <a:ext cx="698500" cy="48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299793</xdr:rowOff>
    </xdr:from>
    <xdr:to>
      <xdr:col>4</xdr:col>
      <xdr:colOff>520700</xdr:colOff>
      <xdr:row>36</xdr:row>
      <xdr:rowOff>58493</xdr:rowOff>
    </xdr:to>
    <xdr:sp macro="" textlink="">
      <xdr:nvSpPr>
        <xdr:cNvPr id="114" name="フローチャート : 判断 113"/>
        <xdr:cNvSpPr/>
      </xdr:nvSpPr>
      <xdr:spPr bwMode="auto">
        <a:xfrm>
          <a:off x="4953000" y="6910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68670</xdr:rowOff>
    </xdr:from>
    <xdr:ext cx="736600" cy="259045"/>
    <xdr:sp macro="" textlink="">
      <xdr:nvSpPr>
        <xdr:cNvPr id="115" name="テキスト ボックス 114"/>
        <xdr:cNvSpPr txBox="1"/>
      </xdr:nvSpPr>
      <xdr:spPr>
        <a:xfrm>
          <a:off x="4622800" y="6679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22,719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123937</xdr:rowOff>
    </xdr:from>
    <xdr:to>
      <xdr:col>3</xdr:col>
      <xdr:colOff>904875</xdr:colOff>
      <xdr:row>36</xdr:row>
      <xdr:rowOff>140144</xdr:rowOff>
    </xdr:to>
    <xdr:cxnSp macro="">
      <xdr:nvCxnSpPr>
        <xdr:cNvPr id="116" name="直線コネクタ 115"/>
        <xdr:cNvCxnSpPr/>
      </xdr:nvCxnSpPr>
      <xdr:spPr bwMode="auto">
        <a:xfrm>
          <a:off x="3606800" y="7077187"/>
          <a:ext cx="698500" cy="16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231351</xdr:rowOff>
    </xdr:from>
    <xdr:to>
      <xdr:col>3</xdr:col>
      <xdr:colOff>955675</xdr:colOff>
      <xdr:row>35</xdr:row>
      <xdr:rowOff>332951</xdr:rowOff>
    </xdr:to>
    <xdr:sp macro="" textlink="">
      <xdr:nvSpPr>
        <xdr:cNvPr id="117" name="フローチャート : 判断 116"/>
        <xdr:cNvSpPr/>
      </xdr:nvSpPr>
      <xdr:spPr bwMode="auto">
        <a:xfrm>
          <a:off x="4254500" y="68417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228</xdr:rowOff>
    </xdr:from>
    <xdr:ext cx="762000" cy="259045"/>
    <xdr:sp macro="" textlink="">
      <xdr:nvSpPr>
        <xdr:cNvPr id="118" name="テキスト ボックス 117"/>
        <xdr:cNvSpPr txBox="1"/>
      </xdr:nvSpPr>
      <xdr:spPr>
        <a:xfrm>
          <a:off x="3924300" y="6610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80571</xdr:rowOff>
    </xdr:from>
    <xdr:to>
      <xdr:col>3</xdr:col>
      <xdr:colOff>206375</xdr:colOff>
      <xdr:row>36</xdr:row>
      <xdr:rowOff>123937</xdr:rowOff>
    </xdr:to>
    <xdr:cxnSp macro="">
      <xdr:nvCxnSpPr>
        <xdr:cNvPr id="119" name="直線コネクタ 118"/>
        <xdr:cNvCxnSpPr/>
      </xdr:nvCxnSpPr>
      <xdr:spPr bwMode="auto">
        <a:xfrm>
          <a:off x="2908300" y="7033821"/>
          <a:ext cx="698500" cy="43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202136</xdr:rowOff>
    </xdr:from>
    <xdr:to>
      <xdr:col>3</xdr:col>
      <xdr:colOff>257175</xdr:colOff>
      <xdr:row>35</xdr:row>
      <xdr:rowOff>303736</xdr:rowOff>
    </xdr:to>
    <xdr:sp macro="" textlink="">
      <xdr:nvSpPr>
        <xdr:cNvPr id="120" name="フローチャート : 判断 119"/>
        <xdr:cNvSpPr/>
      </xdr:nvSpPr>
      <xdr:spPr bwMode="auto">
        <a:xfrm>
          <a:off x="3556000" y="6812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313913</xdr:rowOff>
    </xdr:from>
    <xdr:ext cx="762000" cy="259045"/>
    <xdr:sp macro="" textlink="">
      <xdr:nvSpPr>
        <xdr:cNvPr id="121" name="テキスト ボックス 120"/>
        <xdr:cNvSpPr txBox="1"/>
      </xdr:nvSpPr>
      <xdr:spPr>
        <a:xfrm>
          <a:off x="3225800" y="658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118651</xdr:rowOff>
    </xdr:from>
    <xdr:to>
      <xdr:col>2</xdr:col>
      <xdr:colOff>692150</xdr:colOff>
      <xdr:row>35</xdr:row>
      <xdr:rowOff>220251</xdr:rowOff>
    </xdr:to>
    <xdr:sp macro="" textlink="">
      <xdr:nvSpPr>
        <xdr:cNvPr id="122" name="フローチャート : 判断 121"/>
        <xdr:cNvSpPr/>
      </xdr:nvSpPr>
      <xdr:spPr bwMode="auto">
        <a:xfrm>
          <a:off x="2857500" y="672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230428</xdr:rowOff>
    </xdr:from>
    <xdr:ext cx="762000" cy="259045"/>
    <xdr:sp macro="" textlink="">
      <xdr:nvSpPr>
        <xdr:cNvPr id="123" name="テキスト ボックス 122"/>
        <xdr:cNvSpPr txBox="1"/>
      </xdr:nvSpPr>
      <xdr:spPr>
        <a:xfrm>
          <a:off x="2527300" y="649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30,643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66942</xdr:rowOff>
    </xdr:from>
    <xdr:to>
      <xdr:col>5</xdr:col>
      <xdr:colOff>34925</xdr:colOff>
      <xdr:row>36</xdr:row>
      <xdr:rowOff>168542</xdr:rowOff>
    </xdr:to>
    <xdr:sp macro="" textlink="">
      <xdr:nvSpPr>
        <xdr:cNvPr id="129" name="円/楕円 128"/>
        <xdr:cNvSpPr/>
      </xdr:nvSpPr>
      <xdr:spPr bwMode="auto">
        <a:xfrm>
          <a:off x="5600700" y="7020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39019</xdr:rowOff>
    </xdr:from>
    <xdr:ext cx="762000" cy="259045"/>
    <xdr:sp macro="" textlink="">
      <xdr:nvSpPr>
        <xdr:cNvPr id="130" name="人口1人当たり決算額の推移該当値テキスト445"/>
        <xdr:cNvSpPr txBox="1"/>
      </xdr:nvSpPr>
      <xdr:spPr>
        <a:xfrm>
          <a:off x="5740400" y="699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17,905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40447</xdr:rowOff>
    </xdr:from>
    <xdr:to>
      <xdr:col>4</xdr:col>
      <xdr:colOff>520700</xdr:colOff>
      <xdr:row>36</xdr:row>
      <xdr:rowOff>142047</xdr:rowOff>
    </xdr:to>
    <xdr:sp macro="" textlink="">
      <xdr:nvSpPr>
        <xdr:cNvPr id="131" name="円/楕円 130"/>
        <xdr:cNvSpPr/>
      </xdr:nvSpPr>
      <xdr:spPr bwMode="auto">
        <a:xfrm>
          <a:off x="4953000" y="6993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126824</xdr:rowOff>
    </xdr:from>
    <xdr:ext cx="736600" cy="259045"/>
    <xdr:sp macro="" textlink="">
      <xdr:nvSpPr>
        <xdr:cNvPr id="132" name="テキスト ボックス 131"/>
        <xdr:cNvSpPr txBox="1"/>
      </xdr:nvSpPr>
      <xdr:spPr>
        <a:xfrm>
          <a:off x="4622800" y="7080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19,064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89344</xdr:rowOff>
    </xdr:from>
    <xdr:to>
      <xdr:col>3</xdr:col>
      <xdr:colOff>955675</xdr:colOff>
      <xdr:row>37</xdr:row>
      <xdr:rowOff>19494</xdr:rowOff>
    </xdr:to>
    <xdr:sp macro="" textlink="">
      <xdr:nvSpPr>
        <xdr:cNvPr id="133" name="円/楕円 132"/>
        <xdr:cNvSpPr/>
      </xdr:nvSpPr>
      <xdr:spPr bwMode="auto">
        <a:xfrm>
          <a:off x="4254500" y="7042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4271</xdr:rowOff>
    </xdr:from>
    <xdr:ext cx="762000" cy="259045"/>
    <xdr:sp macro="" textlink="">
      <xdr:nvSpPr>
        <xdr:cNvPr id="134" name="テキスト ボックス 133"/>
        <xdr:cNvSpPr txBox="1"/>
      </xdr:nvSpPr>
      <xdr:spPr>
        <a:xfrm>
          <a:off x="3924300" y="7128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16,925</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73137</xdr:rowOff>
    </xdr:from>
    <xdr:to>
      <xdr:col>3</xdr:col>
      <xdr:colOff>257175</xdr:colOff>
      <xdr:row>37</xdr:row>
      <xdr:rowOff>3287</xdr:rowOff>
    </xdr:to>
    <xdr:sp macro="" textlink="">
      <xdr:nvSpPr>
        <xdr:cNvPr id="135" name="円/楕円 134"/>
        <xdr:cNvSpPr/>
      </xdr:nvSpPr>
      <xdr:spPr bwMode="auto">
        <a:xfrm>
          <a:off x="3556000" y="7026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159514</xdr:rowOff>
    </xdr:from>
    <xdr:ext cx="762000" cy="259045"/>
    <xdr:sp macro="" textlink="">
      <xdr:nvSpPr>
        <xdr:cNvPr id="136" name="テキスト ボックス 135"/>
        <xdr:cNvSpPr txBox="1"/>
      </xdr:nvSpPr>
      <xdr:spPr>
        <a:xfrm>
          <a:off x="3225800" y="7112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17,634</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29771</xdr:rowOff>
    </xdr:from>
    <xdr:to>
      <xdr:col>2</xdr:col>
      <xdr:colOff>692150</xdr:colOff>
      <xdr:row>36</xdr:row>
      <xdr:rowOff>131371</xdr:rowOff>
    </xdr:to>
    <xdr:sp macro="" textlink="">
      <xdr:nvSpPr>
        <xdr:cNvPr id="137" name="円/楕円 136"/>
        <xdr:cNvSpPr/>
      </xdr:nvSpPr>
      <xdr:spPr bwMode="auto">
        <a:xfrm>
          <a:off x="2857500" y="6983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116148</xdr:rowOff>
    </xdr:from>
    <xdr:ext cx="762000" cy="259045"/>
    <xdr:sp macro="" textlink="">
      <xdr:nvSpPr>
        <xdr:cNvPr id="138" name="テキスト ボックス 137"/>
        <xdr:cNvSpPr txBox="1"/>
      </xdr:nvSpPr>
      <xdr:spPr>
        <a:xfrm>
          <a:off x="2527300" y="70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19,531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長野県富士見町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15,012
14,802
144.76
8,035,204
7,632,250
312,204
5,108,769
6,123,466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32.4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27251</xdr:rowOff>
    </xdr:from>
    <xdr:to>
      <xdr:col>6</xdr:col>
      <xdr:colOff>510540</xdr:colOff>
      <xdr:row>38</xdr:row>
      <xdr:rowOff>104583</xdr:rowOff>
    </xdr:to>
    <xdr:cxnSp macro="">
      <xdr:nvCxnSpPr>
        <xdr:cNvPr id="58" name="直線コネクタ 57"/>
        <xdr:cNvCxnSpPr/>
      </xdr:nvCxnSpPr>
      <xdr:spPr>
        <a:xfrm flipV="1">
          <a:off x="4633595" y="5170751"/>
          <a:ext cx="1270" cy="144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108410</xdr:rowOff>
    </xdr:from>
    <xdr:ext cx="534377" cy="259045"/>
    <xdr:sp macro="" textlink="">
      <xdr:nvSpPr>
        <xdr:cNvPr id="59" name="人件費最小値テキスト"/>
        <xdr:cNvSpPr txBox="1"/>
      </xdr:nvSpPr>
      <xdr:spPr>
        <a:xfrm>
          <a:off x="4686300"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45,226</a:t>
          </a:r>
          <a:endParaRPr kumimoji="1" lang="ja-JP" altLang="en-US" sz="1000" b="1">
            <a:latin typeface="ＭＳ Ｐゴシック"/>
          </a:endParaRPr>
        </a:p>
      </xdr:txBody>
    </xdr:sp>
    <xdr:clientData/>
  </xdr:oneCellAnchor>
  <xdr:twoCellAnchor>
    <xdr:from>
      <xdr:col>6</xdr:col>
      <xdr:colOff>422275</xdr:colOff>
      <xdr:row>38</xdr:row>
      <xdr:rowOff>104583</xdr:rowOff>
    </xdr:from>
    <xdr:to>
      <xdr:col>6</xdr:col>
      <xdr:colOff>600075</xdr:colOff>
      <xdr:row>38</xdr:row>
      <xdr:rowOff>104583</xdr:rowOff>
    </xdr:to>
    <xdr:cxnSp macro="">
      <xdr:nvCxnSpPr>
        <xdr:cNvPr id="60" name="直線コネクタ 59"/>
        <xdr:cNvCxnSpPr/>
      </xdr:nvCxnSpPr>
      <xdr:spPr>
        <a:xfrm>
          <a:off x="4546600" y="661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145378</xdr:rowOff>
    </xdr:from>
    <xdr:ext cx="599010" cy="259045"/>
    <xdr:sp macro="" textlink="">
      <xdr:nvSpPr>
        <xdr:cNvPr id="61" name="人件費最大値テキスト"/>
        <xdr:cNvSpPr txBox="1"/>
      </xdr:nvSpPr>
      <xdr:spPr>
        <a:xfrm>
          <a:off x="4686300" y="494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178,330</a:t>
          </a:r>
          <a:endParaRPr kumimoji="1" lang="ja-JP" altLang="en-US" sz="1000" b="1">
            <a:latin typeface="ＭＳ Ｐゴシック"/>
          </a:endParaRPr>
        </a:p>
      </xdr:txBody>
    </xdr:sp>
    <xdr:clientData/>
  </xdr:oneCellAnchor>
  <xdr:twoCellAnchor>
    <xdr:from>
      <xdr:col>6</xdr:col>
      <xdr:colOff>422275</xdr:colOff>
      <xdr:row>30</xdr:row>
      <xdr:rowOff>27251</xdr:rowOff>
    </xdr:from>
    <xdr:to>
      <xdr:col>6</xdr:col>
      <xdr:colOff>600075</xdr:colOff>
      <xdr:row>30</xdr:row>
      <xdr:rowOff>27251</xdr:rowOff>
    </xdr:to>
    <xdr:cxnSp macro="">
      <xdr:nvCxnSpPr>
        <xdr:cNvPr id="62" name="直線コネクタ 61"/>
        <xdr:cNvCxnSpPr/>
      </xdr:nvCxnSpPr>
      <xdr:spPr>
        <a:xfrm>
          <a:off x="4546600" y="517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97333</xdr:rowOff>
    </xdr:from>
    <xdr:to>
      <xdr:col>6</xdr:col>
      <xdr:colOff>511175</xdr:colOff>
      <xdr:row>36</xdr:row>
      <xdr:rowOff>108512</xdr:rowOff>
    </xdr:to>
    <xdr:cxnSp macro="">
      <xdr:nvCxnSpPr>
        <xdr:cNvPr id="63" name="直線コネクタ 62"/>
        <xdr:cNvCxnSpPr/>
      </xdr:nvCxnSpPr>
      <xdr:spPr>
        <a:xfrm flipV="1">
          <a:off x="3797300" y="6269533"/>
          <a:ext cx="838200" cy="1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169591</xdr:rowOff>
    </xdr:from>
    <xdr:ext cx="534377" cy="259045"/>
    <xdr:sp macro="" textlink="">
      <xdr:nvSpPr>
        <xdr:cNvPr id="64" name="人件費平均値テキスト"/>
        <xdr:cNvSpPr txBox="1"/>
      </xdr:nvSpPr>
      <xdr:spPr>
        <a:xfrm>
          <a:off x="4686300" y="5998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146714</xdr:rowOff>
    </xdr:from>
    <xdr:to>
      <xdr:col>6</xdr:col>
      <xdr:colOff>561975</xdr:colOff>
      <xdr:row>36</xdr:row>
      <xdr:rowOff>76864</xdr:rowOff>
    </xdr:to>
    <xdr:sp macro="" textlink="">
      <xdr:nvSpPr>
        <xdr:cNvPr id="65" name="フローチャート : 判断 64"/>
        <xdr:cNvSpPr/>
      </xdr:nvSpPr>
      <xdr:spPr>
        <a:xfrm>
          <a:off x="45847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108512</xdr:rowOff>
    </xdr:from>
    <xdr:to>
      <xdr:col>5</xdr:col>
      <xdr:colOff>358775</xdr:colOff>
      <xdr:row>36</xdr:row>
      <xdr:rowOff>137305</xdr:rowOff>
    </xdr:to>
    <xdr:cxnSp macro="">
      <xdr:nvCxnSpPr>
        <xdr:cNvPr id="66" name="直線コネクタ 65"/>
        <xdr:cNvCxnSpPr/>
      </xdr:nvCxnSpPr>
      <xdr:spPr>
        <a:xfrm flipV="1">
          <a:off x="2908300" y="6280712"/>
          <a:ext cx="889000" cy="2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56689</xdr:rowOff>
    </xdr:from>
    <xdr:to>
      <xdr:col>5</xdr:col>
      <xdr:colOff>409575</xdr:colOff>
      <xdr:row>36</xdr:row>
      <xdr:rowOff>158289</xdr:rowOff>
    </xdr:to>
    <xdr:sp macro="" textlink="">
      <xdr:nvSpPr>
        <xdr:cNvPr id="67" name="フローチャート : 判断 66"/>
        <xdr:cNvSpPr/>
      </xdr:nvSpPr>
      <xdr:spPr>
        <a:xfrm>
          <a:off x="3746500" y="622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3366</xdr:rowOff>
    </xdr:from>
    <xdr:ext cx="534377" cy="259045"/>
    <xdr:sp macro="" textlink="">
      <xdr:nvSpPr>
        <xdr:cNvPr id="68" name="テキスト ボックス 67"/>
        <xdr:cNvSpPr txBox="1"/>
      </xdr:nvSpPr>
      <xdr:spPr>
        <a:xfrm>
          <a:off x="3530111" y="600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76,459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132265</xdr:rowOff>
    </xdr:from>
    <xdr:to>
      <xdr:col>4</xdr:col>
      <xdr:colOff>155575</xdr:colOff>
      <xdr:row>36</xdr:row>
      <xdr:rowOff>137305</xdr:rowOff>
    </xdr:to>
    <xdr:cxnSp macro="">
      <xdr:nvCxnSpPr>
        <xdr:cNvPr id="69" name="直線コネクタ 68"/>
        <xdr:cNvCxnSpPr/>
      </xdr:nvCxnSpPr>
      <xdr:spPr>
        <a:xfrm>
          <a:off x="2019300" y="6304465"/>
          <a:ext cx="889000" cy="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70928</xdr:rowOff>
    </xdr:from>
    <xdr:to>
      <xdr:col>4</xdr:col>
      <xdr:colOff>206375</xdr:colOff>
      <xdr:row>37</xdr:row>
      <xdr:rowOff>1078</xdr:rowOff>
    </xdr:to>
    <xdr:sp macro="" textlink="">
      <xdr:nvSpPr>
        <xdr:cNvPr id="70" name="フローチャート : 判断 69"/>
        <xdr:cNvSpPr/>
      </xdr:nvSpPr>
      <xdr:spPr>
        <a:xfrm>
          <a:off x="2857500" y="624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17605</xdr:rowOff>
    </xdr:from>
    <xdr:ext cx="534377" cy="259045"/>
    <xdr:sp macro="" textlink="">
      <xdr:nvSpPr>
        <xdr:cNvPr id="71" name="テキスト ボックス 70"/>
        <xdr:cNvSpPr txBox="1"/>
      </xdr:nvSpPr>
      <xdr:spPr>
        <a:xfrm>
          <a:off x="2641111" y="601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75,151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109242</xdr:rowOff>
    </xdr:from>
    <xdr:to>
      <xdr:col>2</xdr:col>
      <xdr:colOff>638175</xdr:colOff>
      <xdr:row>36</xdr:row>
      <xdr:rowOff>132265</xdr:rowOff>
    </xdr:to>
    <xdr:cxnSp macro="">
      <xdr:nvCxnSpPr>
        <xdr:cNvPr id="72" name="直線コネクタ 71"/>
        <xdr:cNvCxnSpPr/>
      </xdr:nvCxnSpPr>
      <xdr:spPr>
        <a:xfrm>
          <a:off x="1130300" y="6281442"/>
          <a:ext cx="889000" cy="2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46653</xdr:rowOff>
    </xdr:from>
    <xdr:to>
      <xdr:col>3</xdr:col>
      <xdr:colOff>3175</xdr:colOff>
      <xdr:row>36</xdr:row>
      <xdr:rowOff>148253</xdr:rowOff>
    </xdr:to>
    <xdr:sp macro="" textlink="">
      <xdr:nvSpPr>
        <xdr:cNvPr id="73" name="フローチャート : 判断 72"/>
        <xdr:cNvSpPr/>
      </xdr:nvSpPr>
      <xdr:spPr>
        <a:xfrm>
          <a:off x="1968500" y="621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164780</xdr:rowOff>
    </xdr:from>
    <xdr:ext cx="534377" cy="259045"/>
    <xdr:sp macro="" textlink="">
      <xdr:nvSpPr>
        <xdr:cNvPr id="74" name="テキスト ボックス 73"/>
        <xdr:cNvSpPr txBox="1"/>
      </xdr:nvSpPr>
      <xdr:spPr>
        <a:xfrm>
          <a:off x="1752111" y="599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77,381</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28572</xdr:rowOff>
    </xdr:from>
    <xdr:to>
      <xdr:col>1</xdr:col>
      <xdr:colOff>485775</xdr:colOff>
      <xdr:row>36</xdr:row>
      <xdr:rowOff>130172</xdr:rowOff>
    </xdr:to>
    <xdr:sp macro="" textlink="">
      <xdr:nvSpPr>
        <xdr:cNvPr id="75" name="フローチャート : 判断 74"/>
        <xdr:cNvSpPr/>
      </xdr:nvSpPr>
      <xdr:spPr>
        <a:xfrm>
          <a:off x="1079500" y="620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146699</xdr:rowOff>
    </xdr:from>
    <xdr:ext cx="534377" cy="259045"/>
    <xdr:sp macro="" textlink="">
      <xdr:nvSpPr>
        <xdr:cNvPr id="76" name="テキスト ボックス 75"/>
        <xdr:cNvSpPr txBox="1"/>
      </xdr:nvSpPr>
      <xdr:spPr>
        <a:xfrm>
          <a:off x="863111" y="597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46533</xdr:rowOff>
    </xdr:from>
    <xdr:to>
      <xdr:col>6</xdr:col>
      <xdr:colOff>561975</xdr:colOff>
      <xdr:row>36</xdr:row>
      <xdr:rowOff>148133</xdr:rowOff>
    </xdr:to>
    <xdr:sp macro="" textlink="">
      <xdr:nvSpPr>
        <xdr:cNvPr id="82" name="円/楕円 81"/>
        <xdr:cNvSpPr/>
      </xdr:nvSpPr>
      <xdr:spPr>
        <a:xfrm>
          <a:off x="4584700" y="621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24960</xdr:rowOff>
    </xdr:from>
    <xdr:ext cx="534377" cy="259045"/>
    <xdr:sp macro="" textlink="">
      <xdr:nvSpPr>
        <xdr:cNvPr id="83" name="人件費該当値テキスト"/>
        <xdr:cNvSpPr txBox="1"/>
      </xdr:nvSpPr>
      <xdr:spPr>
        <a:xfrm>
          <a:off x="4686300" y="619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77,392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57712</xdr:rowOff>
    </xdr:from>
    <xdr:to>
      <xdr:col>5</xdr:col>
      <xdr:colOff>409575</xdr:colOff>
      <xdr:row>36</xdr:row>
      <xdr:rowOff>159312</xdr:rowOff>
    </xdr:to>
    <xdr:sp macro="" textlink="">
      <xdr:nvSpPr>
        <xdr:cNvPr id="84" name="円/楕円 83"/>
        <xdr:cNvSpPr/>
      </xdr:nvSpPr>
      <xdr:spPr>
        <a:xfrm>
          <a:off x="3746500" y="62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150439</xdr:rowOff>
    </xdr:from>
    <xdr:ext cx="534377" cy="259045"/>
    <xdr:sp macro="" textlink="">
      <xdr:nvSpPr>
        <xdr:cNvPr id="85" name="テキスト ボックス 84"/>
        <xdr:cNvSpPr txBox="1"/>
      </xdr:nvSpPr>
      <xdr:spPr>
        <a:xfrm>
          <a:off x="3530111" y="63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76,365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86505</xdr:rowOff>
    </xdr:from>
    <xdr:to>
      <xdr:col>4</xdr:col>
      <xdr:colOff>206375</xdr:colOff>
      <xdr:row>37</xdr:row>
      <xdr:rowOff>16655</xdr:rowOff>
    </xdr:to>
    <xdr:sp macro="" textlink="">
      <xdr:nvSpPr>
        <xdr:cNvPr id="86" name="円/楕円 85"/>
        <xdr:cNvSpPr/>
      </xdr:nvSpPr>
      <xdr:spPr>
        <a:xfrm>
          <a:off x="2857500" y="625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7782</xdr:rowOff>
    </xdr:from>
    <xdr:ext cx="534377" cy="259045"/>
    <xdr:sp macro="" textlink="">
      <xdr:nvSpPr>
        <xdr:cNvPr id="87" name="テキスト ボックス 86"/>
        <xdr:cNvSpPr txBox="1"/>
      </xdr:nvSpPr>
      <xdr:spPr>
        <a:xfrm>
          <a:off x="2641111" y="635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73,720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81465</xdr:rowOff>
    </xdr:from>
    <xdr:to>
      <xdr:col>3</xdr:col>
      <xdr:colOff>3175</xdr:colOff>
      <xdr:row>37</xdr:row>
      <xdr:rowOff>11615</xdr:rowOff>
    </xdr:to>
    <xdr:sp macro="" textlink="">
      <xdr:nvSpPr>
        <xdr:cNvPr id="88" name="円/楕円 87"/>
        <xdr:cNvSpPr/>
      </xdr:nvSpPr>
      <xdr:spPr>
        <a:xfrm>
          <a:off x="1968500" y="62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2742</xdr:rowOff>
    </xdr:from>
    <xdr:ext cx="534377" cy="259045"/>
    <xdr:sp macro="" textlink="">
      <xdr:nvSpPr>
        <xdr:cNvPr id="89" name="テキスト ボックス 88"/>
        <xdr:cNvSpPr txBox="1"/>
      </xdr:nvSpPr>
      <xdr:spPr>
        <a:xfrm>
          <a:off x="1752111" y="634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74,183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58442</xdr:rowOff>
    </xdr:from>
    <xdr:to>
      <xdr:col>1</xdr:col>
      <xdr:colOff>485775</xdr:colOff>
      <xdr:row>36</xdr:row>
      <xdr:rowOff>160042</xdr:rowOff>
    </xdr:to>
    <xdr:sp macro="" textlink="">
      <xdr:nvSpPr>
        <xdr:cNvPr id="90" name="円/楕円 89"/>
        <xdr:cNvSpPr/>
      </xdr:nvSpPr>
      <xdr:spPr>
        <a:xfrm>
          <a:off x="1079500" y="623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151169</xdr:rowOff>
    </xdr:from>
    <xdr:ext cx="534377" cy="259045"/>
    <xdr:sp macro="" textlink="">
      <xdr:nvSpPr>
        <xdr:cNvPr id="91" name="テキスト ボックス 90"/>
        <xdr:cNvSpPr txBox="1"/>
      </xdr:nvSpPr>
      <xdr:spPr>
        <a:xfrm>
          <a:off x="863111" y="632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76,298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108479</xdr:rowOff>
    </xdr:from>
    <xdr:to>
      <xdr:col>6</xdr:col>
      <xdr:colOff>510540</xdr:colOff>
      <xdr:row>58</xdr:row>
      <xdr:rowOff>141131</xdr:rowOff>
    </xdr:to>
    <xdr:cxnSp macro="">
      <xdr:nvCxnSpPr>
        <xdr:cNvPr id="115" name="直線コネクタ 114"/>
        <xdr:cNvCxnSpPr/>
      </xdr:nvCxnSpPr>
      <xdr:spPr>
        <a:xfrm flipV="1">
          <a:off x="4633595" y="8680979"/>
          <a:ext cx="1270" cy="14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144958</xdr:rowOff>
    </xdr:from>
    <xdr:ext cx="534377" cy="259045"/>
    <xdr:sp macro="" textlink="">
      <xdr:nvSpPr>
        <xdr:cNvPr id="116" name="物件費最小値テキスト"/>
        <xdr:cNvSpPr txBox="1"/>
      </xdr:nvSpPr>
      <xdr:spPr>
        <a:xfrm>
          <a:off x="4686300" y="1008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39,249</a:t>
          </a:r>
          <a:endParaRPr kumimoji="1" lang="ja-JP" altLang="en-US" sz="1000" b="1">
            <a:latin typeface="ＭＳ Ｐゴシック"/>
          </a:endParaRPr>
        </a:p>
      </xdr:txBody>
    </xdr:sp>
    <xdr:clientData/>
  </xdr:oneCellAnchor>
  <xdr:twoCellAnchor>
    <xdr:from>
      <xdr:col>6</xdr:col>
      <xdr:colOff>422275</xdr:colOff>
      <xdr:row>58</xdr:row>
      <xdr:rowOff>141131</xdr:rowOff>
    </xdr:from>
    <xdr:to>
      <xdr:col>6</xdr:col>
      <xdr:colOff>600075</xdr:colOff>
      <xdr:row>58</xdr:row>
      <xdr:rowOff>141131</xdr:rowOff>
    </xdr:to>
    <xdr:cxnSp macro="">
      <xdr:nvCxnSpPr>
        <xdr:cNvPr id="117" name="直線コネクタ 116"/>
        <xdr:cNvCxnSpPr/>
      </xdr:nvCxnSpPr>
      <xdr:spPr>
        <a:xfrm>
          <a:off x="4546600" y="1008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55156</xdr:rowOff>
    </xdr:from>
    <xdr:ext cx="599010" cy="259045"/>
    <xdr:sp macro="" textlink="">
      <xdr:nvSpPr>
        <xdr:cNvPr id="118" name="物件費最大値テキスト"/>
        <xdr:cNvSpPr txBox="1"/>
      </xdr:nvSpPr>
      <xdr:spPr>
        <a:xfrm>
          <a:off x="4686300" y="845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776,389</a:t>
          </a:r>
          <a:endParaRPr kumimoji="1" lang="ja-JP" altLang="en-US" sz="1000" b="1">
            <a:latin typeface="ＭＳ Ｐゴシック"/>
          </a:endParaRPr>
        </a:p>
      </xdr:txBody>
    </xdr:sp>
    <xdr:clientData/>
  </xdr:oneCellAnchor>
  <xdr:twoCellAnchor>
    <xdr:from>
      <xdr:col>6</xdr:col>
      <xdr:colOff>422275</xdr:colOff>
      <xdr:row>50</xdr:row>
      <xdr:rowOff>108479</xdr:rowOff>
    </xdr:from>
    <xdr:to>
      <xdr:col>6</xdr:col>
      <xdr:colOff>600075</xdr:colOff>
      <xdr:row>50</xdr:row>
      <xdr:rowOff>108479</xdr:rowOff>
    </xdr:to>
    <xdr:cxnSp macro="">
      <xdr:nvCxnSpPr>
        <xdr:cNvPr id="119" name="直線コネクタ 118"/>
        <xdr:cNvCxnSpPr/>
      </xdr:nvCxnSpPr>
      <xdr:spPr>
        <a:xfrm>
          <a:off x="4546600" y="868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60400</xdr:rowOff>
    </xdr:from>
    <xdr:to>
      <xdr:col>6</xdr:col>
      <xdr:colOff>511175</xdr:colOff>
      <xdr:row>58</xdr:row>
      <xdr:rowOff>64008</xdr:rowOff>
    </xdr:to>
    <xdr:cxnSp macro="">
      <xdr:nvCxnSpPr>
        <xdr:cNvPr id="120" name="直線コネクタ 119"/>
        <xdr:cNvCxnSpPr/>
      </xdr:nvCxnSpPr>
      <xdr:spPr>
        <a:xfrm flipV="1">
          <a:off x="3797300" y="10004500"/>
          <a:ext cx="838200" cy="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12523</xdr:rowOff>
    </xdr:from>
    <xdr:ext cx="534377" cy="259045"/>
    <xdr:sp macro="" textlink="">
      <xdr:nvSpPr>
        <xdr:cNvPr id="121" name="物件費平均値テキスト"/>
        <xdr:cNvSpPr txBox="1"/>
      </xdr:nvSpPr>
      <xdr:spPr>
        <a:xfrm>
          <a:off x="4686300" y="9785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161096</xdr:rowOff>
    </xdr:from>
    <xdr:to>
      <xdr:col>6</xdr:col>
      <xdr:colOff>561975</xdr:colOff>
      <xdr:row>58</xdr:row>
      <xdr:rowOff>91246</xdr:rowOff>
    </xdr:to>
    <xdr:sp macro="" textlink="">
      <xdr:nvSpPr>
        <xdr:cNvPr id="122" name="フローチャート : 判断 121"/>
        <xdr:cNvSpPr/>
      </xdr:nvSpPr>
      <xdr:spPr>
        <a:xfrm>
          <a:off x="4584700" y="99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61757</xdr:rowOff>
    </xdr:from>
    <xdr:to>
      <xdr:col>5</xdr:col>
      <xdr:colOff>358775</xdr:colOff>
      <xdr:row>58</xdr:row>
      <xdr:rowOff>64008</xdr:rowOff>
    </xdr:to>
    <xdr:cxnSp macro="">
      <xdr:nvCxnSpPr>
        <xdr:cNvPr id="123" name="直線コネクタ 122"/>
        <xdr:cNvCxnSpPr/>
      </xdr:nvCxnSpPr>
      <xdr:spPr>
        <a:xfrm>
          <a:off x="2908300" y="10005857"/>
          <a:ext cx="889000" cy="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50876</xdr:rowOff>
    </xdr:from>
    <xdr:to>
      <xdr:col>5</xdr:col>
      <xdr:colOff>409575</xdr:colOff>
      <xdr:row>57</xdr:row>
      <xdr:rowOff>152476</xdr:rowOff>
    </xdr:to>
    <xdr:sp macro="" textlink="">
      <xdr:nvSpPr>
        <xdr:cNvPr id="124" name="フローチャート : 判断 123"/>
        <xdr:cNvSpPr/>
      </xdr:nvSpPr>
      <xdr:spPr>
        <a:xfrm>
          <a:off x="3746500" y="982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169003</xdr:rowOff>
    </xdr:from>
    <xdr:ext cx="599010" cy="259045"/>
    <xdr:sp macro="" textlink="">
      <xdr:nvSpPr>
        <xdr:cNvPr id="125" name="テキスト ボックス 124"/>
        <xdr:cNvSpPr txBox="1"/>
      </xdr:nvSpPr>
      <xdr:spPr>
        <a:xfrm>
          <a:off x="3497794" y="959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149,960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61757</xdr:rowOff>
    </xdr:from>
    <xdr:to>
      <xdr:col>4</xdr:col>
      <xdr:colOff>155575</xdr:colOff>
      <xdr:row>58</xdr:row>
      <xdr:rowOff>69066</xdr:rowOff>
    </xdr:to>
    <xdr:cxnSp macro="">
      <xdr:nvCxnSpPr>
        <xdr:cNvPr id="126" name="直線コネクタ 125"/>
        <xdr:cNvCxnSpPr/>
      </xdr:nvCxnSpPr>
      <xdr:spPr>
        <a:xfrm flipV="1">
          <a:off x="2019300" y="10005857"/>
          <a:ext cx="889000" cy="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159147</xdr:rowOff>
    </xdr:from>
    <xdr:to>
      <xdr:col>4</xdr:col>
      <xdr:colOff>206375</xdr:colOff>
      <xdr:row>58</xdr:row>
      <xdr:rowOff>89297</xdr:rowOff>
    </xdr:to>
    <xdr:sp macro="" textlink="">
      <xdr:nvSpPr>
        <xdr:cNvPr id="127" name="フローチャート : 判断 126"/>
        <xdr:cNvSpPr/>
      </xdr:nvSpPr>
      <xdr:spPr>
        <a:xfrm>
          <a:off x="2857500" y="9931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105824</xdr:rowOff>
    </xdr:from>
    <xdr:ext cx="534377" cy="259045"/>
    <xdr:sp macro="" textlink="">
      <xdr:nvSpPr>
        <xdr:cNvPr id="128" name="テキスト ボックス 127"/>
        <xdr:cNvSpPr txBox="1"/>
      </xdr:nvSpPr>
      <xdr:spPr>
        <a:xfrm>
          <a:off x="2641111" y="970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58829</xdr:rowOff>
    </xdr:from>
    <xdr:to>
      <xdr:col>2</xdr:col>
      <xdr:colOff>638175</xdr:colOff>
      <xdr:row>58</xdr:row>
      <xdr:rowOff>69066</xdr:rowOff>
    </xdr:to>
    <xdr:cxnSp macro="">
      <xdr:nvCxnSpPr>
        <xdr:cNvPr id="129" name="直線コネクタ 128"/>
        <xdr:cNvCxnSpPr/>
      </xdr:nvCxnSpPr>
      <xdr:spPr>
        <a:xfrm>
          <a:off x="1130300" y="10002929"/>
          <a:ext cx="889000" cy="1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12978</xdr:rowOff>
    </xdr:from>
    <xdr:to>
      <xdr:col>3</xdr:col>
      <xdr:colOff>3175</xdr:colOff>
      <xdr:row>58</xdr:row>
      <xdr:rowOff>114578</xdr:rowOff>
    </xdr:to>
    <xdr:sp macro="" textlink="">
      <xdr:nvSpPr>
        <xdr:cNvPr id="130" name="フローチャート : 判断 129"/>
        <xdr:cNvSpPr/>
      </xdr:nvSpPr>
      <xdr:spPr>
        <a:xfrm>
          <a:off x="1968500" y="995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131105</xdr:rowOff>
    </xdr:from>
    <xdr:ext cx="534377" cy="259045"/>
    <xdr:sp macro="" textlink="">
      <xdr:nvSpPr>
        <xdr:cNvPr id="131" name="テキスト ボックス 130"/>
        <xdr:cNvSpPr txBox="1"/>
      </xdr:nvSpPr>
      <xdr:spPr>
        <a:xfrm>
          <a:off x="1752111" y="973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79,854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26201</xdr:rowOff>
    </xdr:from>
    <xdr:to>
      <xdr:col>1</xdr:col>
      <xdr:colOff>485775</xdr:colOff>
      <xdr:row>58</xdr:row>
      <xdr:rowOff>127801</xdr:rowOff>
    </xdr:to>
    <xdr:sp macro="" textlink="">
      <xdr:nvSpPr>
        <xdr:cNvPr id="132" name="フローチャート : 判断 131"/>
        <xdr:cNvSpPr/>
      </xdr:nvSpPr>
      <xdr:spPr>
        <a:xfrm>
          <a:off x="1079500" y="99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118928</xdr:rowOff>
    </xdr:from>
    <xdr:ext cx="534377" cy="259045"/>
    <xdr:sp macro="" textlink="">
      <xdr:nvSpPr>
        <xdr:cNvPr id="133" name="テキスト ボックス 132"/>
        <xdr:cNvSpPr txBox="1"/>
      </xdr:nvSpPr>
      <xdr:spPr>
        <a:xfrm>
          <a:off x="863111" y="1006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72,913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9600</xdr:rowOff>
    </xdr:from>
    <xdr:to>
      <xdr:col>6</xdr:col>
      <xdr:colOff>561975</xdr:colOff>
      <xdr:row>58</xdr:row>
      <xdr:rowOff>111200</xdr:rowOff>
    </xdr:to>
    <xdr:sp macro="" textlink="">
      <xdr:nvSpPr>
        <xdr:cNvPr id="139" name="円/楕円 138"/>
        <xdr:cNvSpPr/>
      </xdr:nvSpPr>
      <xdr:spPr>
        <a:xfrm>
          <a:off x="4584700" y="99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139522</xdr:rowOff>
    </xdr:from>
    <xdr:ext cx="534377" cy="259045"/>
    <xdr:sp macro="" textlink="">
      <xdr:nvSpPr>
        <xdr:cNvPr id="140" name="物件費該当値テキスト"/>
        <xdr:cNvSpPr txBox="1"/>
      </xdr:nvSpPr>
      <xdr:spPr>
        <a:xfrm>
          <a:off x="4686300" y="991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81,627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13208</xdr:rowOff>
    </xdr:from>
    <xdr:to>
      <xdr:col>5</xdr:col>
      <xdr:colOff>409575</xdr:colOff>
      <xdr:row>58</xdr:row>
      <xdr:rowOff>114808</xdr:rowOff>
    </xdr:to>
    <xdr:sp macro="" textlink="">
      <xdr:nvSpPr>
        <xdr:cNvPr id="141" name="円/楕円 140"/>
        <xdr:cNvSpPr/>
      </xdr:nvSpPr>
      <xdr:spPr>
        <a:xfrm>
          <a:off x="3746500" y="995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105935</xdr:rowOff>
    </xdr:from>
    <xdr:ext cx="534377" cy="259045"/>
    <xdr:sp macro="" textlink="">
      <xdr:nvSpPr>
        <xdr:cNvPr id="142" name="テキスト ボックス 141"/>
        <xdr:cNvSpPr txBox="1"/>
      </xdr:nvSpPr>
      <xdr:spPr>
        <a:xfrm>
          <a:off x="3530111" y="1005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79,733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10957</xdr:rowOff>
    </xdr:from>
    <xdr:to>
      <xdr:col>4</xdr:col>
      <xdr:colOff>206375</xdr:colOff>
      <xdr:row>58</xdr:row>
      <xdr:rowOff>112557</xdr:rowOff>
    </xdr:to>
    <xdr:sp macro="" textlink="">
      <xdr:nvSpPr>
        <xdr:cNvPr id="143" name="円/楕円 142"/>
        <xdr:cNvSpPr/>
      </xdr:nvSpPr>
      <xdr:spPr>
        <a:xfrm>
          <a:off x="2857500" y="995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103684</xdr:rowOff>
    </xdr:from>
    <xdr:ext cx="534377" cy="259045"/>
    <xdr:sp macro="" textlink="">
      <xdr:nvSpPr>
        <xdr:cNvPr id="144" name="テキスト ボックス 143"/>
        <xdr:cNvSpPr txBox="1"/>
      </xdr:nvSpPr>
      <xdr:spPr>
        <a:xfrm>
          <a:off x="2641111" y="1004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80,915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18266</xdr:rowOff>
    </xdr:from>
    <xdr:to>
      <xdr:col>3</xdr:col>
      <xdr:colOff>3175</xdr:colOff>
      <xdr:row>58</xdr:row>
      <xdr:rowOff>119866</xdr:rowOff>
    </xdr:to>
    <xdr:sp macro="" textlink="">
      <xdr:nvSpPr>
        <xdr:cNvPr id="145" name="円/楕円 144"/>
        <xdr:cNvSpPr/>
      </xdr:nvSpPr>
      <xdr:spPr>
        <a:xfrm>
          <a:off x="1968500" y="996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110993</xdr:rowOff>
    </xdr:from>
    <xdr:ext cx="534377" cy="259045"/>
    <xdr:sp macro="" textlink="">
      <xdr:nvSpPr>
        <xdr:cNvPr id="146" name="テキスト ボックス 145"/>
        <xdr:cNvSpPr txBox="1"/>
      </xdr:nvSpPr>
      <xdr:spPr>
        <a:xfrm>
          <a:off x="1752111" y="1005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77,078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8029</xdr:rowOff>
    </xdr:from>
    <xdr:to>
      <xdr:col>1</xdr:col>
      <xdr:colOff>485775</xdr:colOff>
      <xdr:row>58</xdr:row>
      <xdr:rowOff>109629</xdr:rowOff>
    </xdr:to>
    <xdr:sp macro="" textlink="">
      <xdr:nvSpPr>
        <xdr:cNvPr id="147" name="円/楕円 146"/>
        <xdr:cNvSpPr/>
      </xdr:nvSpPr>
      <xdr:spPr>
        <a:xfrm>
          <a:off x="1079500" y="995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126156</xdr:rowOff>
    </xdr:from>
    <xdr:ext cx="534377" cy="259045"/>
    <xdr:sp macro="" textlink="">
      <xdr:nvSpPr>
        <xdr:cNvPr id="148" name="テキスト ボックス 147"/>
        <xdr:cNvSpPr txBox="1"/>
      </xdr:nvSpPr>
      <xdr:spPr>
        <a:xfrm>
          <a:off x="863111" y="972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82,452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0" name="テキスト ボックス 15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2" name="テキスト ボックス 161"/>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4" name="テキスト ボックス 163"/>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6" name="テキスト ボックス 165"/>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8" name="テキスト ボックス 167"/>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0" name="テキスト ボックス 16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18575</xdr:rowOff>
    </xdr:from>
    <xdr:to>
      <xdr:col>6</xdr:col>
      <xdr:colOff>510540</xdr:colOff>
      <xdr:row>79</xdr:row>
      <xdr:rowOff>80590</xdr:rowOff>
    </xdr:to>
    <xdr:cxnSp macro="">
      <xdr:nvCxnSpPr>
        <xdr:cNvPr id="174" name="直線コネクタ 173"/>
        <xdr:cNvCxnSpPr/>
      </xdr:nvCxnSpPr>
      <xdr:spPr>
        <a:xfrm flipV="1">
          <a:off x="4633595" y="12191525"/>
          <a:ext cx="1270" cy="1433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84417</xdr:rowOff>
    </xdr:from>
    <xdr:ext cx="378565" cy="259045"/>
    <xdr:sp macro="" textlink="">
      <xdr:nvSpPr>
        <xdr:cNvPr id="175" name="維持補修費最小値テキスト"/>
        <xdr:cNvSpPr txBox="1"/>
      </xdr:nvSpPr>
      <xdr:spPr>
        <a:xfrm>
          <a:off x="4686300" y="13628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6</xdr:col>
      <xdr:colOff>422275</xdr:colOff>
      <xdr:row>79</xdr:row>
      <xdr:rowOff>80590</xdr:rowOff>
    </xdr:from>
    <xdr:to>
      <xdr:col>6</xdr:col>
      <xdr:colOff>600075</xdr:colOff>
      <xdr:row>79</xdr:row>
      <xdr:rowOff>80590</xdr:rowOff>
    </xdr:to>
    <xdr:cxnSp macro="">
      <xdr:nvCxnSpPr>
        <xdr:cNvPr id="176" name="直線コネクタ 175"/>
        <xdr:cNvCxnSpPr/>
      </xdr:nvCxnSpPr>
      <xdr:spPr>
        <a:xfrm>
          <a:off x="4546600" y="1362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136702</xdr:rowOff>
    </xdr:from>
    <xdr:ext cx="534377" cy="259045"/>
    <xdr:sp macro="" textlink="">
      <xdr:nvSpPr>
        <xdr:cNvPr id="177" name="維持補修費最大値テキスト"/>
        <xdr:cNvSpPr txBox="1"/>
      </xdr:nvSpPr>
      <xdr:spPr>
        <a:xfrm>
          <a:off x="4686300" y="119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44,459</a:t>
          </a:r>
          <a:endParaRPr kumimoji="1" lang="ja-JP" altLang="en-US" sz="1000" b="1">
            <a:latin typeface="ＭＳ Ｐゴシック"/>
          </a:endParaRPr>
        </a:p>
      </xdr:txBody>
    </xdr:sp>
    <xdr:clientData/>
  </xdr:oneCellAnchor>
  <xdr:twoCellAnchor>
    <xdr:from>
      <xdr:col>6</xdr:col>
      <xdr:colOff>422275</xdr:colOff>
      <xdr:row>71</xdr:row>
      <xdr:rowOff>18575</xdr:rowOff>
    </xdr:from>
    <xdr:to>
      <xdr:col>6</xdr:col>
      <xdr:colOff>600075</xdr:colOff>
      <xdr:row>71</xdr:row>
      <xdr:rowOff>18575</xdr:rowOff>
    </xdr:to>
    <xdr:cxnSp macro="">
      <xdr:nvCxnSpPr>
        <xdr:cNvPr id="178" name="直線コネクタ 177"/>
        <xdr:cNvCxnSpPr/>
      </xdr:nvCxnSpPr>
      <xdr:spPr>
        <a:xfrm>
          <a:off x="4546600" y="1219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169450</xdr:rowOff>
    </xdr:from>
    <xdr:to>
      <xdr:col>6</xdr:col>
      <xdr:colOff>511175</xdr:colOff>
      <xdr:row>79</xdr:row>
      <xdr:rowOff>5381</xdr:rowOff>
    </xdr:to>
    <xdr:cxnSp macro="">
      <xdr:nvCxnSpPr>
        <xdr:cNvPr id="179" name="直線コネクタ 178"/>
        <xdr:cNvCxnSpPr/>
      </xdr:nvCxnSpPr>
      <xdr:spPr>
        <a:xfrm flipV="1">
          <a:off x="3797300" y="13542550"/>
          <a:ext cx="838200" cy="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63413</xdr:rowOff>
    </xdr:from>
    <xdr:ext cx="469744" cy="259045"/>
    <xdr:sp macro="" textlink="">
      <xdr:nvSpPr>
        <xdr:cNvPr id="180" name="維持補修費平均値テキスト"/>
        <xdr:cNvSpPr txBox="1"/>
      </xdr:nvSpPr>
      <xdr:spPr>
        <a:xfrm>
          <a:off x="4686300" y="13265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40536</xdr:rowOff>
    </xdr:from>
    <xdr:to>
      <xdr:col>6</xdr:col>
      <xdr:colOff>561975</xdr:colOff>
      <xdr:row>78</xdr:row>
      <xdr:rowOff>142136</xdr:rowOff>
    </xdr:to>
    <xdr:sp macro="" textlink="">
      <xdr:nvSpPr>
        <xdr:cNvPr id="181" name="フローチャート : 判断 180"/>
        <xdr:cNvSpPr/>
      </xdr:nvSpPr>
      <xdr:spPr>
        <a:xfrm>
          <a:off x="4584700" y="13413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5381</xdr:rowOff>
    </xdr:from>
    <xdr:to>
      <xdr:col>5</xdr:col>
      <xdr:colOff>358775</xdr:colOff>
      <xdr:row>79</xdr:row>
      <xdr:rowOff>35948</xdr:rowOff>
    </xdr:to>
    <xdr:cxnSp macro="">
      <xdr:nvCxnSpPr>
        <xdr:cNvPr id="182" name="直線コネクタ 181"/>
        <xdr:cNvCxnSpPr/>
      </xdr:nvCxnSpPr>
      <xdr:spPr>
        <a:xfrm flipV="1">
          <a:off x="2908300" y="13549931"/>
          <a:ext cx="889000" cy="3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28028</xdr:rowOff>
    </xdr:from>
    <xdr:to>
      <xdr:col>5</xdr:col>
      <xdr:colOff>409575</xdr:colOff>
      <xdr:row>78</xdr:row>
      <xdr:rowOff>129628</xdr:rowOff>
    </xdr:to>
    <xdr:sp macro="" textlink="">
      <xdr:nvSpPr>
        <xdr:cNvPr id="183" name="フローチャート : 判断 182"/>
        <xdr:cNvSpPr/>
      </xdr:nvSpPr>
      <xdr:spPr>
        <a:xfrm>
          <a:off x="3746500" y="1340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146155</xdr:rowOff>
    </xdr:from>
    <xdr:ext cx="469744" cy="259045"/>
    <xdr:sp macro="" textlink="">
      <xdr:nvSpPr>
        <xdr:cNvPr id="184" name="テキスト ボックス 183"/>
        <xdr:cNvSpPr txBox="1"/>
      </xdr:nvSpPr>
      <xdr:spPr>
        <a:xfrm>
          <a:off x="3562427" y="1317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5,864</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9463</xdr:rowOff>
    </xdr:from>
    <xdr:to>
      <xdr:col>4</xdr:col>
      <xdr:colOff>155575</xdr:colOff>
      <xdr:row>79</xdr:row>
      <xdr:rowOff>35948</xdr:rowOff>
    </xdr:to>
    <xdr:cxnSp macro="">
      <xdr:nvCxnSpPr>
        <xdr:cNvPr id="185" name="直線コネクタ 184"/>
        <xdr:cNvCxnSpPr/>
      </xdr:nvCxnSpPr>
      <xdr:spPr>
        <a:xfrm>
          <a:off x="2019300" y="13554013"/>
          <a:ext cx="889000" cy="2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48927</xdr:rowOff>
    </xdr:from>
    <xdr:to>
      <xdr:col>4</xdr:col>
      <xdr:colOff>206375</xdr:colOff>
      <xdr:row>78</xdr:row>
      <xdr:rowOff>150527</xdr:rowOff>
    </xdr:to>
    <xdr:sp macro="" textlink="">
      <xdr:nvSpPr>
        <xdr:cNvPr id="186" name="フローチャート : 判断 185"/>
        <xdr:cNvSpPr/>
      </xdr:nvSpPr>
      <xdr:spPr>
        <a:xfrm>
          <a:off x="2857500" y="134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167054</xdr:rowOff>
    </xdr:from>
    <xdr:ext cx="469744" cy="259045"/>
    <xdr:sp macro="" textlink="">
      <xdr:nvSpPr>
        <xdr:cNvPr id="187" name="テキスト ボックス 186"/>
        <xdr:cNvSpPr txBox="1"/>
      </xdr:nvSpPr>
      <xdr:spPr>
        <a:xfrm>
          <a:off x="2673427" y="13197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170594</xdr:rowOff>
    </xdr:from>
    <xdr:to>
      <xdr:col>2</xdr:col>
      <xdr:colOff>638175</xdr:colOff>
      <xdr:row>79</xdr:row>
      <xdr:rowOff>9463</xdr:rowOff>
    </xdr:to>
    <xdr:cxnSp macro="">
      <xdr:nvCxnSpPr>
        <xdr:cNvPr id="188" name="直線コネクタ 187"/>
        <xdr:cNvCxnSpPr/>
      </xdr:nvCxnSpPr>
      <xdr:spPr>
        <a:xfrm>
          <a:off x="1130300" y="13543694"/>
          <a:ext cx="889000" cy="1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38706</xdr:rowOff>
    </xdr:from>
    <xdr:to>
      <xdr:col>3</xdr:col>
      <xdr:colOff>3175</xdr:colOff>
      <xdr:row>78</xdr:row>
      <xdr:rowOff>140306</xdr:rowOff>
    </xdr:to>
    <xdr:sp macro="" textlink="">
      <xdr:nvSpPr>
        <xdr:cNvPr id="189" name="フローチャート : 判断 188"/>
        <xdr:cNvSpPr/>
      </xdr:nvSpPr>
      <xdr:spPr>
        <a:xfrm>
          <a:off x="1968500" y="1341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156833</xdr:rowOff>
    </xdr:from>
    <xdr:ext cx="469744" cy="259045"/>
    <xdr:sp macro="" textlink="">
      <xdr:nvSpPr>
        <xdr:cNvPr id="190" name="テキスト ボックス 189"/>
        <xdr:cNvSpPr txBox="1"/>
      </xdr:nvSpPr>
      <xdr:spPr>
        <a:xfrm>
          <a:off x="1784427" y="1318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53598</xdr:rowOff>
    </xdr:from>
    <xdr:to>
      <xdr:col>1</xdr:col>
      <xdr:colOff>485775</xdr:colOff>
      <xdr:row>78</xdr:row>
      <xdr:rowOff>155198</xdr:rowOff>
    </xdr:to>
    <xdr:sp macro="" textlink="">
      <xdr:nvSpPr>
        <xdr:cNvPr id="191" name="フローチャート : 判断 190"/>
        <xdr:cNvSpPr/>
      </xdr:nvSpPr>
      <xdr:spPr>
        <a:xfrm>
          <a:off x="1079500" y="1342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275</xdr:rowOff>
    </xdr:from>
    <xdr:ext cx="469744" cy="259045"/>
    <xdr:sp macro="" textlink="">
      <xdr:nvSpPr>
        <xdr:cNvPr id="192" name="テキスト ボックス 191"/>
        <xdr:cNvSpPr txBox="1"/>
      </xdr:nvSpPr>
      <xdr:spPr>
        <a:xfrm>
          <a:off x="895427" y="1320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118650</xdr:rowOff>
    </xdr:from>
    <xdr:to>
      <xdr:col>6</xdr:col>
      <xdr:colOff>561975</xdr:colOff>
      <xdr:row>79</xdr:row>
      <xdr:rowOff>48800</xdr:rowOff>
    </xdr:to>
    <xdr:sp macro="" textlink="">
      <xdr:nvSpPr>
        <xdr:cNvPr id="198" name="円/楕円 197"/>
        <xdr:cNvSpPr/>
      </xdr:nvSpPr>
      <xdr:spPr>
        <a:xfrm>
          <a:off x="4584700" y="134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33577</xdr:rowOff>
    </xdr:from>
    <xdr:ext cx="469744" cy="259045"/>
    <xdr:sp macro="" textlink="">
      <xdr:nvSpPr>
        <xdr:cNvPr id="199" name="維持補修費該当値テキスト"/>
        <xdr:cNvSpPr txBox="1"/>
      </xdr:nvSpPr>
      <xdr:spPr>
        <a:xfrm>
          <a:off x="4686300" y="1340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126031</xdr:rowOff>
    </xdr:from>
    <xdr:to>
      <xdr:col>5</xdr:col>
      <xdr:colOff>409575</xdr:colOff>
      <xdr:row>79</xdr:row>
      <xdr:rowOff>56181</xdr:rowOff>
    </xdr:to>
    <xdr:sp macro="" textlink="">
      <xdr:nvSpPr>
        <xdr:cNvPr id="200" name="円/楕円 199"/>
        <xdr:cNvSpPr/>
      </xdr:nvSpPr>
      <xdr:spPr>
        <a:xfrm>
          <a:off x="3746500" y="1349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47308</xdr:rowOff>
    </xdr:from>
    <xdr:ext cx="469744" cy="259045"/>
    <xdr:sp macro="" textlink="">
      <xdr:nvSpPr>
        <xdr:cNvPr id="201" name="テキスト ボックス 200"/>
        <xdr:cNvSpPr txBox="1"/>
      </xdr:nvSpPr>
      <xdr:spPr>
        <a:xfrm>
          <a:off x="3562427" y="1359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156598</xdr:rowOff>
    </xdr:from>
    <xdr:to>
      <xdr:col>4</xdr:col>
      <xdr:colOff>206375</xdr:colOff>
      <xdr:row>79</xdr:row>
      <xdr:rowOff>86748</xdr:rowOff>
    </xdr:to>
    <xdr:sp macro="" textlink="">
      <xdr:nvSpPr>
        <xdr:cNvPr id="202" name="円/楕円 201"/>
        <xdr:cNvSpPr/>
      </xdr:nvSpPr>
      <xdr:spPr>
        <a:xfrm>
          <a:off x="2857500" y="1352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77875</xdr:rowOff>
    </xdr:from>
    <xdr:ext cx="469744" cy="259045"/>
    <xdr:sp macro="" textlink="">
      <xdr:nvSpPr>
        <xdr:cNvPr id="203" name="テキスト ボックス 202"/>
        <xdr:cNvSpPr txBox="1"/>
      </xdr:nvSpPr>
      <xdr:spPr>
        <a:xfrm>
          <a:off x="2673427" y="1362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130113</xdr:rowOff>
    </xdr:from>
    <xdr:to>
      <xdr:col>3</xdr:col>
      <xdr:colOff>3175</xdr:colOff>
      <xdr:row>79</xdr:row>
      <xdr:rowOff>60263</xdr:rowOff>
    </xdr:to>
    <xdr:sp macro="" textlink="">
      <xdr:nvSpPr>
        <xdr:cNvPr id="204" name="円/楕円 203"/>
        <xdr:cNvSpPr/>
      </xdr:nvSpPr>
      <xdr:spPr>
        <a:xfrm>
          <a:off x="1968500" y="1350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51390</xdr:rowOff>
    </xdr:from>
    <xdr:ext cx="469744" cy="259045"/>
    <xdr:sp macro="" textlink="">
      <xdr:nvSpPr>
        <xdr:cNvPr id="205" name="テキスト ボックス 204"/>
        <xdr:cNvSpPr txBox="1"/>
      </xdr:nvSpPr>
      <xdr:spPr>
        <a:xfrm>
          <a:off x="1784427" y="1359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119794</xdr:rowOff>
    </xdr:from>
    <xdr:to>
      <xdr:col>1</xdr:col>
      <xdr:colOff>485775</xdr:colOff>
      <xdr:row>79</xdr:row>
      <xdr:rowOff>49944</xdr:rowOff>
    </xdr:to>
    <xdr:sp macro="" textlink="">
      <xdr:nvSpPr>
        <xdr:cNvPr id="206" name="円/楕円 205"/>
        <xdr:cNvSpPr/>
      </xdr:nvSpPr>
      <xdr:spPr>
        <a:xfrm>
          <a:off x="1079500" y="1349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41071</xdr:rowOff>
    </xdr:from>
    <xdr:ext cx="469744" cy="259045"/>
    <xdr:sp macro="" textlink="">
      <xdr:nvSpPr>
        <xdr:cNvPr id="207" name="テキスト ボックス 206"/>
        <xdr:cNvSpPr txBox="1"/>
      </xdr:nvSpPr>
      <xdr:spPr>
        <a:xfrm>
          <a:off x="895427" y="13585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145186</xdr:rowOff>
    </xdr:from>
    <xdr:to>
      <xdr:col>6</xdr:col>
      <xdr:colOff>510540</xdr:colOff>
      <xdr:row>98</xdr:row>
      <xdr:rowOff>27457</xdr:rowOff>
    </xdr:to>
    <xdr:cxnSp macro="">
      <xdr:nvCxnSpPr>
        <xdr:cNvPr id="234" name="直線コネクタ 233"/>
        <xdr:cNvCxnSpPr/>
      </xdr:nvCxnSpPr>
      <xdr:spPr>
        <a:xfrm flipV="1">
          <a:off x="4633595" y="15575686"/>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31284</xdr:rowOff>
    </xdr:from>
    <xdr:ext cx="534377" cy="259045"/>
    <xdr:sp macro="" textlink="">
      <xdr:nvSpPr>
        <xdr:cNvPr id="235" name="扶助費最小値テキスト"/>
        <xdr:cNvSpPr txBox="1"/>
      </xdr:nvSpPr>
      <xdr:spPr>
        <a:xfrm>
          <a:off x="4686300" y="168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34,874</a:t>
          </a:r>
          <a:endParaRPr kumimoji="1" lang="ja-JP" altLang="en-US" sz="1000" b="1">
            <a:latin typeface="ＭＳ Ｐゴシック"/>
          </a:endParaRPr>
        </a:p>
      </xdr:txBody>
    </xdr:sp>
    <xdr:clientData/>
  </xdr:oneCellAnchor>
  <xdr:twoCellAnchor>
    <xdr:from>
      <xdr:col>6</xdr:col>
      <xdr:colOff>422275</xdr:colOff>
      <xdr:row>98</xdr:row>
      <xdr:rowOff>27457</xdr:rowOff>
    </xdr:from>
    <xdr:to>
      <xdr:col>6</xdr:col>
      <xdr:colOff>600075</xdr:colOff>
      <xdr:row>98</xdr:row>
      <xdr:rowOff>27457</xdr:rowOff>
    </xdr:to>
    <xdr:cxnSp macro="">
      <xdr:nvCxnSpPr>
        <xdr:cNvPr id="236" name="直線コネクタ 235"/>
        <xdr:cNvCxnSpPr/>
      </xdr:nvCxnSpPr>
      <xdr:spPr>
        <a:xfrm>
          <a:off x="4546600" y="168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91863</xdr:rowOff>
    </xdr:from>
    <xdr:ext cx="599010" cy="259045"/>
    <xdr:sp macro="" textlink="">
      <xdr:nvSpPr>
        <xdr:cNvPr id="237" name="扶助費最大値テキスト"/>
        <xdr:cNvSpPr txBox="1"/>
      </xdr:nvSpPr>
      <xdr:spPr>
        <a:xfrm>
          <a:off x="4686300" y="1535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111,664</a:t>
          </a:r>
          <a:endParaRPr kumimoji="1" lang="ja-JP" altLang="en-US" sz="1000" b="1">
            <a:latin typeface="ＭＳ Ｐゴシック"/>
          </a:endParaRPr>
        </a:p>
      </xdr:txBody>
    </xdr:sp>
    <xdr:clientData/>
  </xdr:oneCellAnchor>
  <xdr:twoCellAnchor>
    <xdr:from>
      <xdr:col>6</xdr:col>
      <xdr:colOff>422275</xdr:colOff>
      <xdr:row>90</xdr:row>
      <xdr:rowOff>145186</xdr:rowOff>
    </xdr:from>
    <xdr:to>
      <xdr:col>6</xdr:col>
      <xdr:colOff>600075</xdr:colOff>
      <xdr:row>90</xdr:row>
      <xdr:rowOff>145186</xdr:rowOff>
    </xdr:to>
    <xdr:cxnSp macro="">
      <xdr:nvCxnSpPr>
        <xdr:cNvPr id="238" name="直線コネクタ 237"/>
        <xdr:cNvCxnSpPr/>
      </xdr:nvCxnSpPr>
      <xdr:spPr>
        <a:xfrm>
          <a:off x="4546600" y="155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7063</xdr:rowOff>
    </xdr:from>
    <xdr:to>
      <xdr:col>6</xdr:col>
      <xdr:colOff>511175</xdr:colOff>
      <xdr:row>98</xdr:row>
      <xdr:rowOff>27457</xdr:rowOff>
    </xdr:to>
    <xdr:cxnSp macro="">
      <xdr:nvCxnSpPr>
        <xdr:cNvPr id="239" name="直線コネクタ 238"/>
        <xdr:cNvCxnSpPr/>
      </xdr:nvCxnSpPr>
      <xdr:spPr>
        <a:xfrm>
          <a:off x="3797300" y="16809163"/>
          <a:ext cx="838200" cy="2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145251</xdr:rowOff>
    </xdr:from>
    <xdr:ext cx="534377" cy="259045"/>
    <xdr:sp macro="" textlink="">
      <xdr:nvSpPr>
        <xdr:cNvPr id="240" name="扶助費平均値テキスト"/>
        <xdr:cNvSpPr txBox="1"/>
      </xdr:nvSpPr>
      <xdr:spPr>
        <a:xfrm>
          <a:off x="4686300" y="16261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122374</xdr:rowOff>
    </xdr:from>
    <xdr:to>
      <xdr:col>6</xdr:col>
      <xdr:colOff>561975</xdr:colOff>
      <xdr:row>96</xdr:row>
      <xdr:rowOff>52524</xdr:rowOff>
    </xdr:to>
    <xdr:sp macro="" textlink="">
      <xdr:nvSpPr>
        <xdr:cNvPr id="241" name="フローチャート : 判断 240"/>
        <xdr:cNvSpPr/>
      </xdr:nvSpPr>
      <xdr:spPr>
        <a:xfrm>
          <a:off x="4584700" y="164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7063</xdr:rowOff>
    </xdr:from>
    <xdr:to>
      <xdr:col>5</xdr:col>
      <xdr:colOff>358775</xdr:colOff>
      <xdr:row>98</xdr:row>
      <xdr:rowOff>45958</xdr:rowOff>
    </xdr:to>
    <xdr:cxnSp macro="">
      <xdr:nvCxnSpPr>
        <xdr:cNvPr id="242" name="直線コネクタ 241"/>
        <xdr:cNvCxnSpPr/>
      </xdr:nvCxnSpPr>
      <xdr:spPr>
        <a:xfrm flipV="1">
          <a:off x="2908300" y="16809163"/>
          <a:ext cx="889000" cy="3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68914</xdr:rowOff>
    </xdr:from>
    <xdr:to>
      <xdr:col>5</xdr:col>
      <xdr:colOff>409575</xdr:colOff>
      <xdr:row>96</xdr:row>
      <xdr:rowOff>170514</xdr:rowOff>
    </xdr:to>
    <xdr:sp macro="" textlink="">
      <xdr:nvSpPr>
        <xdr:cNvPr id="243" name="フローチャート : 判断 242"/>
        <xdr:cNvSpPr/>
      </xdr:nvSpPr>
      <xdr:spPr>
        <a:xfrm>
          <a:off x="3746500" y="165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15591</xdr:rowOff>
    </xdr:from>
    <xdr:ext cx="534377" cy="259045"/>
    <xdr:sp macro="" textlink="">
      <xdr:nvSpPr>
        <xdr:cNvPr id="244" name="テキスト ボックス 243"/>
        <xdr:cNvSpPr txBox="1"/>
      </xdr:nvSpPr>
      <xdr:spPr>
        <a:xfrm>
          <a:off x="3530111" y="1630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50,224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19619</xdr:rowOff>
    </xdr:from>
    <xdr:to>
      <xdr:col>4</xdr:col>
      <xdr:colOff>155575</xdr:colOff>
      <xdr:row>98</xdr:row>
      <xdr:rowOff>45958</xdr:rowOff>
    </xdr:to>
    <xdr:cxnSp macro="">
      <xdr:nvCxnSpPr>
        <xdr:cNvPr id="245" name="直線コネクタ 244"/>
        <xdr:cNvCxnSpPr/>
      </xdr:nvCxnSpPr>
      <xdr:spPr>
        <a:xfrm>
          <a:off x="2019300" y="16821719"/>
          <a:ext cx="889000" cy="2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138489</xdr:rowOff>
    </xdr:from>
    <xdr:to>
      <xdr:col>4</xdr:col>
      <xdr:colOff>206375</xdr:colOff>
      <xdr:row>97</xdr:row>
      <xdr:rowOff>68639</xdr:rowOff>
    </xdr:to>
    <xdr:sp macro="" textlink="">
      <xdr:nvSpPr>
        <xdr:cNvPr id="246" name="フローチャート : 判断 245"/>
        <xdr:cNvSpPr/>
      </xdr:nvSpPr>
      <xdr:spPr>
        <a:xfrm>
          <a:off x="2857500" y="1659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85166</xdr:rowOff>
    </xdr:from>
    <xdr:ext cx="534377" cy="259045"/>
    <xdr:sp macro="" textlink="">
      <xdr:nvSpPr>
        <xdr:cNvPr id="247" name="テキスト ボックス 246"/>
        <xdr:cNvSpPr txBox="1"/>
      </xdr:nvSpPr>
      <xdr:spPr>
        <a:xfrm>
          <a:off x="2641111" y="1637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6801</xdr:rowOff>
    </xdr:from>
    <xdr:to>
      <xdr:col>2</xdr:col>
      <xdr:colOff>638175</xdr:colOff>
      <xdr:row>98</xdr:row>
      <xdr:rowOff>19619</xdr:rowOff>
    </xdr:to>
    <xdr:cxnSp macro="">
      <xdr:nvCxnSpPr>
        <xdr:cNvPr id="248" name="直線コネクタ 247"/>
        <xdr:cNvCxnSpPr/>
      </xdr:nvCxnSpPr>
      <xdr:spPr>
        <a:xfrm>
          <a:off x="1130300" y="16808901"/>
          <a:ext cx="889000" cy="1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58398</xdr:rowOff>
    </xdr:from>
    <xdr:to>
      <xdr:col>3</xdr:col>
      <xdr:colOff>3175</xdr:colOff>
      <xdr:row>96</xdr:row>
      <xdr:rowOff>159998</xdr:rowOff>
    </xdr:to>
    <xdr:sp macro="" textlink="">
      <xdr:nvSpPr>
        <xdr:cNvPr id="249" name="フローチャート : 判断 248"/>
        <xdr:cNvSpPr/>
      </xdr:nvSpPr>
      <xdr:spPr>
        <a:xfrm>
          <a:off x="1968500" y="1651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5075</xdr:rowOff>
    </xdr:from>
    <xdr:ext cx="534377" cy="259045"/>
    <xdr:sp macro="" textlink="">
      <xdr:nvSpPr>
        <xdr:cNvPr id="250" name="テキスト ボックス 249"/>
        <xdr:cNvSpPr txBox="1"/>
      </xdr:nvSpPr>
      <xdr:spPr>
        <a:xfrm>
          <a:off x="1752111" y="1629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50,868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58138</xdr:rowOff>
    </xdr:from>
    <xdr:to>
      <xdr:col>1</xdr:col>
      <xdr:colOff>485775</xdr:colOff>
      <xdr:row>96</xdr:row>
      <xdr:rowOff>159738</xdr:rowOff>
    </xdr:to>
    <xdr:sp macro="" textlink="">
      <xdr:nvSpPr>
        <xdr:cNvPr id="251" name="フローチャート : 判断 250"/>
        <xdr:cNvSpPr/>
      </xdr:nvSpPr>
      <xdr:spPr>
        <a:xfrm>
          <a:off x="1079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4815</xdr:rowOff>
    </xdr:from>
    <xdr:ext cx="534377" cy="259045"/>
    <xdr:sp macro="" textlink="">
      <xdr:nvSpPr>
        <xdr:cNvPr id="252" name="テキスト ボックス 251"/>
        <xdr:cNvSpPr txBox="1"/>
      </xdr:nvSpPr>
      <xdr:spPr>
        <a:xfrm>
          <a:off x="863111" y="162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148107</xdr:rowOff>
    </xdr:from>
    <xdr:to>
      <xdr:col>6</xdr:col>
      <xdr:colOff>561975</xdr:colOff>
      <xdr:row>98</xdr:row>
      <xdr:rowOff>78257</xdr:rowOff>
    </xdr:to>
    <xdr:sp macro="" textlink="">
      <xdr:nvSpPr>
        <xdr:cNvPr id="258" name="円/楕円 257"/>
        <xdr:cNvSpPr/>
      </xdr:nvSpPr>
      <xdr:spPr>
        <a:xfrm>
          <a:off x="4584700" y="1677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63034</xdr:rowOff>
    </xdr:from>
    <xdr:ext cx="534377" cy="259045"/>
    <xdr:sp macro="" textlink="">
      <xdr:nvSpPr>
        <xdr:cNvPr id="259" name="扶助費該当値テキスト"/>
        <xdr:cNvSpPr txBox="1"/>
      </xdr:nvSpPr>
      <xdr:spPr>
        <a:xfrm>
          <a:off x="4686300" y="1669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34,874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127713</xdr:rowOff>
    </xdr:from>
    <xdr:to>
      <xdr:col>5</xdr:col>
      <xdr:colOff>409575</xdr:colOff>
      <xdr:row>98</xdr:row>
      <xdr:rowOff>57863</xdr:rowOff>
    </xdr:to>
    <xdr:sp macro="" textlink="">
      <xdr:nvSpPr>
        <xdr:cNvPr id="260" name="円/楕円 259"/>
        <xdr:cNvSpPr/>
      </xdr:nvSpPr>
      <xdr:spPr>
        <a:xfrm>
          <a:off x="3746500" y="167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48990</xdr:rowOff>
    </xdr:from>
    <xdr:ext cx="534377" cy="259045"/>
    <xdr:sp macro="" textlink="">
      <xdr:nvSpPr>
        <xdr:cNvPr id="261" name="テキスト ボックス 260"/>
        <xdr:cNvSpPr txBox="1"/>
      </xdr:nvSpPr>
      <xdr:spPr>
        <a:xfrm>
          <a:off x="3530111" y="1685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36,123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166608</xdr:rowOff>
    </xdr:from>
    <xdr:to>
      <xdr:col>4</xdr:col>
      <xdr:colOff>206375</xdr:colOff>
      <xdr:row>98</xdr:row>
      <xdr:rowOff>96758</xdr:rowOff>
    </xdr:to>
    <xdr:sp macro="" textlink="">
      <xdr:nvSpPr>
        <xdr:cNvPr id="262" name="円/楕円 261"/>
        <xdr:cNvSpPr/>
      </xdr:nvSpPr>
      <xdr:spPr>
        <a:xfrm>
          <a:off x="2857500" y="1679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87885</xdr:rowOff>
    </xdr:from>
    <xdr:ext cx="534377" cy="259045"/>
    <xdr:sp macro="" textlink="">
      <xdr:nvSpPr>
        <xdr:cNvPr id="263" name="テキスト ボックス 262"/>
        <xdr:cNvSpPr txBox="1"/>
      </xdr:nvSpPr>
      <xdr:spPr>
        <a:xfrm>
          <a:off x="2641111" y="1688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33,741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140269</xdr:rowOff>
    </xdr:from>
    <xdr:to>
      <xdr:col>3</xdr:col>
      <xdr:colOff>3175</xdr:colOff>
      <xdr:row>98</xdr:row>
      <xdr:rowOff>70419</xdr:rowOff>
    </xdr:to>
    <xdr:sp macro="" textlink="">
      <xdr:nvSpPr>
        <xdr:cNvPr id="264" name="円/楕円 263"/>
        <xdr:cNvSpPr/>
      </xdr:nvSpPr>
      <xdr:spPr>
        <a:xfrm>
          <a:off x="1968500" y="1677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61546</xdr:rowOff>
    </xdr:from>
    <xdr:ext cx="534377" cy="259045"/>
    <xdr:sp macro="" textlink="">
      <xdr:nvSpPr>
        <xdr:cNvPr id="265" name="テキスト ボックス 264"/>
        <xdr:cNvSpPr txBox="1"/>
      </xdr:nvSpPr>
      <xdr:spPr>
        <a:xfrm>
          <a:off x="1752111" y="1686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35,354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127451</xdr:rowOff>
    </xdr:from>
    <xdr:to>
      <xdr:col>1</xdr:col>
      <xdr:colOff>485775</xdr:colOff>
      <xdr:row>98</xdr:row>
      <xdr:rowOff>57601</xdr:rowOff>
    </xdr:to>
    <xdr:sp macro="" textlink="">
      <xdr:nvSpPr>
        <xdr:cNvPr id="266" name="円/楕円 265"/>
        <xdr:cNvSpPr/>
      </xdr:nvSpPr>
      <xdr:spPr>
        <a:xfrm>
          <a:off x="1079500" y="1675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48728</xdr:rowOff>
    </xdr:from>
    <xdr:ext cx="534377" cy="259045"/>
    <xdr:sp macro="" textlink="">
      <xdr:nvSpPr>
        <xdr:cNvPr id="267" name="テキスト ボックス 266"/>
        <xdr:cNvSpPr txBox="1"/>
      </xdr:nvSpPr>
      <xdr:spPr>
        <a:xfrm>
          <a:off x="863111" y="1685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36,139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81" name="テキスト ボックス 28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3" name="テキスト ボックス 28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5" name="テキスト ボックス 28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61459</xdr:rowOff>
    </xdr:from>
    <xdr:to>
      <xdr:col>15</xdr:col>
      <xdr:colOff>180340</xdr:colOff>
      <xdr:row>37</xdr:row>
      <xdr:rowOff>148108</xdr:rowOff>
    </xdr:to>
    <xdr:cxnSp macro="">
      <xdr:nvCxnSpPr>
        <xdr:cNvPr id="289" name="直線コネクタ 288"/>
        <xdr:cNvCxnSpPr/>
      </xdr:nvCxnSpPr>
      <xdr:spPr>
        <a:xfrm flipV="1">
          <a:off x="10475595" y="5547859"/>
          <a:ext cx="1270" cy="943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151935</xdr:rowOff>
    </xdr:from>
    <xdr:ext cx="534377" cy="259045"/>
    <xdr:sp macro="" textlink="">
      <xdr:nvSpPr>
        <xdr:cNvPr id="290" name="補助費等最小値テキスト"/>
        <xdr:cNvSpPr txBox="1"/>
      </xdr:nvSpPr>
      <xdr:spPr>
        <a:xfrm>
          <a:off x="10528300" y="64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35,661</a:t>
          </a:r>
          <a:endParaRPr kumimoji="1" lang="ja-JP" altLang="en-US" sz="1000" b="1">
            <a:latin typeface="ＭＳ Ｐゴシック"/>
          </a:endParaRPr>
        </a:p>
      </xdr:txBody>
    </xdr:sp>
    <xdr:clientData/>
  </xdr:oneCellAnchor>
  <xdr:twoCellAnchor>
    <xdr:from>
      <xdr:col>15</xdr:col>
      <xdr:colOff>92075</xdr:colOff>
      <xdr:row>37</xdr:row>
      <xdr:rowOff>148108</xdr:rowOff>
    </xdr:from>
    <xdr:to>
      <xdr:col>15</xdr:col>
      <xdr:colOff>269875</xdr:colOff>
      <xdr:row>37</xdr:row>
      <xdr:rowOff>148108</xdr:rowOff>
    </xdr:to>
    <xdr:cxnSp macro="">
      <xdr:nvCxnSpPr>
        <xdr:cNvPr id="291" name="直線コネクタ 290"/>
        <xdr:cNvCxnSpPr/>
      </xdr:nvCxnSpPr>
      <xdr:spPr>
        <a:xfrm>
          <a:off x="10388600" y="649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8136</xdr:rowOff>
    </xdr:from>
    <xdr:ext cx="599010" cy="259045"/>
    <xdr:sp macro="" textlink="">
      <xdr:nvSpPr>
        <xdr:cNvPr id="292" name="補助費等最大値テキスト"/>
        <xdr:cNvSpPr txBox="1"/>
      </xdr:nvSpPr>
      <xdr:spPr>
        <a:xfrm>
          <a:off x="10528300" y="532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242,113</a:t>
          </a:r>
          <a:endParaRPr kumimoji="1" lang="ja-JP" altLang="en-US" sz="1000" b="1">
            <a:latin typeface="ＭＳ Ｐゴシック"/>
          </a:endParaRPr>
        </a:p>
      </xdr:txBody>
    </xdr:sp>
    <xdr:clientData/>
  </xdr:oneCellAnchor>
  <xdr:twoCellAnchor>
    <xdr:from>
      <xdr:col>15</xdr:col>
      <xdr:colOff>92075</xdr:colOff>
      <xdr:row>32</xdr:row>
      <xdr:rowOff>61459</xdr:rowOff>
    </xdr:from>
    <xdr:to>
      <xdr:col>15</xdr:col>
      <xdr:colOff>269875</xdr:colOff>
      <xdr:row>32</xdr:row>
      <xdr:rowOff>61459</xdr:rowOff>
    </xdr:to>
    <xdr:cxnSp macro="">
      <xdr:nvCxnSpPr>
        <xdr:cNvPr id="293" name="直線コネクタ 292"/>
        <xdr:cNvCxnSpPr/>
      </xdr:nvCxnSpPr>
      <xdr:spPr>
        <a:xfrm>
          <a:off x="10388600" y="554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90560</xdr:rowOff>
    </xdr:from>
    <xdr:to>
      <xdr:col>15</xdr:col>
      <xdr:colOff>180975</xdr:colOff>
      <xdr:row>35</xdr:row>
      <xdr:rowOff>160626</xdr:rowOff>
    </xdr:to>
    <xdr:cxnSp macro="">
      <xdr:nvCxnSpPr>
        <xdr:cNvPr id="294" name="直線コネクタ 293"/>
        <xdr:cNvCxnSpPr/>
      </xdr:nvCxnSpPr>
      <xdr:spPr>
        <a:xfrm>
          <a:off x="9639300" y="6091310"/>
          <a:ext cx="838200" cy="7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52605</xdr:rowOff>
    </xdr:from>
    <xdr:ext cx="534377" cy="259045"/>
    <xdr:sp macro="" textlink="">
      <xdr:nvSpPr>
        <xdr:cNvPr id="295" name="補助費等平均値テキスト"/>
        <xdr:cNvSpPr txBox="1"/>
      </xdr:nvSpPr>
      <xdr:spPr>
        <a:xfrm>
          <a:off x="10528300" y="622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74178</xdr:rowOff>
    </xdr:from>
    <xdr:to>
      <xdr:col>15</xdr:col>
      <xdr:colOff>231775</xdr:colOff>
      <xdr:row>37</xdr:row>
      <xdr:rowOff>4328</xdr:rowOff>
    </xdr:to>
    <xdr:sp macro="" textlink="">
      <xdr:nvSpPr>
        <xdr:cNvPr id="296" name="フローチャート : 判断 295"/>
        <xdr:cNvSpPr/>
      </xdr:nvSpPr>
      <xdr:spPr>
        <a:xfrm>
          <a:off x="104267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18537</xdr:rowOff>
    </xdr:from>
    <xdr:to>
      <xdr:col>14</xdr:col>
      <xdr:colOff>28575</xdr:colOff>
      <xdr:row>35</xdr:row>
      <xdr:rowOff>90560</xdr:rowOff>
    </xdr:to>
    <xdr:cxnSp macro="">
      <xdr:nvCxnSpPr>
        <xdr:cNvPr id="297" name="直線コネクタ 296"/>
        <xdr:cNvCxnSpPr/>
      </xdr:nvCxnSpPr>
      <xdr:spPr>
        <a:xfrm>
          <a:off x="8750300" y="5847837"/>
          <a:ext cx="889000" cy="24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86994</xdr:rowOff>
    </xdr:from>
    <xdr:to>
      <xdr:col>14</xdr:col>
      <xdr:colOff>79375</xdr:colOff>
      <xdr:row>37</xdr:row>
      <xdr:rowOff>17144</xdr:rowOff>
    </xdr:to>
    <xdr:sp macro="" textlink="">
      <xdr:nvSpPr>
        <xdr:cNvPr id="298" name="フローチャート : 判断 297"/>
        <xdr:cNvSpPr/>
      </xdr:nvSpPr>
      <xdr:spPr>
        <a:xfrm>
          <a:off x="9588500" y="62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8271</xdr:rowOff>
    </xdr:from>
    <xdr:ext cx="534377" cy="259045"/>
    <xdr:sp macro="" textlink="">
      <xdr:nvSpPr>
        <xdr:cNvPr id="299" name="テキスト ボックス 298"/>
        <xdr:cNvSpPr txBox="1"/>
      </xdr:nvSpPr>
      <xdr:spPr>
        <a:xfrm>
          <a:off x="9372111" y="635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75,417</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18537</xdr:rowOff>
    </xdr:from>
    <xdr:to>
      <xdr:col>12</xdr:col>
      <xdr:colOff>511175</xdr:colOff>
      <xdr:row>36</xdr:row>
      <xdr:rowOff>20490</xdr:rowOff>
    </xdr:to>
    <xdr:cxnSp macro="">
      <xdr:nvCxnSpPr>
        <xdr:cNvPr id="300" name="直線コネクタ 299"/>
        <xdr:cNvCxnSpPr/>
      </xdr:nvCxnSpPr>
      <xdr:spPr>
        <a:xfrm flipV="1">
          <a:off x="7861300" y="5847837"/>
          <a:ext cx="889000" cy="34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73277</xdr:rowOff>
    </xdr:from>
    <xdr:to>
      <xdr:col>12</xdr:col>
      <xdr:colOff>561975</xdr:colOff>
      <xdr:row>37</xdr:row>
      <xdr:rowOff>3427</xdr:rowOff>
    </xdr:to>
    <xdr:sp macro="" textlink="">
      <xdr:nvSpPr>
        <xdr:cNvPr id="301" name="フローチャート : 判断 300"/>
        <xdr:cNvSpPr/>
      </xdr:nvSpPr>
      <xdr:spPr>
        <a:xfrm>
          <a:off x="8699500" y="62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166004</xdr:rowOff>
    </xdr:from>
    <xdr:ext cx="534377" cy="259045"/>
    <xdr:sp macro="" textlink="">
      <xdr:nvSpPr>
        <xdr:cNvPr id="302" name="テキスト ボックス 301"/>
        <xdr:cNvSpPr txBox="1"/>
      </xdr:nvSpPr>
      <xdr:spPr>
        <a:xfrm>
          <a:off x="8483111" y="633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78,417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20320</xdr:rowOff>
    </xdr:from>
    <xdr:to>
      <xdr:col>11</xdr:col>
      <xdr:colOff>307975</xdr:colOff>
      <xdr:row>36</xdr:row>
      <xdr:rowOff>20490</xdr:rowOff>
    </xdr:to>
    <xdr:cxnSp macro="">
      <xdr:nvCxnSpPr>
        <xdr:cNvPr id="303" name="直線コネクタ 302"/>
        <xdr:cNvCxnSpPr/>
      </xdr:nvCxnSpPr>
      <xdr:spPr>
        <a:xfrm>
          <a:off x="6972300" y="6192520"/>
          <a:ext cx="889000" cy="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128151</xdr:rowOff>
    </xdr:from>
    <xdr:to>
      <xdr:col>11</xdr:col>
      <xdr:colOff>358775</xdr:colOff>
      <xdr:row>37</xdr:row>
      <xdr:rowOff>58301</xdr:rowOff>
    </xdr:to>
    <xdr:sp macro="" textlink="">
      <xdr:nvSpPr>
        <xdr:cNvPr id="304" name="フローチャート : 判断 303"/>
        <xdr:cNvSpPr/>
      </xdr:nvSpPr>
      <xdr:spPr>
        <a:xfrm>
          <a:off x="7810500" y="630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49428</xdr:rowOff>
    </xdr:from>
    <xdr:ext cx="534377" cy="259045"/>
    <xdr:sp macro="" textlink="">
      <xdr:nvSpPr>
        <xdr:cNvPr id="305" name="テキスト ボックス 304"/>
        <xdr:cNvSpPr txBox="1"/>
      </xdr:nvSpPr>
      <xdr:spPr>
        <a:xfrm>
          <a:off x="7594111" y="639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66,415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125883</xdr:rowOff>
    </xdr:from>
    <xdr:to>
      <xdr:col>10</xdr:col>
      <xdr:colOff>155575</xdr:colOff>
      <xdr:row>37</xdr:row>
      <xdr:rowOff>56033</xdr:rowOff>
    </xdr:to>
    <xdr:sp macro="" textlink="">
      <xdr:nvSpPr>
        <xdr:cNvPr id="306" name="フローチャート : 判断 305"/>
        <xdr:cNvSpPr/>
      </xdr:nvSpPr>
      <xdr:spPr>
        <a:xfrm>
          <a:off x="6921500" y="629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47160</xdr:rowOff>
    </xdr:from>
    <xdr:ext cx="534377" cy="259045"/>
    <xdr:sp macro="" textlink="">
      <xdr:nvSpPr>
        <xdr:cNvPr id="307" name="テキスト ボックス 306"/>
        <xdr:cNvSpPr txBox="1"/>
      </xdr:nvSpPr>
      <xdr:spPr>
        <a:xfrm>
          <a:off x="6705111" y="639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66,911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109826</xdr:rowOff>
    </xdr:from>
    <xdr:to>
      <xdr:col>15</xdr:col>
      <xdr:colOff>231775</xdr:colOff>
      <xdr:row>36</xdr:row>
      <xdr:rowOff>39976</xdr:rowOff>
    </xdr:to>
    <xdr:sp macro="" textlink="">
      <xdr:nvSpPr>
        <xdr:cNvPr id="313" name="円/楕円 312"/>
        <xdr:cNvSpPr/>
      </xdr:nvSpPr>
      <xdr:spPr>
        <a:xfrm>
          <a:off x="10426700" y="611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132703</xdr:rowOff>
    </xdr:from>
    <xdr:ext cx="599010" cy="259045"/>
    <xdr:sp macro="" textlink="">
      <xdr:nvSpPr>
        <xdr:cNvPr id="314" name="補助費等該当値テキスト"/>
        <xdr:cNvSpPr txBox="1"/>
      </xdr:nvSpPr>
      <xdr:spPr>
        <a:xfrm>
          <a:off x="10528300" y="596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107,923</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39760</xdr:rowOff>
    </xdr:from>
    <xdr:to>
      <xdr:col>14</xdr:col>
      <xdr:colOff>79375</xdr:colOff>
      <xdr:row>35</xdr:row>
      <xdr:rowOff>141360</xdr:rowOff>
    </xdr:to>
    <xdr:sp macro="" textlink="">
      <xdr:nvSpPr>
        <xdr:cNvPr id="315" name="円/楕円 314"/>
        <xdr:cNvSpPr/>
      </xdr:nvSpPr>
      <xdr:spPr>
        <a:xfrm>
          <a:off x="9588500" y="604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157887</xdr:rowOff>
    </xdr:from>
    <xdr:ext cx="599010" cy="259045"/>
    <xdr:sp macro="" textlink="">
      <xdr:nvSpPr>
        <xdr:cNvPr id="316" name="テキスト ボックス 315"/>
        <xdr:cNvSpPr txBox="1"/>
      </xdr:nvSpPr>
      <xdr:spPr>
        <a:xfrm>
          <a:off x="9339794" y="5815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123,248</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139187</xdr:rowOff>
    </xdr:from>
    <xdr:to>
      <xdr:col>12</xdr:col>
      <xdr:colOff>561975</xdr:colOff>
      <xdr:row>34</xdr:row>
      <xdr:rowOff>69337</xdr:rowOff>
    </xdr:to>
    <xdr:sp macro="" textlink="">
      <xdr:nvSpPr>
        <xdr:cNvPr id="317" name="円/楕円 316"/>
        <xdr:cNvSpPr/>
      </xdr:nvSpPr>
      <xdr:spPr>
        <a:xfrm>
          <a:off x="8699500" y="579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32</xdr:row>
      <xdr:rowOff>85864</xdr:rowOff>
    </xdr:from>
    <xdr:ext cx="599010" cy="259045"/>
    <xdr:sp macro="" textlink="">
      <xdr:nvSpPr>
        <xdr:cNvPr id="318" name="テキスト ボックス 317"/>
        <xdr:cNvSpPr txBox="1"/>
      </xdr:nvSpPr>
      <xdr:spPr>
        <a:xfrm>
          <a:off x="8450794" y="557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176,501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141140</xdr:rowOff>
    </xdr:from>
    <xdr:to>
      <xdr:col>11</xdr:col>
      <xdr:colOff>358775</xdr:colOff>
      <xdr:row>36</xdr:row>
      <xdr:rowOff>71290</xdr:rowOff>
    </xdr:to>
    <xdr:sp macro="" textlink="">
      <xdr:nvSpPr>
        <xdr:cNvPr id="319" name="円/楕円 318"/>
        <xdr:cNvSpPr/>
      </xdr:nvSpPr>
      <xdr:spPr>
        <a:xfrm>
          <a:off x="7810500" y="61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87817</xdr:rowOff>
    </xdr:from>
    <xdr:ext cx="599010" cy="259045"/>
    <xdr:sp macro="" textlink="">
      <xdr:nvSpPr>
        <xdr:cNvPr id="320" name="テキスト ボックス 319"/>
        <xdr:cNvSpPr txBox="1"/>
      </xdr:nvSpPr>
      <xdr:spPr>
        <a:xfrm>
          <a:off x="7561794" y="591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101,074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140970</xdr:rowOff>
    </xdr:from>
    <xdr:to>
      <xdr:col>10</xdr:col>
      <xdr:colOff>155575</xdr:colOff>
      <xdr:row>36</xdr:row>
      <xdr:rowOff>71120</xdr:rowOff>
    </xdr:to>
    <xdr:sp macro="" textlink="">
      <xdr:nvSpPr>
        <xdr:cNvPr id="321" name="円/楕円 320"/>
        <xdr:cNvSpPr/>
      </xdr:nvSpPr>
      <xdr:spPr>
        <a:xfrm>
          <a:off x="69215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87647</xdr:rowOff>
    </xdr:from>
    <xdr:ext cx="599010" cy="259045"/>
    <xdr:sp macro="" textlink="">
      <xdr:nvSpPr>
        <xdr:cNvPr id="322" name="テキスト ボックス 321"/>
        <xdr:cNvSpPr txBox="1"/>
      </xdr:nvSpPr>
      <xdr:spPr>
        <a:xfrm>
          <a:off x="6672794" y="591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125159</xdr:rowOff>
    </xdr:from>
    <xdr:to>
      <xdr:col>15</xdr:col>
      <xdr:colOff>180340</xdr:colOff>
      <xdr:row>58</xdr:row>
      <xdr:rowOff>128427</xdr:rowOff>
    </xdr:to>
    <xdr:cxnSp macro="">
      <xdr:nvCxnSpPr>
        <xdr:cNvPr id="344" name="直線コネクタ 343"/>
        <xdr:cNvCxnSpPr/>
      </xdr:nvCxnSpPr>
      <xdr:spPr>
        <a:xfrm flipV="1">
          <a:off x="10475595" y="8697659"/>
          <a:ext cx="1270" cy="137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132254</xdr:rowOff>
    </xdr:from>
    <xdr:ext cx="534377" cy="259045"/>
    <xdr:sp macro="" textlink="">
      <xdr:nvSpPr>
        <xdr:cNvPr id="345" name="普通建設事業費最小値テキスト"/>
        <xdr:cNvSpPr txBox="1"/>
      </xdr:nvSpPr>
      <xdr:spPr>
        <a:xfrm>
          <a:off x="10528300" y="1007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12,328</a:t>
          </a:r>
          <a:endParaRPr kumimoji="1" lang="ja-JP" altLang="en-US" sz="1000" b="1">
            <a:latin typeface="ＭＳ Ｐゴシック"/>
          </a:endParaRPr>
        </a:p>
      </xdr:txBody>
    </xdr:sp>
    <xdr:clientData/>
  </xdr:oneCellAnchor>
  <xdr:twoCellAnchor>
    <xdr:from>
      <xdr:col>15</xdr:col>
      <xdr:colOff>92075</xdr:colOff>
      <xdr:row>58</xdr:row>
      <xdr:rowOff>128427</xdr:rowOff>
    </xdr:from>
    <xdr:to>
      <xdr:col>15</xdr:col>
      <xdr:colOff>269875</xdr:colOff>
      <xdr:row>58</xdr:row>
      <xdr:rowOff>128427</xdr:rowOff>
    </xdr:to>
    <xdr:cxnSp macro="">
      <xdr:nvCxnSpPr>
        <xdr:cNvPr id="346" name="直線コネクタ 345"/>
        <xdr:cNvCxnSpPr/>
      </xdr:nvCxnSpPr>
      <xdr:spPr>
        <a:xfrm>
          <a:off x="10388600" y="1007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71836</xdr:rowOff>
    </xdr:from>
    <xdr:ext cx="690189" cy="259045"/>
    <xdr:sp macro="" textlink="">
      <xdr:nvSpPr>
        <xdr:cNvPr id="347" name="普通建設事業費最大値テキスト"/>
        <xdr:cNvSpPr txBox="1"/>
      </xdr:nvSpPr>
      <xdr:spPr>
        <a:xfrm>
          <a:off x="10528300" y="84728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1,515,902</a:t>
          </a:r>
          <a:endParaRPr kumimoji="1" lang="ja-JP" altLang="en-US" sz="1000" b="1">
            <a:latin typeface="ＭＳ Ｐゴシック"/>
          </a:endParaRPr>
        </a:p>
      </xdr:txBody>
    </xdr:sp>
    <xdr:clientData/>
  </xdr:oneCellAnchor>
  <xdr:twoCellAnchor>
    <xdr:from>
      <xdr:col>15</xdr:col>
      <xdr:colOff>92075</xdr:colOff>
      <xdr:row>50</xdr:row>
      <xdr:rowOff>125159</xdr:rowOff>
    </xdr:from>
    <xdr:to>
      <xdr:col>15</xdr:col>
      <xdr:colOff>269875</xdr:colOff>
      <xdr:row>50</xdr:row>
      <xdr:rowOff>125159</xdr:rowOff>
    </xdr:to>
    <xdr:cxnSp macro="">
      <xdr:nvCxnSpPr>
        <xdr:cNvPr id="348" name="直線コネクタ 347"/>
        <xdr:cNvCxnSpPr/>
      </xdr:nvCxnSpPr>
      <xdr:spPr>
        <a:xfrm>
          <a:off x="10388600" y="869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94006</xdr:rowOff>
    </xdr:from>
    <xdr:to>
      <xdr:col>15</xdr:col>
      <xdr:colOff>180975</xdr:colOff>
      <xdr:row>58</xdr:row>
      <xdr:rowOff>107837</xdr:rowOff>
    </xdr:to>
    <xdr:cxnSp macro="">
      <xdr:nvCxnSpPr>
        <xdr:cNvPr id="349" name="直線コネクタ 348"/>
        <xdr:cNvCxnSpPr/>
      </xdr:nvCxnSpPr>
      <xdr:spPr>
        <a:xfrm flipV="1">
          <a:off x="9639300" y="10038106"/>
          <a:ext cx="838200" cy="1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14767</xdr:rowOff>
    </xdr:from>
    <xdr:ext cx="599010" cy="259045"/>
    <xdr:sp macro="" textlink="">
      <xdr:nvSpPr>
        <xdr:cNvPr id="350" name="普通建設事業費平均値テキスト"/>
        <xdr:cNvSpPr txBox="1"/>
      </xdr:nvSpPr>
      <xdr:spPr>
        <a:xfrm>
          <a:off x="10528300" y="9787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163340</xdr:rowOff>
    </xdr:from>
    <xdr:to>
      <xdr:col>15</xdr:col>
      <xdr:colOff>231775</xdr:colOff>
      <xdr:row>58</xdr:row>
      <xdr:rowOff>93490</xdr:rowOff>
    </xdr:to>
    <xdr:sp macro="" textlink="">
      <xdr:nvSpPr>
        <xdr:cNvPr id="351" name="フローチャート : 判断 350"/>
        <xdr:cNvSpPr/>
      </xdr:nvSpPr>
      <xdr:spPr>
        <a:xfrm>
          <a:off x="104267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95755</xdr:rowOff>
    </xdr:from>
    <xdr:to>
      <xdr:col>14</xdr:col>
      <xdr:colOff>28575</xdr:colOff>
      <xdr:row>58</xdr:row>
      <xdr:rowOff>107837</xdr:rowOff>
    </xdr:to>
    <xdr:cxnSp macro="">
      <xdr:nvCxnSpPr>
        <xdr:cNvPr id="352" name="直線コネクタ 351"/>
        <xdr:cNvCxnSpPr/>
      </xdr:nvCxnSpPr>
      <xdr:spPr>
        <a:xfrm>
          <a:off x="8750300" y="10039855"/>
          <a:ext cx="889000" cy="1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8844</xdr:rowOff>
    </xdr:from>
    <xdr:to>
      <xdr:col>14</xdr:col>
      <xdr:colOff>79375</xdr:colOff>
      <xdr:row>58</xdr:row>
      <xdr:rowOff>110444</xdr:rowOff>
    </xdr:to>
    <xdr:sp macro="" textlink="">
      <xdr:nvSpPr>
        <xdr:cNvPr id="353" name="フローチャート : 判断 352"/>
        <xdr:cNvSpPr/>
      </xdr:nvSpPr>
      <xdr:spPr>
        <a:xfrm>
          <a:off x="9588500" y="995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126971</xdr:rowOff>
    </xdr:from>
    <xdr:ext cx="534377" cy="259045"/>
    <xdr:sp macro="" textlink="">
      <xdr:nvSpPr>
        <xdr:cNvPr id="354" name="テキスト ボックス 353"/>
        <xdr:cNvSpPr txBox="1"/>
      </xdr:nvSpPr>
      <xdr:spPr>
        <a:xfrm>
          <a:off x="9372111" y="972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95093</xdr:rowOff>
    </xdr:from>
    <xdr:to>
      <xdr:col>12</xdr:col>
      <xdr:colOff>511175</xdr:colOff>
      <xdr:row>58</xdr:row>
      <xdr:rowOff>95755</xdr:rowOff>
    </xdr:to>
    <xdr:cxnSp macro="">
      <xdr:nvCxnSpPr>
        <xdr:cNvPr id="355" name="直線コネクタ 354"/>
        <xdr:cNvCxnSpPr/>
      </xdr:nvCxnSpPr>
      <xdr:spPr>
        <a:xfrm>
          <a:off x="7861300" y="10039193"/>
          <a:ext cx="889000" cy="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13929</xdr:rowOff>
    </xdr:from>
    <xdr:to>
      <xdr:col>12</xdr:col>
      <xdr:colOff>561975</xdr:colOff>
      <xdr:row>58</xdr:row>
      <xdr:rowOff>115529</xdr:rowOff>
    </xdr:to>
    <xdr:sp macro="" textlink="">
      <xdr:nvSpPr>
        <xdr:cNvPr id="356" name="フローチャート : 判断 355"/>
        <xdr:cNvSpPr/>
      </xdr:nvSpPr>
      <xdr:spPr>
        <a:xfrm>
          <a:off x="8699500" y="995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132056</xdr:rowOff>
    </xdr:from>
    <xdr:ext cx="534377" cy="259045"/>
    <xdr:sp macro="" textlink="">
      <xdr:nvSpPr>
        <xdr:cNvPr id="357" name="テキスト ボックス 356"/>
        <xdr:cNvSpPr txBox="1"/>
      </xdr:nvSpPr>
      <xdr:spPr>
        <a:xfrm>
          <a:off x="8483111" y="973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81,990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64899</xdr:rowOff>
    </xdr:from>
    <xdr:to>
      <xdr:col>11</xdr:col>
      <xdr:colOff>307975</xdr:colOff>
      <xdr:row>58</xdr:row>
      <xdr:rowOff>95093</xdr:rowOff>
    </xdr:to>
    <xdr:cxnSp macro="">
      <xdr:nvCxnSpPr>
        <xdr:cNvPr id="358" name="直線コネクタ 357"/>
        <xdr:cNvCxnSpPr/>
      </xdr:nvCxnSpPr>
      <xdr:spPr>
        <a:xfrm>
          <a:off x="6972300" y="10008999"/>
          <a:ext cx="889000" cy="3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24360</xdr:rowOff>
    </xdr:from>
    <xdr:to>
      <xdr:col>11</xdr:col>
      <xdr:colOff>358775</xdr:colOff>
      <xdr:row>58</xdr:row>
      <xdr:rowOff>125960</xdr:rowOff>
    </xdr:to>
    <xdr:sp macro="" textlink="">
      <xdr:nvSpPr>
        <xdr:cNvPr id="359" name="フローチャート : 判断 358"/>
        <xdr:cNvSpPr/>
      </xdr:nvSpPr>
      <xdr:spPr>
        <a:xfrm>
          <a:off x="7810500" y="996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142487</xdr:rowOff>
    </xdr:from>
    <xdr:ext cx="534377" cy="259045"/>
    <xdr:sp macro="" textlink="">
      <xdr:nvSpPr>
        <xdr:cNvPr id="360" name="テキスト ボックス 359"/>
        <xdr:cNvSpPr txBox="1"/>
      </xdr:nvSpPr>
      <xdr:spPr>
        <a:xfrm>
          <a:off x="7594111" y="974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70,582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34192</xdr:rowOff>
    </xdr:from>
    <xdr:to>
      <xdr:col>10</xdr:col>
      <xdr:colOff>155575</xdr:colOff>
      <xdr:row>58</xdr:row>
      <xdr:rowOff>135792</xdr:rowOff>
    </xdr:to>
    <xdr:sp macro="" textlink="">
      <xdr:nvSpPr>
        <xdr:cNvPr id="361" name="フローチャート : 判断 360"/>
        <xdr:cNvSpPr/>
      </xdr:nvSpPr>
      <xdr:spPr>
        <a:xfrm>
          <a:off x="6921500" y="997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126919</xdr:rowOff>
    </xdr:from>
    <xdr:ext cx="534377" cy="259045"/>
    <xdr:sp macro="" textlink="">
      <xdr:nvSpPr>
        <xdr:cNvPr id="362" name="テキスト ボックス 361"/>
        <xdr:cNvSpPr txBox="1"/>
      </xdr:nvSpPr>
      <xdr:spPr>
        <a:xfrm>
          <a:off x="6705111" y="1007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59,829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43206</xdr:rowOff>
    </xdr:from>
    <xdr:to>
      <xdr:col>15</xdr:col>
      <xdr:colOff>231775</xdr:colOff>
      <xdr:row>58</xdr:row>
      <xdr:rowOff>144806</xdr:rowOff>
    </xdr:to>
    <xdr:sp macro="" textlink="">
      <xdr:nvSpPr>
        <xdr:cNvPr id="368" name="円/楕円 367"/>
        <xdr:cNvSpPr/>
      </xdr:nvSpPr>
      <xdr:spPr>
        <a:xfrm>
          <a:off x="10426700" y="998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141767</xdr:rowOff>
    </xdr:from>
    <xdr:ext cx="534377" cy="259045"/>
    <xdr:sp macro="" textlink="">
      <xdr:nvSpPr>
        <xdr:cNvPr id="369" name="普通建設事業費該当値テキスト"/>
        <xdr:cNvSpPr txBox="1"/>
      </xdr:nvSpPr>
      <xdr:spPr>
        <a:xfrm>
          <a:off x="10528300" y="991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49,972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57037</xdr:rowOff>
    </xdr:from>
    <xdr:to>
      <xdr:col>14</xdr:col>
      <xdr:colOff>79375</xdr:colOff>
      <xdr:row>58</xdr:row>
      <xdr:rowOff>158637</xdr:rowOff>
    </xdr:to>
    <xdr:sp macro="" textlink="">
      <xdr:nvSpPr>
        <xdr:cNvPr id="370" name="円/楕円 369"/>
        <xdr:cNvSpPr/>
      </xdr:nvSpPr>
      <xdr:spPr>
        <a:xfrm>
          <a:off x="9588500" y="1000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149764</xdr:rowOff>
    </xdr:from>
    <xdr:ext cx="534377" cy="259045"/>
    <xdr:sp macro="" textlink="">
      <xdr:nvSpPr>
        <xdr:cNvPr id="371" name="テキスト ボックス 370"/>
        <xdr:cNvSpPr txBox="1"/>
      </xdr:nvSpPr>
      <xdr:spPr>
        <a:xfrm>
          <a:off x="9372111" y="100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34,846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44955</xdr:rowOff>
    </xdr:from>
    <xdr:to>
      <xdr:col>12</xdr:col>
      <xdr:colOff>561975</xdr:colOff>
      <xdr:row>58</xdr:row>
      <xdr:rowOff>146555</xdr:rowOff>
    </xdr:to>
    <xdr:sp macro="" textlink="">
      <xdr:nvSpPr>
        <xdr:cNvPr id="372" name="円/楕円 371"/>
        <xdr:cNvSpPr/>
      </xdr:nvSpPr>
      <xdr:spPr>
        <a:xfrm>
          <a:off x="8699500" y="998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137682</xdr:rowOff>
    </xdr:from>
    <xdr:ext cx="534377" cy="259045"/>
    <xdr:sp macro="" textlink="">
      <xdr:nvSpPr>
        <xdr:cNvPr id="373" name="テキスト ボックス 372"/>
        <xdr:cNvSpPr txBox="1"/>
      </xdr:nvSpPr>
      <xdr:spPr>
        <a:xfrm>
          <a:off x="8483111" y="1008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48,058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44293</xdr:rowOff>
    </xdr:from>
    <xdr:to>
      <xdr:col>11</xdr:col>
      <xdr:colOff>358775</xdr:colOff>
      <xdr:row>58</xdr:row>
      <xdr:rowOff>145893</xdr:rowOff>
    </xdr:to>
    <xdr:sp macro="" textlink="">
      <xdr:nvSpPr>
        <xdr:cNvPr id="374" name="円/楕円 373"/>
        <xdr:cNvSpPr/>
      </xdr:nvSpPr>
      <xdr:spPr>
        <a:xfrm>
          <a:off x="7810500" y="998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137020</xdr:rowOff>
    </xdr:from>
    <xdr:ext cx="534377" cy="259045"/>
    <xdr:sp macro="" textlink="">
      <xdr:nvSpPr>
        <xdr:cNvPr id="375" name="テキスト ボックス 374"/>
        <xdr:cNvSpPr txBox="1"/>
      </xdr:nvSpPr>
      <xdr:spPr>
        <a:xfrm>
          <a:off x="7594111" y="1008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48,783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14099</xdr:rowOff>
    </xdr:from>
    <xdr:to>
      <xdr:col>10</xdr:col>
      <xdr:colOff>155575</xdr:colOff>
      <xdr:row>58</xdr:row>
      <xdr:rowOff>115699</xdr:rowOff>
    </xdr:to>
    <xdr:sp macro="" textlink="">
      <xdr:nvSpPr>
        <xdr:cNvPr id="376" name="円/楕円 375"/>
        <xdr:cNvSpPr/>
      </xdr:nvSpPr>
      <xdr:spPr>
        <a:xfrm>
          <a:off x="6921500" y="995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132226</xdr:rowOff>
    </xdr:from>
    <xdr:ext cx="534377" cy="259045"/>
    <xdr:sp macro="" textlink="">
      <xdr:nvSpPr>
        <xdr:cNvPr id="377" name="テキスト ボックス 376"/>
        <xdr:cNvSpPr txBox="1"/>
      </xdr:nvSpPr>
      <xdr:spPr>
        <a:xfrm>
          <a:off x="6705111" y="973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397" name="テキスト ボックス 396"/>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54077</xdr:rowOff>
    </xdr:from>
    <xdr:to>
      <xdr:col>15</xdr:col>
      <xdr:colOff>180340</xdr:colOff>
      <xdr:row>79</xdr:row>
      <xdr:rowOff>98879</xdr:rowOff>
    </xdr:to>
    <xdr:cxnSp macro="">
      <xdr:nvCxnSpPr>
        <xdr:cNvPr id="403" name="直線コネクタ 402"/>
        <xdr:cNvCxnSpPr/>
      </xdr:nvCxnSpPr>
      <xdr:spPr>
        <a:xfrm flipV="1">
          <a:off x="10475595" y="12227027"/>
          <a:ext cx="1270" cy="141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754</xdr:rowOff>
    </xdr:from>
    <xdr:ext cx="690189" cy="259045"/>
    <xdr:sp macro="" textlink="">
      <xdr:nvSpPr>
        <xdr:cNvPr id="406" name="普通建設事業費 （ うち新規整備　）最大値テキスト"/>
        <xdr:cNvSpPr txBox="1"/>
      </xdr:nvSpPr>
      <xdr:spPr>
        <a:xfrm>
          <a:off x="10528300" y="120022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1,301,156</a:t>
          </a:r>
          <a:endParaRPr kumimoji="1" lang="ja-JP" altLang="en-US" sz="1000" b="1">
            <a:latin typeface="ＭＳ Ｐゴシック"/>
          </a:endParaRPr>
        </a:p>
      </xdr:txBody>
    </xdr:sp>
    <xdr:clientData/>
  </xdr:oneCellAnchor>
  <xdr:twoCellAnchor>
    <xdr:from>
      <xdr:col>15</xdr:col>
      <xdr:colOff>92075</xdr:colOff>
      <xdr:row>71</xdr:row>
      <xdr:rowOff>54077</xdr:rowOff>
    </xdr:from>
    <xdr:to>
      <xdr:col>15</xdr:col>
      <xdr:colOff>269875</xdr:colOff>
      <xdr:row>71</xdr:row>
      <xdr:rowOff>54077</xdr:rowOff>
    </xdr:to>
    <xdr:cxnSp macro="">
      <xdr:nvCxnSpPr>
        <xdr:cNvPr id="407" name="直線コネクタ 406"/>
        <xdr:cNvCxnSpPr/>
      </xdr:nvCxnSpPr>
      <xdr:spPr>
        <a:xfrm>
          <a:off x="10388600" y="12227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83505</xdr:rowOff>
    </xdr:from>
    <xdr:to>
      <xdr:col>15</xdr:col>
      <xdr:colOff>180975</xdr:colOff>
      <xdr:row>79</xdr:row>
      <xdr:rowOff>97679</xdr:rowOff>
    </xdr:to>
    <xdr:cxnSp macro="">
      <xdr:nvCxnSpPr>
        <xdr:cNvPr id="408" name="直線コネクタ 407"/>
        <xdr:cNvCxnSpPr/>
      </xdr:nvCxnSpPr>
      <xdr:spPr>
        <a:xfrm flipV="1">
          <a:off x="9639300" y="13628055"/>
          <a:ext cx="8382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4766</xdr:rowOff>
    </xdr:from>
    <xdr:ext cx="534377" cy="259045"/>
    <xdr:sp macro="" textlink="">
      <xdr:nvSpPr>
        <xdr:cNvPr id="409" name="普通建設事業費 （ うち新規整備　）平均値テキスト"/>
        <xdr:cNvSpPr txBox="1"/>
      </xdr:nvSpPr>
      <xdr:spPr>
        <a:xfrm>
          <a:off x="10528300" y="13377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153339</xdr:rowOff>
    </xdr:from>
    <xdr:to>
      <xdr:col>15</xdr:col>
      <xdr:colOff>231775</xdr:colOff>
      <xdr:row>79</xdr:row>
      <xdr:rowOff>83489</xdr:rowOff>
    </xdr:to>
    <xdr:sp macro="" textlink="">
      <xdr:nvSpPr>
        <xdr:cNvPr id="410" name="フローチャート : 判断 409"/>
        <xdr:cNvSpPr/>
      </xdr:nvSpPr>
      <xdr:spPr>
        <a:xfrm>
          <a:off x="10426700" y="135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79</xdr:row>
      <xdr:rowOff>1268</xdr:rowOff>
    </xdr:from>
    <xdr:to>
      <xdr:col>14</xdr:col>
      <xdr:colOff>79375</xdr:colOff>
      <xdr:row>79</xdr:row>
      <xdr:rowOff>102868</xdr:rowOff>
    </xdr:to>
    <xdr:sp macro="" textlink="">
      <xdr:nvSpPr>
        <xdr:cNvPr id="411" name="フローチャート : 判断 410"/>
        <xdr:cNvSpPr/>
      </xdr:nvSpPr>
      <xdr:spPr>
        <a:xfrm>
          <a:off x="9588500" y="1354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119395</xdr:rowOff>
    </xdr:from>
    <xdr:ext cx="534377" cy="259045"/>
    <xdr:sp macro="" textlink="">
      <xdr:nvSpPr>
        <xdr:cNvPr id="412" name="テキスト ボックス 411"/>
        <xdr:cNvSpPr txBox="1"/>
      </xdr:nvSpPr>
      <xdr:spPr>
        <a:xfrm>
          <a:off x="9372111" y="1332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32705</xdr:rowOff>
    </xdr:from>
    <xdr:to>
      <xdr:col>15</xdr:col>
      <xdr:colOff>231775</xdr:colOff>
      <xdr:row>79</xdr:row>
      <xdr:rowOff>134305</xdr:rowOff>
    </xdr:to>
    <xdr:sp macro="" textlink="">
      <xdr:nvSpPr>
        <xdr:cNvPr id="418" name="円/楕円 417"/>
        <xdr:cNvSpPr/>
      </xdr:nvSpPr>
      <xdr:spPr>
        <a:xfrm>
          <a:off x="10426700" y="1357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131767</xdr:rowOff>
    </xdr:from>
    <xdr:ext cx="534377" cy="259045"/>
    <xdr:sp macro="" textlink="">
      <xdr:nvSpPr>
        <xdr:cNvPr id="419" name="普通建設事業費 （ うち新規整備　）該当値テキスト"/>
        <xdr:cNvSpPr txBox="1"/>
      </xdr:nvSpPr>
      <xdr:spPr>
        <a:xfrm>
          <a:off x="10528300" y="1350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14,123</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46879</xdr:rowOff>
    </xdr:from>
    <xdr:to>
      <xdr:col>14</xdr:col>
      <xdr:colOff>79375</xdr:colOff>
      <xdr:row>79</xdr:row>
      <xdr:rowOff>148479</xdr:rowOff>
    </xdr:to>
    <xdr:sp macro="" textlink="">
      <xdr:nvSpPr>
        <xdr:cNvPr id="420" name="円/楕円 419"/>
        <xdr:cNvSpPr/>
      </xdr:nvSpPr>
      <xdr:spPr>
        <a:xfrm>
          <a:off x="9588500" y="1359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139606</xdr:rowOff>
    </xdr:from>
    <xdr:ext cx="469744" cy="259045"/>
    <xdr:sp macro="" textlink="">
      <xdr:nvSpPr>
        <xdr:cNvPr id="421" name="テキスト ボックス 420"/>
        <xdr:cNvSpPr txBox="1"/>
      </xdr:nvSpPr>
      <xdr:spPr>
        <a:xfrm>
          <a:off x="9404427" y="1368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3" name="テキスト ボックス 43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7" name="テキスト ボックス 43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9" name="テキスト ボックス 43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1" name="テキスト ボックス 44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99208</xdr:rowOff>
    </xdr:from>
    <xdr:to>
      <xdr:col>15</xdr:col>
      <xdr:colOff>180340</xdr:colOff>
      <xdr:row>99</xdr:row>
      <xdr:rowOff>44450</xdr:rowOff>
    </xdr:to>
    <xdr:cxnSp macro="">
      <xdr:nvCxnSpPr>
        <xdr:cNvPr id="445" name="直線コネクタ 444"/>
        <xdr:cNvCxnSpPr/>
      </xdr:nvCxnSpPr>
      <xdr:spPr>
        <a:xfrm flipV="1">
          <a:off x="10475595" y="15529708"/>
          <a:ext cx="1270" cy="1488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6"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7" name="直線コネクタ 446"/>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45885</xdr:rowOff>
    </xdr:from>
    <xdr:ext cx="599010" cy="259045"/>
    <xdr:sp macro="" textlink="">
      <xdr:nvSpPr>
        <xdr:cNvPr id="448" name="普通建設事業費 （ うち更新整備　）最大値テキスト"/>
        <xdr:cNvSpPr txBox="1"/>
      </xdr:nvSpPr>
      <xdr:spPr>
        <a:xfrm>
          <a:off x="10528300" y="1530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195,314</a:t>
          </a:r>
          <a:endParaRPr kumimoji="1" lang="ja-JP" altLang="en-US" sz="1000" b="1">
            <a:latin typeface="ＭＳ Ｐゴシック"/>
          </a:endParaRPr>
        </a:p>
      </xdr:txBody>
    </xdr:sp>
    <xdr:clientData/>
  </xdr:oneCellAnchor>
  <xdr:twoCellAnchor>
    <xdr:from>
      <xdr:col>15</xdr:col>
      <xdr:colOff>92075</xdr:colOff>
      <xdr:row>90</xdr:row>
      <xdr:rowOff>99208</xdr:rowOff>
    </xdr:from>
    <xdr:to>
      <xdr:col>15</xdr:col>
      <xdr:colOff>269875</xdr:colOff>
      <xdr:row>90</xdr:row>
      <xdr:rowOff>99208</xdr:rowOff>
    </xdr:to>
    <xdr:cxnSp macro="">
      <xdr:nvCxnSpPr>
        <xdr:cNvPr id="449" name="直線コネクタ 448"/>
        <xdr:cNvCxnSpPr/>
      </xdr:nvCxnSpPr>
      <xdr:spPr>
        <a:xfrm>
          <a:off x="10388600" y="1552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163740</xdr:rowOff>
    </xdr:from>
    <xdr:to>
      <xdr:col>15</xdr:col>
      <xdr:colOff>180975</xdr:colOff>
      <xdr:row>98</xdr:row>
      <xdr:rowOff>13612</xdr:rowOff>
    </xdr:to>
    <xdr:cxnSp macro="">
      <xdr:nvCxnSpPr>
        <xdr:cNvPr id="450" name="直線コネクタ 449"/>
        <xdr:cNvCxnSpPr/>
      </xdr:nvCxnSpPr>
      <xdr:spPr>
        <a:xfrm flipV="1">
          <a:off x="9639300" y="16794390"/>
          <a:ext cx="838200" cy="2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112174</xdr:rowOff>
    </xdr:from>
    <xdr:ext cx="534377" cy="259045"/>
    <xdr:sp macro="" textlink="">
      <xdr:nvSpPr>
        <xdr:cNvPr id="451" name="普通建設事業費 （ うち更新整備　）平均値テキスト"/>
        <xdr:cNvSpPr txBox="1"/>
      </xdr:nvSpPr>
      <xdr:spPr>
        <a:xfrm>
          <a:off x="10528300" y="1657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89297</xdr:rowOff>
    </xdr:from>
    <xdr:to>
      <xdr:col>15</xdr:col>
      <xdr:colOff>231775</xdr:colOff>
      <xdr:row>98</xdr:row>
      <xdr:rowOff>19447</xdr:rowOff>
    </xdr:to>
    <xdr:sp macro="" textlink="">
      <xdr:nvSpPr>
        <xdr:cNvPr id="452" name="フローチャート : 判断 451"/>
        <xdr:cNvSpPr/>
      </xdr:nvSpPr>
      <xdr:spPr>
        <a:xfrm>
          <a:off x="104267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111866</xdr:rowOff>
    </xdr:from>
    <xdr:to>
      <xdr:col>14</xdr:col>
      <xdr:colOff>79375</xdr:colOff>
      <xdr:row>98</xdr:row>
      <xdr:rowOff>42016</xdr:rowOff>
    </xdr:to>
    <xdr:sp macro="" textlink="">
      <xdr:nvSpPr>
        <xdr:cNvPr id="453" name="フローチャート : 判断 452"/>
        <xdr:cNvSpPr/>
      </xdr:nvSpPr>
      <xdr:spPr>
        <a:xfrm>
          <a:off x="9588500" y="1674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58543</xdr:rowOff>
    </xdr:from>
    <xdr:ext cx="534377" cy="259045"/>
    <xdr:sp macro="" textlink="">
      <xdr:nvSpPr>
        <xdr:cNvPr id="454" name="テキスト ボックス 453"/>
        <xdr:cNvSpPr txBox="1"/>
      </xdr:nvSpPr>
      <xdr:spPr>
        <a:xfrm>
          <a:off x="9372111" y="1651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29,486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112940</xdr:rowOff>
    </xdr:from>
    <xdr:to>
      <xdr:col>15</xdr:col>
      <xdr:colOff>231775</xdr:colOff>
      <xdr:row>98</xdr:row>
      <xdr:rowOff>43090</xdr:rowOff>
    </xdr:to>
    <xdr:sp macro="" textlink="">
      <xdr:nvSpPr>
        <xdr:cNvPr id="460" name="円/楕円 459"/>
        <xdr:cNvSpPr/>
      </xdr:nvSpPr>
      <xdr:spPr>
        <a:xfrm>
          <a:off x="10426700" y="1674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91367</xdr:rowOff>
    </xdr:from>
    <xdr:ext cx="534377" cy="259045"/>
    <xdr:sp macro="" textlink="">
      <xdr:nvSpPr>
        <xdr:cNvPr id="461" name="普通建設事業費 （ うち更新整備　）該当値テキスト"/>
        <xdr:cNvSpPr txBox="1"/>
      </xdr:nvSpPr>
      <xdr:spPr>
        <a:xfrm>
          <a:off x="10528300" y="1672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29,345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134262</xdr:rowOff>
    </xdr:from>
    <xdr:to>
      <xdr:col>14</xdr:col>
      <xdr:colOff>79375</xdr:colOff>
      <xdr:row>98</xdr:row>
      <xdr:rowOff>64412</xdr:rowOff>
    </xdr:to>
    <xdr:sp macro="" textlink="">
      <xdr:nvSpPr>
        <xdr:cNvPr id="462" name="円/楕円 461"/>
        <xdr:cNvSpPr/>
      </xdr:nvSpPr>
      <xdr:spPr>
        <a:xfrm>
          <a:off x="9588500" y="1676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55539</xdr:rowOff>
    </xdr:from>
    <xdr:ext cx="534377" cy="259045"/>
    <xdr:sp macro="" textlink="">
      <xdr:nvSpPr>
        <xdr:cNvPr id="463" name="テキスト ボックス 462"/>
        <xdr:cNvSpPr txBox="1"/>
      </xdr:nvSpPr>
      <xdr:spPr>
        <a:xfrm>
          <a:off x="9372111" y="1685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26,547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4" name="直線コネクタ 47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5" name="テキスト ボックス 47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6" name="直線コネクタ 47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7" name="テキスト ボックス 47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8" name="直線コネクタ 47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9" name="テキスト ボックス 47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0" name="直線コネクタ 47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1" name="テキスト ボックス 48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3" name="テキスト ボックス 48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137738</xdr:rowOff>
    </xdr:from>
    <xdr:to>
      <xdr:col>23</xdr:col>
      <xdr:colOff>516889</xdr:colOff>
      <xdr:row>38</xdr:row>
      <xdr:rowOff>139700</xdr:rowOff>
    </xdr:to>
    <xdr:cxnSp macro="">
      <xdr:nvCxnSpPr>
        <xdr:cNvPr id="485" name="直線コネクタ 484"/>
        <xdr:cNvCxnSpPr/>
      </xdr:nvCxnSpPr>
      <xdr:spPr>
        <a:xfrm flipV="1">
          <a:off x="16317595" y="5281238"/>
          <a:ext cx="1269" cy="137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159959</xdr:rowOff>
    </xdr:from>
    <xdr:ext cx="249299" cy="259045"/>
    <xdr:sp macro="" textlink="">
      <xdr:nvSpPr>
        <xdr:cNvPr id="486" name="災害復旧事業費最小値テキスト"/>
        <xdr:cNvSpPr txBox="1"/>
      </xdr:nvSpPr>
      <xdr:spPr>
        <a:xfrm>
          <a:off x="16370300" y="6675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7" name="直線コネクタ 48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84415</xdr:rowOff>
    </xdr:from>
    <xdr:ext cx="599010" cy="259045"/>
    <xdr:sp macro="" textlink="">
      <xdr:nvSpPr>
        <xdr:cNvPr id="488" name="災害復旧事業費最大値テキスト"/>
        <xdr:cNvSpPr txBox="1"/>
      </xdr:nvSpPr>
      <xdr:spPr>
        <a:xfrm>
          <a:off x="16370300" y="505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30</xdr:row>
      <xdr:rowOff>137738</xdr:rowOff>
    </xdr:from>
    <xdr:to>
      <xdr:col>23</xdr:col>
      <xdr:colOff>606425</xdr:colOff>
      <xdr:row>30</xdr:row>
      <xdr:rowOff>137738</xdr:rowOff>
    </xdr:to>
    <xdr:cxnSp macro="">
      <xdr:nvCxnSpPr>
        <xdr:cNvPr id="489" name="直線コネクタ 488"/>
        <xdr:cNvCxnSpPr/>
      </xdr:nvCxnSpPr>
      <xdr:spPr>
        <a:xfrm>
          <a:off x="16230600" y="528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136234</xdr:rowOff>
    </xdr:from>
    <xdr:to>
      <xdr:col>23</xdr:col>
      <xdr:colOff>517525</xdr:colOff>
      <xdr:row>38</xdr:row>
      <xdr:rowOff>138511</xdr:rowOff>
    </xdr:to>
    <xdr:cxnSp macro="">
      <xdr:nvCxnSpPr>
        <xdr:cNvPr id="490" name="直線コネクタ 489"/>
        <xdr:cNvCxnSpPr/>
      </xdr:nvCxnSpPr>
      <xdr:spPr>
        <a:xfrm>
          <a:off x="15481300" y="6651334"/>
          <a:ext cx="838200" cy="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77409</xdr:rowOff>
    </xdr:from>
    <xdr:ext cx="469744" cy="259045"/>
    <xdr:sp macro="" textlink="">
      <xdr:nvSpPr>
        <xdr:cNvPr id="491" name="災害復旧事業費平均値テキスト"/>
        <xdr:cNvSpPr txBox="1"/>
      </xdr:nvSpPr>
      <xdr:spPr>
        <a:xfrm>
          <a:off x="16370300" y="6421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54532</xdr:rowOff>
    </xdr:from>
    <xdr:to>
      <xdr:col>23</xdr:col>
      <xdr:colOff>568325</xdr:colOff>
      <xdr:row>38</xdr:row>
      <xdr:rowOff>156132</xdr:rowOff>
    </xdr:to>
    <xdr:sp macro="" textlink="">
      <xdr:nvSpPr>
        <xdr:cNvPr id="492" name="フローチャート : 判断 491"/>
        <xdr:cNvSpPr/>
      </xdr:nvSpPr>
      <xdr:spPr>
        <a:xfrm>
          <a:off x="16268700" y="656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132252</xdr:rowOff>
    </xdr:from>
    <xdr:to>
      <xdr:col>22</xdr:col>
      <xdr:colOff>365125</xdr:colOff>
      <xdr:row>38</xdr:row>
      <xdr:rowOff>136234</xdr:rowOff>
    </xdr:to>
    <xdr:cxnSp macro="">
      <xdr:nvCxnSpPr>
        <xdr:cNvPr id="493" name="直線コネクタ 492"/>
        <xdr:cNvCxnSpPr/>
      </xdr:nvCxnSpPr>
      <xdr:spPr>
        <a:xfrm>
          <a:off x="14592300" y="6647352"/>
          <a:ext cx="889000" cy="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59415</xdr:rowOff>
    </xdr:from>
    <xdr:to>
      <xdr:col>22</xdr:col>
      <xdr:colOff>415925</xdr:colOff>
      <xdr:row>38</xdr:row>
      <xdr:rowOff>161015</xdr:rowOff>
    </xdr:to>
    <xdr:sp macro="" textlink="">
      <xdr:nvSpPr>
        <xdr:cNvPr id="494" name="フローチャート : 判断 493"/>
        <xdr:cNvSpPr/>
      </xdr:nvSpPr>
      <xdr:spPr>
        <a:xfrm>
          <a:off x="15430500" y="657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6092</xdr:rowOff>
    </xdr:from>
    <xdr:ext cx="469744" cy="259045"/>
    <xdr:sp macro="" textlink="">
      <xdr:nvSpPr>
        <xdr:cNvPr id="495" name="テキスト ボックス 494"/>
        <xdr:cNvSpPr txBox="1"/>
      </xdr:nvSpPr>
      <xdr:spPr>
        <a:xfrm>
          <a:off x="15246427" y="6349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132252</xdr:rowOff>
    </xdr:from>
    <xdr:to>
      <xdr:col>21</xdr:col>
      <xdr:colOff>161925</xdr:colOff>
      <xdr:row>38</xdr:row>
      <xdr:rowOff>135805</xdr:rowOff>
    </xdr:to>
    <xdr:cxnSp macro="">
      <xdr:nvCxnSpPr>
        <xdr:cNvPr id="496" name="直線コネクタ 495"/>
        <xdr:cNvCxnSpPr/>
      </xdr:nvCxnSpPr>
      <xdr:spPr>
        <a:xfrm flipV="1">
          <a:off x="13703300" y="6647352"/>
          <a:ext cx="889000" cy="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59475</xdr:rowOff>
    </xdr:from>
    <xdr:to>
      <xdr:col>21</xdr:col>
      <xdr:colOff>212725</xdr:colOff>
      <xdr:row>38</xdr:row>
      <xdr:rowOff>161075</xdr:rowOff>
    </xdr:to>
    <xdr:sp macro="" textlink="">
      <xdr:nvSpPr>
        <xdr:cNvPr id="497" name="フローチャート : 判断 496"/>
        <xdr:cNvSpPr/>
      </xdr:nvSpPr>
      <xdr:spPr>
        <a:xfrm>
          <a:off x="14541500" y="657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6152</xdr:rowOff>
    </xdr:from>
    <xdr:ext cx="469744" cy="259045"/>
    <xdr:sp macro="" textlink="">
      <xdr:nvSpPr>
        <xdr:cNvPr id="498" name="テキスト ボックス 497"/>
        <xdr:cNvSpPr txBox="1"/>
      </xdr:nvSpPr>
      <xdr:spPr>
        <a:xfrm>
          <a:off x="14357427" y="634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134113</xdr:rowOff>
    </xdr:from>
    <xdr:to>
      <xdr:col>19</xdr:col>
      <xdr:colOff>644525</xdr:colOff>
      <xdr:row>38</xdr:row>
      <xdr:rowOff>135805</xdr:rowOff>
    </xdr:to>
    <xdr:cxnSp macro="">
      <xdr:nvCxnSpPr>
        <xdr:cNvPr id="499" name="直線コネクタ 498"/>
        <xdr:cNvCxnSpPr/>
      </xdr:nvCxnSpPr>
      <xdr:spPr>
        <a:xfrm>
          <a:off x="12814300" y="6649213"/>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135530</xdr:rowOff>
    </xdr:from>
    <xdr:to>
      <xdr:col>20</xdr:col>
      <xdr:colOff>9525</xdr:colOff>
      <xdr:row>38</xdr:row>
      <xdr:rowOff>65680</xdr:rowOff>
    </xdr:to>
    <xdr:sp macro="" textlink="">
      <xdr:nvSpPr>
        <xdr:cNvPr id="500" name="フローチャート : 判断 499"/>
        <xdr:cNvSpPr/>
      </xdr:nvSpPr>
      <xdr:spPr>
        <a:xfrm>
          <a:off x="13652500" y="647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82207</xdr:rowOff>
    </xdr:from>
    <xdr:ext cx="534377" cy="259045"/>
    <xdr:sp macro="" textlink="">
      <xdr:nvSpPr>
        <xdr:cNvPr id="501" name="テキスト ボックス 500"/>
        <xdr:cNvSpPr txBox="1"/>
      </xdr:nvSpPr>
      <xdr:spPr>
        <a:xfrm>
          <a:off x="13436111" y="625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10600</xdr:rowOff>
    </xdr:from>
    <xdr:to>
      <xdr:col>18</xdr:col>
      <xdr:colOff>492125</xdr:colOff>
      <xdr:row>38</xdr:row>
      <xdr:rowOff>112200</xdr:rowOff>
    </xdr:to>
    <xdr:sp macro="" textlink="">
      <xdr:nvSpPr>
        <xdr:cNvPr id="502" name="フローチャート : 判断 501"/>
        <xdr:cNvSpPr/>
      </xdr:nvSpPr>
      <xdr:spPr>
        <a:xfrm>
          <a:off x="12763500" y="652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128727</xdr:rowOff>
    </xdr:from>
    <xdr:ext cx="534377" cy="259045"/>
    <xdr:sp macro="" textlink="">
      <xdr:nvSpPr>
        <xdr:cNvPr id="503" name="テキスト ボックス 502"/>
        <xdr:cNvSpPr txBox="1"/>
      </xdr:nvSpPr>
      <xdr:spPr>
        <a:xfrm>
          <a:off x="12547111" y="630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17,126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87711</xdr:rowOff>
    </xdr:from>
    <xdr:to>
      <xdr:col>23</xdr:col>
      <xdr:colOff>568325</xdr:colOff>
      <xdr:row>39</xdr:row>
      <xdr:rowOff>17861</xdr:rowOff>
    </xdr:to>
    <xdr:sp macro="" textlink="">
      <xdr:nvSpPr>
        <xdr:cNvPr id="509" name="円/楕円 508"/>
        <xdr:cNvSpPr/>
      </xdr:nvSpPr>
      <xdr:spPr>
        <a:xfrm>
          <a:off x="16268700" y="66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32959</xdr:rowOff>
    </xdr:from>
    <xdr:ext cx="378565" cy="259045"/>
    <xdr:sp macro="" textlink="">
      <xdr:nvSpPr>
        <xdr:cNvPr id="510" name="災害復旧事業費該当値テキスト"/>
        <xdr:cNvSpPr txBox="1"/>
      </xdr:nvSpPr>
      <xdr:spPr>
        <a:xfrm>
          <a:off x="16370300" y="654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85434</xdr:rowOff>
    </xdr:from>
    <xdr:to>
      <xdr:col>22</xdr:col>
      <xdr:colOff>415925</xdr:colOff>
      <xdr:row>39</xdr:row>
      <xdr:rowOff>15584</xdr:rowOff>
    </xdr:to>
    <xdr:sp macro="" textlink="">
      <xdr:nvSpPr>
        <xdr:cNvPr id="511" name="円/楕円 510"/>
        <xdr:cNvSpPr/>
      </xdr:nvSpPr>
      <xdr:spPr>
        <a:xfrm>
          <a:off x="15430500" y="660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6711</xdr:rowOff>
    </xdr:from>
    <xdr:ext cx="378565" cy="259045"/>
    <xdr:sp macro="" textlink="">
      <xdr:nvSpPr>
        <xdr:cNvPr id="512" name="テキスト ボックス 511"/>
        <xdr:cNvSpPr txBox="1"/>
      </xdr:nvSpPr>
      <xdr:spPr>
        <a:xfrm>
          <a:off x="15292017" y="669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81452</xdr:rowOff>
    </xdr:from>
    <xdr:to>
      <xdr:col>21</xdr:col>
      <xdr:colOff>212725</xdr:colOff>
      <xdr:row>39</xdr:row>
      <xdr:rowOff>11602</xdr:rowOff>
    </xdr:to>
    <xdr:sp macro="" textlink="">
      <xdr:nvSpPr>
        <xdr:cNvPr id="513" name="円/楕円 512"/>
        <xdr:cNvSpPr/>
      </xdr:nvSpPr>
      <xdr:spPr>
        <a:xfrm>
          <a:off x="14541500" y="659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2729</xdr:rowOff>
    </xdr:from>
    <xdr:ext cx="469744" cy="259045"/>
    <xdr:sp macro="" textlink="">
      <xdr:nvSpPr>
        <xdr:cNvPr id="514" name="テキスト ボックス 513"/>
        <xdr:cNvSpPr txBox="1"/>
      </xdr:nvSpPr>
      <xdr:spPr>
        <a:xfrm>
          <a:off x="14357427" y="668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85005</xdr:rowOff>
    </xdr:from>
    <xdr:to>
      <xdr:col>20</xdr:col>
      <xdr:colOff>9525</xdr:colOff>
      <xdr:row>39</xdr:row>
      <xdr:rowOff>15155</xdr:rowOff>
    </xdr:to>
    <xdr:sp macro="" textlink="">
      <xdr:nvSpPr>
        <xdr:cNvPr id="515" name="円/楕円 514"/>
        <xdr:cNvSpPr/>
      </xdr:nvSpPr>
      <xdr:spPr>
        <a:xfrm>
          <a:off x="13652500" y="660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6282</xdr:rowOff>
    </xdr:from>
    <xdr:ext cx="378565" cy="259045"/>
    <xdr:sp macro="" textlink="">
      <xdr:nvSpPr>
        <xdr:cNvPr id="516" name="テキスト ボックス 515"/>
        <xdr:cNvSpPr txBox="1"/>
      </xdr:nvSpPr>
      <xdr:spPr>
        <a:xfrm>
          <a:off x="13514017" y="6692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83313</xdr:rowOff>
    </xdr:from>
    <xdr:to>
      <xdr:col>18</xdr:col>
      <xdr:colOff>492125</xdr:colOff>
      <xdr:row>39</xdr:row>
      <xdr:rowOff>13463</xdr:rowOff>
    </xdr:to>
    <xdr:sp macro="" textlink="">
      <xdr:nvSpPr>
        <xdr:cNvPr id="517" name="円/楕円 516"/>
        <xdr:cNvSpPr/>
      </xdr:nvSpPr>
      <xdr:spPr>
        <a:xfrm>
          <a:off x="12763500" y="659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4590</xdr:rowOff>
    </xdr:from>
    <xdr:ext cx="469744" cy="259045"/>
    <xdr:sp macro="" textlink="">
      <xdr:nvSpPr>
        <xdr:cNvPr id="518" name="テキスト ボックス 517"/>
        <xdr:cNvSpPr txBox="1"/>
      </xdr:nvSpPr>
      <xdr:spPr>
        <a:xfrm>
          <a:off x="12579427" y="669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7" name="テキスト ボックス 52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9" name="直線コネクタ 52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0" name="テキスト ボックス 52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2" name="テキスト ボックス 53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4" name="直線コネクタ 53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9" name="直線コネクタ 53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1" name="フローチャート : 判断 54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2" name="直線コネクタ 54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3" name="フローチャート : 判断 54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4" name="テキスト ボックス 54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5" name="直線コネクタ 54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6" name="フローチャート : 判断 54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7" name="テキスト ボックス 54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8" name="直線コネクタ 54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9" name="フローチャート : 判断 54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0" name="テキスト ボックス 54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1" name="フローチャート : 判断 55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2" name="テキスト ボックス 55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8" name="円/楕円 55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0" name="円/楕円 55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1" name="テキスト ボックス 56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2" name="円/楕円 56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3" name="テキスト ボックス 56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4" name="円/楕円 56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5" name="テキスト ボックス 56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円/楕円 56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7" name="テキスト ボックス 56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8" name="直線コネクタ 57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9" name="テキスト ボックス 57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0" name="直線コネクタ 57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1" name="テキスト ボックス 58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2" name="直線コネクタ 58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3" name="テキスト ボックス 58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4" name="直線コネクタ 58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5" name="テキスト ボックス 58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6" name="直線コネクタ 58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7" name="テキスト ボックス 58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126807</xdr:rowOff>
    </xdr:from>
    <xdr:to>
      <xdr:col>23</xdr:col>
      <xdr:colOff>516889</xdr:colOff>
      <xdr:row>78</xdr:row>
      <xdr:rowOff>126454</xdr:rowOff>
    </xdr:to>
    <xdr:cxnSp macro="">
      <xdr:nvCxnSpPr>
        <xdr:cNvPr id="589" name="直線コネクタ 588"/>
        <xdr:cNvCxnSpPr/>
      </xdr:nvCxnSpPr>
      <xdr:spPr>
        <a:xfrm flipV="1">
          <a:off x="16317595" y="12299757"/>
          <a:ext cx="1269" cy="1199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130281</xdr:rowOff>
    </xdr:from>
    <xdr:ext cx="469744" cy="259045"/>
    <xdr:sp macro="" textlink="">
      <xdr:nvSpPr>
        <xdr:cNvPr id="590" name="公債費最小値テキスト"/>
        <xdr:cNvSpPr txBox="1"/>
      </xdr:nvSpPr>
      <xdr:spPr>
        <a:xfrm>
          <a:off x="16370300" y="1350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78</xdr:row>
      <xdr:rowOff>126454</xdr:rowOff>
    </xdr:from>
    <xdr:to>
      <xdr:col>23</xdr:col>
      <xdr:colOff>606425</xdr:colOff>
      <xdr:row>78</xdr:row>
      <xdr:rowOff>126454</xdr:rowOff>
    </xdr:to>
    <xdr:cxnSp macro="">
      <xdr:nvCxnSpPr>
        <xdr:cNvPr id="591" name="直線コネクタ 590"/>
        <xdr:cNvCxnSpPr/>
      </xdr:nvCxnSpPr>
      <xdr:spPr>
        <a:xfrm>
          <a:off x="16230600" y="1349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73484</xdr:rowOff>
    </xdr:from>
    <xdr:ext cx="599010" cy="259045"/>
    <xdr:sp macro="" textlink="">
      <xdr:nvSpPr>
        <xdr:cNvPr id="592" name="公債費最大値テキスト"/>
        <xdr:cNvSpPr txBox="1"/>
      </xdr:nvSpPr>
      <xdr:spPr>
        <a:xfrm>
          <a:off x="16370300" y="1207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71</xdr:row>
      <xdr:rowOff>126807</xdr:rowOff>
    </xdr:from>
    <xdr:to>
      <xdr:col>23</xdr:col>
      <xdr:colOff>606425</xdr:colOff>
      <xdr:row>71</xdr:row>
      <xdr:rowOff>126807</xdr:rowOff>
    </xdr:to>
    <xdr:cxnSp macro="">
      <xdr:nvCxnSpPr>
        <xdr:cNvPr id="593" name="直線コネクタ 592"/>
        <xdr:cNvCxnSpPr/>
      </xdr:nvCxnSpPr>
      <xdr:spPr>
        <a:xfrm>
          <a:off x="16230600" y="1229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136367</xdr:rowOff>
    </xdr:from>
    <xdr:to>
      <xdr:col>23</xdr:col>
      <xdr:colOff>517525</xdr:colOff>
      <xdr:row>77</xdr:row>
      <xdr:rowOff>138077</xdr:rowOff>
    </xdr:to>
    <xdr:cxnSp macro="">
      <xdr:nvCxnSpPr>
        <xdr:cNvPr id="594" name="直線コネクタ 593"/>
        <xdr:cNvCxnSpPr/>
      </xdr:nvCxnSpPr>
      <xdr:spPr>
        <a:xfrm>
          <a:off x="15481300" y="13338017"/>
          <a:ext cx="838200" cy="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24201</xdr:rowOff>
    </xdr:from>
    <xdr:ext cx="534377" cy="259045"/>
    <xdr:sp macro="" textlink="">
      <xdr:nvSpPr>
        <xdr:cNvPr id="595" name="公債費平均値テキスト"/>
        <xdr:cNvSpPr txBox="1"/>
      </xdr:nvSpPr>
      <xdr:spPr>
        <a:xfrm>
          <a:off x="16370300" y="13054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1324</xdr:rowOff>
    </xdr:from>
    <xdr:to>
      <xdr:col>23</xdr:col>
      <xdr:colOff>568325</xdr:colOff>
      <xdr:row>77</xdr:row>
      <xdr:rowOff>102924</xdr:rowOff>
    </xdr:to>
    <xdr:sp macro="" textlink="">
      <xdr:nvSpPr>
        <xdr:cNvPr id="596" name="フローチャート : 判断 595"/>
        <xdr:cNvSpPr/>
      </xdr:nvSpPr>
      <xdr:spPr>
        <a:xfrm>
          <a:off x="16268700" y="1320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136367</xdr:rowOff>
    </xdr:from>
    <xdr:to>
      <xdr:col>22</xdr:col>
      <xdr:colOff>365125</xdr:colOff>
      <xdr:row>77</xdr:row>
      <xdr:rowOff>153539</xdr:rowOff>
    </xdr:to>
    <xdr:cxnSp macro="">
      <xdr:nvCxnSpPr>
        <xdr:cNvPr id="597" name="直線コネクタ 596"/>
        <xdr:cNvCxnSpPr/>
      </xdr:nvCxnSpPr>
      <xdr:spPr>
        <a:xfrm flipV="1">
          <a:off x="14592300" y="13338017"/>
          <a:ext cx="889000" cy="1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36711</xdr:rowOff>
    </xdr:from>
    <xdr:to>
      <xdr:col>22</xdr:col>
      <xdr:colOff>415925</xdr:colOff>
      <xdr:row>77</xdr:row>
      <xdr:rowOff>138311</xdr:rowOff>
    </xdr:to>
    <xdr:sp macro="" textlink="">
      <xdr:nvSpPr>
        <xdr:cNvPr id="598" name="フローチャート : 判断 597"/>
        <xdr:cNvSpPr/>
      </xdr:nvSpPr>
      <xdr:spPr>
        <a:xfrm>
          <a:off x="15430500" y="132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154838</xdr:rowOff>
    </xdr:from>
    <xdr:ext cx="534377" cy="259045"/>
    <xdr:sp macro="" textlink="">
      <xdr:nvSpPr>
        <xdr:cNvPr id="599" name="テキスト ボックス 598"/>
        <xdr:cNvSpPr txBox="1"/>
      </xdr:nvSpPr>
      <xdr:spPr>
        <a:xfrm>
          <a:off x="15214111" y="130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143997</xdr:rowOff>
    </xdr:from>
    <xdr:to>
      <xdr:col>21</xdr:col>
      <xdr:colOff>161925</xdr:colOff>
      <xdr:row>77</xdr:row>
      <xdr:rowOff>153539</xdr:rowOff>
    </xdr:to>
    <xdr:cxnSp macro="">
      <xdr:nvCxnSpPr>
        <xdr:cNvPr id="600" name="直線コネクタ 599"/>
        <xdr:cNvCxnSpPr/>
      </xdr:nvCxnSpPr>
      <xdr:spPr>
        <a:xfrm>
          <a:off x="13703300" y="13345647"/>
          <a:ext cx="889000" cy="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28842</xdr:rowOff>
    </xdr:from>
    <xdr:to>
      <xdr:col>21</xdr:col>
      <xdr:colOff>212725</xdr:colOff>
      <xdr:row>77</xdr:row>
      <xdr:rowOff>130442</xdr:rowOff>
    </xdr:to>
    <xdr:sp macro="" textlink="">
      <xdr:nvSpPr>
        <xdr:cNvPr id="601" name="フローチャート : 判断 600"/>
        <xdr:cNvSpPr/>
      </xdr:nvSpPr>
      <xdr:spPr>
        <a:xfrm>
          <a:off x="14541500" y="1323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146969</xdr:rowOff>
    </xdr:from>
    <xdr:ext cx="534377" cy="259045"/>
    <xdr:sp macro="" textlink="">
      <xdr:nvSpPr>
        <xdr:cNvPr id="602" name="テキスト ボックス 601"/>
        <xdr:cNvSpPr txBox="1"/>
      </xdr:nvSpPr>
      <xdr:spPr>
        <a:xfrm>
          <a:off x="14325111" y="1300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140195</xdr:rowOff>
    </xdr:from>
    <xdr:to>
      <xdr:col>19</xdr:col>
      <xdr:colOff>644525</xdr:colOff>
      <xdr:row>77</xdr:row>
      <xdr:rowOff>143997</xdr:rowOff>
    </xdr:to>
    <xdr:cxnSp macro="">
      <xdr:nvCxnSpPr>
        <xdr:cNvPr id="603" name="直線コネクタ 602"/>
        <xdr:cNvCxnSpPr/>
      </xdr:nvCxnSpPr>
      <xdr:spPr>
        <a:xfrm>
          <a:off x="12814300" y="13341845"/>
          <a:ext cx="889000" cy="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24078</xdr:rowOff>
    </xdr:from>
    <xdr:to>
      <xdr:col>20</xdr:col>
      <xdr:colOff>9525</xdr:colOff>
      <xdr:row>77</xdr:row>
      <xdr:rowOff>125678</xdr:rowOff>
    </xdr:to>
    <xdr:sp macro="" textlink="">
      <xdr:nvSpPr>
        <xdr:cNvPr id="604" name="フローチャート : 判断 603"/>
        <xdr:cNvSpPr/>
      </xdr:nvSpPr>
      <xdr:spPr>
        <a:xfrm>
          <a:off x="13652500" y="1322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142205</xdr:rowOff>
    </xdr:from>
    <xdr:ext cx="534377" cy="259045"/>
    <xdr:sp macro="" textlink="">
      <xdr:nvSpPr>
        <xdr:cNvPr id="605" name="テキスト ボックス 604"/>
        <xdr:cNvSpPr txBox="1"/>
      </xdr:nvSpPr>
      <xdr:spPr>
        <a:xfrm>
          <a:off x="13436111" y="1300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51,678</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16960</xdr:rowOff>
    </xdr:from>
    <xdr:to>
      <xdr:col>18</xdr:col>
      <xdr:colOff>492125</xdr:colOff>
      <xdr:row>77</xdr:row>
      <xdr:rowOff>118560</xdr:rowOff>
    </xdr:to>
    <xdr:sp macro="" textlink="">
      <xdr:nvSpPr>
        <xdr:cNvPr id="606" name="フローチャート : 判断 605"/>
        <xdr:cNvSpPr/>
      </xdr:nvSpPr>
      <xdr:spPr>
        <a:xfrm>
          <a:off x="12763500" y="132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135087</xdr:rowOff>
    </xdr:from>
    <xdr:ext cx="534377" cy="259045"/>
    <xdr:sp macro="" textlink="">
      <xdr:nvSpPr>
        <xdr:cNvPr id="607" name="テキスト ボックス 606"/>
        <xdr:cNvSpPr txBox="1"/>
      </xdr:nvSpPr>
      <xdr:spPr>
        <a:xfrm>
          <a:off x="12547111" y="1299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53,235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8" name="テキスト ボックス 60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9" name="テキスト ボックス 60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0" name="テキスト ボックス 60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1" name="テキスト ボックス 61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2" name="テキスト ボックス 61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87277</xdr:rowOff>
    </xdr:from>
    <xdr:to>
      <xdr:col>23</xdr:col>
      <xdr:colOff>568325</xdr:colOff>
      <xdr:row>78</xdr:row>
      <xdr:rowOff>17427</xdr:rowOff>
    </xdr:to>
    <xdr:sp macro="" textlink="">
      <xdr:nvSpPr>
        <xdr:cNvPr id="613" name="円/楕円 612"/>
        <xdr:cNvSpPr/>
      </xdr:nvSpPr>
      <xdr:spPr>
        <a:xfrm>
          <a:off x="16268700" y="1328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65704</xdr:rowOff>
    </xdr:from>
    <xdr:ext cx="534377" cy="259045"/>
    <xdr:sp macro="" textlink="">
      <xdr:nvSpPr>
        <xdr:cNvPr id="614" name="公債費該当値テキスト"/>
        <xdr:cNvSpPr txBox="1"/>
      </xdr:nvSpPr>
      <xdr:spPr>
        <a:xfrm>
          <a:off x="16370300" y="1326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37,855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85567</xdr:rowOff>
    </xdr:from>
    <xdr:to>
      <xdr:col>22</xdr:col>
      <xdr:colOff>415925</xdr:colOff>
      <xdr:row>78</xdr:row>
      <xdr:rowOff>15717</xdr:rowOff>
    </xdr:to>
    <xdr:sp macro="" textlink="">
      <xdr:nvSpPr>
        <xdr:cNvPr id="615" name="円/楕円 614"/>
        <xdr:cNvSpPr/>
      </xdr:nvSpPr>
      <xdr:spPr>
        <a:xfrm>
          <a:off x="15430500" y="1328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6844</xdr:rowOff>
    </xdr:from>
    <xdr:ext cx="534377" cy="259045"/>
    <xdr:sp macro="" textlink="">
      <xdr:nvSpPr>
        <xdr:cNvPr id="616" name="テキスト ボックス 615"/>
        <xdr:cNvSpPr txBox="1"/>
      </xdr:nvSpPr>
      <xdr:spPr>
        <a:xfrm>
          <a:off x="15214111" y="1337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38,229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102739</xdr:rowOff>
    </xdr:from>
    <xdr:to>
      <xdr:col>21</xdr:col>
      <xdr:colOff>212725</xdr:colOff>
      <xdr:row>78</xdr:row>
      <xdr:rowOff>32889</xdr:rowOff>
    </xdr:to>
    <xdr:sp macro="" textlink="">
      <xdr:nvSpPr>
        <xdr:cNvPr id="617" name="円/楕円 616"/>
        <xdr:cNvSpPr/>
      </xdr:nvSpPr>
      <xdr:spPr>
        <a:xfrm>
          <a:off x="14541500" y="1330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24016</xdr:rowOff>
    </xdr:from>
    <xdr:ext cx="534377" cy="259045"/>
    <xdr:sp macro="" textlink="">
      <xdr:nvSpPr>
        <xdr:cNvPr id="618" name="テキスト ボックス 617"/>
        <xdr:cNvSpPr txBox="1"/>
      </xdr:nvSpPr>
      <xdr:spPr>
        <a:xfrm>
          <a:off x="14325111" y="1339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34,473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93197</xdr:rowOff>
    </xdr:from>
    <xdr:to>
      <xdr:col>20</xdr:col>
      <xdr:colOff>9525</xdr:colOff>
      <xdr:row>78</xdr:row>
      <xdr:rowOff>23347</xdr:rowOff>
    </xdr:to>
    <xdr:sp macro="" textlink="">
      <xdr:nvSpPr>
        <xdr:cNvPr id="619" name="円/楕円 618"/>
        <xdr:cNvSpPr/>
      </xdr:nvSpPr>
      <xdr:spPr>
        <a:xfrm>
          <a:off x="13652500" y="1329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14474</xdr:rowOff>
    </xdr:from>
    <xdr:ext cx="534377" cy="259045"/>
    <xdr:sp macro="" textlink="">
      <xdr:nvSpPr>
        <xdr:cNvPr id="620" name="テキスト ボックス 619"/>
        <xdr:cNvSpPr txBox="1"/>
      </xdr:nvSpPr>
      <xdr:spPr>
        <a:xfrm>
          <a:off x="13436111" y="1338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36,560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89395</xdr:rowOff>
    </xdr:from>
    <xdr:to>
      <xdr:col>18</xdr:col>
      <xdr:colOff>492125</xdr:colOff>
      <xdr:row>78</xdr:row>
      <xdr:rowOff>19545</xdr:rowOff>
    </xdr:to>
    <xdr:sp macro="" textlink="">
      <xdr:nvSpPr>
        <xdr:cNvPr id="621" name="円/楕円 620"/>
        <xdr:cNvSpPr/>
      </xdr:nvSpPr>
      <xdr:spPr>
        <a:xfrm>
          <a:off x="12763500" y="132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10672</xdr:rowOff>
    </xdr:from>
    <xdr:ext cx="534377" cy="259045"/>
    <xdr:sp macro="" textlink="">
      <xdr:nvSpPr>
        <xdr:cNvPr id="622" name="テキスト ボックス 621"/>
        <xdr:cNvSpPr txBox="1"/>
      </xdr:nvSpPr>
      <xdr:spPr>
        <a:xfrm>
          <a:off x="12547111" y="1338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3" name="正方形/長方形 62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4" name="正方形/長方形 62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5" name="正方形/長方形 62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6" name="正方形/長方形 62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7" name="正方形/長方形 62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8" name="正方形/長方形 62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9" name="正方形/長方形 62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0" name="正方形/長方形 62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1" name="テキスト ボックス 63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2" name="直線コネクタ 63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3" name="直線コネクタ 63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4" name="テキスト ボックス 633"/>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5" name="直線コネクタ 63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93</xdr:row>
      <xdr:rowOff>168927</xdr:rowOff>
    </xdr:from>
    <xdr:ext cx="685572" cy="259045"/>
    <xdr:sp macro="" textlink="">
      <xdr:nvSpPr>
        <xdr:cNvPr id="636" name="テキスト ボックス 635"/>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7" name="直線コネクタ 63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90</xdr:row>
      <xdr:rowOff>111777</xdr:rowOff>
    </xdr:from>
    <xdr:ext cx="685572" cy="259045"/>
    <xdr:sp macro="" textlink="">
      <xdr:nvSpPr>
        <xdr:cNvPr id="638" name="テキスト ボックス 637"/>
        <xdr:cNvSpPr txBox="1"/>
      </xdr:nvSpPr>
      <xdr:spPr>
        <a:xfrm>
          <a:off x="11760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9" name="直線コネクタ 63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0" name="テキスト ボックス 63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27485</xdr:rowOff>
    </xdr:from>
    <xdr:to>
      <xdr:col>23</xdr:col>
      <xdr:colOff>516889</xdr:colOff>
      <xdr:row>98</xdr:row>
      <xdr:rowOff>25388</xdr:rowOff>
    </xdr:to>
    <xdr:cxnSp macro="">
      <xdr:nvCxnSpPr>
        <xdr:cNvPr id="642" name="直線コネクタ 641"/>
        <xdr:cNvCxnSpPr/>
      </xdr:nvCxnSpPr>
      <xdr:spPr>
        <a:xfrm flipV="1">
          <a:off x="16317595" y="15629435"/>
          <a:ext cx="1269" cy="1198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48483</xdr:rowOff>
    </xdr:from>
    <xdr:ext cx="313932" cy="259045"/>
    <xdr:sp macro="" textlink="">
      <xdr:nvSpPr>
        <xdr:cNvPr id="643" name="積立金最小値テキスト"/>
        <xdr:cNvSpPr txBox="1"/>
      </xdr:nvSpPr>
      <xdr:spPr>
        <a:xfrm>
          <a:off x="16370300" y="16850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428625</xdr:colOff>
      <xdr:row>98</xdr:row>
      <xdr:rowOff>25388</xdr:rowOff>
    </xdr:from>
    <xdr:to>
      <xdr:col>23</xdr:col>
      <xdr:colOff>606425</xdr:colOff>
      <xdr:row>98</xdr:row>
      <xdr:rowOff>25388</xdr:rowOff>
    </xdr:to>
    <xdr:cxnSp macro="">
      <xdr:nvCxnSpPr>
        <xdr:cNvPr id="644" name="直線コネクタ 643"/>
        <xdr:cNvCxnSpPr/>
      </xdr:nvCxnSpPr>
      <xdr:spPr>
        <a:xfrm>
          <a:off x="16230600" y="1682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145612</xdr:rowOff>
    </xdr:from>
    <xdr:ext cx="690189" cy="259045"/>
    <xdr:sp macro="" textlink="">
      <xdr:nvSpPr>
        <xdr:cNvPr id="645" name="積立金最大値テキスト"/>
        <xdr:cNvSpPr txBox="1"/>
      </xdr:nvSpPr>
      <xdr:spPr>
        <a:xfrm>
          <a:off x="16370300" y="154046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2,096,351</a:t>
          </a:r>
          <a:endParaRPr kumimoji="1" lang="ja-JP" altLang="en-US" sz="1000" b="1">
            <a:latin typeface="ＭＳ Ｐゴシック"/>
          </a:endParaRPr>
        </a:p>
      </xdr:txBody>
    </xdr:sp>
    <xdr:clientData/>
  </xdr:oneCellAnchor>
  <xdr:twoCellAnchor>
    <xdr:from>
      <xdr:col>23</xdr:col>
      <xdr:colOff>428625</xdr:colOff>
      <xdr:row>91</xdr:row>
      <xdr:rowOff>27485</xdr:rowOff>
    </xdr:from>
    <xdr:to>
      <xdr:col>23</xdr:col>
      <xdr:colOff>606425</xdr:colOff>
      <xdr:row>91</xdr:row>
      <xdr:rowOff>27485</xdr:rowOff>
    </xdr:to>
    <xdr:cxnSp macro="">
      <xdr:nvCxnSpPr>
        <xdr:cNvPr id="646" name="直線コネクタ 645"/>
        <xdr:cNvCxnSpPr/>
      </xdr:nvCxnSpPr>
      <xdr:spPr>
        <a:xfrm>
          <a:off x="16230600" y="15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168182</xdr:rowOff>
    </xdr:from>
    <xdr:to>
      <xdr:col>23</xdr:col>
      <xdr:colOff>517525</xdr:colOff>
      <xdr:row>98</xdr:row>
      <xdr:rowOff>21934</xdr:rowOff>
    </xdr:to>
    <xdr:cxnSp macro="">
      <xdr:nvCxnSpPr>
        <xdr:cNvPr id="647" name="直線コネクタ 646"/>
        <xdr:cNvCxnSpPr/>
      </xdr:nvCxnSpPr>
      <xdr:spPr>
        <a:xfrm>
          <a:off x="15481300" y="16798832"/>
          <a:ext cx="838200" cy="2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137383</xdr:rowOff>
    </xdr:from>
    <xdr:ext cx="534377" cy="259045"/>
    <xdr:sp macro="" textlink="">
      <xdr:nvSpPr>
        <xdr:cNvPr id="648" name="積立金平均値テキスト"/>
        <xdr:cNvSpPr txBox="1"/>
      </xdr:nvSpPr>
      <xdr:spPr>
        <a:xfrm>
          <a:off x="16370300" y="16596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114506</xdr:rowOff>
    </xdr:from>
    <xdr:to>
      <xdr:col>23</xdr:col>
      <xdr:colOff>568325</xdr:colOff>
      <xdr:row>98</xdr:row>
      <xdr:rowOff>44656</xdr:rowOff>
    </xdr:to>
    <xdr:sp macro="" textlink="">
      <xdr:nvSpPr>
        <xdr:cNvPr id="649" name="フローチャート : 判断 648"/>
        <xdr:cNvSpPr/>
      </xdr:nvSpPr>
      <xdr:spPr>
        <a:xfrm>
          <a:off x="16268700" y="167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168182</xdr:rowOff>
    </xdr:from>
    <xdr:to>
      <xdr:col>22</xdr:col>
      <xdr:colOff>365125</xdr:colOff>
      <xdr:row>98</xdr:row>
      <xdr:rowOff>4232</xdr:rowOff>
    </xdr:to>
    <xdr:cxnSp macro="">
      <xdr:nvCxnSpPr>
        <xdr:cNvPr id="650" name="直線コネクタ 649"/>
        <xdr:cNvCxnSpPr/>
      </xdr:nvCxnSpPr>
      <xdr:spPr>
        <a:xfrm flipV="1">
          <a:off x="14592300" y="16798832"/>
          <a:ext cx="889000" cy="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134414</xdr:rowOff>
    </xdr:from>
    <xdr:to>
      <xdr:col>22</xdr:col>
      <xdr:colOff>415925</xdr:colOff>
      <xdr:row>98</xdr:row>
      <xdr:rowOff>64564</xdr:rowOff>
    </xdr:to>
    <xdr:sp macro="" textlink="">
      <xdr:nvSpPr>
        <xdr:cNvPr id="651" name="フローチャート : 判断 650"/>
        <xdr:cNvSpPr/>
      </xdr:nvSpPr>
      <xdr:spPr>
        <a:xfrm>
          <a:off x="15430500" y="1676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55691</xdr:rowOff>
    </xdr:from>
    <xdr:ext cx="534377" cy="259045"/>
    <xdr:sp macro="" textlink="">
      <xdr:nvSpPr>
        <xdr:cNvPr id="652" name="テキスト ボックス 651"/>
        <xdr:cNvSpPr txBox="1"/>
      </xdr:nvSpPr>
      <xdr:spPr>
        <a:xfrm>
          <a:off x="15214111" y="1685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20,362</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4232</xdr:rowOff>
    </xdr:from>
    <xdr:to>
      <xdr:col>21</xdr:col>
      <xdr:colOff>161925</xdr:colOff>
      <xdr:row>98</xdr:row>
      <xdr:rowOff>9792</xdr:rowOff>
    </xdr:to>
    <xdr:cxnSp macro="">
      <xdr:nvCxnSpPr>
        <xdr:cNvPr id="653" name="直線コネクタ 652"/>
        <xdr:cNvCxnSpPr/>
      </xdr:nvCxnSpPr>
      <xdr:spPr>
        <a:xfrm flipV="1">
          <a:off x="13703300" y="16806332"/>
          <a:ext cx="889000" cy="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132865</xdr:rowOff>
    </xdr:from>
    <xdr:to>
      <xdr:col>21</xdr:col>
      <xdr:colOff>212725</xdr:colOff>
      <xdr:row>98</xdr:row>
      <xdr:rowOff>63015</xdr:rowOff>
    </xdr:to>
    <xdr:sp macro="" textlink="">
      <xdr:nvSpPr>
        <xdr:cNvPr id="654" name="フローチャート : 判断 653"/>
        <xdr:cNvSpPr/>
      </xdr:nvSpPr>
      <xdr:spPr>
        <a:xfrm>
          <a:off x="14541500" y="1676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54142</xdr:rowOff>
    </xdr:from>
    <xdr:ext cx="534377" cy="259045"/>
    <xdr:sp macro="" textlink="">
      <xdr:nvSpPr>
        <xdr:cNvPr id="655" name="テキスト ボックス 654"/>
        <xdr:cNvSpPr txBox="1"/>
      </xdr:nvSpPr>
      <xdr:spPr>
        <a:xfrm>
          <a:off x="14325111" y="1685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23,071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9792</xdr:rowOff>
    </xdr:from>
    <xdr:to>
      <xdr:col>19</xdr:col>
      <xdr:colOff>644525</xdr:colOff>
      <xdr:row>98</xdr:row>
      <xdr:rowOff>9855</xdr:rowOff>
    </xdr:to>
    <xdr:cxnSp macro="">
      <xdr:nvCxnSpPr>
        <xdr:cNvPr id="656" name="直線コネクタ 655"/>
        <xdr:cNvCxnSpPr/>
      </xdr:nvCxnSpPr>
      <xdr:spPr>
        <a:xfrm flipV="1">
          <a:off x="12814300" y="16811892"/>
          <a:ext cx="8890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42993</xdr:rowOff>
    </xdr:from>
    <xdr:to>
      <xdr:col>20</xdr:col>
      <xdr:colOff>9525</xdr:colOff>
      <xdr:row>97</xdr:row>
      <xdr:rowOff>144593</xdr:rowOff>
    </xdr:to>
    <xdr:sp macro="" textlink="">
      <xdr:nvSpPr>
        <xdr:cNvPr id="657" name="フローチャート : 判断 656"/>
        <xdr:cNvSpPr/>
      </xdr:nvSpPr>
      <xdr:spPr>
        <a:xfrm>
          <a:off x="13652500" y="1667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161120</xdr:rowOff>
    </xdr:from>
    <xdr:ext cx="599010" cy="259045"/>
    <xdr:sp macro="" textlink="">
      <xdr:nvSpPr>
        <xdr:cNvPr id="658" name="テキスト ボックス 657"/>
        <xdr:cNvSpPr txBox="1"/>
      </xdr:nvSpPr>
      <xdr:spPr>
        <a:xfrm>
          <a:off x="13403794" y="16448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180,327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123820</xdr:rowOff>
    </xdr:from>
    <xdr:to>
      <xdr:col>18</xdr:col>
      <xdr:colOff>492125</xdr:colOff>
      <xdr:row>98</xdr:row>
      <xdr:rowOff>53970</xdr:rowOff>
    </xdr:to>
    <xdr:sp macro="" textlink="">
      <xdr:nvSpPr>
        <xdr:cNvPr id="659" name="フローチャート : 判断 658"/>
        <xdr:cNvSpPr/>
      </xdr:nvSpPr>
      <xdr:spPr>
        <a:xfrm>
          <a:off x="12763500" y="167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70497</xdr:rowOff>
    </xdr:from>
    <xdr:ext cx="534377" cy="259045"/>
    <xdr:sp macro="" textlink="">
      <xdr:nvSpPr>
        <xdr:cNvPr id="660" name="テキスト ボックス 659"/>
        <xdr:cNvSpPr txBox="1"/>
      </xdr:nvSpPr>
      <xdr:spPr>
        <a:xfrm>
          <a:off x="12547111" y="1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1" name="テキスト ボックス 66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2" name="テキスト ボックス 66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3" name="テキスト ボックス 66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4" name="テキスト ボックス 66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5" name="テキスト ボックス 66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142584</xdr:rowOff>
    </xdr:from>
    <xdr:to>
      <xdr:col>23</xdr:col>
      <xdr:colOff>568325</xdr:colOff>
      <xdr:row>98</xdr:row>
      <xdr:rowOff>72734</xdr:rowOff>
    </xdr:to>
    <xdr:sp macro="" textlink="">
      <xdr:nvSpPr>
        <xdr:cNvPr id="666" name="円/楕円 665"/>
        <xdr:cNvSpPr/>
      </xdr:nvSpPr>
      <xdr:spPr>
        <a:xfrm>
          <a:off x="16268700" y="1677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92934</xdr:rowOff>
    </xdr:from>
    <xdr:ext cx="469744" cy="259045"/>
    <xdr:sp macro="" textlink="">
      <xdr:nvSpPr>
        <xdr:cNvPr id="667" name="積立金該当値テキスト"/>
        <xdr:cNvSpPr txBox="1"/>
      </xdr:nvSpPr>
      <xdr:spPr>
        <a:xfrm>
          <a:off x="16370300" y="1672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117382</xdr:rowOff>
    </xdr:from>
    <xdr:to>
      <xdr:col>22</xdr:col>
      <xdr:colOff>415925</xdr:colOff>
      <xdr:row>98</xdr:row>
      <xdr:rowOff>47532</xdr:rowOff>
    </xdr:to>
    <xdr:sp macro="" textlink="">
      <xdr:nvSpPr>
        <xdr:cNvPr id="668" name="円/楕円 667"/>
        <xdr:cNvSpPr/>
      </xdr:nvSpPr>
      <xdr:spPr>
        <a:xfrm>
          <a:off x="15430500" y="1674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64059</xdr:rowOff>
    </xdr:from>
    <xdr:ext cx="534377" cy="259045"/>
    <xdr:sp macro="" textlink="">
      <xdr:nvSpPr>
        <xdr:cNvPr id="669" name="テキスト ボックス 668"/>
        <xdr:cNvSpPr txBox="1"/>
      </xdr:nvSpPr>
      <xdr:spPr>
        <a:xfrm>
          <a:off x="15214111" y="1652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50,164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124882</xdr:rowOff>
    </xdr:from>
    <xdr:to>
      <xdr:col>21</xdr:col>
      <xdr:colOff>212725</xdr:colOff>
      <xdr:row>98</xdr:row>
      <xdr:rowOff>55032</xdr:rowOff>
    </xdr:to>
    <xdr:sp macro="" textlink="">
      <xdr:nvSpPr>
        <xdr:cNvPr id="670" name="円/楕円 669"/>
        <xdr:cNvSpPr/>
      </xdr:nvSpPr>
      <xdr:spPr>
        <a:xfrm>
          <a:off x="14541500" y="1675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71559</xdr:rowOff>
    </xdr:from>
    <xdr:ext cx="534377" cy="259045"/>
    <xdr:sp macro="" textlink="">
      <xdr:nvSpPr>
        <xdr:cNvPr id="671" name="テキスト ボックス 670"/>
        <xdr:cNvSpPr txBox="1"/>
      </xdr:nvSpPr>
      <xdr:spPr>
        <a:xfrm>
          <a:off x="14325111" y="1653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37,040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130442</xdr:rowOff>
    </xdr:from>
    <xdr:to>
      <xdr:col>20</xdr:col>
      <xdr:colOff>9525</xdr:colOff>
      <xdr:row>98</xdr:row>
      <xdr:rowOff>60592</xdr:rowOff>
    </xdr:to>
    <xdr:sp macro="" textlink="">
      <xdr:nvSpPr>
        <xdr:cNvPr id="672" name="円/楕円 671"/>
        <xdr:cNvSpPr/>
      </xdr:nvSpPr>
      <xdr:spPr>
        <a:xfrm>
          <a:off x="13652500" y="1676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51719</xdr:rowOff>
    </xdr:from>
    <xdr:ext cx="534377" cy="259045"/>
    <xdr:sp macro="" textlink="">
      <xdr:nvSpPr>
        <xdr:cNvPr id="673" name="テキスト ボックス 672"/>
        <xdr:cNvSpPr txBox="1"/>
      </xdr:nvSpPr>
      <xdr:spPr>
        <a:xfrm>
          <a:off x="13436111" y="1685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27,311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130505</xdr:rowOff>
    </xdr:from>
    <xdr:to>
      <xdr:col>18</xdr:col>
      <xdr:colOff>492125</xdr:colOff>
      <xdr:row>98</xdr:row>
      <xdr:rowOff>60655</xdr:rowOff>
    </xdr:to>
    <xdr:sp macro="" textlink="">
      <xdr:nvSpPr>
        <xdr:cNvPr id="674" name="円/楕円 673"/>
        <xdr:cNvSpPr/>
      </xdr:nvSpPr>
      <xdr:spPr>
        <a:xfrm>
          <a:off x="12763500" y="1676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51782</xdr:rowOff>
    </xdr:from>
    <xdr:ext cx="534377" cy="259045"/>
    <xdr:sp macro="" textlink="">
      <xdr:nvSpPr>
        <xdr:cNvPr id="675" name="テキスト ボックス 674"/>
        <xdr:cNvSpPr txBox="1"/>
      </xdr:nvSpPr>
      <xdr:spPr>
        <a:xfrm>
          <a:off x="12547111" y="1685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27,199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6" name="正方形/長方形 67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7" name="正方形/長方形 67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8" name="正方形/長方形 67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9" name="正方形/長方形 67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0" name="正方形/長方形 67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1" name="正方形/長方形 68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2" name="正方形/長方形 68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3" name="正方形/長方形 68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4" name="テキスト ボックス 68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5" name="直線コネクタ 68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6" name="直線コネクタ 68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7" name="テキスト ボックス 68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8" name="直線コネクタ 68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89" name="テキスト ボックス 68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0" name="直線コネクタ 68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1" name="テキスト ボックス 69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2" name="直線コネクタ 69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3" name="テキスト ボックス 69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4" name="直線コネクタ 69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695" name="テキスト ボックス 69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6" name="直線コネクタ 69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697" name="テキスト ボックス 696"/>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8" name="直線コネクタ 69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699" name="テキスト ボックス 69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75219</xdr:rowOff>
    </xdr:from>
    <xdr:to>
      <xdr:col>32</xdr:col>
      <xdr:colOff>186689</xdr:colOff>
      <xdr:row>39</xdr:row>
      <xdr:rowOff>98878</xdr:rowOff>
    </xdr:to>
    <xdr:cxnSp macro="">
      <xdr:nvCxnSpPr>
        <xdr:cNvPr id="701" name="直線コネクタ 700"/>
        <xdr:cNvCxnSpPr/>
      </xdr:nvCxnSpPr>
      <xdr:spPr>
        <a:xfrm flipV="1">
          <a:off x="22159595" y="5218719"/>
          <a:ext cx="1269" cy="1566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119297</xdr:rowOff>
    </xdr:from>
    <xdr:ext cx="249299" cy="259045"/>
    <xdr:sp macro="" textlink="">
      <xdr:nvSpPr>
        <xdr:cNvPr id="702" name="投資及び出資金最小値テキスト"/>
        <xdr:cNvSpPr txBox="1"/>
      </xdr:nvSpPr>
      <xdr:spPr>
        <a:xfrm>
          <a:off x="22212300" y="6805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3" name="直線コネクタ 70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21896</xdr:rowOff>
    </xdr:from>
    <xdr:ext cx="534377" cy="259045"/>
    <xdr:sp macro="" textlink="">
      <xdr:nvSpPr>
        <xdr:cNvPr id="704" name="投資及び出資金最大値テキスト"/>
        <xdr:cNvSpPr txBox="1"/>
      </xdr:nvSpPr>
      <xdr:spPr>
        <a:xfrm>
          <a:off x="22212300" y="499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95,949</a:t>
          </a:r>
          <a:endParaRPr kumimoji="1" lang="ja-JP" altLang="en-US" sz="1000" b="1">
            <a:latin typeface="ＭＳ Ｐゴシック"/>
          </a:endParaRPr>
        </a:p>
      </xdr:txBody>
    </xdr:sp>
    <xdr:clientData/>
  </xdr:oneCellAnchor>
  <xdr:twoCellAnchor>
    <xdr:from>
      <xdr:col>32</xdr:col>
      <xdr:colOff>98425</xdr:colOff>
      <xdr:row>30</xdr:row>
      <xdr:rowOff>75219</xdr:rowOff>
    </xdr:from>
    <xdr:to>
      <xdr:col>32</xdr:col>
      <xdr:colOff>276225</xdr:colOff>
      <xdr:row>30</xdr:row>
      <xdr:rowOff>75219</xdr:rowOff>
    </xdr:to>
    <xdr:cxnSp macro="">
      <xdr:nvCxnSpPr>
        <xdr:cNvPr id="705" name="直線コネクタ 704"/>
        <xdr:cNvCxnSpPr/>
      </xdr:nvCxnSpPr>
      <xdr:spPr>
        <a:xfrm>
          <a:off x="22072600" y="5218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06" name="直線コネクタ 70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36747</xdr:rowOff>
    </xdr:from>
    <xdr:ext cx="469744" cy="259045"/>
    <xdr:sp macro="" textlink="">
      <xdr:nvSpPr>
        <xdr:cNvPr id="707" name="投資及び出資金平均値テキスト"/>
        <xdr:cNvSpPr txBox="1"/>
      </xdr:nvSpPr>
      <xdr:spPr>
        <a:xfrm>
          <a:off x="22212300" y="6551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13870</xdr:rowOff>
    </xdr:from>
    <xdr:to>
      <xdr:col>32</xdr:col>
      <xdr:colOff>238125</xdr:colOff>
      <xdr:row>39</xdr:row>
      <xdr:rowOff>115470</xdr:rowOff>
    </xdr:to>
    <xdr:sp macro="" textlink="">
      <xdr:nvSpPr>
        <xdr:cNvPr id="708" name="フローチャート : 判断 707"/>
        <xdr:cNvSpPr/>
      </xdr:nvSpPr>
      <xdr:spPr>
        <a:xfrm>
          <a:off x="22110700" y="67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09" name="直線コネクタ 70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22868</xdr:rowOff>
    </xdr:from>
    <xdr:to>
      <xdr:col>31</xdr:col>
      <xdr:colOff>85725</xdr:colOff>
      <xdr:row>39</xdr:row>
      <xdr:rowOff>124468</xdr:rowOff>
    </xdr:to>
    <xdr:sp macro="" textlink="">
      <xdr:nvSpPr>
        <xdr:cNvPr id="710" name="フローチャート : 判断 709"/>
        <xdr:cNvSpPr/>
      </xdr:nvSpPr>
      <xdr:spPr>
        <a:xfrm>
          <a:off x="21272500" y="670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140995</xdr:rowOff>
    </xdr:from>
    <xdr:ext cx="469744" cy="259045"/>
    <xdr:sp macro="" textlink="">
      <xdr:nvSpPr>
        <xdr:cNvPr id="711" name="テキスト ボックス 710"/>
        <xdr:cNvSpPr txBox="1"/>
      </xdr:nvSpPr>
      <xdr:spPr>
        <a:xfrm>
          <a:off x="21088427" y="648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56261</xdr:rowOff>
    </xdr:from>
    <xdr:to>
      <xdr:col>29</xdr:col>
      <xdr:colOff>517525</xdr:colOff>
      <xdr:row>39</xdr:row>
      <xdr:rowOff>98878</xdr:rowOff>
    </xdr:to>
    <xdr:cxnSp macro="">
      <xdr:nvCxnSpPr>
        <xdr:cNvPr id="712" name="直線コネクタ 711"/>
        <xdr:cNvCxnSpPr/>
      </xdr:nvCxnSpPr>
      <xdr:spPr>
        <a:xfrm>
          <a:off x="19545300" y="6571361"/>
          <a:ext cx="889000" cy="21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24206</xdr:rowOff>
    </xdr:from>
    <xdr:to>
      <xdr:col>29</xdr:col>
      <xdr:colOff>568325</xdr:colOff>
      <xdr:row>39</xdr:row>
      <xdr:rowOff>125806</xdr:rowOff>
    </xdr:to>
    <xdr:sp macro="" textlink="">
      <xdr:nvSpPr>
        <xdr:cNvPr id="713" name="フローチャート : 判断 712"/>
        <xdr:cNvSpPr/>
      </xdr:nvSpPr>
      <xdr:spPr>
        <a:xfrm>
          <a:off x="20383500" y="671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142333</xdr:rowOff>
    </xdr:from>
    <xdr:ext cx="469744" cy="259045"/>
    <xdr:sp macro="" textlink="">
      <xdr:nvSpPr>
        <xdr:cNvPr id="714" name="テキスト ボックス 713"/>
        <xdr:cNvSpPr txBox="1"/>
      </xdr:nvSpPr>
      <xdr:spPr>
        <a:xfrm>
          <a:off x="20199427" y="6485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56261</xdr:rowOff>
    </xdr:from>
    <xdr:to>
      <xdr:col>28</xdr:col>
      <xdr:colOff>314325</xdr:colOff>
      <xdr:row>39</xdr:row>
      <xdr:rowOff>98878</xdr:rowOff>
    </xdr:to>
    <xdr:cxnSp macro="">
      <xdr:nvCxnSpPr>
        <xdr:cNvPr id="715" name="直線コネクタ 714"/>
        <xdr:cNvCxnSpPr/>
      </xdr:nvCxnSpPr>
      <xdr:spPr>
        <a:xfrm flipV="1">
          <a:off x="18656300" y="6571361"/>
          <a:ext cx="889000" cy="21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19961</xdr:rowOff>
    </xdr:from>
    <xdr:to>
      <xdr:col>28</xdr:col>
      <xdr:colOff>365125</xdr:colOff>
      <xdr:row>39</xdr:row>
      <xdr:rowOff>121561</xdr:rowOff>
    </xdr:to>
    <xdr:sp macro="" textlink="">
      <xdr:nvSpPr>
        <xdr:cNvPr id="716" name="フローチャート : 判断 715"/>
        <xdr:cNvSpPr/>
      </xdr:nvSpPr>
      <xdr:spPr>
        <a:xfrm>
          <a:off x="19494500" y="670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112688</xdr:rowOff>
    </xdr:from>
    <xdr:ext cx="469744" cy="259045"/>
    <xdr:sp macro="" textlink="">
      <xdr:nvSpPr>
        <xdr:cNvPr id="717" name="テキスト ボックス 716"/>
        <xdr:cNvSpPr txBox="1"/>
      </xdr:nvSpPr>
      <xdr:spPr>
        <a:xfrm>
          <a:off x="19310427" y="6799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1,722</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26574</xdr:rowOff>
    </xdr:from>
    <xdr:to>
      <xdr:col>27</xdr:col>
      <xdr:colOff>161925</xdr:colOff>
      <xdr:row>39</xdr:row>
      <xdr:rowOff>128174</xdr:rowOff>
    </xdr:to>
    <xdr:sp macro="" textlink="">
      <xdr:nvSpPr>
        <xdr:cNvPr id="718" name="フローチャート : 判断 717"/>
        <xdr:cNvSpPr/>
      </xdr:nvSpPr>
      <xdr:spPr>
        <a:xfrm>
          <a:off x="18605500" y="671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144701</xdr:rowOff>
    </xdr:from>
    <xdr:ext cx="469744" cy="259045"/>
    <xdr:sp macro="" textlink="">
      <xdr:nvSpPr>
        <xdr:cNvPr id="719" name="テキスト ボックス 718"/>
        <xdr:cNvSpPr txBox="1"/>
      </xdr:nvSpPr>
      <xdr:spPr>
        <a:xfrm>
          <a:off x="18421427" y="6488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0" name="テキスト ボックス 71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1" name="テキスト ボックス 72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2" name="テキスト ボックス 72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3" name="テキスト ボックス 72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4" name="テキスト ボックス 72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25" name="円/楕円 72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163747</xdr:rowOff>
    </xdr:from>
    <xdr:ext cx="249299" cy="259045"/>
    <xdr:sp macro="" textlink="">
      <xdr:nvSpPr>
        <xdr:cNvPr id="726" name="投資及び出資金該当値テキスト"/>
        <xdr:cNvSpPr txBox="1"/>
      </xdr:nvSpPr>
      <xdr:spPr>
        <a:xfrm>
          <a:off x="22212300" y="6678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27" name="円/楕円 72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28" name="テキスト ボックス 72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29" name="円/楕円 72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0" name="テキスト ボックス 72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5461</xdr:rowOff>
    </xdr:from>
    <xdr:to>
      <xdr:col>28</xdr:col>
      <xdr:colOff>365125</xdr:colOff>
      <xdr:row>38</xdr:row>
      <xdr:rowOff>107061</xdr:rowOff>
    </xdr:to>
    <xdr:sp macro="" textlink="">
      <xdr:nvSpPr>
        <xdr:cNvPr id="731" name="円/楕円 730"/>
        <xdr:cNvSpPr/>
      </xdr:nvSpPr>
      <xdr:spPr>
        <a:xfrm>
          <a:off x="19494500" y="652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36</xdr:row>
      <xdr:rowOff>123588</xdr:rowOff>
    </xdr:from>
    <xdr:ext cx="534377" cy="259045"/>
    <xdr:sp macro="" textlink="">
      <xdr:nvSpPr>
        <xdr:cNvPr id="732" name="テキスト ボックス 731"/>
        <xdr:cNvSpPr txBox="1"/>
      </xdr:nvSpPr>
      <xdr:spPr>
        <a:xfrm>
          <a:off x="19278111" y="629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33" name="円/楕円 73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34" name="テキスト ボックス 73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5" name="正方形/長方形 73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6" name="正方形/長方形 73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7" name="正方形/長方形 73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8" name="正方形/長方形 73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9" name="正方形/長方形 73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0" name="正方形/長方形 73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1" name="正方形/長方形 74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5" name="直線コネクタ 74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6" name="テキスト ボックス 74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7" name="直線コネクタ 74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8" name="テキスト ボックス 74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9" name="直線コネクタ 74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0" name="テキスト ボックス 74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1" name="直線コネクタ 75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2" name="テキスト ボックス 75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3" name="直線コネクタ 75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4" name="テキスト ボックス 75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5" name="直線コネクタ 75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6" name="テキスト ボックス 75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60409</xdr:rowOff>
    </xdr:from>
    <xdr:to>
      <xdr:col>32</xdr:col>
      <xdr:colOff>186689</xdr:colOff>
      <xdr:row>59</xdr:row>
      <xdr:rowOff>98878</xdr:rowOff>
    </xdr:to>
    <xdr:cxnSp macro="">
      <xdr:nvCxnSpPr>
        <xdr:cNvPr id="760" name="直線コネクタ 759"/>
        <xdr:cNvCxnSpPr/>
      </xdr:nvCxnSpPr>
      <xdr:spPr>
        <a:xfrm flipV="1">
          <a:off x="22159595" y="8632909"/>
          <a:ext cx="1269" cy="158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2" name="直線コネクタ 76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7086</xdr:rowOff>
    </xdr:from>
    <xdr:ext cx="534377" cy="259045"/>
    <xdr:sp macro="" textlink="">
      <xdr:nvSpPr>
        <xdr:cNvPr id="763" name="貸付金最大値テキスト"/>
        <xdr:cNvSpPr txBox="1"/>
      </xdr:nvSpPr>
      <xdr:spPr>
        <a:xfrm>
          <a:off x="22212300" y="84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48,428</a:t>
          </a:r>
          <a:endParaRPr kumimoji="1" lang="ja-JP" altLang="en-US" sz="1000" b="1">
            <a:latin typeface="ＭＳ Ｐゴシック"/>
          </a:endParaRPr>
        </a:p>
      </xdr:txBody>
    </xdr:sp>
    <xdr:clientData/>
  </xdr:oneCellAnchor>
  <xdr:twoCellAnchor>
    <xdr:from>
      <xdr:col>32</xdr:col>
      <xdr:colOff>98425</xdr:colOff>
      <xdr:row>50</xdr:row>
      <xdr:rowOff>60409</xdr:rowOff>
    </xdr:from>
    <xdr:to>
      <xdr:col>32</xdr:col>
      <xdr:colOff>276225</xdr:colOff>
      <xdr:row>50</xdr:row>
      <xdr:rowOff>60409</xdr:rowOff>
    </xdr:to>
    <xdr:cxnSp macro="">
      <xdr:nvCxnSpPr>
        <xdr:cNvPr id="764" name="直線コネクタ 763"/>
        <xdr:cNvCxnSpPr/>
      </xdr:nvCxnSpPr>
      <xdr:spPr>
        <a:xfrm>
          <a:off x="22072600" y="863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91139</xdr:rowOff>
    </xdr:from>
    <xdr:to>
      <xdr:col>32</xdr:col>
      <xdr:colOff>187325</xdr:colOff>
      <xdr:row>56</xdr:row>
      <xdr:rowOff>95025</xdr:rowOff>
    </xdr:to>
    <xdr:cxnSp macro="">
      <xdr:nvCxnSpPr>
        <xdr:cNvPr id="765" name="直線コネクタ 764"/>
        <xdr:cNvCxnSpPr/>
      </xdr:nvCxnSpPr>
      <xdr:spPr>
        <a:xfrm flipV="1">
          <a:off x="21323300" y="9692339"/>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43651</xdr:rowOff>
    </xdr:from>
    <xdr:ext cx="469744" cy="259045"/>
    <xdr:sp macro="" textlink="">
      <xdr:nvSpPr>
        <xdr:cNvPr id="766" name="貸付金平均値テキスト"/>
        <xdr:cNvSpPr txBox="1"/>
      </xdr:nvSpPr>
      <xdr:spPr>
        <a:xfrm>
          <a:off x="22212300" y="99877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65224</xdr:rowOff>
    </xdr:from>
    <xdr:to>
      <xdr:col>32</xdr:col>
      <xdr:colOff>238125</xdr:colOff>
      <xdr:row>58</xdr:row>
      <xdr:rowOff>166824</xdr:rowOff>
    </xdr:to>
    <xdr:sp macro="" textlink="">
      <xdr:nvSpPr>
        <xdr:cNvPr id="767" name="フローチャート : 判断 766"/>
        <xdr:cNvSpPr/>
      </xdr:nvSpPr>
      <xdr:spPr>
        <a:xfrm>
          <a:off x="221107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95025</xdr:rowOff>
    </xdr:from>
    <xdr:to>
      <xdr:col>31</xdr:col>
      <xdr:colOff>34925</xdr:colOff>
      <xdr:row>56</xdr:row>
      <xdr:rowOff>98682</xdr:rowOff>
    </xdr:to>
    <xdr:cxnSp macro="">
      <xdr:nvCxnSpPr>
        <xdr:cNvPr id="768" name="直線コネクタ 767"/>
        <xdr:cNvCxnSpPr/>
      </xdr:nvCxnSpPr>
      <xdr:spPr>
        <a:xfrm flipV="1">
          <a:off x="20434300" y="9696225"/>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50103</xdr:rowOff>
    </xdr:from>
    <xdr:to>
      <xdr:col>31</xdr:col>
      <xdr:colOff>85725</xdr:colOff>
      <xdr:row>58</xdr:row>
      <xdr:rowOff>151703</xdr:rowOff>
    </xdr:to>
    <xdr:sp macro="" textlink="">
      <xdr:nvSpPr>
        <xdr:cNvPr id="769" name="フローチャート : 判断 768"/>
        <xdr:cNvSpPr/>
      </xdr:nvSpPr>
      <xdr:spPr>
        <a:xfrm>
          <a:off x="21272500" y="9994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142830</xdr:rowOff>
    </xdr:from>
    <xdr:ext cx="469744" cy="259045"/>
    <xdr:sp macro="" textlink="">
      <xdr:nvSpPr>
        <xdr:cNvPr id="770" name="テキスト ボックス 769"/>
        <xdr:cNvSpPr txBox="1"/>
      </xdr:nvSpPr>
      <xdr:spPr>
        <a:xfrm>
          <a:off x="21088427" y="10086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5,188</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98682</xdr:rowOff>
    </xdr:from>
    <xdr:to>
      <xdr:col>29</xdr:col>
      <xdr:colOff>517525</xdr:colOff>
      <xdr:row>56</xdr:row>
      <xdr:rowOff>99433</xdr:rowOff>
    </xdr:to>
    <xdr:cxnSp macro="">
      <xdr:nvCxnSpPr>
        <xdr:cNvPr id="771" name="直線コネクタ 770"/>
        <xdr:cNvCxnSpPr/>
      </xdr:nvCxnSpPr>
      <xdr:spPr>
        <a:xfrm flipV="1">
          <a:off x="19545300" y="9699882"/>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38869</xdr:rowOff>
    </xdr:from>
    <xdr:to>
      <xdr:col>29</xdr:col>
      <xdr:colOff>568325</xdr:colOff>
      <xdr:row>58</xdr:row>
      <xdr:rowOff>140469</xdr:rowOff>
    </xdr:to>
    <xdr:sp macro="" textlink="">
      <xdr:nvSpPr>
        <xdr:cNvPr id="772" name="フローチャート : 判断 771"/>
        <xdr:cNvSpPr/>
      </xdr:nvSpPr>
      <xdr:spPr>
        <a:xfrm>
          <a:off x="20383500" y="99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131596</xdr:rowOff>
    </xdr:from>
    <xdr:ext cx="469744" cy="259045"/>
    <xdr:sp macro="" textlink="">
      <xdr:nvSpPr>
        <xdr:cNvPr id="773" name="テキスト ボックス 772"/>
        <xdr:cNvSpPr txBox="1"/>
      </xdr:nvSpPr>
      <xdr:spPr>
        <a:xfrm>
          <a:off x="20199427" y="1007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5,532</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97931</xdr:rowOff>
    </xdr:from>
    <xdr:to>
      <xdr:col>28</xdr:col>
      <xdr:colOff>314325</xdr:colOff>
      <xdr:row>56</xdr:row>
      <xdr:rowOff>99433</xdr:rowOff>
    </xdr:to>
    <xdr:cxnSp macro="">
      <xdr:nvCxnSpPr>
        <xdr:cNvPr id="774" name="直線コネクタ 773"/>
        <xdr:cNvCxnSpPr/>
      </xdr:nvCxnSpPr>
      <xdr:spPr>
        <a:xfrm>
          <a:off x="18656300" y="9699131"/>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170543</xdr:rowOff>
    </xdr:from>
    <xdr:to>
      <xdr:col>28</xdr:col>
      <xdr:colOff>365125</xdr:colOff>
      <xdr:row>58</xdr:row>
      <xdr:rowOff>100693</xdr:rowOff>
    </xdr:to>
    <xdr:sp macro="" textlink="">
      <xdr:nvSpPr>
        <xdr:cNvPr id="775" name="フローチャート : 判断 774"/>
        <xdr:cNvSpPr/>
      </xdr:nvSpPr>
      <xdr:spPr>
        <a:xfrm>
          <a:off x="19494500" y="994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91820</xdr:rowOff>
    </xdr:from>
    <xdr:ext cx="469744" cy="259045"/>
    <xdr:sp macro="" textlink="">
      <xdr:nvSpPr>
        <xdr:cNvPr id="776" name="テキスト ボックス 775"/>
        <xdr:cNvSpPr txBox="1"/>
      </xdr:nvSpPr>
      <xdr:spPr>
        <a:xfrm>
          <a:off x="19310427" y="1003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28223</xdr:rowOff>
    </xdr:from>
    <xdr:to>
      <xdr:col>27</xdr:col>
      <xdr:colOff>161925</xdr:colOff>
      <xdr:row>58</xdr:row>
      <xdr:rowOff>129823</xdr:rowOff>
    </xdr:to>
    <xdr:sp macro="" textlink="">
      <xdr:nvSpPr>
        <xdr:cNvPr id="777" name="フローチャート : 判断 776"/>
        <xdr:cNvSpPr/>
      </xdr:nvSpPr>
      <xdr:spPr>
        <a:xfrm>
          <a:off x="18605500" y="99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120950</xdr:rowOff>
    </xdr:from>
    <xdr:ext cx="469744" cy="259045"/>
    <xdr:sp macro="" textlink="">
      <xdr:nvSpPr>
        <xdr:cNvPr id="778" name="テキスト ボックス 777"/>
        <xdr:cNvSpPr txBox="1"/>
      </xdr:nvSpPr>
      <xdr:spPr>
        <a:xfrm>
          <a:off x="18421427" y="1006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40339</xdr:rowOff>
    </xdr:from>
    <xdr:to>
      <xdr:col>32</xdr:col>
      <xdr:colOff>238125</xdr:colOff>
      <xdr:row>56</xdr:row>
      <xdr:rowOff>141939</xdr:rowOff>
    </xdr:to>
    <xdr:sp macro="" textlink="">
      <xdr:nvSpPr>
        <xdr:cNvPr id="784" name="円/楕円 783"/>
        <xdr:cNvSpPr/>
      </xdr:nvSpPr>
      <xdr:spPr>
        <a:xfrm>
          <a:off x="22110700" y="964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63216</xdr:rowOff>
    </xdr:from>
    <xdr:ext cx="534377" cy="259045"/>
    <xdr:sp macro="" textlink="">
      <xdr:nvSpPr>
        <xdr:cNvPr id="785" name="貸付金該当値テキスト"/>
        <xdr:cNvSpPr txBox="1"/>
      </xdr:nvSpPr>
      <xdr:spPr>
        <a:xfrm>
          <a:off x="22212300" y="949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15,987</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44225</xdr:rowOff>
    </xdr:from>
    <xdr:to>
      <xdr:col>31</xdr:col>
      <xdr:colOff>85725</xdr:colOff>
      <xdr:row>56</xdr:row>
      <xdr:rowOff>145825</xdr:rowOff>
    </xdr:to>
    <xdr:sp macro="" textlink="">
      <xdr:nvSpPr>
        <xdr:cNvPr id="786" name="円/楕円 785"/>
        <xdr:cNvSpPr/>
      </xdr:nvSpPr>
      <xdr:spPr>
        <a:xfrm>
          <a:off x="21272500" y="964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162352</xdr:rowOff>
    </xdr:from>
    <xdr:ext cx="534377" cy="259045"/>
    <xdr:sp macro="" textlink="">
      <xdr:nvSpPr>
        <xdr:cNvPr id="787" name="テキスト ボックス 786"/>
        <xdr:cNvSpPr txBox="1"/>
      </xdr:nvSpPr>
      <xdr:spPr>
        <a:xfrm>
          <a:off x="21056111" y="942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15,868</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47882</xdr:rowOff>
    </xdr:from>
    <xdr:to>
      <xdr:col>29</xdr:col>
      <xdr:colOff>568325</xdr:colOff>
      <xdr:row>56</xdr:row>
      <xdr:rowOff>149482</xdr:rowOff>
    </xdr:to>
    <xdr:sp macro="" textlink="">
      <xdr:nvSpPr>
        <xdr:cNvPr id="788" name="円/楕円 787"/>
        <xdr:cNvSpPr/>
      </xdr:nvSpPr>
      <xdr:spPr>
        <a:xfrm>
          <a:off x="20383500" y="964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166009</xdr:rowOff>
    </xdr:from>
    <xdr:ext cx="534377" cy="259045"/>
    <xdr:sp macro="" textlink="">
      <xdr:nvSpPr>
        <xdr:cNvPr id="789" name="テキスト ボックス 788"/>
        <xdr:cNvSpPr txBox="1"/>
      </xdr:nvSpPr>
      <xdr:spPr>
        <a:xfrm>
          <a:off x="20167111" y="942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15,756</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48633</xdr:rowOff>
    </xdr:from>
    <xdr:to>
      <xdr:col>28</xdr:col>
      <xdr:colOff>365125</xdr:colOff>
      <xdr:row>56</xdr:row>
      <xdr:rowOff>150233</xdr:rowOff>
    </xdr:to>
    <xdr:sp macro="" textlink="">
      <xdr:nvSpPr>
        <xdr:cNvPr id="790" name="円/楕円 789"/>
        <xdr:cNvSpPr/>
      </xdr:nvSpPr>
      <xdr:spPr>
        <a:xfrm>
          <a:off x="19494500" y="964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166760</xdr:rowOff>
    </xdr:from>
    <xdr:ext cx="534377" cy="259045"/>
    <xdr:sp macro="" textlink="">
      <xdr:nvSpPr>
        <xdr:cNvPr id="791" name="テキスト ボックス 790"/>
        <xdr:cNvSpPr txBox="1"/>
      </xdr:nvSpPr>
      <xdr:spPr>
        <a:xfrm>
          <a:off x="19278111" y="942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15,733</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47131</xdr:rowOff>
    </xdr:from>
    <xdr:to>
      <xdr:col>27</xdr:col>
      <xdr:colOff>161925</xdr:colOff>
      <xdr:row>56</xdr:row>
      <xdr:rowOff>148731</xdr:rowOff>
    </xdr:to>
    <xdr:sp macro="" textlink="">
      <xdr:nvSpPr>
        <xdr:cNvPr id="792" name="円/楕円 791"/>
        <xdr:cNvSpPr/>
      </xdr:nvSpPr>
      <xdr:spPr>
        <a:xfrm>
          <a:off x="18605500" y="964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165258</xdr:rowOff>
    </xdr:from>
    <xdr:ext cx="534377" cy="259045"/>
    <xdr:sp macro="" textlink="">
      <xdr:nvSpPr>
        <xdr:cNvPr id="793" name="テキスト ボックス 792"/>
        <xdr:cNvSpPr txBox="1"/>
      </xdr:nvSpPr>
      <xdr:spPr>
        <a:xfrm>
          <a:off x="18389111" y="942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7" name="テキスト ボックス 80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89491</xdr:rowOff>
    </xdr:from>
    <xdr:to>
      <xdr:col>32</xdr:col>
      <xdr:colOff>186689</xdr:colOff>
      <xdr:row>77</xdr:row>
      <xdr:rowOff>142466</xdr:rowOff>
    </xdr:to>
    <xdr:cxnSp macro="">
      <xdr:nvCxnSpPr>
        <xdr:cNvPr id="817" name="直線コネクタ 816"/>
        <xdr:cNvCxnSpPr/>
      </xdr:nvCxnSpPr>
      <xdr:spPr>
        <a:xfrm flipV="1">
          <a:off x="22159595" y="12090991"/>
          <a:ext cx="1269" cy="1253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146293</xdr:rowOff>
    </xdr:from>
    <xdr:ext cx="534377" cy="259045"/>
    <xdr:sp macro="" textlink="">
      <xdr:nvSpPr>
        <xdr:cNvPr id="818" name="繰出金最小値テキスト"/>
        <xdr:cNvSpPr txBox="1"/>
      </xdr:nvSpPr>
      <xdr:spPr>
        <a:xfrm>
          <a:off x="22212300" y="133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32,137</a:t>
          </a:r>
          <a:endParaRPr kumimoji="1" lang="ja-JP" altLang="en-US" sz="1000" b="1">
            <a:latin typeface="ＭＳ Ｐゴシック"/>
          </a:endParaRPr>
        </a:p>
      </xdr:txBody>
    </xdr:sp>
    <xdr:clientData/>
  </xdr:oneCellAnchor>
  <xdr:twoCellAnchor>
    <xdr:from>
      <xdr:col>32</xdr:col>
      <xdr:colOff>98425</xdr:colOff>
      <xdr:row>77</xdr:row>
      <xdr:rowOff>142466</xdr:rowOff>
    </xdr:from>
    <xdr:to>
      <xdr:col>32</xdr:col>
      <xdr:colOff>276225</xdr:colOff>
      <xdr:row>77</xdr:row>
      <xdr:rowOff>142466</xdr:rowOff>
    </xdr:to>
    <xdr:cxnSp macro="">
      <xdr:nvCxnSpPr>
        <xdr:cNvPr id="819" name="直線コネクタ 818"/>
        <xdr:cNvCxnSpPr/>
      </xdr:nvCxnSpPr>
      <xdr:spPr>
        <a:xfrm>
          <a:off x="22072600" y="1334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36168</xdr:rowOff>
    </xdr:from>
    <xdr:ext cx="599010" cy="259045"/>
    <xdr:sp macro="" textlink="">
      <xdr:nvSpPr>
        <xdr:cNvPr id="820" name="繰出金最大値テキスト"/>
        <xdr:cNvSpPr txBox="1"/>
      </xdr:nvSpPr>
      <xdr:spPr>
        <a:xfrm>
          <a:off x="22212300" y="1186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196,589</a:t>
          </a:r>
          <a:endParaRPr kumimoji="1" lang="ja-JP" altLang="en-US" sz="1000" b="1">
            <a:latin typeface="ＭＳ Ｐゴシック"/>
          </a:endParaRPr>
        </a:p>
      </xdr:txBody>
    </xdr:sp>
    <xdr:clientData/>
  </xdr:oneCellAnchor>
  <xdr:twoCellAnchor>
    <xdr:from>
      <xdr:col>32</xdr:col>
      <xdr:colOff>98425</xdr:colOff>
      <xdr:row>70</xdr:row>
      <xdr:rowOff>89491</xdr:rowOff>
    </xdr:from>
    <xdr:to>
      <xdr:col>32</xdr:col>
      <xdr:colOff>276225</xdr:colOff>
      <xdr:row>70</xdr:row>
      <xdr:rowOff>89491</xdr:rowOff>
    </xdr:to>
    <xdr:cxnSp macro="">
      <xdr:nvCxnSpPr>
        <xdr:cNvPr id="821" name="直線コネクタ 820"/>
        <xdr:cNvCxnSpPr/>
      </xdr:nvCxnSpPr>
      <xdr:spPr>
        <a:xfrm>
          <a:off x="22072600" y="1209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18801</xdr:rowOff>
    </xdr:from>
    <xdr:to>
      <xdr:col>32</xdr:col>
      <xdr:colOff>187325</xdr:colOff>
      <xdr:row>77</xdr:row>
      <xdr:rowOff>54699</xdr:rowOff>
    </xdr:to>
    <xdr:cxnSp macro="">
      <xdr:nvCxnSpPr>
        <xdr:cNvPr id="822" name="直線コネクタ 821"/>
        <xdr:cNvCxnSpPr/>
      </xdr:nvCxnSpPr>
      <xdr:spPr>
        <a:xfrm flipV="1">
          <a:off x="21323300" y="12877551"/>
          <a:ext cx="838200" cy="37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154691</xdr:rowOff>
    </xdr:from>
    <xdr:ext cx="534377" cy="259045"/>
    <xdr:sp macro="" textlink="">
      <xdr:nvSpPr>
        <xdr:cNvPr id="823" name="繰出金平均値テキスト"/>
        <xdr:cNvSpPr txBox="1"/>
      </xdr:nvSpPr>
      <xdr:spPr>
        <a:xfrm>
          <a:off x="22212300" y="13013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4814</xdr:rowOff>
    </xdr:from>
    <xdr:to>
      <xdr:col>32</xdr:col>
      <xdr:colOff>238125</xdr:colOff>
      <xdr:row>76</xdr:row>
      <xdr:rowOff>106414</xdr:rowOff>
    </xdr:to>
    <xdr:sp macro="" textlink="">
      <xdr:nvSpPr>
        <xdr:cNvPr id="824" name="フローチャート : 判断 823"/>
        <xdr:cNvSpPr/>
      </xdr:nvSpPr>
      <xdr:spPr>
        <a:xfrm>
          <a:off x="221107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54699</xdr:rowOff>
    </xdr:from>
    <xdr:to>
      <xdr:col>31</xdr:col>
      <xdr:colOff>34925</xdr:colOff>
      <xdr:row>77</xdr:row>
      <xdr:rowOff>72583</xdr:rowOff>
    </xdr:to>
    <xdr:cxnSp macro="">
      <xdr:nvCxnSpPr>
        <xdr:cNvPr id="825" name="直線コネクタ 824"/>
        <xdr:cNvCxnSpPr/>
      </xdr:nvCxnSpPr>
      <xdr:spPr>
        <a:xfrm flipV="1">
          <a:off x="20434300" y="13256349"/>
          <a:ext cx="889000" cy="1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75954</xdr:rowOff>
    </xdr:from>
    <xdr:to>
      <xdr:col>31</xdr:col>
      <xdr:colOff>85725</xdr:colOff>
      <xdr:row>77</xdr:row>
      <xdr:rowOff>6104</xdr:rowOff>
    </xdr:to>
    <xdr:sp macro="" textlink="">
      <xdr:nvSpPr>
        <xdr:cNvPr id="826" name="フローチャート : 判断 825"/>
        <xdr:cNvSpPr/>
      </xdr:nvSpPr>
      <xdr:spPr>
        <a:xfrm>
          <a:off x="21272500" y="1310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22631</xdr:rowOff>
    </xdr:from>
    <xdr:ext cx="534377" cy="259045"/>
    <xdr:sp macro="" textlink="">
      <xdr:nvSpPr>
        <xdr:cNvPr id="827" name="テキスト ボックス 826"/>
        <xdr:cNvSpPr txBox="1"/>
      </xdr:nvSpPr>
      <xdr:spPr>
        <a:xfrm>
          <a:off x="21056111" y="1288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72583</xdr:rowOff>
    </xdr:from>
    <xdr:to>
      <xdr:col>29</xdr:col>
      <xdr:colOff>517525</xdr:colOff>
      <xdr:row>77</xdr:row>
      <xdr:rowOff>79654</xdr:rowOff>
    </xdr:to>
    <xdr:cxnSp macro="">
      <xdr:nvCxnSpPr>
        <xdr:cNvPr id="828" name="直線コネクタ 827"/>
        <xdr:cNvCxnSpPr/>
      </xdr:nvCxnSpPr>
      <xdr:spPr>
        <a:xfrm flipV="1">
          <a:off x="19545300" y="13274233"/>
          <a:ext cx="889000" cy="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89083</xdr:rowOff>
    </xdr:from>
    <xdr:to>
      <xdr:col>29</xdr:col>
      <xdr:colOff>568325</xdr:colOff>
      <xdr:row>77</xdr:row>
      <xdr:rowOff>19233</xdr:rowOff>
    </xdr:to>
    <xdr:sp macro="" textlink="">
      <xdr:nvSpPr>
        <xdr:cNvPr id="829" name="フローチャート : 判断 828"/>
        <xdr:cNvSpPr/>
      </xdr:nvSpPr>
      <xdr:spPr>
        <a:xfrm>
          <a:off x="20383500" y="1311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35760</xdr:rowOff>
    </xdr:from>
    <xdr:ext cx="534377" cy="259045"/>
    <xdr:sp macro="" textlink="">
      <xdr:nvSpPr>
        <xdr:cNvPr id="830" name="テキスト ボックス 829"/>
        <xdr:cNvSpPr txBox="1"/>
      </xdr:nvSpPr>
      <xdr:spPr>
        <a:xfrm>
          <a:off x="20167111" y="1289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54,976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79654</xdr:rowOff>
    </xdr:from>
    <xdr:to>
      <xdr:col>28</xdr:col>
      <xdr:colOff>314325</xdr:colOff>
      <xdr:row>77</xdr:row>
      <xdr:rowOff>81071</xdr:rowOff>
    </xdr:to>
    <xdr:cxnSp macro="">
      <xdr:nvCxnSpPr>
        <xdr:cNvPr id="831" name="直線コネクタ 830"/>
        <xdr:cNvCxnSpPr/>
      </xdr:nvCxnSpPr>
      <xdr:spPr>
        <a:xfrm flipV="1">
          <a:off x="18656300" y="13281304"/>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90813</xdr:rowOff>
    </xdr:from>
    <xdr:to>
      <xdr:col>28</xdr:col>
      <xdr:colOff>365125</xdr:colOff>
      <xdr:row>77</xdr:row>
      <xdr:rowOff>20963</xdr:rowOff>
    </xdr:to>
    <xdr:sp macro="" textlink="">
      <xdr:nvSpPr>
        <xdr:cNvPr id="832" name="フローチャート : 判断 831"/>
        <xdr:cNvSpPr/>
      </xdr:nvSpPr>
      <xdr:spPr>
        <a:xfrm>
          <a:off x="19494500" y="1312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37489</xdr:rowOff>
    </xdr:from>
    <xdr:ext cx="534377" cy="259045"/>
    <xdr:sp macro="" textlink="">
      <xdr:nvSpPr>
        <xdr:cNvPr id="833" name="テキスト ボックス 832"/>
        <xdr:cNvSpPr txBox="1"/>
      </xdr:nvSpPr>
      <xdr:spPr>
        <a:xfrm>
          <a:off x="19278111" y="1289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54,749</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83223</xdr:rowOff>
    </xdr:from>
    <xdr:to>
      <xdr:col>27</xdr:col>
      <xdr:colOff>161925</xdr:colOff>
      <xdr:row>77</xdr:row>
      <xdr:rowOff>13373</xdr:rowOff>
    </xdr:to>
    <xdr:sp macro="" textlink="">
      <xdr:nvSpPr>
        <xdr:cNvPr id="834" name="フローチャート : 判断 833"/>
        <xdr:cNvSpPr/>
      </xdr:nvSpPr>
      <xdr:spPr>
        <a:xfrm>
          <a:off x="18605500" y="1311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29900</xdr:rowOff>
    </xdr:from>
    <xdr:ext cx="534377" cy="259045"/>
    <xdr:sp macro="" textlink="">
      <xdr:nvSpPr>
        <xdr:cNvPr id="835" name="テキスト ボックス 834"/>
        <xdr:cNvSpPr txBox="1"/>
      </xdr:nvSpPr>
      <xdr:spPr>
        <a:xfrm>
          <a:off x="18389111" y="1288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55,745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139451</xdr:rowOff>
    </xdr:from>
    <xdr:to>
      <xdr:col>32</xdr:col>
      <xdr:colOff>238125</xdr:colOff>
      <xdr:row>75</xdr:row>
      <xdr:rowOff>69601</xdr:rowOff>
    </xdr:to>
    <xdr:sp macro="" textlink="">
      <xdr:nvSpPr>
        <xdr:cNvPr id="841" name="円/楕円 840"/>
        <xdr:cNvSpPr/>
      </xdr:nvSpPr>
      <xdr:spPr>
        <a:xfrm>
          <a:off x="22110700" y="1282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162328</xdr:rowOff>
    </xdr:from>
    <xdr:ext cx="534377" cy="259045"/>
    <xdr:sp macro="" textlink="">
      <xdr:nvSpPr>
        <xdr:cNvPr id="842" name="繰出金該当値テキスト"/>
        <xdr:cNvSpPr txBox="1"/>
      </xdr:nvSpPr>
      <xdr:spPr>
        <a:xfrm>
          <a:off x="22212300" y="1267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93,366</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3899</xdr:rowOff>
    </xdr:from>
    <xdr:to>
      <xdr:col>31</xdr:col>
      <xdr:colOff>85725</xdr:colOff>
      <xdr:row>77</xdr:row>
      <xdr:rowOff>105499</xdr:rowOff>
    </xdr:to>
    <xdr:sp macro="" textlink="">
      <xdr:nvSpPr>
        <xdr:cNvPr id="843" name="円/楕円 842"/>
        <xdr:cNvSpPr/>
      </xdr:nvSpPr>
      <xdr:spPr>
        <a:xfrm>
          <a:off x="21272500" y="1320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96626</xdr:rowOff>
    </xdr:from>
    <xdr:ext cx="534377" cy="259045"/>
    <xdr:sp macro="" textlink="">
      <xdr:nvSpPr>
        <xdr:cNvPr id="844" name="テキスト ボックス 843"/>
        <xdr:cNvSpPr txBox="1"/>
      </xdr:nvSpPr>
      <xdr:spPr>
        <a:xfrm>
          <a:off x="21056111" y="1329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43,655</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21783</xdr:rowOff>
    </xdr:from>
    <xdr:to>
      <xdr:col>29</xdr:col>
      <xdr:colOff>568325</xdr:colOff>
      <xdr:row>77</xdr:row>
      <xdr:rowOff>123383</xdr:rowOff>
    </xdr:to>
    <xdr:sp macro="" textlink="">
      <xdr:nvSpPr>
        <xdr:cNvPr id="845" name="円/楕円 844"/>
        <xdr:cNvSpPr/>
      </xdr:nvSpPr>
      <xdr:spPr>
        <a:xfrm>
          <a:off x="20383500" y="1322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114510</xdr:rowOff>
    </xdr:from>
    <xdr:ext cx="534377" cy="259045"/>
    <xdr:sp macro="" textlink="">
      <xdr:nvSpPr>
        <xdr:cNvPr id="846" name="テキスト ボックス 845"/>
        <xdr:cNvSpPr txBox="1"/>
      </xdr:nvSpPr>
      <xdr:spPr>
        <a:xfrm>
          <a:off x="20167111" y="1331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41,308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28854</xdr:rowOff>
    </xdr:from>
    <xdr:to>
      <xdr:col>28</xdr:col>
      <xdr:colOff>365125</xdr:colOff>
      <xdr:row>77</xdr:row>
      <xdr:rowOff>130454</xdr:rowOff>
    </xdr:to>
    <xdr:sp macro="" textlink="">
      <xdr:nvSpPr>
        <xdr:cNvPr id="847" name="円/楕円 846"/>
        <xdr:cNvSpPr/>
      </xdr:nvSpPr>
      <xdr:spPr>
        <a:xfrm>
          <a:off x="19494500" y="1323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121581</xdr:rowOff>
    </xdr:from>
    <xdr:ext cx="534377" cy="259045"/>
    <xdr:sp macro="" textlink="">
      <xdr:nvSpPr>
        <xdr:cNvPr id="848" name="テキスト ボックス 847"/>
        <xdr:cNvSpPr txBox="1"/>
      </xdr:nvSpPr>
      <xdr:spPr>
        <a:xfrm>
          <a:off x="19278111" y="1332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40,380</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30271</xdr:rowOff>
    </xdr:from>
    <xdr:to>
      <xdr:col>27</xdr:col>
      <xdr:colOff>161925</xdr:colOff>
      <xdr:row>77</xdr:row>
      <xdr:rowOff>131871</xdr:rowOff>
    </xdr:to>
    <xdr:sp macro="" textlink="">
      <xdr:nvSpPr>
        <xdr:cNvPr id="849" name="円/楕円 848"/>
        <xdr:cNvSpPr/>
      </xdr:nvSpPr>
      <xdr:spPr>
        <a:xfrm>
          <a:off x="18605500" y="1323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122998</xdr:rowOff>
    </xdr:from>
    <xdr:ext cx="534377" cy="259045"/>
    <xdr:sp macro="" textlink="">
      <xdr:nvSpPr>
        <xdr:cNvPr id="850" name="テキスト ボックス 849"/>
        <xdr:cNvSpPr txBox="1"/>
      </xdr:nvSpPr>
      <xdr:spPr>
        <a:xfrm>
          <a:off x="18389111" y="1332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40,194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歳出決算総額は、住民一人当たり５０８</a:t>
          </a:r>
          <a:r>
            <a:rPr kumimoji="1" lang="en-US" altLang="ja-JP" sz="1300">
              <a:latin typeface="ＭＳ Ｐゴシック"/>
            </a:rPr>
            <a:t>,</a:t>
          </a:r>
          <a:r>
            <a:rPr kumimoji="1" lang="ja-JP" altLang="en-US" sz="1300">
              <a:latin typeface="ＭＳ Ｐゴシック"/>
            </a:rPr>
            <a:t>４１０円となっている。そのうち補助費等については１０７</a:t>
          </a:r>
          <a:r>
            <a:rPr kumimoji="1" lang="en-US" altLang="ja-JP" sz="1300">
              <a:latin typeface="ＭＳ Ｐゴシック"/>
            </a:rPr>
            <a:t>,</a:t>
          </a:r>
          <a:r>
            <a:rPr kumimoji="1" lang="ja-JP" altLang="en-US" sz="1300">
              <a:latin typeface="ＭＳ Ｐゴシック"/>
            </a:rPr>
            <a:t>９２３円となっており、類似団体と比較すると２９</a:t>
          </a:r>
          <a:r>
            <a:rPr kumimoji="1" lang="en-US" altLang="ja-JP" sz="1300">
              <a:latin typeface="ＭＳ Ｐゴシック"/>
            </a:rPr>
            <a:t>,</a:t>
          </a:r>
          <a:r>
            <a:rPr kumimoji="1" lang="ja-JP" altLang="en-US" sz="1300">
              <a:latin typeface="ＭＳ Ｐゴシック"/>
            </a:rPr>
            <a:t>７０３円高い値となっている。これは一部事務事務組合に対する負担金等が減少傾向ではあるものの、Ｈ２７については、Ｈ２５年度の豪雪災害対応として、被災農業者向け経営体育成支援事業を行ったためであり、来年度以降は類似団体と同水準になるものと推測され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長野県富士見町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15,012
14,802
144.76
8,035,204
7,632,250
312,204
5,108,769
6,123,466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32.4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148191</xdr:rowOff>
    </xdr:from>
    <xdr:to>
      <xdr:col>6</xdr:col>
      <xdr:colOff>510540</xdr:colOff>
      <xdr:row>39</xdr:row>
      <xdr:rowOff>4336</xdr:rowOff>
    </xdr:to>
    <xdr:cxnSp macro="">
      <xdr:nvCxnSpPr>
        <xdr:cNvPr id="58" name="直線コネクタ 57"/>
        <xdr:cNvCxnSpPr/>
      </xdr:nvCxnSpPr>
      <xdr:spPr>
        <a:xfrm flipV="1">
          <a:off x="4633595" y="5291691"/>
          <a:ext cx="1270" cy="1399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8163</xdr:rowOff>
    </xdr:from>
    <xdr:ext cx="469744" cy="259045"/>
    <xdr:sp macro="" textlink="">
      <xdr:nvSpPr>
        <xdr:cNvPr id="59" name="議会費最小値テキスト"/>
        <xdr:cNvSpPr txBox="1"/>
      </xdr:nvSpPr>
      <xdr:spPr>
        <a:xfrm>
          <a:off x="4686300" y="66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4,579</a:t>
          </a:r>
          <a:endParaRPr kumimoji="1" lang="ja-JP" altLang="en-US" sz="1000" b="1">
            <a:latin typeface="ＭＳ Ｐゴシック"/>
          </a:endParaRPr>
        </a:p>
      </xdr:txBody>
    </xdr:sp>
    <xdr:clientData/>
  </xdr:oneCellAnchor>
  <xdr:twoCellAnchor>
    <xdr:from>
      <xdr:col>6</xdr:col>
      <xdr:colOff>422275</xdr:colOff>
      <xdr:row>39</xdr:row>
      <xdr:rowOff>4336</xdr:rowOff>
    </xdr:from>
    <xdr:to>
      <xdr:col>6</xdr:col>
      <xdr:colOff>600075</xdr:colOff>
      <xdr:row>39</xdr:row>
      <xdr:rowOff>4336</xdr:rowOff>
    </xdr:to>
    <xdr:cxnSp macro="">
      <xdr:nvCxnSpPr>
        <xdr:cNvPr id="60" name="直線コネクタ 59"/>
        <xdr:cNvCxnSpPr/>
      </xdr:nvCxnSpPr>
      <xdr:spPr>
        <a:xfrm>
          <a:off x="4546600" y="669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94868</xdr:rowOff>
    </xdr:from>
    <xdr:ext cx="534377" cy="259045"/>
    <xdr:sp macro="" textlink="">
      <xdr:nvSpPr>
        <xdr:cNvPr id="61" name="議会費最大値テキスト"/>
        <xdr:cNvSpPr txBox="1"/>
      </xdr:nvSpPr>
      <xdr:spPr>
        <a:xfrm>
          <a:off x="4686300" y="506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13,148</a:t>
          </a:r>
          <a:endParaRPr kumimoji="1" lang="ja-JP" altLang="en-US" sz="1000" b="1">
            <a:latin typeface="ＭＳ Ｐゴシック"/>
          </a:endParaRPr>
        </a:p>
      </xdr:txBody>
    </xdr:sp>
    <xdr:clientData/>
  </xdr:oneCellAnchor>
  <xdr:twoCellAnchor>
    <xdr:from>
      <xdr:col>6</xdr:col>
      <xdr:colOff>422275</xdr:colOff>
      <xdr:row>30</xdr:row>
      <xdr:rowOff>148191</xdr:rowOff>
    </xdr:from>
    <xdr:to>
      <xdr:col>6</xdr:col>
      <xdr:colOff>600075</xdr:colOff>
      <xdr:row>30</xdr:row>
      <xdr:rowOff>148191</xdr:rowOff>
    </xdr:to>
    <xdr:cxnSp macro="">
      <xdr:nvCxnSpPr>
        <xdr:cNvPr id="62" name="直線コネクタ 61"/>
        <xdr:cNvCxnSpPr/>
      </xdr:nvCxnSpPr>
      <xdr:spPr>
        <a:xfrm>
          <a:off x="4546600" y="529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4336</xdr:rowOff>
    </xdr:from>
    <xdr:to>
      <xdr:col>6</xdr:col>
      <xdr:colOff>511175</xdr:colOff>
      <xdr:row>39</xdr:row>
      <xdr:rowOff>25726</xdr:rowOff>
    </xdr:to>
    <xdr:cxnSp macro="">
      <xdr:nvCxnSpPr>
        <xdr:cNvPr id="63" name="直線コネクタ 62"/>
        <xdr:cNvCxnSpPr/>
      </xdr:nvCxnSpPr>
      <xdr:spPr>
        <a:xfrm flipV="1">
          <a:off x="3797300" y="6690886"/>
          <a:ext cx="838200" cy="2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81406</xdr:rowOff>
    </xdr:from>
    <xdr:ext cx="469744" cy="259045"/>
    <xdr:sp macro="" textlink="">
      <xdr:nvSpPr>
        <xdr:cNvPr id="64" name="議会費平均値テキスト"/>
        <xdr:cNvSpPr txBox="1"/>
      </xdr:nvSpPr>
      <xdr:spPr>
        <a:xfrm>
          <a:off x="4686300" y="6082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58529</xdr:rowOff>
    </xdr:from>
    <xdr:to>
      <xdr:col>6</xdr:col>
      <xdr:colOff>561975</xdr:colOff>
      <xdr:row>36</xdr:row>
      <xdr:rowOff>160129</xdr:rowOff>
    </xdr:to>
    <xdr:sp macro="" textlink="">
      <xdr:nvSpPr>
        <xdr:cNvPr id="65" name="フローチャート : 判断 64"/>
        <xdr:cNvSpPr/>
      </xdr:nvSpPr>
      <xdr:spPr>
        <a:xfrm>
          <a:off x="45847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25726</xdr:rowOff>
    </xdr:from>
    <xdr:to>
      <xdr:col>5</xdr:col>
      <xdr:colOff>358775</xdr:colOff>
      <xdr:row>39</xdr:row>
      <xdr:rowOff>48423</xdr:rowOff>
    </xdr:to>
    <xdr:cxnSp macro="">
      <xdr:nvCxnSpPr>
        <xdr:cNvPr id="66" name="直線コネクタ 65"/>
        <xdr:cNvCxnSpPr/>
      </xdr:nvCxnSpPr>
      <xdr:spPr>
        <a:xfrm flipV="1">
          <a:off x="2908300" y="6712276"/>
          <a:ext cx="889000" cy="2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45629</xdr:rowOff>
    </xdr:from>
    <xdr:to>
      <xdr:col>5</xdr:col>
      <xdr:colOff>409575</xdr:colOff>
      <xdr:row>37</xdr:row>
      <xdr:rowOff>147229</xdr:rowOff>
    </xdr:to>
    <xdr:sp macro="" textlink="">
      <xdr:nvSpPr>
        <xdr:cNvPr id="67" name="フローチャート : 判断 66"/>
        <xdr:cNvSpPr/>
      </xdr:nvSpPr>
      <xdr:spPr>
        <a:xfrm>
          <a:off x="3746500" y="638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163756</xdr:rowOff>
    </xdr:from>
    <xdr:ext cx="469744" cy="259045"/>
    <xdr:sp macro="" textlink="">
      <xdr:nvSpPr>
        <xdr:cNvPr id="68" name="テキスト ボックス 67"/>
        <xdr:cNvSpPr txBox="1"/>
      </xdr:nvSpPr>
      <xdr:spPr>
        <a:xfrm>
          <a:off x="3562427" y="616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20828</xdr:rowOff>
    </xdr:from>
    <xdr:to>
      <xdr:col>4</xdr:col>
      <xdr:colOff>155575</xdr:colOff>
      <xdr:row>39</xdr:row>
      <xdr:rowOff>48423</xdr:rowOff>
    </xdr:to>
    <xdr:cxnSp macro="">
      <xdr:nvCxnSpPr>
        <xdr:cNvPr id="69" name="直線コネクタ 68"/>
        <xdr:cNvCxnSpPr/>
      </xdr:nvCxnSpPr>
      <xdr:spPr>
        <a:xfrm>
          <a:off x="2019300" y="6707378"/>
          <a:ext cx="889000" cy="2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75184</xdr:rowOff>
    </xdr:from>
    <xdr:to>
      <xdr:col>4</xdr:col>
      <xdr:colOff>206375</xdr:colOff>
      <xdr:row>38</xdr:row>
      <xdr:rowOff>5335</xdr:rowOff>
    </xdr:to>
    <xdr:sp macro="" textlink="">
      <xdr:nvSpPr>
        <xdr:cNvPr id="70" name="フローチャート : 判断 69"/>
        <xdr:cNvSpPr/>
      </xdr:nvSpPr>
      <xdr:spPr>
        <a:xfrm>
          <a:off x="2857500" y="64188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21861</xdr:rowOff>
    </xdr:from>
    <xdr:ext cx="469744" cy="259045"/>
    <xdr:sp macro="" textlink="">
      <xdr:nvSpPr>
        <xdr:cNvPr id="71" name="テキスト ボックス 70"/>
        <xdr:cNvSpPr txBox="1"/>
      </xdr:nvSpPr>
      <xdr:spPr>
        <a:xfrm>
          <a:off x="2673427" y="619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153089</xdr:rowOff>
    </xdr:from>
    <xdr:to>
      <xdr:col>2</xdr:col>
      <xdr:colOff>638175</xdr:colOff>
      <xdr:row>39</xdr:row>
      <xdr:rowOff>20828</xdr:rowOff>
    </xdr:to>
    <xdr:cxnSp macro="">
      <xdr:nvCxnSpPr>
        <xdr:cNvPr id="72" name="直線コネクタ 71"/>
        <xdr:cNvCxnSpPr/>
      </xdr:nvCxnSpPr>
      <xdr:spPr>
        <a:xfrm>
          <a:off x="1130300" y="6668189"/>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39914</xdr:rowOff>
    </xdr:from>
    <xdr:to>
      <xdr:col>3</xdr:col>
      <xdr:colOff>3175</xdr:colOff>
      <xdr:row>37</xdr:row>
      <xdr:rowOff>141514</xdr:rowOff>
    </xdr:to>
    <xdr:sp macro="" textlink="">
      <xdr:nvSpPr>
        <xdr:cNvPr id="73" name="フローチャート : 判断 72"/>
        <xdr:cNvSpPr/>
      </xdr:nvSpPr>
      <xdr:spPr>
        <a:xfrm>
          <a:off x="1968500" y="638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158041</xdr:rowOff>
    </xdr:from>
    <xdr:ext cx="469744" cy="259045"/>
    <xdr:sp macro="" textlink="">
      <xdr:nvSpPr>
        <xdr:cNvPr id="74" name="テキスト ボックス 73"/>
        <xdr:cNvSpPr txBox="1"/>
      </xdr:nvSpPr>
      <xdr:spPr>
        <a:xfrm>
          <a:off x="1784427" y="615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100167</xdr:rowOff>
    </xdr:from>
    <xdr:to>
      <xdr:col>1</xdr:col>
      <xdr:colOff>485775</xdr:colOff>
      <xdr:row>37</xdr:row>
      <xdr:rowOff>30317</xdr:rowOff>
    </xdr:to>
    <xdr:sp macro="" textlink="">
      <xdr:nvSpPr>
        <xdr:cNvPr id="75" name="フローチャート : 判断 74"/>
        <xdr:cNvSpPr/>
      </xdr:nvSpPr>
      <xdr:spPr>
        <a:xfrm>
          <a:off x="1079500" y="627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46844</xdr:rowOff>
    </xdr:from>
    <xdr:ext cx="469744" cy="259045"/>
    <xdr:sp macro="" textlink="">
      <xdr:nvSpPr>
        <xdr:cNvPr id="76" name="テキスト ボックス 75"/>
        <xdr:cNvSpPr txBox="1"/>
      </xdr:nvSpPr>
      <xdr:spPr>
        <a:xfrm>
          <a:off x="895427" y="604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124986</xdr:rowOff>
    </xdr:from>
    <xdr:to>
      <xdr:col>6</xdr:col>
      <xdr:colOff>561975</xdr:colOff>
      <xdr:row>39</xdr:row>
      <xdr:rowOff>55136</xdr:rowOff>
    </xdr:to>
    <xdr:sp macro="" textlink="">
      <xdr:nvSpPr>
        <xdr:cNvPr id="82" name="円/楕円 81"/>
        <xdr:cNvSpPr/>
      </xdr:nvSpPr>
      <xdr:spPr>
        <a:xfrm>
          <a:off x="4584700" y="664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39913</xdr:rowOff>
    </xdr:from>
    <xdr:ext cx="469744" cy="259045"/>
    <xdr:sp macro="" textlink="">
      <xdr:nvSpPr>
        <xdr:cNvPr id="83" name="議会費該当値テキスト"/>
        <xdr:cNvSpPr txBox="1"/>
      </xdr:nvSpPr>
      <xdr:spPr>
        <a:xfrm>
          <a:off x="4686300" y="655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4,579</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146376</xdr:rowOff>
    </xdr:from>
    <xdr:to>
      <xdr:col>5</xdr:col>
      <xdr:colOff>409575</xdr:colOff>
      <xdr:row>39</xdr:row>
      <xdr:rowOff>76526</xdr:rowOff>
    </xdr:to>
    <xdr:sp macro="" textlink="">
      <xdr:nvSpPr>
        <xdr:cNvPr id="84" name="円/楕円 83"/>
        <xdr:cNvSpPr/>
      </xdr:nvSpPr>
      <xdr:spPr>
        <a:xfrm>
          <a:off x="3746500" y="666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39</xdr:row>
      <xdr:rowOff>67653</xdr:rowOff>
    </xdr:from>
    <xdr:ext cx="469744" cy="259045"/>
    <xdr:sp macro="" textlink="">
      <xdr:nvSpPr>
        <xdr:cNvPr id="85" name="テキスト ボックス 84"/>
        <xdr:cNvSpPr txBox="1"/>
      </xdr:nvSpPr>
      <xdr:spPr>
        <a:xfrm>
          <a:off x="3562427" y="675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4,448</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169073</xdr:rowOff>
    </xdr:from>
    <xdr:to>
      <xdr:col>4</xdr:col>
      <xdr:colOff>206375</xdr:colOff>
      <xdr:row>39</xdr:row>
      <xdr:rowOff>99223</xdr:rowOff>
    </xdr:to>
    <xdr:sp macro="" textlink="">
      <xdr:nvSpPr>
        <xdr:cNvPr id="86" name="円/楕円 85"/>
        <xdr:cNvSpPr/>
      </xdr:nvSpPr>
      <xdr:spPr>
        <a:xfrm>
          <a:off x="2857500" y="668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39</xdr:row>
      <xdr:rowOff>90350</xdr:rowOff>
    </xdr:from>
    <xdr:ext cx="469744" cy="259045"/>
    <xdr:sp macro="" textlink="">
      <xdr:nvSpPr>
        <xdr:cNvPr id="87" name="テキスト ボックス 86"/>
        <xdr:cNvSpPr txBox="1"/>
      </xdr:nvSpPr>
      <xdr:spPr>
        <a:xfrm>
          <a:off x="2673427" y="677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4,309</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141478</xdr:rowOff>
    </xdr:from>
    <xdr:to>
      <xdr:col>3</xdr:col>
      <xdr:colOff>3175</xdr:colOff>
      <xdr:row>39</xdr:row>
      <xdr:rowOff>71628</xdr:rowOff>
    </xdr:to>
    <xdr:sp macro="" textlink="">
      <xdr:nvSpPr>
        <xdr:cNvPr id="88" name="円/楕円 87"/>
        <xdr:cNvSpPr/>
      </xdr:nvSpPr>
      <xdr:spPr>
        <a:xfrm>
          <a:off x="1968500" y="66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62755</xdr:rowOff>
    </xdr:from>
    <xdr:ext cx="469744" cy="259045"/>
    <xdr:sp macro="" textlink="">
      <xdr:nvSpPr>
        <xdr:cNvPr id="89" name="テキスト ボックス 88"/>
        <xdr:cNvSpPr txBox="1"/>
      </xdr:nvSpPr>
      <xdr:spPr>
        <a:xfrm>
          <a:off x="1784427" y="674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4,478</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102289</xdr:rowOff>
    </xdr:from>
    <xdr:to>
      <xdr:col>1</xdr:col>
      <xdr:colOff>485775</xdr:colOff>
      <xdr:row>39</xdr:row>
      <xdr:rowOff>32439</xdr:rowOff>
    </xdr:to>
    <xdr:sp macro="" textlink="">
      <xdr:nvSpPr>
        <xdr:cNvPr id="90" name="円/楕円 89"/>
        <xdr:cNvSpPr/>
      </xdr:nvSpPr>
      <xdr:spPr>
        <a:xfrm>
          <a:off x="1079500" y="661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39</xdr:row>
      <xdr:rowOff>23566</xdr:rowOff>
    </xdr:from>
    <xdr:ext cx="469744" cy="259045"/>
    <xdr:sp macro="" textlink="">
      <xdr:nvSpPr>
        <xdr:cNvPr id="91" name="テキスト ボックス 90"/>
        <xdr:cNvSpPr txBox="1"/>
      </xdr:nvSpPr>
      <xdr:spPr>
        <a:xfrm>
          <a:off x="895427" y="671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3" name="テキスト ボックス 102"/>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6" name="直線コネクタ 105"/>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7" name="テキスト ボックス 106"/>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124240</xdr:rowOff>
    </xdr:from>
    <xdr:to>
      <xdr:col>6</xdr:col>
      <xdr:colOff>510540</xdr:colOff>
      <xdr:row>57</xdr:row>
      <xdr:rowOff>171152</xdr:rowOff>
    </xdr:to>
    <xdr:cxnSp macro="">
      <xdr:nvCxnSpPr>
        <xdr:cNvPr id="111" name="直線コネクタ 110"/>
        <xdr:cNvCxnSpPr/>
      </xdr:nvCxnSpPr>
      <xdr:spPr>
        <a:xfrm flipV="1">
          <a:off x="4633595" y="8696740"/>
          <a:ext cx="1270" cy="124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10154</xdr:rowOff>
    </xdr:from>
    <xdr:ext cx="534377" cy="259045"/>
    <xdr:sp macro="" textlink="">
      <xdr:nvSpPr>
        <xdr:cNvPr id="112" name="総務費最小値テキスト"/>
        <xdr:cNvSpPr txBox="1"/>
      </xdr:nvSpPr>
      <xdr:spPr>
        <a:xfrm>
          <a:off x="4686300" y="995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44,967</a:t>
          </a:r>
          <a:endParaRPr kumimoji="1" lang="ja-JP" altLang="en-US" sz="1000" b="1">
            <a:latin typeface="ＭＳ Ｐゴシック"/>
          </a:endParaRPr>
        </a:p>
      </xdr:txBody>
    </xdr:sp>
    <xdr:clientData/>
  </xdr:oneCellAnchor>
  <xdr:twoCellAnchor>
    <xdr:from>
      <xdr:col>6</xdr:col>
      <xdr:colOff>422275</xdr:colOff>
      <xdr:row>57</xdr:row>
      <xdr:rowOff>171152</xdr:rowOff>
    </xdr:from>
    <xdr:to>
      <xdr:col>6</xdr:col>
      <xdr:colOff>600075</xdr:colOff>
      <xdr:row>57</xdr:row>
      <xdr:rowOff>171152</xdr:rowOff>
    </xdr:to>
    <xdr:cxnSp macro="">
      <xdr:nvCxnSpPr>
        <xdr:cNvPr id="113" name="直線コネクタ 112"/>
        <xdr:cNvCxnSpPr/>
      </xdr:nvCxnSpPr>
      <xdr:spPr>
        <a:xfrm>
          <a:off x="4546600" y="994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70917</xdr:rowOff>
    </xdr:from>
    <xdr:ext cx="690189" cy="259045"/>
    <xdr:sp macro="" textlink="">
      <xdr:nvSpPr>
        <xdr:cNvPr id="114" name="総務費最大値テキスト"/>
        <xdr:cNvSpPr txBox="1"/>
      </xdr:nvSpPr>
      <xdr:spPr>
        <a:xfrm>
          <a:off x="4686300" y="84719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2,227,052</a:t>
          </a:r>
          <a:endParaRPr kumimoji="1" lang="ja-JP" altLang="en-US" sz="1000" b="1">
            <a:latin typeface="ＭＳ Ｐゴシック"/>
          </a:endParaRPr>
        </a:p>
      </xdr:txBody>
    </xdr:sp>
    <xdr:clientData/>
  </xdr:oneCellAnchor>
  <xdr:twoCellAnchor>
    <xdr:from>
      <xdr:col>6</xdr:col>
      <xdr:colOff>422275</xdr:colOff>
      <xdr:row>50</xdr:row>
      <xdr:rowOff>124240</xdr:rowOff>
    </xdr:from>
    <xdr:to>
      <xdr:col>6</xdr:col>
      <xdr:colOff>600075</xdr:colOff>
      <xdr:row>50</xdr:row>
      <xdr:rowOff>124240</xdr:rowOff>
    </xdr:to>
    <xdr:cxnSp macro="">
      <xdr:nvCxnSpPr>
        <xdr:cNvPr id="115" name="直線コネクタ 114"/>
        <xdr:cNvCxnSpPr/>
      </xdr:nvCxnSpPr>
      <xdr:spPr>
        <a:xfrm>
          <a:off x="4546600" y="869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141033</xdr:rowOff>
    </xdr:from>
    <xdr:to>
      <xdr:col>6</xdr:col>
      <xdr:colOff>511175</xdr:colOff>
      <xdr:row>57</xdr:row>
      <xdr:rowOff>153919</xdr:rowOff>
    </xdr:to>
    <xdr:cxnSp macro="">
      <xdr:nvCxnSpPr>
        <xdr:cNvPr id="116" name="直線コネクタ 115"/>
        <xdr:cNvCxnSpPr/>
      </xdr:nvCxnSpPr>
      <xdr:spPr>
        <a:xfrm>
          <a:off x="3797300" y="9913683"/>
          <a:ext cx="838200" cy="1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99053</xdr:rowOff>
    </xdr:from>
    <xdr:ext cx="599010" cy="259045"/>
    <xdr:sp macro="" textlink="">
      <xdr:nvSpPr>
        <xdr:cNvPr id="117" name="総務費平均値テキスト"/>
        <xdr:cNvSpPr txBox="1"/>
      </xdr:nvSpPr>
      <xdr:spPr>
        <a:xfrm>
          <a:off x="4686300" y="9700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76176</xdr:rowOff>
    </xdr:from>
    <xdr:to>
      <xdr:col>6</xdr:col>
      <xdr:colOff>561975</xdr:colOff>
      <xdr:row>58</xdr:row>
      <xdr:rowOff>6326</xdr:rowOff>
    </xdr:to>
    <xdr:sp macro="" textlink="">
      <xdr:nvSpPr>
        <xdr:cNvPr id="118" name="フローチャート : 判断 117"/>
        <xdr:cNvSpPr/>
      </xdr:nvSpPr>
      <xdr:spPr>
        <a:xfrm>
          <a:off x="4584700" y="984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95354</xdr:rowOff>
    </xdr:from>
    <xdr:to>
      <xdr:col>5</xdr:col>
      <xdr:colOff>358775</xdr:colOff>
      <xdr:row>57</xdr:row>
      <xdr:rowOff>141033</xdr:rowOff>
    </xdr:to>
    <xdr:cxnSp macro="">
      <xdr:nvCxnSpPr>
        <xdr:cNvPr id="119" name="直線コネクタ 118"/>
        <xdr:cNvCxnSpPr/>
      </xdr:nvCxnSpPr>
      <xdr:spPr>
        <a:xfrm>
          <a:off x="2908300" y="9868004"/>
          <a:ext cx="889000" cy="4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101777</xdr:rowOff>
    </xdr:from>
    <xdr:to>
      <xdr:col>5</xdr:col>
      <xdr:colOff>409575</xdr:colOff>
      <xdr:row>58</xdr:row>
      <xdr:rowOff>31927</xdr:rowOff>
    </xdr:to>
    <xdr:sp macro="" textlink="">
      <xdr:nvSpPr>
        <xdr:cNvPr id="120" name="フローチャート : 判断 119"/>
        <xdr:cNvSpPr/>
      </xdr:nvSpPr>
      <xdr:spPr>
        <a:xfrm>
          <a:off x="3746500" y="987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23054</xdr:rowOff>
    </xdr:from>
    <xdr:ext cx="534377" cy="259045"/>
    <xdr:sp macro="" textlink="">
      <xdr:nvSpPr>
        <xdr:cNvPr id="121" name="テキスト ボックス 120"/>
        <xdr:cNvSpPr txBox="1"/>
      </xdr:nvSpPr>
      <xdr:spPr>
        <a:xfrm>
          <a:off x="3530111" y="996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77,469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95354</xdr:rowOff>
    </xdr:from>
    <xdr:to>
      <xdr:col>4</xdr:col>
      <xdr:colOff>155575</xdr:colOff>
      <xdr:row>57</xdr:row>
      <xdr:rowOff>144976</xdr:rowOff>
    </xdr:to>
    <xdr:cxnSp macro="">
      <xdr:nvCxnSpPr>
        <xdr:cNvPr id="122" name="直線コネクタ 121"/>
        <xdr:cNvCxnSpPr/>
      </xdr:nvCxnSpPr>
      <xdr:spPr>
        <a:xfrm flipV="1">
          <a:off x="2019300" y="9868004"/>
          <a:ext cx="889000" cy="4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100839</xdr:rowOff>
    </xdr:from>
    <xdr:to>
      <xdr:col>4</xdr:col>
      <xdr:colOff>206375</xdr:colOff>
      <xdr:row>58</xdr:row>
      <xdr:rowOff>30989</xdr:rowOff>
    </xdr:to>
    <xdr:sp macro="" textlink="">
      <xdr:nvSpPr>
        <xdr:cNvPr id="123" name="フローチャート : 判断 122"/>
        <xdr:cNvSpPr/>
      </xdr:nvSpPr>
      <xdr:spPr>
        <a:xfrm>
          <a:off x="2857500" y="987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22116</xdr:rowOff>
    </xdr:from>
    <xdr:ext cx="534377" cy="259045"/>
    <xdr:sp macro="" textlink="">
      <xdr:nvSpPr>
        <xdr:cNvPr id="124" name="テキスト ボックス 123"/>
        <xdr:cNvSpPr txBox="1"/>
      </xdr:nvSpPr>
      <xdr:spPr>
        <a:xfrm>
          <a:off x="2641111" y="996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144976</xdr:rowOff>
    </xdr:from>
    <xdr:to>
      <xdr:col>2</xdr:col>
      <xdr:colOff>638175</xdr:colOff>
      <xdr:row>57</xdr:row>
      <xdr:rowOff>154358</xdr:rowOff>
    </xdr:to>
    <xdr:cxnSp macro="">
      <xdr:nvCxnSpPr>
        <xdr:cNvPr id="125" name="直線コネクタ 124"/>
        <xdr:cNvCxnSpPr/>
      </xdr:nvCxnSpPr>
      <xdr:spPr>
        <a:xfrm flipV="1">
          <a:off x="1130300" y="9917626"/>
          <a:ext cx="889000" cy="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11771</xdr:rowOff>
    </xdr:from>
    <xdr:to>
      <xdr:col>3</xdr:col>
      <xdr:colOff>3175</xdr:colOff>
      <xdr:row>57</xdr:row>
      <xdr:rowOff>113371</xdr:rowOff>
    </xdr:to>
    <xdr:sp macro="" textlink="">
      <xdr:nvSpPr>
        <xdr:cNvPr id="126" name="フローチャート : 判断 125"/>
        <xdr:cNvSpPr/>
      </xdr:nvSpPr>
      <xdr:spPr>
        <a:xfrm>
          <a:off x="1968500" y="978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129898</xdr:rowOff>
    </xdr:from>
    <xdr:ext cx="599010" cy="259045"/>
    <xdr:sp macro="" textlink="">
      <xdr:nvSpPr>
        <xdr:cNvPr id="127" name="テキスト ボックス 126"/>
        <xdr:cNvSpPr txBox="1"/>
      </xdr:nvSpPr>
      <xdr:spPr>
        <a:xfrm>
          <a:off x="1719794" y="9559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234,958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92854</xdr:rowOff>
    </xdr:from>
    <xdr:to>
      <xdr:col>1</xdr:col>
      <xdr:colOff>485775</xdr:colOff>
      <xdr:row>58</xdr:row>
      <xdr:rowOff>23004</xdr:rowOff>
    </xdr:to>
    <xdr:sp macro="" textlink="">
      <xdr:nvSpPr>
        <xdr:cNvPr id="128" name="フローチャート : 判断 127"/>
        <xdr:cNvSpPr/>
      </xdr:nvSpPr>
      <xdr:spPr>
        <a:xfrm>
          <a:off x="1079500" y="98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39531</xdr:rowOff>
    </xdr:from>
    <xdr:ext cx="534377" cy="259045"/>
    <xdr:sp macro="" textlink="">
      <xdr:nvSpPr>
        <xdr:cNvPr id="129" name="テキスト ボックス 128"/>
        <xdr:cNvSpPr txBox="1"/>
      </xdr:nvSpPr>
      <xdr:spPr>
        <a:xfrm>
          <a:off x="863111" y="964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93,082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103119</xdr:rowOff>
    </xdr:from>
    <xdr:to>
      <xdr:col>6</xdr:col>
      <xdr:colOff>561975</xdr:colOff>
      <xdr:row>58</xdr:row>
      <xdr:rowOff>33269</xdr:rowOff>
    </xdr:to>
    <xdr:sp macro="" textlink="">
      <xdr:nvSpPr>
        <xdr:cNvPr id="135" name="円/楕円 134"/>
        <xdr:cNvSpPr/>
      </xdr:nvSpPr>
      <xdr:spPr>
        <a:xfrm>
          <a:off x="4584700" y="987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54603</xdr:rowOff>
    </xdr:from>
    <xdr:ext cx="534377" cy="259045"/>
    <xdr:sp macro="" textlink="">
      <xdr:nvSpPr>
        <xdr:cNvPr id="136" name="総務費該当値テキスト"/>
        <xdr:cNvSpPr txBox="1"/>
      </xdr:nvSpPr>
      <xdr:spPr>
        <a:xfrm>
          <a:off x="4686300" y="982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75,119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90233</xdr:rowOff>
    </xdr:from>
    <xdr:to>
      <xdr:col>5</xdr:col>
      <xdr:colOff>409575</xdr:colOff>
      <xdr:row>58</xdr:row>
      <xdr:rowOff>20383</xdr:rowOff>
    </xdr:to>
    <xdr:sp macro="" textlink="">
      <xdr:nvSpPr>
        <xdr:cNvPr id="137" name="円/楕円 136"/>
        <xdr:cNvSpPr/>
      </xdr:nvSpPr>
      <xdr:spPr>
        <a:xfrm>
          <a:off x="3746500" y="986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36910</xdr:rowOff>
    </xdr:from>
    <xdr:ext cx="534377" cy="259045"/>
    <xdr:sp macro="" textlink="">
      <xdr:nvSpPr>
        <xdr:cNvPr id="138" name="テキスト ボックス 137"/>
        <xdr:cNvSpPr txBox="1"/>
      </xdr:nvSpPr>
      <xdr:spPr>
        <a:xfrm>
          <a:off x="3530111" y="963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97,667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44554</xdr:rowOff>
    </xdr:from>
    <xdr:to>
      <xdr:col>4</xdr:col>
      <xdr:colOff>206375</xdr:colOff>
      <xdr:row>57</xdr:row>
      <xdr:rowOff>146154</xdr:rowOff>
    </xdr:to>
    <xdr:sp macro="" textlink="">
      <xdr:nvSpPr>
        <xdr:cNvPr id="139" name="円/楕円 138"/>
        <xdr:cNvSpPr/>
      </xdr:nvSpPr>
      <xdr:spPr>
        <a:xfrm>
          <a:off x="2857500" y="981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162681</xdr:rowOff>
    </xdr:from>
    <xdr:ext cx="599010" cy="259045"/>
    <xdr:sp macro="" textlink="">
      <xdr:nvSpPr>
        <xdr:cNvPr id="140" name="テキスト ボックス 139"/>
        <xdr:cNvSpPr txBox="1"/>
      </xdr:nvSpPr>
      <xdr:spPr>
        <a:xfrm>
          <a:off x="2608794" y="9592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177,596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94176</xdr:rowOff>
    </xdr:from>
    <xdr:to>
      <xdr:col>3</xdr:col>
      <xdr:colOff>3175</xdr:colOff>
      <xdr:row>58</xdr:row>
      <xdr:rowOff>24326</xdr:rowOff>
    </xdr:to>
    <xdr:sp macro="" textlink="">
      <xdr:nvSpPr>
        <xdr:cNvPr id="141" name="円/楕円 140"/>
        <xdr:cNvSpPr/>
      </xdr:nvSpPr>
      <xdr:spPr>
        <a:xfrm>
          <a:off x="1968500" y="986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15453</xdr:rowOff>
    </xdr:from>
    <xdr:ext cx="534377" cy="259045"/>
    <xdr:sp macro="" textlink="">
      <xdr:nvSpPr>
        <xdr:cNvPr id="142" name="テキスト ボックス 141"/>
        <xdr:cNvSpPr txBox="1"/>
      </xdr:nvSpPr>
      <xdr:spPr>
        <a:xfrm>
          <a:off x="1752111" y="995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90,767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103558</xdr:rowOff>
    </xdr:from>
    <xdr:to>
      <xdr:col>1</xdr:col>
      <xdr:colOff>485775</xdr:colOff>
      <xdr:row>58</xdr:row>
      <xdr:rowOff>33708</xdr:rowOff>
    </xdr:to>
    <xdr:sp macro="" textlink="">
      <xdr:nvSpPr>
        <xdr:cNvPr id="143" name="円/楕円 142"/>
        <xdr:cNvSpPr/>
      </xdr:nvSpPr>
      <xdr:spPr>
        <a:xfrm>
          <a:off x="1079500" y="987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24835</xdr:rowOff>
    </xdr:from>
    <xdr:ext cx="534377" cy="259045"/>
    <xdr:sp macro="" textlink="">
      <xdr:nvSpPr>
        <xdr:cNvPr id="144" name="テキスト ボックス 143"/>
        <xdr:cNvSpPr txBox="1"/>
      </xdr:nvSpPr>
      <xdr:spPr>
        <a:xfrm>
          <a:off x="863111" y="996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74,351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6" name="テキスト ボックス 165"/>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8" name="テキスト ボックス 167"/>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54731</xdr:rowOff>
    </xdr:from>
    <xdr:to>
      <xdr:col>6</xdr:col>
      <xdr:colOff>510540</xdr:colOff>
      <xdr:row>78</xdr:row>
      <xdr:rowOff>123437</xdr:rowOff>
    </xdr:to>
    <xdr:cxnSp macro="">
      <xdr:nvCxnSpPr>
        <xdr:cNvPr id="170" name="直線コネクタ 169"/>
        <xdr:cNvCxnSpPr/>
      </xdr:nvCxnSpPr>
      <xdr:spPr>
        <a:xfrm flipV="1">
          <a:off x="4633595" y="12227681"/>
          <a:ext cx="1270" cy="126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127264</xdr:rowOff>
    </xdr:from>
    <xdr:ext cx="534377" cy="259045"/>
    <xdr:sp macro="" textlink="">
      <xdr:nvSpPr>
        <xdr:cNvPr id="171" name="民生費最小値テキスト"/>
        <xdr:cNvSpPr txBox="1"/>
      </xdr:nvSpPr>
      <xdr:spPr>
        <a:xfrm>
          <a:off x="4686300" y="1350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89,960</a:t>
          </a:r>
          <a:endParaRPr kumimoji="1" lang="ja-JP" altLang="en-US" sz="1000" b="1">
            <a:latin typeface="ＭＳ Ｐゴシック"/>
          </a:endParaRPr>
        </a:p>
      </xdr:txBody>
    </xdr:sp>
    <xdr:clientData/>
  </xdr:oneCellAnchor>
  <xdr:twoCellAnchor>
    <xdr:from>
      <xdr:col>6</xdr:col>
      <xdr:colOff>422275</xdr:colOff>
      <xdr:row>78</xdr:row>
      <xdr:rowOff>123437</xdr:rowOff>
    </xdr:from>
    <xdr:to>
      <xdr:col>6</xdr:col>
      <xdr:colOff>600075</xdr:colOff>
      <xdr:row>78</xdr:row>
      <xdr:rowOff>123437</xdr:rowOff>
    </xdr:to>
    <xdr:cxnSp macro="">
      <xdr:nvCxnSpPr>
        <xdr:cNvPr id="172" name="直線コネクタ 171"/>
        <xdr:cNvCxnSpPr/>
      </xdr:nvCxnSpPr>
      <xdr:spPr>
        <a:xfrm>
          <a:off x="4546600" y="1349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1408</xdr:rowOff>
    </xdr:from>
    <xdr:ext cx="599010" cy="259045"/>
    <xdr:sp macro="" textlink="">
      <xdr:nvSpPr>
        <xdr:cNvPr id="173" name="民生費最大値テキスト"/>
        <xdr:cNvSpPr txBox="1"/>
      </xdr:nvSpPr>
      <xdr:spPr>
        <a:xfrm>
          <a:off x="4686300" y="1200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867,037</a:t>
          </a:r>
          <a:endParaRPr kumimoji="1" lang="ja-JP" altLang="en-US" sz="1000" b="1">
            <a:latin typeface="ＭＳ Ｐゴシック"/>
          </a:endParaRPr>
        </a:p>
      </xdr:txBody>
    </xdr:sp>
    <xdr:clientData/>
  </xdr:oneCellAnchor>
  <xdr:twoCellAnchor>
    <xdr:from>
      <xdr:col>6</xdr:col>
      <xdr:colOff>422275</xdr:colOff>
      <xdr:row>71</xdr:row>
      <xdr:rowOff>54731</xdr:rowOff>
    </xdr:from>
    <xdr:to>
      <xdr:col>6</xdr:col>
      <xdr:colOff>600075</xdr:colOff>
      <xdr:row>71</xdr:row>
      <xdr:rowOff>54731</xdr:rowOff>
    </xdr:to>
    <xdr:cxnSp macro="">
      <xdr:nvCxnSpPr>
        <xdr:cNvPr id="174" name="直線コネクタ 173"/>
        <xdr:cNvCxnSpPr/>
      </xdr:nvCxnSpPr>
      <xdr:spPr>
        <a:xfrm>
          <a:off x="4546600" y="12227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79871</xdr:rowOff>
    </xdr:from>
    <xdr:to>
      <xdr:col>6</xdr:col>
      <xdr:colOff>511175</xdr:colOff>
      <xdr:row>78</xdr:row>
      <xdr:rowOff>84032</xdr:rowOff>
    </xdr:to>
    <xdr:cxnSp macro="">
      <xdr:nvCxnSpPr>
        <xdr:cNvPr id="175" name="直線コネクタ 174"/>
        <xdr:cNvCxnSpPr/>
      </xdr:nvCxnSpPr>
      <xdr:spPr>
        <a:xfrm flipV="1">
          <a:off x="3797300" y="13452971"/>
          <a:ext cx="8382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168194</xdr:rowOff>
    </xdr:from>
    <xdr:ext cx="599010" cy="259045"/>
    <xdr:sp macro="" textlink="">
      <xdr:nvSpPr>
        <xdr:cNvPr id="176" name="民生費平均値テキスト"/>
        <xdr:cNvSpPr txBox="1"/>
      </xdr:nvSpPr>
      <xdr:spPr>
        <a:xfrm>
          <a:off x="4686300" y="131983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145317</xdr:rowOff>
    </xdr:from>
    <xdr:to>
      <xdr:col>6</xdr:col>
      <xdr:colOff>561975</xdr:colOff>
      <xdr:row>78</xdr:row>
      <xdr:rowOff>75467</xdr:rowOff>
    </xdr:to>
    <xdr:sp macro="" textlink="">
      <xdr:nvSpPr>
        <xdr:cNvPr id="177" name="フローチャート : 判断 176"/>
        <xdr:cNvSpPr/>
      </xdr:nvSpPr>
      <xdr:spPr>
        <a:xfrm>
          <a:off x="4584700" y="133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84032</xdr:rowOff>
    </xdr:from>
    <xdr:to>
      <xdr:col>5</xdr:col>
      <xdr:colOff>358775</xdr:colOff>
      <xdr:row>78</xdr:row>
      <xdr:rowOff>88091</xdr:rowOff>
    </xdr:to>
    <xdr:cxnSp macro="">
      <xdr:nvCxnSpPr>
        <xdr:cNvPr id="178" name="直線コネクタ 177"/>
        <xdr:cNvCxnSpPr/>
      </xdr:nvCxnSpPr>
      <xdr:spPr>
        <a:xfrm flipV="1">
          <a:off x="2908300" y="13457132"/>
          <a:ext cx="889000" cy="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49214</xdr:rowOff>
    </xdr:from>
    <xdr:to>
      <xdr:col>5</xdr:col>
      <xdr:colOff>409575</xdr:colOff>
      <xdr:row>77</xdr:row>
      <xdr:rowOff>150814</xdr:rowOff>
    </xdr:to>
    <xdr:sp macro="" textlink="">
      <xdr:nvSpPr>
        <xdr:cNvPr id="179" name="フローチャート : 判断 178"/>
        <xdr:cNvSpPr/>
      </xdr:nvSpPr>
      <xdr:spPr>
        <a:xfrm>
          <a:off x="3746500" y="1325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167341</xdr:rowOff>
    </xdr:from>
    <xdr:ext cx="599010" cy="259045"/>
    <xdr:sp macro="" textlink="">
      <xdr:nvSpPr>
        <xdr:cNvPr id="180" name="テキスト ボックス 179"/>
        <xdr:cNvSpPr txBox="1"/>
      </xdr:nvSpPr>
      <xdr:spPr>
        <a:xfrm>
          <a:off x="3497794" y="1302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209,305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88091</xdr:rowOff>
    </xdr:from>
    <xdr:to>
      <xdr:col>4</xdr:col>
      <xdr:colOff>155575</xdr:colOff>
      <xdr:row>78</xdr:row>
      <xdr:rowOff>90266</xdr:rowOff>
    </xdr:to>
    <xdr:cxnSp macro="">
      <xdr:nvCxnSpPr>
        <xdr:cNvPr id="181" name="直線コネクタ 180"/>
        <xdr:cNvCxnSpPr/>
      </xdr:nvCxnSpPr>
      <xdr:spPr>
        <a:xfrm flipV="1">
          <a:off x="2019300" y="13461191"/>
          <a:ext cx="889000" cy="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155153</xdr:rowOff>
    </xdr:from>
    <xdr:to>
      <xdr:col>4</xdr:col>
      <xdr:colOff>206375</xdr:colOff>
      <xdr:row>78</xdr:row>
      <xdr:rowOff>85303</xdr:rowOff>
    </xdr:to>
    <xdr:sp macro="" textlink="">
      <xdr:nvSpPr>
        <xdr:cNvPr id="182" name="フローチャート : 判断 181"/>
        <xdr:cNvSpPr/>
      </xdr:nvSpPr>
      <xdr:spPr>
        <a:xfrm>
          <a:off x="2857500" y="1335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101830</xdr:rowOff>
    </xdr:from>
    <xdr:ext cx="599010" cy="259045"/>
    <xdr:sp macro="" textlink="">
      <xdr:nvSpPr>
        <xdr:cNvPr id="183" name="テキスト ボックス 182"/>
        <xdr:cNvSpPr txBox="1"/>
      </xdr:nvSpPr>
      <xdr:spPr>
        <a:xfrm>
          <a:off x="2608794" y="13132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10131</xdr:rowOff>
    </xdr:from>
    <xdr:to>
      <xdr:col>2</xdr:col>
      <xdr:colOff>638175</xdr:colOff>
      <xdr:row>78</xdr:row>
      <xdr:rowOff>90266</xdr:rowOff>
    </xdr:to>
    <xdr:cxnSp macro="">
      <xdr:nvCxnSpPr>
        <xdr:cNvPr id="184" name="直線コネクタ 183"/>
        <xdr:cNvCxnSpPr/>
      </xdr:nvCxnSpPr>
      <xdr:spPr>
        <a:xfrm>
          <a:off x="1130300" y="13383231"/>
          <a:ext cx="889000" cy="8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155653</xdr:rowOff>
    </xdr:from>
    <xdr:to>
      <xdr:col>3</xdr:col>
      <xdr:colOff>3175</xdr:colOff>
      <xdr:row>78</xdr:row>
      <xdr:rowOff>85803</xdr:rowOff>
    </xdr:to>
    <xdr:sp macro="" textlink="">
      <xdr:nvSpPr>
        <xdr:cNvPr id="185" name="フローチャート : 判断 184"/>
        <xdr:cNvSpPr/>
      </xdr:nvSpPr>
      <xdr:spPr>
        <a:xfrm>
          <a:off x="1968500" y="1335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102330</xdr:rowOff>
    </xdr:from>
    <xdr:ext cx="599010" cy="259045"/>
    <xdr:sp macro="" textlink="">
      <xdr:nvSpPr>
        <xdr:cNvPr id="186" name="テキスト ボックス 185"/>
        <xdr:cNvSpPr txBox="1"/>
      </xdr:nvSpPr>
      <xdr:spPr>
        <a:xfrm>
          <a:off x="1719794" y="13132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144,119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168625</xdr:rowOff>
    </xdr:from>
    <xdr:to>
      <xdr:col>1</xdr:col>
      <xdr:colOff>485775</xdr:colOff>
      <xdr:row>78</xdr:row>
      <xdr:rowOff>98775</xdr:rowOff>
    </xdr:to>
    <xdr:sp macro="" textlink="">
      <xdr:nvSpPr>
        <xdr:cNvPr id="187" name="フローチャート : 判断 186"/>
        <xdr:cNvSpPr/>
      </xdr:nvSpPr>
      <xdr:spPr>
        <a:xfrm>
          <a:off x="1079500" y="1337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89902</xdr:rowOff>
    </xdr:from>
    <xdr:ext cx="599010" cy="259045"/>
    <xdr:sp macro="" textlink="">
      <xdr:nvSpPr>
        <xdr:cNvPr id="188" name="テキスト ボックス 187"/>
        <xdr:cNvSpPr txBox="1"/>
      </xdr:nvSpPr>
      <xdr:spPr>
        <a:xfrm>
          <a:off x="830794" y="13463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136,174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29071</xdr:rowOff>
    </xdr:from>
    <xdr:to>
      <xdr:col>6</xdr:col>
      <xdr:colOff>561975</xdr:colOff>
      <xdr:row>78</xdr:row>
      <xdr:rowOff>130671</xdr:rowOff>
    </xdr:to>
    <xdr:sp macro="" textlink="">
      <xdr:nvSpPr>
        <xdr:cNvPr id="194" name="円/楕円 193"/>
        <xdr:cNvSpPr/>
      </xdr:nvSpPr>
      <xdr:spPr>
        <a:xfrm>
          <a:off x="4584700" y="134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123744</xdr:rowOff>
    </xdr:from>
    <xdr:ext cx="599010" cy="259045"/>
    <xdr:sp macro="" textlink="">
      <xdr:nvSpPr>
        <xdr:cNvPr id="195" name="民生費該当値テキスト"/>
        <xdr:cNvSpPr txBox="1"/>
      </xdr:nvSpPr>
      <xdr:spPr>
        <a:xfrm>
          <a:off x="4686300" y="1332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116,641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33232</xdr:rowOff>
    </xdr:from>
    <xdr:to>
      <xdr:col>5</xdr:col>
      <xdr:colOff>409575</xdr:colOff>
      <xdr:row>78</xdr:row>
      <xdr:rowOff>134832</xdr:rowOff>
    </xdr:to>
    <xdr:sp macro="" textlink="">
      <xdr:nvSpPr>
        <xdr:cNvPr id="196" name="円/楕円 195"/>
        <xdr:cNvSpPr/>
      </xdr:nvSpPr>
      <xdr:spPr>
        <a:xfrm>
          <a:off x="3746500" y="1340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125959</xdr:rowOff>
    </xdr:from>
    <xdr:ext cx="599010" cy="259045"/>
    <xdr:sp macro="" textlink="">
      <xdr:nvSpPr>
        <xdr:cNvPr id="197" name="テキスト ボックス 196"/>
        <xdr:cNvSpPr txBox="1"/>
      </xdr:nvSpPr>
      <xdr:spPr>
        <a:xfrm>
          <a:off x="3497794" y="13499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114,092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37291</xdr:rowOff>
    </xdr:from>
    <xdr:to>
      <xdr:col>4</xdr:col>
      <xdr:colOff>206375</xdr:colOff>
      <xdr:row>78</xdr:row>
      <xdr:rowOff>138891</xdr:rowOff>
    </xdr:to>
    <xdr:sp macro="" textlink="">
      <xdr:nvSpPr>
        <xdr:cNvPr id="198" name="円/楕円 197"/>
        <xdr:cNvSpPr/>
      </xdr:nvSpPr>
      <xdr:spPr>
        <a:xfrm>
          <a:off x="2857500" y="1341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130018</xdr:rowOff>
    </xdr:from>
    <xdr:ext cx="599010" cy="259045"/>
    <xdr:sp macro="" textlink="">
      <xdr:nvSpPr>
        <xdr:cNvPr id="199" name="テキスト ボックス 198"/>
        <xdr:cNvSpPr txBox="1"/>
      </xdr:nvSpPr>
      <xdr:spPr>
        <a:xfrm>
          <a:off x="2608794" y="1350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111,607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39466</xdr:rowOff>
    </xdr:from>
    <xdr:to>
      <xdr:col>3</xdr:col>
      <xdr:colOff>3175</xdr:colOff>
      <xdr:row>78</xdr:row>
      <xdr:rowOff>141066</xdr:rowOff>
    </xdr:to>
    <xdr:sp macro="" textlink="">
      <xdr:nvSpPr>
        <xdr:cNvPr id="200" name="円/楕円 199"/>
        <xdr:cNvSpPr/>
      </xdr:nvSpPr>
      <xdr:spPr>
        <a:xfrm>
          <a:off x="1968500" y="1341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132193</xdr:rowOff>
    </xdr:from>
    <xdr:ext cx="599010" cy="259045"/>
    <xdr:sp macro="" textlink="">
      <xdr:nvSpPr>
        <xdr:cNvPr id="201" name="テキスト ボックス 200"/>
        <xdr:cNvSpPr txBox="1"/>
      </xdr:nvSpPr>
      <xdr:spPr>
        <a:xfrm>
          <a:off x="1719794" y="13505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110,275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130781</xdr:rowOff>
    </xdr:from>
    <xdr:to>
      <xdr:col>1</xdr:col>
      <xdr:colOff>485775</xdr:colOff>
      <xdr:row>78</xdr:row>
      <xdr:rowOff>60931</xdr:rowOff>
    </xdr:to>
    <xdr:sp macro="" textlink="">
      <xdr:nvSpPr>
        <xdr:cNvPr id="202" name="円/楕円 201"/>
        <xdr:cNvSpPr/>
      </xdr:nvSpPr>
      <xdr:spPr>
        <a:xfrm>
          <a:off x="1079500" y="1333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77458</xdr:rowOff>
    </xdr:from>
    <xdr:ext cx="599010" cy="259045"/>
    <xdr:sp macro="" textlink="">
      <xdr:nvSpPr>
        <xdr:cNvPr id="203" name="テキスト ボックス 202"/>
        <xdr:cNvSpPr txBox="1"/>
      </xdr:nvSpPr>
      <xdr:spPr>
        <a:xfrm>
          <a:off x="830794" y="13107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159,351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4" name="直線コネクタ 213"/>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5" name="テキスト ボックス 214"/>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8" name="直線コネクタ 21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9" name="テキスト ボックス 21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105004</xdr:rowOff>
    </xdr:from>
    <xdr:to>
      <xdr:col>6</xdr:col>
      <xdr:colOff>510540</xdr:colOff>
      <xdr:row>97</xdr:row>
      <xdr:rowOff>85630</xdr:rowOff>
    </xdr:to>
    <xdr:cxnSp macro="">
      <xdr:nvCxnSpPr>
        <xdr:cNvPr id="223" name="直線コネクタ 222"/>
        <xdr:cNvCxnSpPr/>
      </xdr:nvCxnSpPr>
      <xdr:spPr>
        <a:xfrm flipV="1">
          <a:off x="4633595" y="15535504"/>
          <a:ext cx="1270" cy="1180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89457</xdr:rowOff>
    </xdr:from>
    <xdr:ext cx="534377" cy="259045"/>
    <xdr:sp macro="" textlink="">
      <xdr:nvSpPr>
        <xdr:cNvPr id="224" name="衛生費最小値テキスト"/>
        <xdr:cNvSpPr txBox="1"/>
      </xdr:nvSpPr>
      <xdr:spPr>
        <a:xfrm>
          <a:off x="4686300" y="1672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19,461</a:t>
          </a:r>
          <a:endParaRPr kumimoji="1" lang="ja-JP" altLang="en-US" sz="1000" b="1">
            <a:latin typeface="ＭＳ Ｐゴシック"/>
          </a:endParaRPr>
        </a:p>
      </xdr:txBody>
    </xdr:sp>
    <xdr:clientData/>
  </xdr:oneCellAnchor>
  <xdr:twoCellAnchor>
    <xdr:from>
      <xdr:col>6</xdr:col>
      <xdr:colOff>422275</xdr:colOff>
      <xdr:row>97</xdr:row>
      <xdr:rowOff>85630</xdr:rowOff>
    </xdr:from>
    <xdr:to>
      <xdr:col>6</xdr:col>
      <xdr:colOff>600075</xdr:colOff>
      <xdr:row>97</xdr:row>
      <xdr:rowOff>85630</xdr:rowOff>
    </xdr:to>
    <xdr:cxnSp macro="">
      <xdr:nvCxnSpPr>
        <xdr:cNvPr id="225" name="直線コネクタ 224"/>
        <xdr:cNvCxnSpPr/>
      </xdr:nvCxnSpPr>
      <xdr:spPr>
        <a:xfrm>
          <a:off x="4546600" y="1671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51681</xdr:rowOff>
    </xdr:from>
    <xdr:ext cx="599010" cy="259045"/>
    <xdr:sp macro="" textlink="">
      <xdr:nvSpPr>
        <xdr:cNvPr id="226" name="衛生費最大値テキスト"/>
        <xdr:cNvSpPr txBox="1"/>
      </xdr:nvSpPr>
      <xdr:spPr>
        <a:xfrm>
          <a:off x="4686300" y="153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226,071</a:t>
          </a:r>
          <a:endParaRPr kumimoji="1" lang="ja-JP" altLang="en-US" sz="1000" b="1">
            <a:latin typeface="ＭＳ Ｐゴシック"/>
          </a:endParaRPr>
        </a:p>
      </xdr:txBody>
    </xdr:sp>
    <xdr:clientData/>
  </xdr:oneCellAnchor>
  <xdr:twoCellAnchor>
    <xdr:from>
      <xdr:col>6</xdr:col>
      <xdr:colOff>422275</xdr:colOff>
      <xdr:row>90</xdr:row>
      <xdr:rowOff>105004</xdr:rowOff>
    </xdr:from>
    <xdr:to>
      <xdr:col>6</xdr:col>
      <xdr:colOff>600075</xdr:colOff>
      <xdr:row>90</xdr:row>
      <xdr:rowOff>105004</xdr:rowOff>
    </xdr:to>
    <xdr:cxnSp macro="">
      <xdr:nvCxnSpPr>
        <xdr:cNvPr id="227" name="直線コネクタ 226"/>
        <xdr:cNvCxnSpPr/>
      </xdr:nvCxnSpPr>
      <xdr:spPr>
        <a:xfrm>
          <a:off x="4546600" y="155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9764</xdr:rowOff>
    </xdr:from>
    <xdr:to>
      <xdr:col>6</xdr:col>
      <xdr:colOff>511175</xdr:colOff>
      <xdr:row>97</xdr:row>
      <xdr:rowOff>28927</xdr:rowOff>
    </xdr:to>
    <xdr:cxnSp macro="">
      <xdr:nvCxnSpPr>
        <xdr:cNvPr id="228" name="直線コネクタ 227"/>
        <xdr:cNvCxnSpPr/>
      </xdr:nvCxnSpPr>
      <xdr:spPr>
        <a:xfrm>
          <a:off x="3797300" y="16640414"/>
          <a:ext cx="838200" cy="1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79498</xdr:rowOff>
    </xdr:from>
    <xdr:ext cx="534377" cy="259045"/>
    <xdr:sp macro="" textlink="">
      <xdr:nvSpPr>
        <xdr:cNvPr id="229" name="衛生費平均値テキスト"/>
        <xdr:cNvSpPr txBox="1"/>
      </xdr:nvSpPr>
      <xdr:spPr>
        <a:xfrm>
          <a:off x="4686300" y="1636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56621</xdr:rowOff>
    </xdr:from>
    <xdr:to>
      <xdr:col>6</xdr:col>
      <xdr:colOff>561975</xdr:colOff>
      <xdr:row>96</xdr:row>
      <xdr:rowOff>158221</xdr:rowOff>
    </xdr:to>
    <xdr:sp macro="" textlink="">
      <xdr:nvSpPr>
        <xdr:cNvPr id="230" name="フローチャート : 判断 229"/>
        <xdr:cNvSpPr/>
      </xdr:nvSpPr>
      <xdr:spPr>
        <a:xfrm>
          <a:off x="4584700" y="1651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9764</xdr:rowOff>
    </xdr:from>
    <xdr:to>
      <xdr:col>5</xdr:col>
      <xdr:colOff>358775</xdr:colOff>
      <xdr:row>97</xdr:row>
      <xdr:rowOff>28217</xdr:rowOff>
    </xdr:to>
    <xdr:cxnSp macro="">
      <xdr:nvCxnSpPr>
        <xdr:cNvPr id="231" name="直線コネクタ 230"/>
        <xdr:cNvCxnSpPr/>
      </xdr:nvCxnSpPr>
      <xdr:spPr>
        <a:xfrm flipV="1">
          <a:off x="2908300" y="16640414"/>
          <a:ext cx="889000" cy="1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59279</xdr:rowOff>
    </xdr:from>
    <xdr:to>
      <xdr:col>5</xdr:col>
      <xdr:colOff>409575</xdr:colOff>
      <xdr:row>96</xdr:row>
      <xdr:rowOff>160879</xdr:rowOff>
    </xdr:to>
    <xdr:sp macro="" textlink="">
      <xdr:nvSpPr>
        <xdr:cNvPr id="232" name="フローチャート : 判断 231"/>
        <xdr:cNvSpPr/>
      </xdr:nvSpPr>
      <xdr:spPr>
        <a:xfrm>
          <a:off x="3746500" y="16518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5956</xdr:rowOff>
    </xdr:from>
    <xdr:ext cx="534377" cy="259045"/>
    <xdr:sp macro="" textlink="">
      <xdr:nvSpPr>
        <xdr:cNvPr id="233" name="テキスト ボックス 232"/>
        <xdr:cNvSpPr txBox="1"/>
      </xdr:nvSpPr>
      <xdr:spPr>
        <a:xfrm>
          <a:off x="3530111" y="1629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45,183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19137</xdr:rowOff>
    </xdr:from>
    <xdr:to>
      <xdr:col>4</xdr:col>
      <xdr:colOff>155575</xdr:colOff>
      <xdr:row>97</xdr:row>
      <xdr:rowOff>28217</xdr:rowOff>
    </xdr:to>
    <xdr:cxnSp macro="">
      <xdr:nvCxnSpPr>
        <xdr:cNvPr id="234" name="直線コネクタ 233"/>
        <xdr:cNvCxnSpPr/>
      </xdr:nvCxnSpPr>
      <xdr:spPr>
        <a:xfrm>
          <a:off x="2019300" y="16649787"/>
          <a:ext cx="889000" cy="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60531</xdr:rowOff>
    </xdr:from>
    <xdr:to>
      <xdr:col>4</xdr:col>
      <xdr:colOff>206375</xdr:colOff>
      <xdr:row>96</xdr:row>
      <xdr:rowOff>162131</xdr:rowOff>
    </xdr:to>
    <xdr:sp macro="" textlink="">
      <xdr:nvSpPr>
        <xdr:cNvPr id="235" name="フローチャート : 判断 234"/>
        <xdr:cNvSpPr/>
      </xdr:nvSpPr>
      <xdr:spPr>
        <a:xfrm>
          <a:off x="2857500" y="1651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7208</xdr:rowOff>
    </xdr:from>
    <xdr:ext cx="534377" cy="259045"/>
    <xdr:sp macro="" textlink="">
      <xdr:nvSpPr>
        <xdr:cNvPr id="236" name="テキスト ボックス 235"/>
        <xdr:cNvSpPr txBox="1"/>
      </xdr:nvSpPr>
      <xdr:spPr>
        <a:xfrm>
          <a:off x="2641111" y="1629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19137</xdr:rowOff>
    </xdr:from>
    <xdr:to>
      <xdr:col>2</xdr:col>
      <xdr:colOff>638175</xdr:colOff>
      <xdr:row>97</xdr:row>
      <xdr:rowOff>21188</xdr:rowOff>
    </xdr:to>
    <xdr:cxnSp macro="">
      <xdr:nvCxnSpPr>
        <xdr:cNvPr id="237" name="直線コネクタ 236"/>
        <xdr:cNvCxnSpPr/>
      </xdr:nvCxnSpPr>
      <xdr:spPr>
        <a:xfrm flipV="1">
          <a:off x="1130300" y="16649787"/>
          <a:ext cx="889000" cy="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77721</xdr:rowOff>
    </xdr:from>
    <xdr:to>
      <xdr:col>3</xdr:col>
      <xdr:colOff>3175</xdr:colOff>
      <xdr:row>97</xdr:row>
      <xdr:rowOff>7871</xdr:rowOff>
    </xdr:to>
    <xdr:sp macro="" textlink="">
      <xdr:nvSpPr>
        <xdr:cNvPr id="238" name="フローチャート : 判断 237"/>
        <xdr:cNvSpPr/>
      </xdr:nvSpPr>
      <xdr:spPr>
        <a:xfrm>
          <a:off x="1968500" y="1653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24398</xdr:rowOff>
    </xdr:from>
    <xdr:ext cx="534377" cy="259045"/>
    <xdr:sp macro="" textlink="">
      <xdr:nvSpPr>
        <xdr:cNvPr id="239" name="テキスト ボックス 238"/>
        <xdr:cNvSpPr txBox="1"/>
      </xdr:nvSpPr>
      <xdr:spPr>
        <a:xfrm>
          <a:off x="1752111" y="1631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41,956</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84288</xdr:rowOff>
    </xdr:from>
    <xdr:to>
      <xdr:col>1</xdr:col>
      <xdr:colOff>485775</xdr:colOff>
      <xdr:row>97</xdr:row>
      <xdr:rowOff>14438</xdr:rowOff>
    </xdr:to>
    <xdr:sp macro="" textlink="">
      <xdr:nvSpPr>
        <xdr:cNvPr id="240" name="フローチャート : 判断 239"/>
        <xdr:cNvSpPr/>
      </xdr:nvSpPr>
      <xdr:spPr>
        <a:xfrm>
          <a:off x="1079500" y="1654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30965</xdr:rowOff>
    </xdr:from>
    <xdr:ext cx="534377" cy="259045"/>
    <xdr:sp macro="" textlink="">
      <xdr:nvSpPr>
        <xdr:cNvPr id="241" name="テキスト ボックス 240"/>
        <xdr:cNvSpPr txBox="1"/>
      </xdr:nvSpPr>
      <xdr:spPr>
        <a:xfrm>
          <a:off x="863111" y="163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149577</xdr:rowOff>
    </xdr:from>
    <xdr:to>
      <xdr:col>6</xdr:col>
      <xdr:colOff>561975</xdr:colOff>
      <xdr:row>97</xdr:row>
      <xdr:rowOff>79727</xdr:rowOff>
    </xdr:to>
    <xdr:sp macro="" textlink="">
      <xdr:nvSpPr>
        <xdr:cNvPr id="247" name="円/楕円 246"/>
        <xdr:cNvSpPr/>
      </xdr:nvSpPr>
      <xdr:spPr>
        <a:xfrm>
          <a:off x="4584700" y="166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64504</xdr:rowOff>
    </xdr:from>
    <xdr:ext cx="534377" cy="259045"/>
    <xdr:sp macro="" textlink="">
      <xdr:nvSpPr>
        <xdr:cNvPr id="248" name="衛生費該当値テキスト"/>
        <xdr:cNvSpPr txBox="1"/>
      </xdr:nvSpPr>
      <xdr:spPr>
        <a:xfrm>
          <a:off x="4686300" y="1652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29,383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130414</xdr:rowOff>
    </xdr:from>
    <xdr:to>
      <xdr:col>5</xdr:col>
      <xdr:colOff>409575</xdr:colOff>
      <xdr:row>97</xdr:row>
      <xdr:rowOff>60564</xdr:rowOff>
    </xdr:to>
    <xdr:sp macro="" textlink="">
      <xdr:nvSpPr>
        <xdr:cNvPr id="249" name="円/楕円 248"/>
        <xdr:cNvSpPr/>
      </xdr:nvSpPr>
      <xdr:spPr>
        <a:xfrm>
          <a:off x="3746500" y="1658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51691</xdr:rowOff>
    </xdr:from>
    <xdr:ext cx="534377" cy="259045"/>
    <xdr:sp macro="" textlink="">
      <xdr:nvSpPr>
        <xdr:cNvPr id="250" name="テキスト ボックス 249"/>
        <xdr:cNvSpPr txBox="1"/>
      </xdr:nvSpPr>
      <xdr:spPr>
        <a:xfrm>
          <a:off x="3530111" y="1668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32,736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148867</xdr:rowOff>
    </xdr:from>
    <xdr:to>
      <xdr:col>4</xdr:col>
      <xdr:colOff>206375</xdr:colOff>
      <xdr:row>97</xdr:row>
      <xdr:rowOff>79017</xdr:rowOff>
    </xdr:to>
    <xdr:sp macro="" textlink="">
      <xdr:nvSpPr>
        <xdr:cNvPr id="251" name="円/楕円 250"/>
        <xdr:cNvSpPr/>
      </xdr:nvSpPr>
      <xdr:spPr>
        <a:xfrm>
          <a:off x="2857500" y="1660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70144</xdr:rowOff>
    </xdr:from>
    <xdr:ext cx="534377" cy="259045"/>
    <xdr:sp macro="" textlink="">
      <xdr:nvSpPr>
        <xdr:cNvPr id="252" name="テキスト ボックス 251"/>
        <xdr:cNvSpPr txBox="1"/>
      </xdr:nvSpPr>
      <xdr:spPr>
        <a:xfrm>
          <a:off x="2641111" y="1670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29,507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139787</xdr:rowOff>
    </xdr:from>
    <xdr:to>
      <xdr:col>3</xdr:col>
      <xdr:colOff>3175</xdr:colOff>
      <xdr:row>97</xdr:row>
      <xdr:rowOff>69937</xdr:rowOff>
    </xdr:to>
    <xdr:sp macro="" textlink="">
      <xdr:nvSpPr>
        <xdr:cNvPr id="253" name="円/楕円 252"/>
        <xdr:cNvSpPr/>
      </xdr:nvSpPr>
      <xdr:spPr>
        <a:xfrm>
          <a:off x="1968500" y="1659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61064</xdr:rowOff>
    </xdr:from>
    <xdr:ext cx="534377" cy="259045"/>
    <xdr:sp macro="" textlink="">
      <xdr:nvSpPr>
        <xdr:cNvPr id="254" name="テキスト ボックス 253"/>
        <xdr:cNvSpPr txBox="1"/>
      </xdr:nvSpPr>
      <xdr:spPr>
        <a:xfrm>
          <a:off x="1752111" y="1669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31,096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141838</xdr:rowOff>
    </xdr:from>
    <xdr:to>
      <xdr:col>1</xdr:col>
      <xdr:colOff>485775</xdr:colOff>
      <xdr:row>97</xdr:row>
      <xdr:rowOff>71988</xdr:rowOff>
    </xdr:to>
    <xdr:sp macro="" textlink="">
      <xdr:nvSpPr>
        <xdr:cNvPr id="255" name="円/楕円 254"/>
        <xdr:cNvSpPr/>
      </xdr:nvSpPr>
      <xdr:spPr>
        <a:xfrm>
          <a:off x="1079500" y="1660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63115</xdr:rowOff>
    </xdr:from>
    <xdr:ext cx="534377" cy="259045"/>
    <xdr:sp macro="" textlink="">
      <xdr:nvSpPr>
        <xdr:cNvPr id="256" name="テキスト ボックス 255"/>
        <xdr:cNvSpPr txBox="1"/>
      </xdr:nvSpPr>
      <xdr:spPr>
        <a:xfrm>
          <a:off x="863111" y="1669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30,737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6" name="テキスト ボックス 27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66421</xdr:rowOff>
    </xdr:from>
    <xdr:to>
      <xdr:col>15</xdr:col>
      <xdr:colOff>180340</xdr:colOff>
      <xdr:row>39</xdr:row>
      <xdr:rowOff>44450</xdr:rowOff>
    </xdr:to>
    <xdr:cxnSp macro="">
      <xdr:nvCxnSpPr>
        <xdr:cNvPr id="280" name="直線コネクタ 279"/>
        <xdr:cNvCxnSpPr/>
      </xdr:nvCxnSpPr>
      <xdr:spPr>
        <a:xfrm flipV="1">
          <a:off x="10475595" y="5381371"/>
          <a:ext cx="1270" cy="134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13098</xdr:rowOff>
    </xdr:from>
    <xdr:ext cx="534377" cy="259045"/>
    <xdr:sp macro="" textlink="">
      <xdr:nvSpPr>
        <xdr:cNvPr id="283" name="労働費最大値テキスト"/>
        <xdr:cNvSpPr txBox="1"/>
      </xdr:nvSpPr>
      <xdr:spPr>
        <a:xfrm>
          <a:off x="10528300" y="515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10,627</a:t>
          </a:r>
          <a:endParaRPr kumimoji="1" lang="ja-JP" altLang="en-US" sz="1000" b="1">
            <a:latin typeface="ＭＳ Ｐゴシック"/>
          </a:endParaRPr>
        </a:p>
      </xdr:txBody>
    </xdr:sp>
    <xdr:clientData/>
  </xdr:oneCellAnchor>
  <xdr:twoCellAnchor>
    <xdr:from>
      <xdr:col>15</xdr:col>
      <xdr:colOff>92075</xdr:colOff>
      <xdr:row>31</xdr:row>
      <xdr:rowOff>66421</xdr:rowOff>
    </xdr:from>
    <xdr:to>
      <xdr:col>15</xdr:col>
      <xdr:colOff>269875</xdr:colOff>
      <xdr:row>31</xdr:row>
      <xdr:rowOff>66421</xdr:rowOff>
    </xdr:to>
    <xdr:cxnSp macro="">
      <xdr:nvCxnSpPr>
        <xdr:cNvPr id="284" name="直線コネクタ 283"/>
        <xdr:cNvCxnSpPr/>
      </xdr:nvCxnSpPr>
      <xdr:spPr>
        <a:xfrm>
          <a:off x="10388600" y="538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127000</xdr:rowOff>
    </xdr:from>
    <xdr:to>
      <xdr:col>15</xdr:col>
      <xdr:colOff>180975</xdr:colOff>
      <xdr:row>38</xdr:row>
      <xdr:rowOff>127000</xdr:rowOff>
    </xdr:to>
    <xdr:cxnSp macro="">
      <xdr:nvCxnSpPr>
        <xdr:cNvPr id="285" name="直線コネクタ 284"/>
        <xdr:cNvCxnSpPr/>
      </xdr:nvCxnSpPr>
      <xdr:spPr>
        <a:xfrm>
          <a:off x="9639300" y="6642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69359</xdr:rowOff>
    </xdr:from>
    <xdr:ext cx="378565" cy="259045"/>
    <xdr:sp macro="" textlink="">
      <xdr:nvSpPr>
        <xdr:cNvPr id="286" name="労働費平均値テキスト"/>
        <xdr:cNvSpPr txBox="1"/>
      </xdr:nvSpPr>
      <xdr:spPr>
        <a:xfrm>
          <a:off x="10528300" y="64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46482</xdr:rowOff>
    </xdr:from>
    <xdr:to>
      <xdr:col>15</xdr:col>
      <xdr:colOff>231775</xdr:colOff>
      <xdr:row>38</xdr:row>
      <xdr:rowOff>148082</xdr:rowOff>
    </xdr:to>
    <xdr:sp macro="" textlink="">
      <xdr:nvSpPr>
        <xdr:cNvPr id="287" name="フローチャート : 判断 286"/>
        <xdr:cNvSpPr/>
      </xdr:nvSpPr>
      <xdr:spPr>
        <a:xfrm>
          <a:off x="10426700" y="65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18034</xdr:rowOff>
    </xdr:from>
    <xdr:to>
      <xdr:col>14</xdr:col>
      <xdr:colOff>28575</xdr:colOff>
      <xdr:row>38</xdr:row>
      <xdr:rowOff>127000</xdr:rowOff>
    </xdr:to>
    <xdr:cxnSp macro="">
      <xdr:nvCxnSpPr>
        <xdr:cNvPr id="288" name="直線コネクタ 287"/>
        <xdr:cNvCxnSpPr/>
      </xdr:nvCxnSpPr>
      <xdr:spPr>
        <a:xfrm>
          <a:off x="8750300" y="6533134"/>
          <a:ext cx="889000" cy="10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113665</xdr:rowOff>
    </xdr:from>
    <xdr:to>
      <xdr:col>14</xdr:col>
      <xdr:colOff>79375</xdr:colOff>
      <xdr:row>38</xdr:row>
      <xdr:rowOff>43815</xdr:rowOff>
    </xdr:to>
    <xdr:sp macro="" textlink="">
      <xdr:nvSpPr>
        <xdr:cNvPr id="289" name="フローチャート : 判断 288"/>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60342</xdr:rowOff>
    </xdr:from>
    <xdr:ext cx="469744" cy="259045"/>
    <xdr:sp macro="" textlink="">
      <xdr:nvSpPr>
        <xdr:cNvPr id="290" name="テキスト ボックス 289"/>
        <xdr:cNvSpPr txBox="1"/>
      </xdr:nvSpPr>
      <xdr:spPr>
        <a:xfrm>
          <a:off x="9404427" y="623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2794</xdr:rowOff>
    </xdr:from>
    <xdr:to>
      <xdr:col>12</xdr:col>
      <xdr:colOff>511175</xdr:colOff>
      <xdr:row>38</xdr:row>
      <xdr:rowOff>18034</xdr:rowOff>
    </xdr:to>
    <xdr:cxnSp macro="">
      <xdr:nvCxnSpPr>
        <xdr:cNvPr id="291" name="直線コネクタ 290"/>
        <xdr:cNvCxnSpPr/>
      </xdr:nvCxnSpPr>
      <xdr:spPr>
        <a:xfrm>
          <a:off x="7861300" y="6346444"/>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10541</xdr:rowOff>
    </xdr:from>
    <xdr:to>
      <xdr:col>12</xdr:col>
      <xdr:colOff>561975</xdr:colOff>
      <xdr:row>37</xdr:row>
      <xdr:rowOff>112141</xdr:rowOff>
    </xdr:to>
    <xdr:sp macro="" textlink="">
      <xdr:nvSpPr>
        <xdr:cNvPr id="292" name="フローチャート : 判断 291"/>
        <xdr:cNvSpPr/>
      </xdr:nvSpPr>
      <xdr:spPr>
        <a:xfrm>
          <a:off x="8699500" y="635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128668</xdr:rowOff>
    </xdr:from>
    <xdr:ext cx="469744" cy="259045"/>
    <xdr:sp macro="" textlink="">
      <xdr:nvSpPr>
        <xdr:cNvPr id="293" name="テキスト ボックス 292"/>
        <xdr:cNvSpPr txBox="1"/>
      </xdr:nvSpPr>
      <xdr:spPr>
        <a:xfrm>
          <a:off x="8515427" y="6129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36576</xdr:rowOff>
    </xdr:from>
    <xdr:to>
      <xdr:col>11</xdr:col>
      <xdr:colOff>307975</xdr:colOff>
      <xdr:row>37</xdr:row>
      <xdr:rowOff>2794</xdr:rowOff>
    </xdr:to>
    <xdr:cxnSp macro="">
      <xdr:nvCxnSpPr>
        <xdr:cNvPr id="294" name="直線コネクタ 293"/>
        <xdr:cNvCxnSpPr/>
      </xdr:nvCxnSpPr>
      <xdr:spPr>
        <a:xfrm>
          <a:off x="6972300" y="5865876"/>
          <a:ext cx="889000" cy="48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170942</xdr:rowOff>
    </xdr:from>
    <xdr:to>
      <xdr:col>11</xdr:col>
      <xdr:colOff>358775</xdr:colOff>
      <xdr:row>37</xdr:row>
      <xdr:rowOff>101092</xdr:rowOff>
    </xdr:to>
    <xdr:sp macro="" textlink="">
      <xdr:nvSpPr>
        <xdr:cNvPr id="295" name="フローチャート : 判断 294"/>
        <xdr:cNvSpPr/>
      </xdr:nvSpPr>
      <xdr:spPr>
        <a:xfrm>
          <a:off x="7810500" y="634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92219</xdr:rowOff>
    </xdr:from>
    <xdr:ext cx="469744" cy="259045"/>
    <xdr:sp macro="" textlink="">
      <xdr:nvSpPr>
        <xdr:cNvPr id="296" name="テキスト ボックス 295"/>
        <xdr:cNvSpPr txBox="1"/>
      </xdr:nvSpPr>
      <xdr:spPr>
        <a:xfrm>
          <a:off x="7626427" y="643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5969</xdr:rowOff>
    </xdr:from>
    <xdr:to>
      <xdr:col>10</xdr:col>
      <xdr:colOff>155575</xdr:colOff>
      <xdr:row>36</xdr:row>
      <xdr:rowOff>107569</xdr:rowOff>
    </xdr:to>
    <xdr:sp macro="" textlink="">
      <xdr:nvSpPr>
        <xdr:cNvPr id="297" name="フローチャート : 判断 296"/>
        <xdr:cNvSpPr/>
      </xdr:nvSpPr>
      <xdr:spPr>
        <a:xfrm>
          <a:off x="6921500" y="6178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98696</xdr:rowOff>
    </xdr:from>
    <xdr:ext cx="469744" cy="259045"/>
    <xdr:sp macro="" textlink="">
      <xdr:nvSpPr>
        <xdr:cNvPr id="298" name="テキスト ボックス 297"/>
        <xdr:cNvSpPr txBox="1"/>
      </xdr:nvSpPr>
      <xdr:spPr>
        <a:xfrm>
          <a:off x="6737427" y="6270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76200</xdr:rowOff>
    </xdr:from>
    <xdr:to>
      <xdr:col>15</xdr:col>
      <xdr:colOff>231775</xdr:colOff>
      <xdr:row>39</xdr:row>
      <xdr:rowOff>6350</xdr:rowOff>
    </xdr:to>
    <xdr:sp macro="" textlink="">
      <xdr:nvSpPr>
        <xdr:cNvPr id="304" name="円/楕円 303"/>
        <xdr:cNvSpPr/>
      </xdr:nvSpPr>
      <xdr:spPr>
        <a:xfrm>
          <a:off x="104267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24909</xdr:rowOff>
    </xdr:from>
    <xdr:ext cx="378565" cy="259045"/>
    <xdr:sp macro="" textlink="">
      <xdr:nvSpPr>
        <xdr:cNvPr id="305" name="労働費該当値テキスト"/>
        <xdr:cNvSpPr txBox="1"/>
      </xdr:nvSpPr>
      <xdr:spPr>
        <a:xfrm>
          <a:off x="10528300" y="6540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76200</xdr:rowOff>
    </xdr:from>
    <xdr:to>
      <xdr:col>14</xdr:col>
      <xdr:colOff>79375</xdr:colOff>
      <xdr:row>39</xdr:row>
      <xdr:rowOff>6350</xdr:rowOff>
    </xdr:to>
    <xdr:sp macro="" textlink="">
      <xdr:nvSpPr>
        <xdr:cNvPr id="306" name="円/楕円 305"/>
        <xdr:cNvSpPr/>
      </xdr:nvSpPr>
      <xdr:spPr>
        <a:xfrm>
          <a:off x="9588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168927</xdr:rowOff>
    </xdr:from>
    <xdr:ext cx="378565" cy="259045"/>
    <xdr:sp macro="" textlink="">
      <xdr:nvSpPr>
        <xdr:cNvPr id="307" name="テキスト ボックス 306"/>
        <xdr:cNvSpPr txBox="1"/>
      </xdr:nvSpPr>
      <xdr:spPr>
        <a:xfrm>
          <a:off x="9450017" y="6684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138684</xdr:rowOff>
    </xdr:from>
    <xdr:to>
      <xdr:col>12</xdr:col>
      <xdr:colOff>561975</xdr:colOff>
      <xdr:row>38</xdr:row>
      <xdr:rowOff>68835</xdr:rowOff>
    </xdr:to>
    <xdr:sp macro="" textlink="">
      <xdr:nvSpPr>
        <xdr:cNvPr id="308" name="円/楕円 307"/>
        <xdr:cNvSpPr/>
      </xdr:nvSpPr>
      <xdr:spPr>
        <a:xfrm>
          <a:off x="8699500" y="64823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59961</xdr:rowOff>
    </xdr:from>
    <xdr:ext cx="469744" cy="259045"/>
    <xdr:sp macro="" textlink="">
      <xdr:nvSpPr>
        <xdr:cNvPr id="309" name="テキスト ボックス 308"/>
        <xdr:cNvSpPr txBox="1"/>
      </xdr:nvSpPr>
      <xdr:spPr>
        <a:xfrm>
          <a:off x="8515427" y="657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123444</xdr:rowOff>
    </xdr:from>
    <xdr:to>
      <xdr:col>11</xdr:col>
      <xdr:colOff>358775</xdr:colOff>
      <xdr:row>37</xdr:row>
      <xdr:rowOff>53594</xdr:rowOff>
    </xdr:to>
    <xdr:sp macro="" textlink="">
      <xdr:nvSpPr>
        <xdr:cNvPr id="310" name="円/楕円 309"/>
        <xdr:cNvSpPr/>
      </xdr:nvSpPr>
      <xdr:spPr>
        <a:xfrm>
          <a:off x="7810500" y="629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70121</xdr:rowOff>
    </xdr:from>
    <xdr:ext cx="469744" cy="259045"/>
    <xdr:sp macro="" textlink="">
      <xdr:nvSpPr>
        <xdr:cNvPr id="311" name="テキスト ボックス 310"/>
        <xdr:cNvSpPr txBox="1"/>
      </xdr:nvSpPr>
      <xdr:spPr>
        <a:xfrm>
          <a:off x="7626427" y="6070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3,028</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157226</xdr:rowOff>
    </xdr:from>
    <xdr:to>
      <xdr:col>10</xdr:col>
      <xdr:colOff>155575</xdr:colOff>
      <xdr:row>34</xdr:row>
      <xdr:rowOff>87376</xdr:rowOff>
    </xdr:to>
    <xdr:sp macro="" textlink="">
      <xdr:nvSpPr>
        <xdr:cNvPr id="312" name="円/楕円 311"/>
        <xdr:cNvSpPr/>
      </xdr:nvSpPr>
      <xdr:spPr>
        <a:xfrm>
          <a:off x="6921500" y="581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103903</xdr:rowOff>
    </xdr:from>
    <xdr:ext cx="469744" cy="259045"/>
    <xdr:sp macro="" textlink="">
      <xdr:nvSpPr>
        <xdr:cNvPr id="313" name="テキスト ボックス 312"/>
        <xdr:cNvSpPr txBox="1"/>
      </xdr:nvSpPr>
      <xdr:spPr>
        <a:xfrm>
          <a:off x="6737427" y="559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170424</xdr:rowOff>
    </xdr:from>
    <xdr:to>
      <xdr:col>15</xdr:col>
      <xdr:colOff>180340</xdr:colOff>
      <xdr:row>58</xdr:row>
      <xdr:rowOff>111953</xdr:rowOff>
    </xdr:to>
    <xdr:cxnSp macro="">
      <xdr:nvCxnSpPr>
        <xdr:cNvPr id="335" name="直線コネクタ 334"/>
        <xdr:cNvCxnSpPr/>
      </xdr:nvCxnSpPr>
      <xdr:spPr>
        <a:xfrm flipV="1">
          <a:off x="10475595" y="8742924"/>
          <a:ext cx="1270" cy="131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115780</xdr:rowOff>
    </xdr:from>
    <xdr:ext cx="469744" cy="259045"/>
    <xdr:sp macro="" textlink="">
      <xdr:nvSpPr>
        <xdr:cNvPr id="336" name="農林水産業費最小値テキスト"/>
        <xdr:cNvSpPr txBox="1"/>
      </xdr:nvSpPr>
      <xdr:spPr>
        <a:xfrm>
          <a:off x="10528300" y="1005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6,069</a:t>
          </a:r>
          <a:endParaRPr kumimoji="1" lang="ja-JP" altLang="en-US" sz="1000" b="1">
            <a:latin typeface="ＭＳ Ｐゴシック"/>
          </a:endParaRPr>
        </a:p>
      </xdr:txBody>
    </xdr:sp>
    <xdr:clientData/>
  </xdr:oneCellAnchor>
  <xdr:twoCellAnchor>
    <xdr:from>
      <xdr:col>15</xdr:col>
      <xdr:colOff>92075</xdr:colOff>
      <xdr:row>58</xdr:row>
      <xdr:rowOff>111953</xdr:rowOff>
    </xdr:from>
    <xdr:to>
      <xdr:col>15</xdr:col>
      <xdr:colOff>269875</xdr:colOff>
      <xdr:row>58</xdr:row>
      <xdr:rowOff>111953</xdr:rowOff>
    </xdr:to>
    <xdr:cxnSp macro="">
      <xdr:nvCxnSpPr>
        <xdr:cNvPr id="337" name="直線コネクタ 336"/>
        <xdr:cNvCxnSpPr/>
      </xdr:nvCxnSpPr>
      <xdr:spPr>
        <a:xfrm>
          <a:off x="10388600" y="10056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117101</xdr:rowOff>
    </xdr:from>
    <xdr:ext cx="599010" cy="259045"/>
    <xdr:sp macro="" textlink="">
      <xdr:nvSpPr>
        <xdr:cNvPr id="338" name="農林水産業費最大値テキスト"/>
        <xdr:cNvSpPr txBox="1"/>
      </xdr:nvSpPr>
      <xdr:spPr>
        <a:xfrm>
          <a:off x="10528300" y="851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293,280</a:t>
          </a:r>
          <a:endParaRPr kumimoji="1" lang="ja-JP" altLang="en-US" sz="1000" b="1">
            <a:latin typeface="ＭＳ Ｐゴシック"/>
          </a:endParaRPr>
        </a:p>
      </xdr:txBody>
    </xdr:sp>
    <xdr:clientData/>
  </xdr:oneCellAnchor>
  <xdr:twoCellAnchor>
    <xdr:from>
      <xdr:col>15</xdr:col>
      <xdr:colOff>92075</xdr:colOff>
      <xdr:row>50</xdr:row>
      <xdr:rowOff>170424</xdr:rowOff>
    </xdr:from>
    <xdr:to>
      <xdr:col>15</xdr:col>
      <xdr:colOff>269875</xdr:colOff>
      <xdr:row>50</xdr:row>
      <xdr:rowOff>170424</xdr:rowOff>
    </xdr:to>
    <xdr:cxnSp macro="">
      <xdr:nvCxnSpPr>
        <xdr:cNvPr id="339" name="直線コネクタ 338"/>
        <xdr:cNvCxnSpPr/>
      </xdr:nvCxnSpPr>
      <xdr:spPr>
        <a:xfrm>
          <a:off x="10388600" y="874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32884</xdr:rowOff>
    </xdr:from>
    <xdr:to>
      <xdr:col>15</xdr:col>
      <xdr:colOff>180975</xdr:colOff>
      <xdr:row>57</xdr:row>
      <xdr:rowOff>121814</xdr:rowOff>
    </xdr:to>
    <xdr:cxnSp macro="">
      <xdr:nvCxnSpPr>
        <xdr:cNvPr id="340" name="直線コネクタ 339"/>
        <xdr:cNvCxnSpPr/>
      </xdr:nvCxnSpPr>
      <xdr:spPr>
        <a:xfrm>
          <a:off x="9639300" y="9805534"/>
          <a:ext cx="838200" cy="8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59569</xdr:rowOff>
    </xdr:from>
    <xdr:ext cx="534377" cy="259045"/>
    <xdr:sp macro="" textlink="">
      <xdr:nvSpPr>
        <xdr:cNvPr id="341" name="農林水産業費平均値テキスト"/>
        <xdr:cNvSpPr txBox="1"/>
      </xdr:nvSpPr>
      <xdr:spPr>
        <a:xfrm>
          <a:off x="10528300" y="9832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81142</xdr:rowOff>
    </xdr:from>
    <xdr:to>
      <xdr:col>15</xdr:col>
      <xdr:colOff>231775</xdr:colOff>
      <xdr:row>58</xdr:row>
      <xdr:rowOff>11292</xdr:rowOff>
    </xdr:to>
    <xdr:sp macro="" textlink="">
      <xdr:nvSpPr>
        <xdr:cNvPr id="342" name="フローチャート : 判断 341"/>
        <xdr:cNvSpPr/>
      </xdr:nvSpPr>
      <xdr:spPr>
        <a:xfrm>
          <a:off x="104267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32884</xdr:rowOff>
    </xdr:from>
    <xdr:to>
      <xdr:col>14</xdr:col>
      <xdr:colOff>28575</xdr:colOff>
      <xdr:row>58</xdr:row>
      <xdr:rowOff>1109</xdr:rowOff>
    </xdr:to>
    <xdr:cxnSp macro="">
      <xdr:nvCxnSpPr>
        <xdr:cNvPr id="343" name="直線コネクタ 342"/>
        <xdr:cNvCxnSpPr/>
      </xdr:nvCxnSpPr>
      <xdr:spPr>
        <a:xfrm flipV="1">
          <a:off x="8750300" y="9805534"/>
          <a:ext cx="889000" cy="13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107480</xdr:rowOff>
    </xdr:from>
    <xdr:to>
      <xdr:col>14</xdr:col>
      <xdr:colOff>79375</xdr:colOff>
      <xdr:row>58</xdr:row>
      <xdr:rowOff>37630</xdr:rowOff>
    </xdr:to>
    <xdr:sp macro="" textlink="">
      <xdr:nvSpPr>
        <xdr:cNvPr id="344" name="フローチャート : 判断 343"/>
        <xdr:cNvSpPr/>
      </xdr:nvSpPr>
      <xdr:spPr>
        <a:xfrm>
          <a:off x="9588500" y="988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28757</xdr:rowOff>
    </xdr:from>
    <xdr:ext cx="534377" cy="259045"/>
    <xdr:sp macro="" textlink="">
      <xdr:nvSpPr>
        <xdr:cNvPr id="345" name="テキスト ボックス 344"/>
        <xdr:cNvSpPr txBox="1"/>
      </xdr:nvSpPr>
      <xdr:spPr>
        <a:xfrm>
          <a:off x="9372111" y="997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1109</xdr:rowOff>
    </xdr:from>
    <xdr:to>
      <xdr:col>12</xdr:col>
      <xdr:colOff>511175</xdr:colOff>
      <xdr:row>58</xdr:row>
      <xdr:rowOff>1749</xdr:rowOff>
    </xdr:to>
    <xdr:cxnSp macro="">
      <xdr:nvCxnSpPr>
        <xdr:cNvPr id="346" name="直線コネクタ 345"/>
        <xdr:cNvCxnSpPr/>
      </xdr:nvCxnSpPr>
      <xdr:spPr>
        <a:xfrm flipV="1">
          <a:off x="7861300" y="9945209"/>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98310</xdr:rowOff>
    </xdr:from>
    <xdr:to>
      <xdr:col>12</xdr:col>
      <xdr:colOff>561975</xdr:colOff>
      <xdr:row>58</xdr:row>
      <xdr:rowOff>28460</xdr:rowOff>
    </xdr:to>
    <xdr:sp macro="" textlink="">
      <xdr:nvSpPr>
        <xdr:cNvPr id="347" name="フローチャート : 判断 346"/>
        <xdr:cNvSpPr/>
      </xdr:nvSpPr>
      <xdr:spPr>
        <a:xfrm>
          <a:off x="8699500" y="98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44987</xdr:rowOff>
    </xdr:from>
    <xdr:ext cx="534377" cy="259045"/>
    <xdr:sp macro="" textlink="">
      <xdr:nvSpPr>
        <xdr:cNvPr id="348" name="テキスト ボックス 347"/>
        <xdr:cNvSpPr txBox="1"/>
      </xdr:nvSpPr>
      <xdr:spPr>
        <a:xfrm>
          <a:off x="8483111" y="964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35,442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1749</xdr:rowOff>
    </xdr:from>
    <xdr:to>
      <xdr:col>11</xdr:col>
      <xdr:colOff>307975</xdr:colOff>
      <xdr:row>58</xdr:row>
      <xdr:rowOff>14359</xdr:rowOff>
    </xdr:to>
    <xdr:cxnSp macro="">
      <xdr:nvCxnSpPr>
        <xdr:cNvPr id="349" name="直線コネクタ 348"/>
        <xdr:cNvCxnSpPr/>
      </xdr:nvCxnSpPr>
      <xdr:spPr>
        <a:xfrm flipV="1">
          <a:off x="6972300" y="9945849"/>
          <a:ext cx="889000" cy="1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131428</xdr:rowOff>
    </xdr:from>
    <xdr:to>
      <xdr:col>11</xdr:col>
      <xdr:colOff>358775</xdr:colOff>
      <xdr:row>58</xdr:row>
      <xdr:rowOff>61578</xdr:rowOff>
    </xdr:to>
    <xdr:sp macro="" textlink="">
      <xdr:nvSpPr>
        <xdr:cNvPr id="350" name="フローチャート : 判断 349"/>
        <xdr:cNvSpPr/>
      </xdr:nvSpPr>
      <xdr:spPr>
        <a:xfrm>
          <a:off x="7810500" y="990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52705</xdr:rowOff>
    </xdr:from>
    <xdr:ext cx="534377" cy="259045"/>
    <xdr:sp macro="" textlink="">
      <xdr:nvSpPr>
        <xdr:cNvPr id="351" name="テキスト ボックス 350"/>
        <xdr:cNvSpPr txBox="1"/>
      </xdr:nvSpPr>
      <xdr:spPr>
        <a:xfrm>
          <a:off x="7594111" y="999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28,198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141922</xdr:rowOff>
    </xdr:from>
    <xdr:to>
      <xdr:col>10</xdr:col>
      <xdr:colOff>155575</xdr:colOff>
      <xdr:row>58</xdr:row>
      <xdr:rowOff>72072</xdr:rowOff>
    </xdr:to>
    <xdr:sp macro="" textlink="">
      <xdr:nvSpPr>
        <xdr:cNvPr id="352" name="フローチャート : 判断 351"/>
        <xdr:cNvSpPr/>
      </xdr:nvSpPr>
      <xdr:spPr>
        <a:xfrm>
          <a:off x="6921500" y="991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63199</xdr:rowOff>
    </xdr:from>
    <xdr:ext cx="534377" cy="259045"/>
    <xdr:sp macro="" textlink="">
      <xdr:nvSpPr>
        <xdr:cNvPr id="353" name="テキスト ボックス 352"/>
        <xdr:cNvSpPr txBox="1"/>
      </xdr:nvSpPr>
      <xdr:spPr>
        <a:xfrm>
          <a:off x="6705111" y="1000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71014</xdr:rowOff>
    </xdr:from>
    <xdr:to>
      <xdr:col>15</xdr:col>
      <xdr:colOff>231775</xdr:colOff>
      <xdr:row>58</xdr:row>
      <xdr:rowOff>1164</xdr:rowOff>
    </xdr:to>
    <xdr:sp macro="" textlink="">
      <xdr:nvSpPr>
        <xdr:cNvPr id="359" name="円/楕円 358"/>
        <xdr:cNvSpPr/>
      </xdr:nvSpPr>
      <xdr:spPr>
        <a:xfrm>
          <a:off x="10426700" y="984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93891</xdr:rowOff>
    </xdr:from>
    <xdr:ext cx="534377" cy="259045"/>
    <xdr:sp macro="" textlink="">
      <xdr:nvSpPr>
        <xdr:cNvPr id="360" name="農林水産業費該当値テキスト"/>
        <xdr:cNvSpPr txBox="1"/>
      </xdr:nvSpPr>
      <xdr:spPr>
        <a:xfrm>
          <a:off x="10528300" y="969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41,412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153534</xdr:rowOff>
    </xdr:from>
    <xdr:to>
      <xdr:col>14</xdr:col>
      <xdr:colOff>79375</xdr:colOff>
      <xdr:row>57</xdr:row>
      <xdr:rowOff>83684</xdr:rowOff>
    </xdr:to>
    <xdr:sp macro="" textlink="">
      <xdr:nvSpPr>
        <xdr:cNvPr id="361" name="円/楕円 360"/>
        <xdr:cNvSpPr/>
      </xdr:nvSpPr>
      <xdr:spPr>
        <a:xfrm>
          <a:off x="9588500" y="975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100211</xdr:rowOff>
    </xdr:from>
    <xdr:ext cx="534377" cy="259045"/>
    <xdr:sp macro="" textlink="">
      <xdr:nvSpPr>
        <xdr:cNvPr id="362" name="テキスト ボックス 361"/>
        <xdr:cNvSpPr txBox="1"/>
      </xdr:nvSpPr>
      <xdr:spPr>
        <a:xfrm>
          <a:off x="9372111" y="952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60,863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121759</xdr:rowOff>
    </xdr:from>
    <xdr:to>
      <xdr:col>12</xdr:col>
      <xdr:colOff>561975</xdr:colOff>
      <xdr:row>58</xdr:row>
      <xdr:rowOff>51909</xdr:rowOff>
    </xdr:to>
    <xdr:sp macro="" textlink="">
      <xdr:nvSpPr>
        <xdr:cNvPr id="363" name="円/楕円 362"/>
        <xdr:cNvSpPr/>
      </xdr:nvSpPr>
      <xdr:spPr>
        <a:xfrm>
          <a:off x="8699500" y="989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43036</xdr:rowOff>
    </xdr:from>
    <xdr:ext cx="534377" cy="259045"/>
    <xdr:sp macro="" textlink="">
      <xdr:nvSpPr>
        <xdr:cNvPr id="364" name="テキスト ボックス 363"/>
        <xdr:cNvSpPr txBox="1"/>
      </xdr:nvSpPr>
      <xdr:spPr>
        <a:xfrm>
          <a:off x="8483111" y="99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30,313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122399</xdr:rowOff>
    </xdr:from>
    <xdr:to>
      <xdr:col>11</xdr:col>
      <xdr:colOff>358775</xdr:colOff>
      <xdr:row>58</xdr:row>
      <xdr:rowOff>52549</xdr:rowOff>
    </xdr:to>
    <xdr:sp macro="" textlink="">
      <xdr:nvSpPr>
        <xdr:cNvPr id="365" name="円/楕円 364"/>
        <xdr:cNvSpPr/>
      </xdr:nvSpPr>
      <xdr:spPr>
        <a:xfrm>
          <a:off x="7810500" y="989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69076</xdr:rowOff>
    </xdr:from>
    <xdr:ext cx="534377" cy="259045"/>
    <xdr:sp macro="" textlink="">
      <xdr:nvSpPr>
        <xdr:cNvPr id="366" name="テキスト ボックス 365"/>
        <xdr:cNvSpPr txBox="1"/>
      </xdr:nvSpPr>
      <xdr:spPr>
        <a:xfrm>
          <a:off x="7594111" y="967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30,173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135009</xdr:rowOff>
    </xdr:from>
    <xdr:to>
      <xdr:col>10</xdr:col>
      <xdr:colOff>155575</xdr:colOff>
      <xdr:row>58</xdr:row>
      <xdr:rowOff>65159</xdr:rowOff>
    </xdr:to>
    <xdr:sp macro="" textlink="">
      <xdr:nvSpPr>
        <xdr:cNvPr id="367" name="円/楕円 366"/>
        <xdr:cNvSpPr/>
      </xdr:nvSpPr>
      <xdr:spPr>
        <a:xfrm>
          <a:off x="6921500" y="990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81686</xdr:rowOff>
    </xdr:from>
    <xdr:ext cx="534377" cy="259045"/>
    <xdr:sp macro="" textlink="">
      <xdr:nvSpPr>
        <xdr:cNvPr id="368" name="テキスト ボックス 367"/>
        <xdr:cNvSpPr txBox="1"/>
      </xdr:nvSpPr>
      <xdr:spPr>
        <a:xfrm>
          <a:off x="6705111" y="968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79" name="直線コネクタ 37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0" name="テキスト ボックス 37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1" name="直線コネクタ 38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2" name="テキスト ボックス 38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3" name="直線コネクタ 38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4" name="テキスト ボックス 38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5" name="直線コネクタ 38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86" name="テキスト ボックス 38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62744</xdr:rowOff>
    </xdr:from>
    <xdr:to>
      <xdr:col>15</xdr:col>
      <xdr:colOff>180340</xdr:colOff>
      <xdr:row>78</xdr:row>
      <xdr:rowOff>131617</xdr:rowOff>
    </xdr:to>
    <xdr:cxnSp macro="">
      <xdr:nvCxnSpPr>
        <xdr:cNvPr id="390" name="直線コネクタ 389"/>
        <xdr:cNvCxnSpPr/>
      </xdr:nvCxnSpPr>
      <xdr:spPr>
        <a:xfrm flipV="1">
          <a:off x="10475595" y="12064244"/>
          <a:ext cx="1270" cy="144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135444</xdr:rowOff>
    </xdr:from>
    <xdr:ext cx="378565" cy="259045"/>
    <xdr:sp macro="" textlink="">
      <xdr:nvSpPr>
        <xdr:cNvPr id="391" name="商工費最小値テキスト"/>
        <xdr:cNvSpPr txBox="1"/>
      </xdr:nvSpPr>
      <xdr:spPr>
        <a:xfrm>
          <a:off x="10528300" y="1350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15</xdr:col>
      <xdr:colOff>92075</xdr:colOff>
      <xdr:row>78</xdr:row>
      <xdr:rowOff>131617</xdr:rowOff>
    </xdr:from>
    <xdr:to>
      <xdr:col>15</xdr:col>
      <xdr:colOff>269875</xdr:colOff>
      <xdr:row>78</xdr:row>
      <xdr:rowOff>131617</xdr:rowOff>
    </xdr:to>
    <xdr:cxnSp macro="">
      <xdr:nvCxnSpPr>
        <xdr:cNvPr id="392" name="直線コネクタ 391"/>
        <xdr:cNvCxnSpPr/>
      </xdr:nvCxnSpPr>
      <xdr:spPr>
        <a:xfrm>
          <a:off x="10388600" y="13504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9421</xdr:rowOff>
    </xdr:from>
    <xdr:ext cx="599010" cy="259045"/>
    <xdr:sp macro="" textlink="">
      <xdr:nvSpPr>
        <xdr:cNvPr id="393" name="商工費最大値テキスト"/>
        <xdr:cNvSpPr txBox="1"/>
      </xdr:nvSpPr>
      <xdr:spPr>
        <a:xfrm>
          <a:off x="10528300" y="118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158,416</a:t>
          </a:r>
          <a:endParaRPr kumimoji="1" lang="ja-JP" altLang="en-US" sz="1000" b="1">
            <a:latin typeface="ＭＳ Ｐゴシック"/>
          </a:endParaRPr>
        </a:p>
      </xdr:txBody>
    </xdr:sp>
    <xdr:clientData/>
  </xdr:oneCellAnchor>
  <xdr:twoCellAnchor>
    <xdr:from>
      <xdr:col>15</xdr:col>
      <xdr:colOff>92075</xdr:colOff>
      <xdr:row>70</xdr:row>
      <xdr:rowOff>62744</xdr:rowOff>
    </xdr:from>
    <xdr:to>
      <xdr:col>15</xdr:col>
      <xdr:colOff>269875</xdr:colOff>
      <xdr:row>70</xdr:row>
      <xdr:rowOff>62744</xdr:rowOff>
    </xdr:to>
    <xdr:cxnSp macro="">
      <xdr:nvCxnSpPr>
        <xdr:cNvPr id="394" name="直線コネクタ 393"/>
        <xdr:cNvCxnSpPr/>
      </xdr:nvCxnSpPr>
      <xdr:spPr>
        <a:xfrm>
          <a:off x="10388600" y="1206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28856</xdr:rowOff>
    </xdr:from>
    <xdr:to>
      <xdr:col>15</xdr:col>
      <xdr:colOff>180975</xdr:colOff>
      <xdr:row>76</xdr:row>
      <xdr:rowOff>149017</xdr:rowOff>
    </xdr:to>
    <xdr:cxnSp macro="">
      <xdr:nvCxnSpPr>
        <xdr:cNvPr id="395" name="直線コネクタ 394"/>
        <xdr:cNvCxnSpPr/>
      </xdr:nvCxnSpPr>
      <xdr:spPr>
        <a:xfrm flipV="1">
          <a:off x="9639300" y="12716156"/>
          <a:ext cx="838200" cy="46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58411</xdr:rowOff>
    </xdr:from>
    <xdr:ext cx="534377" cy="259045"/>
    <xdr:sp macro="" textlink="">
      <xdr:nvSpPr>
        <xdr:cNvPr id="396" name="商工費平均値テキスト"/>
        <xdr:cNvSpPr txBox="1"/>
      </xdr:nvSpPr>
      <xdr:spPr>
        <a:xfrm>
          <a:off x="10528300" y="13260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79984</xdr:rowOff>
    </xdr:from>
    <xdr:to>
      <xdr:col>15</xdr:col>
      <xdr:colOff>231775</xdr:colOff>
      <xdr:row>78</xdr:row>
      <xdr:rowOff>10134</xdr:rowOff>
    </xdr:to>
    <xdr:sp macro="" textlink="">
      <xdr:nvSpPr>
        <xdr:cNvPr id="397" name="フローチャート : 判断 396"/>
        <xdr:cNvSpPr/>
      </xdr:nvSpPr>
      <xdr:spPr>
        <a:xfrm>
          <a:off x="10426700" y="132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146193</xdr:rowOff>
    </xdr:from>
    <xdr:to>
      <xdr:col>14</xdr:col>
      <xdr:colOff>28575</xdr:colOff>
      <xdr:row>76</xdr:row>
      <xdr:rowOff>149017</xdr:rowOff>
    </xdr:to>
    <xdr:cxnSp macro="">
      <xdr:nvCxnSpPr>
        <xdr:cNvPr id="398" name="直線コネクタ 397"/>
        <xdr:cNvCxnSpPr/>
      </xdr:nvCxnSpPr>
      <xdr:spPr>
        <a:xfrm>
          <a:off x="8750300" y="13176393"/>
          <a:ext cx="889000" cy="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101346</xdr:rowOff>
    </xdr:from>
    <xdr:to>
      <xdr:col>14</xdr:col>
      <xdr:colOff>79375</xdr:colOff>
      <xdr:row>78</xdr:row>
      <xdr:rowOff>31496</xdr:rowOff>
    </xdr:to>
    <xdr:sp macro="" textlink="">
      <xdr:nvSpPr>
        <xdr:cNvPr id="399" name="フローチャート : 判断 398"/>
        <xdr:cNvSpPr/>
      </xdr:nvSpPr>
      <xdr:spPr>
        <a:xfrm>
          <a:off x="95885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22623</xdr:rowOff>
    </xdr:from>
    <xdr:ext cx="534377" cy="259045"/>
    <xdr:sp macro="" textlink="">
      <xdr:nvSpPr>
        <xdr:cNvPr id="400" name="テキスト ボックス 399"/>
        <xdr:cNvSpPr txBox="1"/>
      </xdr:nvSpPr>
      <xdr:spPr>
        <a:xfrm>
          <a:off x="9372111" y="1339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17,389</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119638</xdr:rowOff>
    </xdr:from>
    <xdr:to>
      <xdr:col>12</xdr:col>
      <xdr:colOff>511175</xdr:colOff>
      <xdr:row>76</xdr:row>
      <xdr:rowOff>146193</xdr:rowOff>
    </xdr:to>
    <xdr:cxnSp macro="">
      <xdr:nvCxnSpPr>
        <xdr:cNvPr id="401" name="直線コネクタ 400"/>
        <xdr:cNvCxnSpPr/>
      </xdr:nvCxnSpPr>
      <xdr:spPr>
        <a:xfrm>
          <a:off x="7861300" y="13149838"/>
          <a:ext cx="889000" cy="2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133522</xdr:rowOff>
    </xdr:from>
    <xdr:to>
      <xdr:col>12</xdr:col>
      <xdr:colOff>561975</xdr:colOff>
      <xdr:row>78</xdr:row>
      <xdr:rowOff>63672</xdr:rowOff>
    </xdr:to>
    <xdr:sp macro="" textlink="">
      <xdr:nvSpPr>
        <xdr:cNvPr id="402" name="フローチャート : 判断 401"/>
        <xdr:cNvSpPr/>
      </xdr:nvSpPr>
      <xdr:spPr>
        <a:xfrm>
          <a:off x="8699500" y="1333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54799</xdr:rowOff>
    </xdr:from>
    <xdr:ext cx="534377" cy="259045"/>
    <xdr:sp macro="" textlink="">
      <xdr:nvSpPr>
        <xdr:cNvPr id="403" name="テキスト ボックス 402"/>
        <xdr:cNvSpPr txBox="1"/>
      </xdr:nvSpPr>
      <xdr:spPr>
        <a:xfrm>
          <a:off x="8483111" y="1342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13,870</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94355</xdr:rowOff>
    </xdr:from>
    <xdr:to>
      <xdr:col>11</xdr:col>
      <xdr:colOff>307975</xdr:colOff>
      <xdr:row>76</xdr:row>
      <xdr:rowOff>119638</xdr:rowOff>
    </xdr:to>
    <xdr:cxnSp macro="">
      <xdr:nvCxnSpPr>
        <xdr:cNvPr id="404" name="直線コネクタ 403"/>
        <xdr:cNvCxnSpPr/>
      </xdr:nvCxnSpPr>
      <xdr:spPr>
        <a:xfrm>
          <a:off x="6972300" y="13124555"/>
          <a:ext cx="889000" cy="2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132279</xdr:rowOff>
    </xdr:from>
    <xdr:to>
      <xdr:col>11</xdr:col>
      <xdr:colOff>358775</xdr:colOff>
      <xdr:row>78</xdr:row>
      <xdr:rowOff>62429</xdr:rowOff>
    </xdr:to>
    <xdr:sp macro="" textlink="">
      <xdr:nvSpPr>
        <xdr:cNvPr id="405" name="フローチャート : 判断 404"/>
        <xdr:cNvSpPr/>
      </xdr:nvSpPr>
      <xdr:spPr>
        <a:xfrm>
          <a:off x="7810500" y="133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53556</xdr:rowOff>
    </xdr:from>
    <xdr:ext cx="534377" cy="259045"/>
    <xdr:sp macro="" textlink="">
      <xdr:nvSpPr>
        <xdr:cNvPr id="406" name="テキスト ボックス 405"/>
        <xdr:cNvSpPr txBox="1"/>
      </xdr:nvSpPr>
      <xdr:spPr>
        <a:xfrm>
          <a:off x="7594111" y="1342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14,006</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139083</xdr:rowOff>
    </xdr:from>
    <xdr:to>
      <xdr:col>10</xdr:col>
      <xdr:colOff>155575</xdr:colOff>
      <xdr:row>78</xdr:row>
      <xdr:rowOff>69233</xdr:rowOff>
    </xdr:to>
    <xdr:sp macro="" textlink="">
      <xdr:nvSpPr>
        <xdr:cNvPr id="407" name="フローチャート : 判断 406"/>
        <xdr:cNvSpPr/>
      </xdr:nvSpPr>
      <xdr:spPr>
        <a:xfrm>
          <a:off x="6921500" y="1334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60360</xdr:rowOff>
    </xdr:from>
    <xdr:ext cx="534377" cy="259045"/>
    <xdr:sp macro="" textlink="">
      <xdr:nvSpPr>
        <xdr:cNvPr id="408" name="テキスト ボックス 407"/>
        <xdr:cNvSpPr txBox="1"/>
      </xdr:nvSpPr>
      <xdr:spPr>
        <a:xfrm>
          <a:off x="6705111" y="1343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149506</xdr:rowOff>
    </xdr:from>
    <xdr:to>
      <xdr:col>15</xdr:col>
      <xdr:colOff>231775</xdr:colOff>
      <xdr:row>74</xdr:row>
      <xdr:rowOff>79656</xdr:rowOff>
    </xdr:to>
    <xdr:sp macro="" textlink="">
      <xdr:nvSpPr>
        <xdr:cNvPr id="414" name="円/楕円 413"/>
        <xdr:cNvSpPr/>
      </xdr:nvSpPr>
      <xdr:spPr>
        <a:xfrm>
          <a:off x="10426700" y="1266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933</xdr:rowOff>
    </xdr:from>
    <xdr:ext cx="534377" cy="259045"/>
    <xdr:sp macro="" textlink="">
      <xdr:nvSpPr>
        <xdr:cNvPr id="415" name="商工費該当値テキスト"/>
        <xdr:cNvSpPr txBox="1"/>
      </xdr:nvSpPr>
      <xdr:spPr>
        <a:xfrm>
          <a:off x="10528300" y="1251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87,122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98217</xdr:rowOff>
    </xdr:from>
    <xdr:to>
      <xdr:col>14</xdr:col>
      <xdr:colOff>79375</xdr:colOff>
      <xdr:row>77</xdr:row>
      <xdr:rowOff>28367</xdr:rowOff>
    </xdr:to>
    <xdr:sp macro="" textlink="">
      <xdr:nvSpPr>
        <xdr:cNvPr id="416" name="円/楕円 415"/>
        <xdr:cNvSpPr/>
      </xdr:nvSpPr>
      <xdr:spPr>
        <a:xfrm>
          <a:off x="9588500" y="1312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44895</xdr:rowOff>
    </xdr:from>
    <xdr:ext cx="534377" cy="259045"/>
    <xdr:sp macro="" textlink="">
      <xdr:nvSpPr>
        <xdr:cNvPr id="417" name="テキスト ボックス 416"/>
        <xdr:cNvSpPr txBox="1"/>
      </xdr:nvSpPr>
      <xdr:spPr>
        <a:xfrm>
          <a:off x="9372111" y="1290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36,481</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95393</xdr:rowOff>
    </xdr:from>
    <xdr:to>
      <xdr:col>12</xdr:col>
      <xdr:colOff>561975</xdr:colOff>
      <xdr:row>77</xdr:row>
      <xdr:rowOff>25543</xdr:rowOff>
    </xdr:to>
    <xdr:sp macro="" textlink="">
      <xdr:nvSpPr>
        <xdr:cNvPr id="418" name="円/楕円 417"/>
        <xdr:cNvSpPr/>
      </xdr:nvSpPr>
      <xdr:spPr>
        <a:xfrm>
          <a:off x="8699500" y="1312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42070</xdr:rowOff>
    </xdr:from>
    <xdr:ext cx="534377" cy="259045"/>
    <xdr:sp macro="" textlink="">
      <xdr:nvSpPr>
        <xdr:cNvPr id="419" name="テキスト ボックス 418"/>
        <xdr:cNvSpPr txBox="1"/>
      </xdr:nvSpPr>
      <xdr:spPr>
        <a:xfrm>
          <a:off x="8483111" y="1290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36,790</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68838</xdr:rowOff>
    </xdr:from>
    <xdr:to>
      <xdr:col>11</xdr:col>
      <xdr:colOff>358775</xdr:colOff>
      <xdr:row>76</xdr:row>
      <xdr:rowOff>170438</xdr:rowOff>
    </xdr:to>
    <xdr:sp macro="" textlink="">
      <xdr:nvSpPr>
        <xdr:cNvPr id="420" name="円/楕円 419"/>
        <xdr:cNvSpPr/>
      </xdr:nvSpPr>
      <xdr:spPr>
        <a:xfrm>
          <a:off x="7810500" y="1309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15515</xdr:rowOff>
    </xdr:from>
    <xdr:ext cx="534377" cy="259045"/>
    <xdr:sp macro="" textlink="">
      <xdr:nvSpPr>
        <xdr:cNvPr id="421" name="テキスト ボックス 420"/>
        <xdr:cNvSpPr txBox="1"/>
      </xdr:nvSpPr>
      <xdr:spPr>
        <a:xfrm>
          <a:off x="7594111" y="1287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39,694</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43555</xdr:rowOff>
    </xdr:from>
    <xdr:to>
      <xdr:col>10</xdr:col>
      <xdr:colOff>155575</xdr:colOff>
      <xdr:row>76</xdr:row>
      <xdr:rowOff>145155</xdr:rowOff>
    </xdr:to>
    <xdr:sp macro="" textlink="">
      <xdr:nvSpPr>
        <xdr:cNvPr id="422" name="円/楕円 421"/>
        <xdr:cNvSpPr/>
      </xdr:nvSpPr>
      <xdr:spPr>
        <a:xfrm>
          <a:off x="6921500" y="1307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161682</xdr:rowOff>
    </xdr:from>
    <xdr:ext cx="534377" cy="259045"/>
    <xdr:sp macro="" textlink="">
      <xdr:nvSpPr>
        <xdr:cNvPr id="423" name="テキスト ボックス 422"/>
        <xdr:cNvSpPr txBox="1"/>
      </xdr:nvSpPr>
      <xdr:spPr>
        <a:xfrm>
          <a:off x="6705111" y="1284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42,459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3" name="テキスト ボックス 44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97813</xdr:rowOff>
    </xdr:from>
    <xdr:to>
      <xdr:col>15</xdr:col>
      <xdr:colOff>180340</xdr:colOff>
      <xdr:row>99</xdr:row>
      <xdr:rowOff>22031</xdr:rowOff>
    </xdr:to>
    <xdr:cxnSp macro="">
      <xdr:nvCxnSpPr>
        <xdr:cNvPr id="447" name="直線コネクタ 446"/>
        <xdr:cNvCxnSpPr/>
      </xdr:nvCxnSpPr>
      <xdr:spPr>
        <a:xfrm flipV="1">
          <a:off x="10475595" y="15528313"/>
          <a:ext cx="1270" cy="1467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25858</xdr:rowOff>
    </xdr:from>
    <xdr:ext cx="534377" cy="259045"/>
    <xdr:sp macro="" textlink="">
      <xdr:nvSpPr>
        <xdr:cNvPr id="448" name="土木費最小値テキスト"/>
        <xdr:cNvSpPr txBox="1"/>
      </xdr:nvSpPr>
      <xdr:spPr>
        <a:xfrm>
          <a:off x="10528300" y="169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17,653</a:t>
          </a:r>
          <a:endParaRPr kumimoji="1" lang="ja-JP" altLang="en-US" sz="1000" b="1">
            <a:latin typeface="ＭＳ Ｐゴシック"/>
          </a:endParaRPr>
        </a:p>
      </xdr:txBody>
    </xdr:sp>
    <xdr:clientData/>
  </xdr:oneCellAnchor>
  <xdr:twoCellAnchor>
    <xdr:from>
      <xdr:col>15</xdr:col>
      <xdr:colOff>92075</xdr:colOff>
      <xdr:row>99</xdr:row>
      <xdr:rowOff>22031</xdr:rowOff>
    </xdr:from>
    <xdr:to>
      <xdr:col>15</xdr:col>
      <xdr:colOff>269875</xdr:colOff>
      <xdr:row>99</xdr:row>
      <xdr:rowOff>22031</xdr:rowOff>
    </xdr:to>
    <xdr:cxnSp macro="">
      <xdr:nvCxnSpPr>
        <xdr:cNvPr id="449" name="直線コネクタ 448"/>
        <xdr:cNvCxnSpPr/>
      </xdr:nvCxnSpPr>
      <xdr:spPr>
        <a:xfrm>
          <a:off x="10388600" y="1699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44490</xdr:rowOff>
    </xdr:from>
    <xdr:ext cx="690189" cy="259045"/>
    <xdr:sp macro="" textlink="">
      <xdr:nvSpPr>
        <xdr:cNvPr id="450" name="土木費最大値テキスト"/>
        <xdr:cNvSpPr txBox="1"/>
      </xdr:nvSpPr>
      <xdr:spPr>
        <a:xfrm>
          <a:off x="10528300" y="153035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1,172,982</a:t>
          </a:r>
          <a:endParaRPr kumimoji="1" lang="ja-JP" altLang="en-US" sz="1000" b="1">
            <a:latin typeface="ＭＳ Ｐゴシック"/>
          </a:endParaRPr>
        </a:p>
      </xdr:txBody>
    </xdr:sp>
    <xdr:clientData/>
  </xdr:oneCellAnchor>
  <xdr:twoCellAnchor>
    <xdr:from>
      <xdr:col>15</xdr:col>
      <xdr:colOff>92075</xdr:colOff>
      <xdr:row>90</xdr:row>
      <xdr:rowOff>97813</xdr:rowOff>
    </xdr:from>
    <xdr:to>
      <xdr:col>15</xdr:col>
      <xdr:colOff>269875</xdr:colOff>
      <xdr:row>90</xdr:row>
      <xdr:rowOff>97813</xdr:rowOff>
    </xdr:to>
    <xdr:cxnSp macro="">
      <xdr:nvCxnSpPr>
        <xdr:cNvPr id="451" name="直線コネクタ 450"/>
        <xdr:cNvCxnSpPr/>
      </xdr:nvCxnSpPr>
      <xdr:spPr>
        <a:xfrm>
          <a:off x="10388600" y="15528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142458</xdr:rowOff>
    </xdr:from>
    <xdr:to>
      <xdr:col>15</xdr:col>
      <xdr:colOff>180975</xdr:colOff>
      <xdr:row>98</xdr:row>
      <xdr:rowOff>146352</xdr:rowOff>
    </xdr:to>
    <xdr:cxnSp macro="">
      <xdr:nvCxnSpPr>
        <xdr:cNvPr id="452" name="直線コネクタ 451"/>
        <xdr:cNvCxnSpPr/>
      </xdr:nvCxnSpPr>
      <xdr:spPr>
        <a:xfrm>
          <a:off x="9639300" y="16944558"/>
          <a:ext cx="838200" cy="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90343</xdr:rowOff>
    </xdr:from>
    <xdr:ext cx="534377" cy="259045"/>
    <xdr:sp macro="" textlink="">
      <xdr:nvSpPr>
        <xdr:cNvPr id="453" name="土木費平均値テキスト"/>
        <xdr:cNvSpPr txBox="1"/>
      </xdr:nvSpPr>
      <xdr:spPr>
        <a:xfrm>
          <a:off x="10528300" y="1672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67466</xdr:rowOff>
    </xdr:from>
    <xdr:to>
      <xdr:col>15</xdr:col>
      <xdr:colOff>231775</xdr:colOff>
      <xdr:row>98</xdr:row>
      <xdr:rowOff>169066</xdr:rowOff>
    </xdr:to>
    <xdr:sp macro="" textlink="">
      <xdr:nvSpPr>
        <xdr:cNvPr id="454" name="フローチャート : 判断 453"/>
        <xdr:cNvSpPr/>
      </xdr:nvSpPr>
      <xdr:spPr>
        <a:xfrm>
          <a:off x="104267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142458</xdr:rowOff>
    </xdr:from>
    <xdr:to>
      <xdr:col>14</xdr:col>
      <xdr:colOff>28575</xdr:colOff>
      <xdr:row>98</xdr:row>
      <xdr:rowOff>145255</xdr:rowOff>
    </xdr:to>
    <xdr:cxnSp macro="">
      <xdr:nvCxnSpPr>
        <xdr:cNvPr id="455" name="直線コネクタ 454"/>
        <xdr:cNvCxnSpPr/>
      </xdr:nvCxnSpPr>
      <xdr:spPr>
        <a:xfrm flipV="1">
          <a:off x="8750300" y="16944558"/>
          <a:ext cx="889000" cy="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91246</xdr:rowOff>
    </xdr:from>
    <xdr:to>
      <xdr:col>14</xdr:col>
      <xdr:colOff>79375</xdr:colOff>
      <xdr:row>99</xdr:row>
      <xdr:rowOff>21396</xdr:rowOff>
    </xdr:to>
    <xdr:sp macro="" textlink="">
      <xdr:nvSpPr>
        <xdr:cNvPr id="456" name="フローチャート : 判断 455"/>
        <xdr:cNvSpPr/>
      </xdr:nvSpPr>
      <xdr:spPr>
        <a:xfrm>
          <a:off x="9588500" y="1689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37923</xdr:rowOff>
    </xdr:from>
    <xdr:ext cx="534377" cy="259045"/>
    <xdr:sp macro="" textlink="">
      <xdr:nvSpPr>
        <xdr:cNvPr id="457" name="テキスト ボックス 456"/>
        <xdr:cNvSpPr txBox="1"/>
      </xdr:nvSpPr>
      <xdr:spPr>
        <a:xfrm>
          <a:off x="9372111" y="1666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58,153</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142945</xdr:rowOff>
    </xdr:from>
    <xdr:to>
      <xdr:col>12</xdr:col>
      <xdr:colOff>511175</xdr:colOff>
      <xdr:row>98</xdr:row>
      <xdr:rowOff>145255</xdr:rowOff>
    </xdr:to>
    <xdr:cxnSp macro="">
      <xdr:nvCxnSpPr>
        <xdr:cNvPr id="458" name="直線コネクタ 457"/>
        <xdr:cNvCxnSpPr/>
      </xdr:nvCxnSpPr>
      <xdr:spPr>
        <a:xfrm>
          <a:off x="7861300" y="16945045"/>
          <a:ext cx="889000" cy="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88466</xdr:rowOff>
    </xdr:from>
    <xdr:to>
      <xdr:col>12</xdr:col>
      <xdr:colOff>561975</xdr:colOff>
      <xdr:row>99</xdr:row>
      <xdr:rowOff>18616</xdr:rowOff>
    </xdr:to>
    <xdr:sp macro="" textlink="">
      <xdr:nvSpPr>
        <xdr:cNvPr id="459" name="フローチャート : 判断 458"/>
        <xdr:cNvSpPr/>
      </xdr:nvSpPr>
      <xdr:spPr>
        <a:xfrm>
          <a:off x="8699500" y="1689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35143</xdr:rowOff>
    </xdr:from>
    <xdr:ext cx="534377" cy="259045"/>
    <xdr:sp macro="" textlink="">
      <xdr:nvSpPr>
        <xdr:cNvPr id="460" name="テキスト ボックス 459"/>
        <xdr:cNvSpPr txBox="1"/>
      </xdr:nvSpPr>
      <xdr:spPr>
        <a:xfrm>
          <a:off x="8483111" y="1666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60,342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142306</xdr:rowOff>
    </xdr:from>
    <xdr:to>
      <xdr:col>11</xdr:col>
      <xdr:colOff>307975</xdr:colOff>
      <xdr:row>98</xdr:row>
      <xdr:rowOff>142945</xdr:rowOff>
    </xdr:to>
    <xdr:cxnSp macro="">
      <xdr:nvCxnSpPr>
        <xdr:cNvPr id="461" name="直線コネクタ 460"/>
        <xdr:cNvCxnSpPr/>
      </xdr:nvCxnSpPr>
      <xdr:spPr>
        <a:xfrm>
          <a:off x="6972300" y="16944406"/>
          <a:ext cx="889000" cy="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105637</xdr:rowOff>
    </xdr:from>
    <xdr:to>
      <xdr:col>11</xdr:col>
      <xdr:colOff>358775</xdr:colOff>
      <xdr:row>99</xdr:row>
      <xdr:rowOff>35787</xdr:rowOff>
    </xdr:to>
    <xdr:sp macro="" textlink="">
      <xdr:nvSpPr>
        <xdr:cNvPr id="462" name="フローチャート : 判断 461"/>
        <xdr:cNvSpPr/>
      </xdr:nvSpPr>
      <xdr:spPr>
        <a:xfrm>
          <a:off x="7810500" y="16907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26914</xdr:rowOff>
    </xdr:from>
    <xdr:ext cx="534377" cy="259045"/>
    <xdr:sp macro="" textlink="">
      <xdr:nvSpPr>
        <xdr:cNvPr id="463" name="テキスト ボックス 462"/>
        <xdr:cNvSpPr txBox="1"/>
      </xdr:nvSpPr>
      <xdr:spPr>
        <a:xfrm>
          <a:off x="7594111" y="1700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46,821</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110111</xdr:rowOff>
    </xdr:from>
    <xdr:to>
      <xdr:col>10</xdr:col>
      <xdr:colOff>155575</xdr:colOff>
      <xdr:row>99</xdr:row>
      <xdr:rowOff>40261</xdr:rowOff>
    </xdr:to>
    <xdr:sp macro="" textlink="">
      <xdr:nvSpPr>
        <xdr:cNvPr id="464" name="フローチャート : 判断 463"/>
        <xdr:cNvSpPr/>
      </xdr:nvSpPr>
      <xdr:spPr>
        <a:xfrm>
          <a:off x="6921500" y="1691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31388</xdr:rowOff>
    </xdr:from>
    <xdr:ext cx="534377" cy="259045"/>
    <xdr:sp macro="" textlink="">
      <xdr:nvSpPr>
        <xdr:cNvPr id="465" name="テキスト ボックス 464"/>
        <xdr:cNvSpPr txBox="1"/>
      </xdr:nvSpPr>
      <xdr:spPr>
        <a:xfrm>
          <a:off x="6705111" y="1700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43,298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95552</xdr:rowOff>
    </xdr:from>
    <xdr:to>
      <xdr:col>15</xdr:col>
      <xdr:colOff>231775</xdr:colOff>
      <xdr:row>99</xdr:row>
      <xdr:rowOff>25702</xdr:rowOff>
    </xdr:to>
    <xdr:sp macro="" textlink="">
      <xdr:nvSpPr>
        <xdr:cNvPr id="471" name="円/楕円 470"/>
        <xdr:cNvSpPr/>
      </xdr:nvSpPr>
      <xdr:spPr>
        <a:xfrm>
          <a:off x="10426700" y="1689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45892</xdr:rowOff>
    </xdr:from>
    <xdr:ext cx="534377" cy="259045"/>
    <xdr:sp macro="" textlink="">
      <xdr:nvSpPr>
        <xdr:cNvPr id="472" name="土木費該当値テキスト"/>
        <xdr:cNvSpPr txBox="1"/>
      </xdr:nvSpPr>
      <xdr:spPr>
        <a:xfrm>
          <a:off x="10528300" y="1684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54,762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91658</xdr:rowOff>
    </xdr:from>
    <xdr:to>
      <xdr:col>14</xdr:col>
      <xdr:colOff>79375</xdr:colOff>
      <xdr:row>99</xdr:row>
      <xdr:rowOff>21808</xdr:rowOff>
    </xdr:to>
    <xdr:sp macro="" textlink="">
      <xdr:nvSpPr>
        <xdr:cNvPr id="473" name="円/楕円 472"/>
        <xdr:cNvSpPr/>
      </xdr:nvSpPr>
      <xdr:spPr>
        <a:xfrm>
          <a:off x="9588500" y="1689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12935</xdr:rowOff>
    </xdr:from>
    <xdr:ext cx="534377" cy="259045"/>
    <xdr:sp macro="" textlink="">
      <xdr:nvSpPr>
        <xdr:cNvPr id="474" name="テキスト ボックス 473"/>
        <xdr:cNvSpPr txBox="1"/>
      </xdr:nvSpPr>
      <xdr:spPr>
        <a:xfrm>
          <a:off x="9372111" y="1698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57,828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94455</xdr:rowOff>
    </xdr:from>
    <xdr:to>
      <xdr:col>12</xdr:col>
      <xdr:colOff>561975</xdr:colOff>
      <xdr:row>99</xdr:row>
      <xdr:rowOff>24605</xdr:rowOff>
    </xdr:to>
    <xdr:sp macro="" textlink="">
      <xdr:nvSpPr>
        <xdr:cNvPr id="475" name="円/楕円 474"/>
        <xdr:cNvSpPr/>
      </xdr:nvSpPr>
      <xdr:spPr>
        <a:xfrm>
          <a:off x="8699500" y="1689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15732</xdr:rowOff>
    </xdr:from>
    <xdr:ext cx="534377" cy="259045"/>
    <xdr:sp macro="" textlink="">
      <xdr:nvSpPr>
        <xdr:cNvPr id="476" name="テキスト ボックス 475"/>
        <xdr:cNvSpPr txBox="1"/>
      </xdr:nvSpPr>
      <xdr:spPr>
        <a:xfrm>
          <a:off x="8483111" y="1698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55,626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92145</xdr:rowOff>
    </xdr:from>
    <xdr:to>
      <xdr:col>11</xdr:col>
      <xdr:colOff>358775</xdr:colOff>
      <xdr:row>99</xdr:row>
      <xdr:rowOff>22295</xdr:rowOff>
    </xdr:to>
    <xdr:sp macro="" textlink="">
      <xdr:nvSpPr>
        <xdr:cNvPr id="477" name="円/楕円 476"/>
        <xdr:cNvSpPr/>
      </xdr:nvSpPr>
      <xdr:spPr>
        <a:xfrm>
          <a:off x="7810500" y="1689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38822</xdr:rowOff>
    </xdr:from>
    <xdr:ext cx="534377" cy="259045"/>
    <xdr:sp macro="" textlink="">
      <xdr:nvSpPr>
        <xdr:cNvPr id="478" name="テキスト ボックス 477"/>
        <xdr:cNvSpPr txBox="1"/>
      </xdr:nvSpPr>
      <xdr:spPr>
        <a:xfrm>
          <a:off x="7594111" y="1666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57,445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91506</xdr:rowOff>
    </xdr:from>
    <xdr:to>
      <xdr:col>10</xdr:col>
      <xdr:colOff>155575</xdr:colOff>
      <xdr:row>99</xdr:row>
      <xdr:rowOff>21656</xdr:rowOff>
    </xdr:to>
    <xdr:sp macro="" textlink="">
      <xdr:nvSpPr>
        <xdr:cNvPr id="479" name="円/楕円 478"/>
        <xdr:cNvSpPr/>
      </xdr:nvSpPr>
      <xdr:spPr>
        <a:xfrm>
          <a:off x="6921500" y="1689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38183</xdr:rowOff>
    </xdr:from>
    <xdr:ext cx="534377" cy="259045"/>
    <xdr:sp macro="" textlink="">
      <xdr:nvSpPr>
        <xdr:cNvPr id="480" name="テキスト ボックス 479"/>
        <xdr:cNvSpPr txBox="1"/>
      </xdr:nvSpPr>
      <xdr:spPr>
        <a:xfrm>
          <a:off x="6705111" y="1666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57,948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167551</xdr:rowOff>
    </xdr:from>
    <xdr:to>
      <xdr:col>23</xdr:col>
      <xdr:colOff>516889</xdr:colOff>
      <xdr:row>38</xdr:row>
      <xdr:rowOff>52705</xdr:rowOff>
    </xdr:to>
    <xdr:cxnSp macro="">
      <xdr:nvCxnSpPr>
        <xdr:cNvPr id="504" name="直線コネクタ 503"/>
        <xdr:cNvCxnSpPr/>
      </xdr:nvCxnSpPr>
      <xdr:spPr>
        <a:xfrm flipV="1">
          <a:off x="16317595" y="5139601"/>
          <a:ext cx="1269" cy="142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56532</xdr:rowOff>
    </xdr:from>
    <xdr:ext cx="534377" cy="259045"/>
    <xdr:sp macro="" textlink="">
      <xdr:nvSpPr>
        <xdr:cNvPr id="505" name="消防費最小値テキスト"/>
        <xdr:cNvSpPr txBox="1"/>
      </xdr:nvSpPr>
      <xdr:spPr>
        <a:xfrm>
          <a:off x="16370300" y="657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12,850</a:t>
          </a:r>
          <a:endParaRPr kumimoji="1" lang="ja-JP" altLang="en-US" sz="1000" b="1">
            <a:latin typeface="ＭＳ Ｐゴシック"/>
          </a:endParaRPr>
        </a:p>
      </xdr:txBody>
    </xdr:sp>
    <xdr:clientData/>
  </xdr:oneCellAnchor>
  <xdr:twoCellAnchor>
    <xdr:from>
      <xdr:col>23</xdr:col>
      <xdr:colOff>428625</xdr:colOff>
      <xdr:row>38</xdr:row>
      <xdr:rowOff>52705</xdr:rowOff>
    </xdr:from>
    <xdr:to>
      <xdr:col>23</xdr:col>
      <xdr:colOff>606425</xdr:colOff>
      <xdr:row>38</xdr:row>
      <xdr:rowOff>52705</xdr:rowOff>
    </xdr:to>
    <xdr:cxnSp macro="">
      <xdr:nvCxnSpPr>
        <xdr:cNvPr id="506" name="直線コネクタ 505"/>
        <xdr:cNvCxnSpPr/>
      </xdr:nvCxnSpPr>
      <xdr:spPr>
        <a:xfrm>
          <a:off x="16230600" y="65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114228</xdr:rowOff>
    </xdr:from>
    <xdr:ext cx="599010" cy="259045"/>
    <xdr:sp macro="" textlink="">
      <xdr:nvSpPr>
        <xdr:cNvPr id="507" name="消防費最大値テキスト"/>
        <xdr:cNvSpPr txBox="1"/>
      </xdr:nvSpPr>
      <xdr:spPr>
        <a:xfrm>
          <a:off x="16370300" y="4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125,307</a:t>
          </a:r>
          <a:endParaRPr kumimoji="1" lang="ja-JP" altLang="en-US" sz="1000" b="1">
            <a:latin typeface="ＭＳ Ｐゴシック"/>
          </a:endParaRPr>
        </a:p>
      </xdr:txBody>
    </xdr:sp>
    <xdr:clientData/>
  </xdr:oneCellAnchor>
  <xdr:twoCellAnchor>
    <xdr:from>
      <xdr:col>23</xdr:col>
      <xdr:colOff>428625</xdr:colOff>
      <xdr:row>29</xdr:row>
      <xdr:rowOff>167551</xdr:rowOff>
    </xdr:from>
    <xdr:to>
      <xdr:col>23</xdr:col>
      <xdr:colOff>606425</xdr:colOff>
      <xdr:row>29</xdr:row>
      <xdr:rowOff>167551</xdr:rowOff>
    </xdr:to>
    <xdr:cxnSp macro="">
      <xdr:nvCxnSpPr>
        <xdr:cNvPr id="508" name="直線コネクタ 507"/>
        <xdr:cNvCxnSpPr/>
      </xdr:nvCxnSpPr>
      <xdr:spPr>
        <a:xfrm>
          <a:off x="16230600" y="513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164491</xdr:rowOff>
    </xdr:from>
    <xdr:to>
      <xdr:col>23</xdr:col>
      <xdr:colOff>517525</xdr:colOff>
      <xdr:row>38</xdr:row>
      <xdr:rowOff>2299</xdr:rowOff>
    </xdr:to>
    <xdr:cxnSp macro="">
      <xdr:nvCxnSpPr>
        <xdr:cNvPr id="509" name="直線コネクタ 508"/>
        <xdr:cNvCxnSpPr/>
      </xdr:nvCxnSpPr>
      <xdr:spPr>
        <a:xfrm>
          <a:off x="15481300" y="6508141"/>
          <a:ext cx="8382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49598</xdr:rowOff>
    </xdr:from>
    <xdr:ext cx="534377" cy="259045"/>
    <xdr:sp macro="" textlink="">
      <xdr:nvSpPr>
        <xdr:cNvPr id="510" name="消防費平均値テキスト"/>
        <xdr:cNvSpPr txBox="1"/>
      </xdr:nvSpPr>
      <xdr:spPr>
        <a:xfrm>
          <a:off x="16370300" y="6221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26721</xdr:rowOff>
    </xdr:from>
    <xdr:to>
      <xdr:col>23</xdr:col>
      <xdr:colOff>568325</xdr:colOff>
      <xdr:row>37</xdr:row>
      <xdr:rowOff>128321</xdr:rowOff>
    </xdr:to>
    <xdr:sp macro="" textlink="">
      <xdr:nvSpPr>
        <xdr:cNvPr id="511" name="フローチャート : 判断 510"/>
        <xdr:cNvSpPr/>
      </xdr:nvSpPr>
      <xdr:spPr>
        <a:xfrm>
          <a:off x="162687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156210</xdr:rowOff>
    </xdr:from>
    <xdr:to>
      <xdr:col>22</xdr:col>
      <xdr:colOff>365125</xdr:colOff>
      <xdr:row>37</xdr:row>
      <xdr:rowOff>164491</xdr:rowOff>
    </xdr:to>
    <xdr:cxnSp macro="">
      <xdr:nvCxnSpPr>
        <xdr:cNvPr id="512" name="直線コネクタ 511"/>
        <xdr:cNvCxnSpPr/>
      </xdr:nvCxnSpPr>
      <xdr:spPr>
        <a:xfrm>
          <a:off x="14592300" y="6499860"/>
          <a:ext cx="889000" cy="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54851</xdr:rowOff>
    </xdr:from>
    <xdr:to>
      <xdr:col>22</xdr:col>
      <xdr:colOff>415925</xdr:colOff>
      <xdr:row>37</xdr:row>
      <xdr:rowOff>156451</xdr:rowOff>
    </xdr:to>
    <xdr:sp macro="" textlink="">
      <xdr:nvSpPr>
        <xdr:cNvPr id="513" name="フローチャート : 判断 512"/>
        <xdr:cNvSpPr/>
      </xdr:nvSpPr>
      <xdr:spPr>
        <a:xfrm>
          <a:off x="15430500" y="639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1528</xdr:rowOff>
    </xdr:from>
    <xdr:ext cx="534377" cy="259045"/>
    <xdr:sp macro="" textlink="">
      <xdr:nvSpPr>
        <xdr:cNvPr id="514" name="テキスト ボックス 513"/>
        <xdr:cNvSpPr txBox="1"/>
      </xdr:nvSpPr>
      <xdr:spPr>
        <a:xfrm>
          <a:off x="15214111" y="617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156210</xdr:rowOff>
    </xdr:from>
    <xdr:to>
      <xdr:col>21</xdr:col>
      <xdr:colOff>161925</xdr:colOff>
      <xdr:row>38</xdr:row>
      <xdr:rowOff>419</xdr:rowOff>
    </xdr:to>
    <xdr:cxnSp macro="">
      <xdr:nvCxnSpPr>
        <xdr:cNvPr id="515" name="直線コネクタ 514"/>
        <xdr:cNvCxnSpPr/>
      </xdr:nvCxnSpPr>
      <xdr:spPr>
        <a:xfrm flipV="1">
          <a:off x="13703300" y="6499860"/>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68834</xdr:rowOff>
    </xdr:from>
    <xdr:to>
      <xdr:col>21</xdr:col>
      <xdr:colOff>212725</xdr:colOff>
      <xdr:row>37</xdr:row>
      <xdr:rowOff>170435</xdr:rowOff>
    </xdr:to>
    <xdr:sp macro="" textlink="">
      <xdr:nvSpPr>
        <xdr:cNvPr id="516" name="フローチャート : 判断 515"/>
        <xdr:cNvSpPr/>
      </xdr:nvSpPr>
      <xdr:spPr>
        <a:xfrm>
          <a:off x="14541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15511</xdr:rowOff>
    </xdr:from>
    <xdr:ext cx="534377" cy="259045"/>
    <xdr:sp macro="" textlink="">
      <xdr:nvSpPr>
        <xdr:cNvPr id="517" name="テキスト ボックス 516"/>
        <xdr:cNvSpPr txBox="1"/>
      </xdr:nvSpPr>
      <xdr:spPr>
        <a:xfrm>
          <a:off x="14325111" y="618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21,080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148285</xdr:rowOff>
    </xdr:from>
    <xdr:to>
      <xdr:col>19</xdr:col>
      <xdr:colOff>644525</xdr:colOff>
      <xdr:row>38</xdr:row>
      <xdr:rowOff>419</xdr:rowOff>
    </xdr:to>
    <xdr:cxnSp macro="">
      <xdr:nvCxnSpPr>
        <xdr:cNvPr id="518" name="直線コネクタ 517"/>
        <xdr:cNvCxnSpPr/>
      </xdr:nvCxnSpPr>
      <xdr:spPr>
        <a:xfrm>
          <a:off x="12814300" y="6491935"/>
          <a:ext cx="889000" cy="2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41504</xdr:rowOff>
    </xdr:from>
    <xdr:to>
      <xdr:col>20</xdr:col>
      <xdr:colOff>9525</xdr:colOff>
      <xdr:row>37</xdr:row>
      <xdr:rowOff>143104</xdr:rowOff>
    </xdr:to>
    <xdr:sp macro="" textlink="">
      <xdr:nvSpPr>
        <xdr:cNvPr id="519" name="フローチャート : 判断 518"/>
        <xdr:cNvSpPr/>
      </xdr:nvSpPr>
      <xdr:spPr>
        <a:xfrm>
          <a:off x="13652500" y="638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159631</xdr:rowOff>
    </xdr:from>
    <xdr:ext cx="534377" cy="259045"/>
    <xdr:sp macro="" textlink="">
      <xdr:nvSpPr>
        <xdr:cNvPr id="520" name="テキスト ボックス 519"/>
        <xdr:cNvSpPr txBox="1"/>
      </xdr:nvSpPr>
      <xdr:spPr>
        <a:xfrm>
          <a:off x="13436111" y="616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23,232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69291</xdr:rowOff>
    </xdr:from>
    <xdr:to>
      <xdr:col>18</xdr:col>
      <xdr:colOff>492125</xdr:colOff>
      <xdr:row>37</xdr:row>
      <xdr:rowOff>170891</xdr:rowOff>
    </xdr:to>
    <xdr:sp macro="" textlink="">
      <xdr:nvSpPr>
        <xdr:cNvPr id="521" name="フローチャート : 判断 520"/>
        <xdr:cNvSpPr/>
      </xdr:nvSpPr>
      <xdr:spPr>
        <a:xfrm>
          <a:off x="12763500" y="64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15968</xdr:rowOff>
    </xdr:from>
    <xdr:ext cx="534377" cy="259045"/>
    <xdr:sp macro="" textlink="">
      <xdr:nvSpPr>
        <xdr:cNvPr id="522" name="テキスト ボックス 521"/>
        <xdr:cNvSpPr txBox="1"/>
      </xdr:nvSpPr>
      <xdr:spPr>
        <a:xfrm>
          <a:off x="12547111" y="618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122949</xdr:rowOff>
    </xdr:from>
    <xdr:to>
      <xdr:col>23</xdr:col>
      <xdr:colOff>568325</xdr:colOff>
      <xdr:row>38</xdr:row>
      <xdr:rowOff>53099</xdr:rowOff>
    </xdr:to>
    <xdr:sp macro="" textlink="">
      <xdr:nvSpPr>
        <xdr:cNvPr id="528" name="円/楕円 527"/>
        <xdr:cNvSpPr/>
      </xdr:nvSpPr>
      <xdr:spPr>
        <a:xfrm>
          <a:off x="16268700" y="646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37876</xdr:rowOff>
    </xdr:from>
    <xdr:ext cx="534377" cy="259045"/>
    <xdr:sp macro="" textlink="">
      <xdr:nvSpPr>
        <xdr:cNvPr id="529" name="消防費該当値テキスト"/>
        <xdr:cNvSpPr txBox="1"/>
      </xdr:nvSpPr>
      <xdr:spPr>
        <a:xfrm>
          <a:off x="16370300" y="638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16,819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113690</xdr:rowOff>
    </xdr:from>
    <xdr:to>
      <xdr:col>22</xdr:col>
      <xdr:colOff>415925</xdr:colOff>
      <xdr:row>38</xdr:row>
      <xdr:rowOff>43841</xdr:rowOff>
    </xdr:to>
    <xdr:sp macro="" textlink="">
      <xdr:nvSpPr>
        <xdr:cNvPr id="530" name="円/楕円 529"/>
        <xdr:cNvSpPr/>
      </xdr:nvSpPr>
      <xdr:spPr>
        <a:xfrm>
          <a:off x="15430500" y="64573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34968</xdr:rowOff>
    </xdr:from>
    <xdr:ext cx="534377" cy="259045"/>
    <xdr:sp macro="" textlink="">
      <xdr:nvSpPr>
        <xdr:cNvPr id="531" name="テキスト ボックス 530"/>
        <xdr:cNvSpPr txBox="1"/>
      </xdr:nvSpPr>
      <xdr:spPr>
        <a:xfrm>
          <a:off x="15214111" y="655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17,548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105410</xdr:rowOff>
    </xdr:from>
    <xdr:to>
      <xdr:col>21</xdr:col>
      <xdr:colOff>212725</xdr:colOff>
      <xdr:row>38</xdr:row>
      <xdr:rowOff>35560</xdr:rowOff>
    </xdr:to>
    <xdr:sp macro="" textlink="">
      <xdr:nvSpPr>
        <xdr:cNvPr id="532" name="円/楕円 531"/>
        <xdr:cNvSpPr/>
      </xdr:nvSpPr>
      <xdr:spPr>
        <a:xfrm>
          <a:off x="14541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26687</xdr:rowOff>
    </xdr:from>
    <xdr:ext cx="534377" cy="259045"/>
    <xdr:sp macro="" textlink="">
      <xdr:nvSpPr>
        <xdr:cNvPr id="533" name="テキスト ボックス 532"/>
        <xdr:cNvSpPr txBox="1"/>
      </xdr:nvSpPr>
      <xdr:spPr>
        <a:xfrm>
          <a:off x="14325111" y="654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18,200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121069</xdr:rowOff>
    </xdr:from>
    <xdr:to>
      <xdr:col>20</xdr:col>
      <xdr:colOff>9525</xdr:colOff>
      <xdr:row>38</xdr:row>
      <xdr:rowOff>51219</xdr:rowOff>
    </xdr:to>
    <xdr:sp macro="" textlink="">
      <xdr:nvSpPr>
        <xdr:cNvPr id="534" name="円/楕円 533"/>
        <xdr:cNvSpPr/>
      </xdr:nvSpPr>
      <xdr:spPr>
        <a:xfrm>
          <a:off x="13652500" y="646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42346</xdr:rowOff>
    </xdr:from>
    <xdr:ext cx="534377" cy="259045"/>
    <xdr:sp macro="" textlink="">
      <xdr:nvSpPr>
        <xdr:cNvPr id="535" name="テキスト ボックス 534"/>
        <xdr:cNvSpPr txBox="1"/>
      </xdr:nvSpPr>
      <xdr:spPr>
        <a:xfrm>
          <a:off x="13436111" y="655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16,967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97485</xdr:rowOff>
    </xdr:from>
    <xdr:to>
      <xdr:col>18</xdr:col>
      <xdr:colOff>492125</xdr:colOff>
      <xdr:row>38</xdr:row>
      <xdr:rowOff>27636</xdr:rowOff>
    </xdr:to>
    <xdr:sp macro="" textlink="">
      <xdr:nvSpPr>
        <xdr:cNvPr id="536" name="円/楕円 535"/>
        <xdr:cNvSpPr/>
      </xdr:nvSpPr>
      <xdr:spPr>
        <a:xfrm>
          <a:off x="12763500" y="64411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18763</xdr:rowOff>
    </xdr:from>
    <xdr:ext cx="534377" cy="259045"/>
    <xdr:sp macro="" textlink="">
      <xdr:nvSpPr>
        <xdr:cNvPr id="537" name="テキスト ボックス 536"/>
        <xdr:cNvSpPr txBox="1"/>
      </xdr:nvSpPr>
      <xdr:spPr>
        <a:xfrm>
          <a:off x="12547111" y="653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18,824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112643</xdr:rowOff>
    </xdr:from>
    <xdr:to>
      <xdr:col>23</xdr:col>
      <xdr:colOff>516889</xdr:colOff>
      <xdr:row>58</xdr:row>
      <xdr:rowOff>7675</xdr:rowOff>
    </xdr:to>
    <xdr:cxnSp macro="">
      <xdr:nvCxnSpPr>
        <xdr:cNvPr id="559" name="直線コネクタ 558"/>
        <xdr:cNvCxnSpPr/>
      </xdr:nvCxnSpPr>
      <xdr:spPr>
        <a:xfrm flipV="1">
          <a:off x="16317595" y="9028043"/>
          <a:ext cx="1269" cy="92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11502</xdr:rowOff>
    </xdr:from>
    <xdr:ext cx="534377" cy="259045"/>
    <xdr:sp macro="" textlink="">
      <xdr:nvSpPr>
        <xdr:cNvPr id="560" name="教育費最小値テキスト"/>
        <xdr:cNvSpPr txBox="1"/>
      </xdr:nvSpPr>
      <xdr:spPr>
        <a:xfrm>
          <a:off x="16370300" y="995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28,877</a:t>
          </a:r>
          <a:endParaRPr kumimoji="1" lang="ja-JP" altLang="en-US" sz="1000" b="1">
            <a:latin typeface="ＭＳ Ｐゴシック"/>
          </a:endParaRPr>
        </a:p>
      </xdr:txBody>
    </xdr:sp>
    <xdr:clientData/>
  </xdr:oneCellAnchor>
  <xdr:twoCellAnchor>
    <xdr:from>
      <xdr:col>23</xdr:col>
      <xdr:colOff>428625</xdr:colOff>
      <xdr:row>58</xdr:row>
      <xdr:rowOff>7675</xdr:rowOff>
    </xdr:from>
    <xdr:to>
      <xdr:col>23</xdr:col>
      <xdr:colOff>606425</xdr:colOff>
      <xdr:row>58</xdr:row>
      <xdr:rowOff>7675</xdr:rowOff>
    </xdr:to>
    <xdr:cxnSp macro="">
      <xdr:nvCxnSpPr>
        <xdr:cNvPr id="561" name="直線コネクタ 560"/>
        <xdr:cNvCxnSpPr/>
      </xdr:nvCxnSpPr>
      <xdr:spPr>
        <a:xfrm>
          <a:off x="16230600" y="995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59320</xdr:rowOff>
    </xdr:from>
    <xdr:ext cx="599010" cy="259045"/>
    <xdr:sp macro="" textlink="">
      <xdr:nvSpPr>
        <xdr:cNvPr id="562" name="教育費最大値テキスト"/>
        <xdr:cNvSpPr txBox="1"/>
      </xdr:nvSpPr>
      <xdr:spPr>
        <a:xfrm>
          <a:off x="16370300" y="880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230,918</a:t>
          </a:r>
          <a:endParaRPr kumimoji="1" lang="ja-JP" altLang="en-US" sz="1000" b="1">
            <a:latin typeface="ＭＳ Ｐゴシック"/>
          </a:endParaRPr>
        </a:p>
      </xdr:txBody>
    </xdr:sp>
    <xdr:clientData/>
  </xdr:oneCellAnchor>
  <xdr:twoCellAnchor>
    <xdr:from>
      <xdr:col>23</xdr:col>
      <xdr:colOff>428625</xdr:colOff>
      <xdr:row>52</xdr:row>
      <xdr:rowOff>112643</xdr:rowOff>
    </xdr:from>
    <xdr:to>
      <xdr:col>23</xdr:col>
      <xdr:colOff>606425</xdr:colOff>
      <xdr:row>52</xdr:row>
      <xdr:rowOff>112643</xdr:rowOff>
    </xdr:to>
    <xdr:cxnSp macro="">
      <xdr:nvCxnSpPr>
        <xdr:cNvPr id="563" name="直線コネクタ 562"/>
        <xdr:cNvCxnSpPr/>
      </xdr:nvCxnSpPr>
      <xdr:spPr>
        <a:xfrm>
          <a:off x="16230600" y="90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111098</xdr:rowOff>
    </xdr:from>
    <xdr:to>
      <xdr:col>23</xdr:col>
      <xdr:colOff>517525</xdr:colOff>
      <xdr:row>57</xdr:row>
      <xdr:rowOff>125974</xdr:rowOff>
    </xdr:to>
    <xdr:cxnSp macro="">
      <xdr:nvCxnSpPr>
        <xdr:cNvPr id="564" name="直線コネクタ 563"/>
        <xdr:cNvCxnSpPr/>
      </xdr:nvCxnSpPr>
      <xdr:spPr>
        <a:xfrm flipV="1">
          <a:off x="15481300" y="9883748"/>
          <a:ext cx="838200" cy="1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159271</xdr:rowOff>
    </xdr:from>
    <xdr:ext cx="534377" cy="259045"/>
    <xdr:sp macro="" textlink="">
      <xdr:nvSpPr>
        <xdr:cNvPr id="565" name="教育費平均値テキスト"/>
        <xdr:cNvSpPr txBox="1"/>
      </xdr:nvSpPr>
      <xdr:spPr>
        <a:xfrm>
          <a:off x="16370300" y="9589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136394</xdr:rowOff>
    </xdr:from>
    <xdr:to>
      <xdr:col>23</xdr:col>
      <xdr:colOff>568325</xdr:colOff>
      <xdr:row>57</xdr:row>
      <xdr:rowOff>66544</xdr:rowOff>
    </xdr:to>
    <xdr:sp macro="" textlink="">
      <xdr:nvSpPr>
        <xdr:cNvPr id="566" name="フローチャート : 判断 565"/>
        <xdr:cNvSpPr/>
      </xdr:nvSpPr>
      <xdr:spPr>
        <a:xfrm>
          <a:off x="162687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112455</xdr:rowOff>
    </xdr:from>
    <xdr:to>
      <xdr:col>22</xdr:col>
      <xdr:colOff>365125</xdr:colOff>
      <xdr:row>57</xdr:row>
      <xdr:rowOff>125974</xdr:rowOff>
    </xdr:to>
    <xdr:cxnSp macro="">
      <xdr:nvCxnSpPr>
        <xdr:cNvPr id="567" name="直線コネクタ 566"/>
        <xdr:cNvCxnSpPr/>
      </xdr:nvCxnSpPr>
      <xdr:spPr>
        <a:xfrm>
          <a:off x="14592300" y="9885105"/>
          <a:ext cx="889000" cy="1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165646</xdr:rowOff>
    </xdr:from>
    <xdr:to>
      <xdr:col>22</xdr:col>
      <xdr:colOff>415925</xdr:colOff>
      <xdr:row>57</xdr:row>
      <xdr:rowOff>95796</xdr:rowOff>
    </xdr:to>
    <xdr:sp macro="" textlink="">
      <xdr:nvSpPr>
        <xdr:cNvPr id="568" name="フローチャート : 判断 567"/>
        <xdr:cNvSpPr/>
      </xdr:nvSpPr>
      <xdr:spPr>
        <a:xfrm>
          <a:off x="15430500" y="976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112323</xdr:rowOff>
    </xdr:from>
    <xdr:ext cx="534377" cy="259045"/>
    <xdr:sp macro="" textlink="">
      <xdr:nvSpPr>
        <xdr:cNvPr id="569" name="テキスト ボックス 568"/>
        <xdr:cNvSpPr txBox="1"/>
      </xdr:nvSpPr>
      <xdr:spPr>
        <a:xfrm>
          <a:off x="15214111" y="954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58,214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74220</xdr:rowOff>
    </xdr:from>
    <xdr:to>
      <xdr:col>21</xdr:col>
      <xdr:colOff>161925</xdr:colOff>
      <xdr:row>57</xdr:row>
      <xdr:rowOff>112455</xdr:rowOff>
    </xdr:to>
    <xdr:cxnSp macro="">
      <xdr:nvCxnSpPr>
        <xdr:cNvPr id="570" name="直線コネクタ 569"/>
        <xdr:cNvCxnSpPr/>
      </xdr:nvCxnSpPr>
      <xdr:spPr>
        <a:xfrm>
          <a:off x="13703300" y="9846870"/>
          <a:ext cx="889000" cy="3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170410</xdr:rowOff>
    </xdr:from>
    <xdr:to>
      <xdr:col>21</xdr:col>
      <xdr:colOff>212725</xdr:colOff>
      <xdr:row>57</xdr:row>
      <xdr:rowOff>100560</xdr:rowOff>
    </xdr:to>
    <xdr:sp macro="" textlink="">
      <xdr:nvSpPr>
        <xdr:cNvPr id="571" name="フローチャート : 判断 570"/>
        <xdr:cNvSpPr/>
      </xdr:nvSpPr>
      <xdr:spPr>
        <a:xfrm>
          <a:off x="14541500" y="977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117087</xdr:rowOff>
    </xdr:from>
    <xdr:ext cx="534377" cy="259045"/>
    <xdr:sp macro="" textlink="">
      <xdr:nvSpPr>
        <xdr:cNvPr id="572" name="テキスト ボックス 571"/>
        <xdr:cNvSpPr txBox="1"/>
      </xdr:nvSpPr>
      <xdr:spPr>
        <a:xfrm>
          <a:off x="14325111" y="954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57,172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74220</xdr:rowOff>
    </xdr:from>
    <xdr:to>
      <xdr:col>19</xdr:col>
      <xdr:colOff>644525</xdr:colOff>
      <xdr:row>57</xdr:row>
      <xdr:rowOff>121819</xdr:rowOff>
    </xdr:to>
    <xdr:cxnSp macro="">
      <xdr:nvCxnSpPr>
        <xdr:cNvPr id="573" name="直線コネクタ 572"/>
        <xdr:cNvCxnSpPr/>
      </xdr:nvCxnSpPr>
      <xdr:spPr>
        <a:xfrm flipV="1">
          <a:off x="12814300" y="9846870"/>
          <a:ext cx="889000" cy="4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22195</xdr:rowOff>
    </xdr:from>
    <xdr:to>
      <xdr:col>20</xdr:col>
      <xdr:colOff>9525</xdr:colOff>
      <xdr:row>57</xdr:row>
      <xdr:rowOff>123795</xdr:rowOff>
    </xdr:to>
    <xdr:sp macro="" textlink="">
      <xdr:nvSpPr>
        <xdr:cNvPr id="574" name="フローチャート : 判断 573"/>
        <xdr:cNvSpPr/>
      </xdr:nvSpPr>
      <xdr:spPr>
        <a:xfrm>
          <a:off x="13652500" y="979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140322</xdr:rowOff>
    </xdr:from>
    <xdr:ext cx="534377" cy="259045"/>
    <xdr:sp macro="" textlink="">
      <xdr:nvSpPr>
        <xdr:cNvPr id="575" name="テキスト ボックス 574"/>
        <xdr:cNvSpPr txBox="1"/>
      </xdr:nvSpPr>
      <xdr:spPr>
        <a:xfrm>
          <a:off x="13436111" y="957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52,090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22039</xdr:rowOff>
    </xdr:from>
    <xdr:to>
      <xdr:col>18</xdr:col>
      <xdr:colOff>492125</xdr:colOff>
      <xdr:row>57</xdr:row>
      <xdr:rowOff>123639</xdr:rowOff>
    </xdr:to>
    <xdr:sp macro="" textlink="">
      <xdr:nvSpPr>
        <xdr:cNvPr id="576" name="フローチャート : 判断 575"/>
        <xdr:cNvSpPr/>
      </xdr:nvSpPr>
      <xdr:spPr>
        <a:xfrm>
          <a:off x="12763500" y="97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140166</xdr:rowOff>
    </xdr:from>
    <xdr:ext cx="534377" cy="259045"/>
    <xdr:sp macro="" textlink="">
      <xdr:nvSpPr>
        <xdr:cNvPr id="577" name="テキスト ボックス 576"/>
        <xdr:cNvSpPr txBox="1"/>
      </xdr:nvSpPr>
      <xdr:spPr>
        <a:xfrm>
          <a:off x="12547111" y="956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60298</xdr:rowOff>
    </xdr:from>
    <xdr:to>
      <xdr:col>23</xdr:col>
      <xdr:colOff>568325</xdr:colOff>
      <xdr:row>57</xdr:row>
      <xdr:rowOff>161898</xdr:rowOff>
    </xdr:to>
    <xdr:sp macro="" textlink="">
      <xdr:nvSpPr>
        <xdr:cNvPr id="583" name="円/楕円 582"/>
        <xdr:cNvSpPr/>
      </xdr:nvSpPr>
      <xdr:spPr>
        <a:xfrm>
          <a:off x="16268700" y="983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146675</xdr:rowOff>
    </xdr:from>
    <xdr:ext cx="534377" cy="259045"/>
    <xdr:sp macro="" textlink="">
      <xdr:nvSpPr>
        <xdr:cNvPr id="584" name="教育費該当値テキスト"/>
        <xdr:cNvSpPr txBox="1"/>
      </xdr:nvSpPr>
      <xdr:spPr>
        <a:xfrm>
          <a:off x="16370300" y="974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43,756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75174</xdr:rowOff>
    </xdr:from>
    <xdr:to>
      <xdr:col>22</xdr:col>
      <xdr:colOff>415925</xdr:colOff>
      <xdr:row>58</xdr:row>
      <xdr:rowOff>5324</xdr:rowOff>
    </xdr:to>
    <xdr:sp macro="" textlink="">
      <xdr:nvSpPr>
        <xdr:cNvPr id="585" name="円/楕円 584"/>
        <xdr:cNvSpPr/>
      </xdr:nvSpPr>
      <xdr:spPr>
        <a:xfrm>
          <a:off x="15430500" y="984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167901</xdr:rowOff>
    </xdr:from>
    <xdr:ext cx="534377" cy="259045"/>
    <xdr:sp macro="" textlink="">
      <xdr:nvSpPr>
        <xdr:cNvPr id="586" name="テキスト ボックス 585"/>
        <xdr:cNvSpPr txBox="1"/>
      </xdr:nvSpPr>
      <xdr:spPr>
        <a:xfrm>
          <a:off x="15214111" y="994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40,502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61655</xdr:rowOff>
    </xdr:from>
    <xdr:to>
      <xdr:col>21</xdr:col>
      <xdr:colOff>212725</xdr:colOff>
      <xdr:row>57</xdr:row>
      <xdr:rowOff>163255</xdr:rowOff>
    </xdr:to>
    <xdr:sp macro="" textlink="">
      <xdr:nvSpPr>
        <xdr:cNvPr id="587" name="円/楕円 586"/>
        <xdr:cNvSpPr/>
      </xdr:nvSpPr>
      <xdr:spPr>
        <a:xfrm>
          <a:off x="14541500" y="98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154382</xdr:rowOff>
    </xdr:from>
    <xdr:ext cx="534377" cy="259045"/>
    <xdr:sp macro="" textlink="">
      <xdr:nvSpPr>
        <xdr:cNvPr id="588" name="テキスト ボックス 587"/>
        <xdr:cNvSpPr txBox="1"/>
      </xdr:nvSpPr>
      <xdr:spPr>
        <a:xfrm>
          <a:off x="14325111" y="992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43,459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23420</xdr:rowOff>
    </xdr:from>
    <xdr:to>
      <xdr:col>20</xdr:col>
      <xdr:colOff>9525</xdr:colOff>
      <xdr:row>57</xdr:row>
      <xdr:rowOff>125020</xdr:rowOff>
    </xdr:to>
    <xdr:sp macro="" textlink="">
      <xdr:nvSpPr>
        <xdr:cNvPr id="589" name="円/楕円 588"/>
        <xdr:cNvSpPr/>
      </xdr:nvSpPr>
      <xdr:spPr>
        <a:xfrm>
          <a:off x="13652500" y="979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116147</xdr:rowOff>
    </xdr:from>
    <xdr:ext cx="534377" cy="259045"/>
    <xdr:sp macro="" textlink="">
      <xdr:nvSpPr>
        <xdr:cNvPr id="590" name="テキスト ボックス 589"/>
        <xdr:cNvSpPr txBox="1"/>
      </xdr:nvSpPr>
      <xdr:spPr>
        <a:xfrm>
          <a:off x="13436111" y="988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51,822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71019</xdr:rowOff>
    </xdr:from>
    <xdr:to>
      <xdr:col>18</xdr:col>
      <xdr:colOff>492125</xdr:colOff>
      <xdr:row>58</xdr:row>
      <xdr:rowOff>1169</xdr:rowOff>
    </xdr:to>
    <xdr:sp macro="" textlink="">
      <xdr:nvSpPr>
        <xdr:cNvPr id="591" name="円/楕円 590"/>
        <xdr:cNvSpPr/>
      </xdr:nvSpPr>
      <xdr:spPr>
        <a:xfrm>
          <a:off x="12763500" y="984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163746</xdr:rowOff>
    </xdr:from>
    <xdr:ext cx="534377" cy="259045"/>
    <xdr:sp macro="" textlink="">
      <xdr:nvSpPr>
        <xdr:cNvPr id="592" name="テキスト ボックス 591"/>
        <xdr:cNvSpPr txBox="1"/>
      </xdr:nvSpPr>
      <xdr:spPr>
        <a:xfrm>
          <a:off x="12547111" y="993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41,411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06" name="テキスト ボックス 60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08" name="テキスト ボックス 60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0" name="テキスト ボックス 60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137739</xdr:rowOff>
    </xdr:from>
    <xdr:to>
      <xdr:col>23</xdr:col>
      <xdr:colOff>516889</xdr:colOff>
      <xdr:row>78</xdr:row>
      <xdr:rowOff>139700</xdr:rowOff>
    </xdr:to>
    <xdr:cxnSp macro="">
      <xdr:nvCxnSpPr>
        <xdr:cNvPr id="614" name="直線コネクタ 613"/>
        <xdr:cNvCxnSpPr/>
      </xdr:nvCxnSpPr>
      <xdr:spPr>
        <a:xfrm flipV="1">
          <a:off x="16317595" y="12139239"/>
          <a:ext cx="1269" cy="1373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159959</xdr:rowOff>
    </xdr:from>
    <xdr:ext cx="249299" cy="259045"/>
    <xdr:sp macro="" textlink="">
      <xdr:nvSpPr>
        <xdr:cNvPr id="615" name="災害復旧費最小値テキスト"/>
        <xdr:cNvSpPr txBox="1"/>
      </xdr:nvSpPr>
      <xdr:spPr>
        <a:xfrm>
          <a:off x="16370300" y="13533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16" name="直線コネクタ 61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84416</xdr:rowOff>
    </xdr:from>
    <xdr:ext cx="599010" cy="259045"/>
    <xdr:sp macro="" textlink="">
      <xdr:nvSpPr>
        <xdr:cNvPr id="617" name="災害復旧費最大値テキスト"/>
        <xdr:cNvSpPr txBox="1"/>
      </xdr:nvSpPr>
      <xdr:spPr>
        <a:xfrm>
          <a:off x="16370300" y="1191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70</xdr:row>
      <xdr:rowOff>137739</xdr:rowOff>
    </xdr:from>
    <xdr:to>
      <xdr:col>23</xdr:col>
      <xdr:colOff>606425</xdr:colOff>
      <xdr:row>70</xdr:row>
      <xdr:rowOff>137739</xdr:rowOff>
    </xdr:to>
    <xdr:cxnSp macro="">
      <xdr:nvCxnSpPr>
        <xdr:cNvPr id="618" name="直線コネクタ 617"/>
        <xdr:cNvCxnSpPr/>
      </xdr:nvCxnSpPr>
      <xdr:spPr>
        <a:xfrm>
          <a:off x="16230600" y="1213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136235</xdr:rowOff>
    </xdr:from>
    <xdr:to>
      <xdr:col>23</xdr:col>
      <xdr:colOff>517525</xdr:colOff>
      <xdr:row>78</xdr:row>
      <xdr:rowOff>138511</xdr:rowOff>
    </xdr:to>
    <xdr:cxnSp macro="">
      <xdr:nvCxnSpPr>
        <xdr:cNvPr id="619" name="直線コネクタ 618"/>
        <xdr:cNvCxnSpPr/>
      </xdr:nvCxnSpPr>
      <xdr:spPr>
        <a:xfrm>
          <a:off x="15481300" y="13509335"/>
          <a:ext cx="838200" cy="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77409</xdr:rowOff>
    </xdr:from>
    <xdr:ext cx="469744" cy="259045"/>
    <xdr:sp macro="" textlink="">
      <xdr:nvSpPr>
        <xdr:cNvPr id="620" name="災害復旧費平均値テキスト"/>
        <xdr:cNvSpPr txBox="1"/>
      </xdr:nvSpPr>
      <xdr:spPr>
        <a:xfrm>
          <a:off x="16370300" y="13279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54532</xdr:rowOff>
    </xdr:from>
    <xdr:to>
      <xdr:col>23</xdr:col>
      <xdr:colOff>568325</xdr:colOff>
      <xdr:row>78</xdr:row>
      <xdr:rowOff>156132</xdr:rowOff>
    </xdr:to>
    <xdr:sp macro="" textlink="">
      <xdr:nvSpPr>
        <xdr:cNvPr id="621" name="フローチャート : 判断 620"/>
        <xdr:cNvSpPr/>
      </xdr:nvSpPr>
      <xdr:spPr>
        <a:xfrm>
          <a:off x="16268700" y="1342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132252</xdr:rowOff>
    </xdr:from>
    <xdr:to>
      <xdr:col>22</xdr:col>
      <xdr:colOff>365125</xdr:colOff>
      <xdr:row>78</xdr:row>
      <xdr:rowOff>136235</xdr:rowOff>
    </xdr:to>
    <xdr:cxnSp macro="">
      <xdr:nvCxnSpPr>
        <xdr:cNvPr id="622" name="直線コネクタ 621"/>
        <xdr:cNvCxnSpPr/>
      </xdr:nvCxnSpPr>
      <xdr:spPr>
        <a:xfrm>
          <a:off x="14592300" y="13505352"/>
          <a:ext cx="889000" cy="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59401</xdr:rowOff>
    </xdr:from>
    <xdr:to>
      <xdr:col>22</xdr:col>
      <xdr:colOff>415925</xdr:colOff>
      <xdr:row>78</xdr:row>
      <xdr:rowOff>161001</xdr:rowOff>
    </xdr:to>
    <xdr:sp macro="" textlink="">
      <xdr:nvSpPr>
        <xdr:cNvPr id="623" name="フローチャート : 判断 622"/>
        <xdr:cNvSpPr/>
      </xdr:nvSpPr>
      <xdr:spPr>
        <a:xfrm>
          <a:off x="15430500" y="1343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6078</xdr:rowOff>
    </xdr:from>
    <xdr:ext cx="469744" cy="259045"/>
    <xdr:sp macro="" textlink="">
      <xdr:nvSpPr>
        <xdr:cNvPr id="624" name="テキスト ボックス 623"/>
        <xdr:cNvSpPr txBox="1"/>
      </xdr:nvSpPr>
      <xdr:spPr>
        <a:xfrm>
          <a:off x="15246427" y="1320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132252</xdr:rowOff>
    </xdr:from>
    <xdr:to>
      <xdr:col>21</xdr:col>
      <xdr:colOff>161925</xdr:colOff>
      <xdr:row>78</xdr:row>
      <xdr:rowOff>135804</xdr:rowOff>
    </xdr:to>
    <xdr:cxnSp macro="">
      <xdr:nvCxnSpPr>
        <xdr:cNvPr id="625" name="直線コネクタ 624"/>
        <xdr:cNvCxnSpPr/>
      </xdr:nvCxnSpPr>
      <xdr:spPr>
        <a:xfrm flipV="1">
          <a:off x="13703300" y="13505352"/>
          <a:ext cx="889000" cy="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59461</xdr:rowOff>
    </xdr:from>
    <xdr:to>
      <xdr:col>21</xdr:col>
      <xdr:colOff>212725</xdr:colOff>
      <xdr:row>78</xdr:row>
      <xdr:rowOff>161061</xdr:rowOff>
    </xdr:to>
    <xdr:sp macro="" textlink="">
      <xdr:nvSpPr>
        <xdr:cNvPr id="626" name="フローチャート : 判断 625"/>
        <xdr:cNvSpPr/>
      </xdr:nvSpPr>
      <xdr:spPr>
        <a:xfrm>
          <a:off x="14541500" y="1343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6138</xdr:rowOff>
    </xdr:from>
    <xdr:ext cx="469744" cy="259045"/>
    <xdr:sp macro="" textlink="">
      <xdr:nvSpPr>
        <xdr:cNvPr id="627" name="テキスト ボックス 626"/>
        <xdr:cNvSpPr txBox="1"/>
      </xdr:nvSpPr>
      <xdr:spPr>
        <a:xfrm>
          <a:off x="14357427" y="1320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134113</xdr:rowOff>
    </xdr:from>
    <xdr:to>
      <xdr:col>19</xdr:col>
      <xdr:colOff>644525</xdr:colOff>
      <xdr:row>78</xdr:row>
      <xdr:rowOff>135804</xdr:rowOff>
    </xdr:to>
    <xdr:cxnSp macro="">
      <xdr:nvCxnSpPr>
        <xdr:cNvPr id="628" name="直線コネクタ 627"/>
        <xdr:cNvCxnSpPr/>
      </xdr:nvCxnSpPr>
      <xdr:spPr>
        <a:xfrm>
          <a:off x="12814300" y="13507213"/>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135530</xdr:rowOff>
    </xdr:from>
    <xdr:to>
      <xdr:col>20</xdr:col>
      <xdr:colOff>9525</xdr:colOff>
      <xdr:row>78</xdr:row>
      <xdr:rowOff>65680</xdr:rowOff>
    </xdr:to>
    <xdr:sp macro="" textlink="">
      <xdr:nvSpPr>
        <xdr:cNvPr id="629" name="フローチャート : 判断 628"/>
        <xdr:cNvSpPr/>
      </xdr:nvSpPr>
      <xdr:spPr>
        <a:xfrm>
          <a:off x="13652500" y="1333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82207</xdr:rowOff>
    </xdr:from>
    <xdr:ext cx="534377" cy="259045"/>
    <xdr:sp macro="" textlink="">
      <xdr:nvSpPr>
        <xdr:cNvPr id="630" name="テキスト ボックス 629"/>
        <xdr:cNvSpPr txBox="1"/>
      </xdr:nvSpPr>
      <xdr:spPr>
        <a:xfrm>
          <a:off x="13436111" y="1311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10599</xdr:rowOff>
    </xdr:from>
    <xdr:to>
      <xdr:col>18</xdr:col>
      <xdr:colOff>492125</xdr:colOff>
      <xdr:row>78</xdr:row>
      <xdr:rowOff>112199</xdr:rowOff>
    </xdr:to>
    <xdr:sp macro="" textlink="">
      <xdr:nvSpPr>
        <xdr:cNvPr id="631" name="フローチャート : 判断 630"/>
        <xdr:cNvSpPr/>
      </xdr:nvSpPr>
      <xdr:spPr>
        <a:xfrm>
          <a:off x="12763500" y="1338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128726</xdr:rowOff>
    </xdr:from>
    <xdr:ext cx="534377" cy="259045"/>
    <xdr:sp macro="" textlink="">
      <xdr:nvSpPr>
        <xdr:cNvPr id="632" name="テキスト ボックス 631"/>
        <xdr:cNvSpPr txBox="1"/>
      </xdr:nvSpPr>
      <xdr:spPr>
        <a:xfrm>
          <a:off x="12547111" y="1315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17,126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87711</xdr:rowOff>
    </xdr:from>
    <xdr:to>
      <xdr:col>23</xdr:col>
      <xdr:colOff>568325</xdr:colOff>
      <xdr:row>79</xdr:row>
      <xdr:rowOff>17861</xdr:rowOff>
    </xdr:to>
    <xdr:sp macro="" textlink="">
      <xdr:nvSpPr>
        <xdr:cNvPr id="638" name="円/楕円 637"/>
        <xdr:cNvSpPr/>
      </xdr:nvSpPr>
      <xdr:spPr>
        <a:xfrm>
          <a:off x="16268700" y="1346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32959</xdr:rowOff>
    </xdr:from>
    <xdr:ext cx="378565" cy="259045"/>
    <xdr:sp macro="" textlink="">
      <xdr:nvSpPr>
        <xdr:cNvPr id="639" name="災害復旧費該当値テキスト"/>
        <xdr:cNvSpPr txBox="1"/>
      </xdr:nvSpPr>
      <xdr:spPr>
        <a:xfrm>
          <a:off x="16370300" y="13406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85435</xdr:rowOff>
    </xdr:from>
    <xdr:to>
      <xdr:col>22</xdr:col>
      <xdr:colOff>415925</xdr:colOff>
      <xdr:row>79</xdr:row>
      <xdr:rowOff>15585</xdr:rowOff>
    </xdr:to>
    <xdr:sp macro="" textlink="">
      <xdr:nvSpPr>
        <xdr:cNvPr id="640" name="円/楕円 639"/>
        <xdr:cNvSpPr/>
      </xdr:nvSpPr>
      <xdr:spPr>
        <a:xfrm>
          <a:off x="15430500" y="134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6712</xdr:rowOff>
    </xdr:from>
    <xdr:ext cx="378565" cy="259045"/>
    <xdr:sp macro="" textlink="">
      <xdr:nvSpPr>
        <xdr:cNvPr id="641" name="テキスト ボックス 640"/>
        <xdr:cNvSpPr txBox="1"/>
      </xdr:nvSpPr>
      <xdr:spPr>
        <a:xfrm>
          <a:off x="15292017" y="13551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81452</xdr:rowOff>
    </xdr:from>
    <xdr:to>
      <xdr:col>21</xdr:col>
      <xdr:colOff>212725</xdr:colOff>
      <xdr:row>79</xdr:row>
      <xdr:rowOff>11602</xdr:rowOff>
    </xdr:to>
    <xdr:sp macro="" textlink="">
      <xdr:nvSpPr>
        <xdr:cNvPr id="642" name="円/楕円 641"/>
        <xdr:cNvSpPr/>
      </xdr:nvSpPr>
      <xdr:spPr>
        <a:xfrm>
          <a:off x="14541500" y="1345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2729</xdr:rowOff>
    </xdr:from>
    <xdr:ext cx="469744" cy="259045"/>
    <xdr:sp macro="" textlink="">
      <xdr:nvSpPr>
        <xdr:cNvPr id="643" name="テキスト ボックス 642"/>
        <xdr:cNvSpPr txBox="1"/>
      </xdr:nvSpPr>
      <xdr:spPr>
        <a:xfrm>
          <a:off x="14357427" y="1354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85004</xdr:rowOff>
    </xdr:from>
    <xdr:to>
      <xdr:col>20</xdr:col>
      <xdr:colOff>9525</xdr:colOff>
      <xdr:row>79</xdr:row>
      <xdr:rowOff>15154</xdr:rowOff>
    </xdr:to>
    <xdr:sp macro="" textlink="">
      <xdr:nvSpPr>
        <xdr:cNvPr id="644" name="円/楕円 643"/>
        <xdr:cNvSpPr/>
      </xdr:nvSpPr>
      <xdr:spPr>
        <a:xfrm>
          <a:off x="13652500" y="1345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6281</xdr:rowOff>
    </xdr:from>
    <xdr:ext cx="378565" cy="259045"/>
    <xdr:sp macro="" textlink="">
      <xdr:nvSpPr>
        <xdr:cNvPr id="645" name="テキスト ボックス 644"/>
        <xdr:cNvSpPr txBox="1"/>
      </xdr:nvSpPr>
      <xdr:spPr>
        <a:xfrm>
          <a:off x="13514017" y="13550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83313</xdr:rowOff>
    </xdr:from>
    <xdr:to>
      <xdr:col>18</xdr:col>
      <xdr:colOff>492125</xdr:colOff>
      <xdr:row>79</xdr:row>
      <xdr:rowOff>13463</xdr:rowOff>
    </xdr:to>
    <xdr:sp macro="" textlink="">
      <xdr:nvSpPr>
        <xdr:cNvPr id="646" name="円/楕円 645"/>
        <xdr:cNvSpPr/>
      </xdr:nvSpPr>
      <xdr:spPr>
        <a:xfrm>
          <a:off x="12763500" y="1345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4590</xdr:rowOff>
    </xdr:from>
    <xdr:ext cx="469744" cy="259045"/>
    <xdr:sp macro="" textlink="">
      <xdr:nvSpPr>
        <xdr:cNvPr id="647" name="テキスト ボックス 646"/>
        <xdr:cNvSpPr txBox="1"/>
      </xdr:nvSpPr>
      <xdr:spPr>
        <a:xfrm>
          <a:off x="12579427" y="1354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126806</xdr:rowOff>
    </xdr:from>
    <xdr:to>
      <xdr:col>23</xdr:col>
      <xdr:colOff>516889</xdr:colOff>
      <xdr:row>98</xdr:row>
      <xdr:rowOff>126454</xdr:rowOff>
    </xdr:to>
    <xdr:cxnSp macro="">
      <xdr:nvCxnSpPr>
        <xdr:cNvPr id="669" name="直線コネクタ 668"/>
        <xdr:cNvCxnSpPr/>
      </xdr:nvCxnSpPr>
      <xdr:spPr>
        <a:xfrm flipV="1">
          <a:off x="16317595" y="15728756"/>
          <a:ext cx="1269" cy="1199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130281</xdr:rowOff>
    </xdr:from>
    <xdr:ext cx="469744" cy="259045"/>
    <xdr:sp macro="" textlink="">
      <xdr:nvSpPr>
        <xdr:cNvPr id="670" name="公債費最小値テキスト"/>
        <xdr:cNvSpPr txBox="1"/>
      </xdr:nvSpPr>
      <xdr:spPr>
        <a:xfrm>
          <a:off x="16370300" y="169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98</xdr:row>
      <xdr:rowOff>126454</xdr:rowOff>
    </xdr:from>
    <xdr:to>
      <xdr:col>23</xdr:col>
      <xdr:colOff>606425</xdr:colOff>
      <xdr:row>98</xdr:row>
      <xdr:rowOff>126454</xdr:rowOff>
    </xdr:to>
    <xdr:cxnSp macro="">
      <xdr:nvCxnSpPr>
        <xdr:cNvPr id="671" name="直線コネクタ 670"/>
        <xdr:cNvCxnSpPr/>
      </xdr:nvCxnSpPr>
      <xdr:spPr>
        <a:xfrm>
          <a:off x="16230600" y="1692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73483</xdr:rowOff>
    </xdr:from>
    <xdr:ext cx="599010" cy="259045"/>
    <xdr:sp macro="" textlink="">
      <xdr:nvSpPr>
        <xdr:cNvPr id="672" name="公債費最大値テキスト"/>
        <xdr:cNvSpPr txBox="1"/>
      </xdr:nvSpPr>
      <xdr:spPr>
        <a:xfrm>
          <a:off x="16370300" y="1550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91</xdr:row>
      <xdr:rowOff>126806</xdr:rowOff>
    </xdr:from>
    <xdr:to>
      <xdr:col>23</xdr:col>
      <xdr:colOff>606425</xdr:colOff>
      <xdr:row>91</xdr:row>
      <xdr:rowOff>126806</xdr:rowOff>
    </xdr:to>
    <xdr:cxnSp macro="">
      <xdr:nvCxnSpPr>
        <xdr:cNvPr id="673" name="直線コネクタ 672"/>
        <xdr:cNvCxnSpPr/>
      </xdr:nvCxnSpPr>
      <xdr:spPr>
        <a:xfrm>
          <a:off x="16230600" y="1572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136367</xdr:rowOff>
    </xdr:from>
    <xdr:to>
      <xdr:col>23</xdr:col>
      <xdr:colOff>517525</xdr:colOff>
      <xdr:row>97</xdr:row>
      <xdr:rowOff>138077</xdr:rowOff>
    </xdr:to>
    <xdr:cxnSp macro="">
      <xdr:nvCxnSpPr>
        <xdr:cNvPr id="674" name="直線コネクタ 673"/>
        <xdr:cNvCxnSpPr/>
      </xdr:nvCxnSpPr>
      <xdr:spPr>
        <a:xfrm>
          <a:off x="15481300" y="16767017"/>
          <a:ext cx="838200" cy="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24004</xdr:rowOff>
    </xdr:from>
    <xdr:ext cx="534377" cy="259045"/>
    <xdr:sp macro="" textlink="">
      <xdr:nvSpPr>
        <xdr:cNvPr id="675" name="公債費平均値テキスト"/>
        <xdr:cNvSpPr txBox="1"/>
      </xdr:nvSpPr>
      <xdr:spPr>
        <a:xfrm>
          <a:off x="16370300" y="16483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1127</xdr:rowOff>
    </xdr:from>
    <xdr:to>
      <xdr:col>23</xdr:col>
      <xdr:colOff>568325</xdr:colOff>
      <xdr:row>97</xdr:row>
      <xdr:rowOff>102727</xdr:rowOff>
    </xdr:to>
    <xdr:sp macro="" textlink="">
      <xdr:nvSpPr>
        <xdr:cNvPr id="676" name="フローチャート : 判断 675"/>
        <xdr:cNvSpPr/>
      </xdr:nvSpPr>
      <xdr:spPr>
        <a:xfrm>
          <a:off x="16268700" y="1663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136367</xdr:rowOff>
    </xdr:from>
    <xdr:to>
      <xdr:col>22</xdr:col>
      <xdr:colOff>365125</xdr:colOff>
      <xdr:row>97</xdr:row>
      <xdr:rowOff>153539</xdr:rowOff>
    </xdr:to>
    <xdr:cxnSp macro="">
      <xdr:nvCxnSpPr>
        <xdr:cNvPr id="677" name="直線コネクタ 676"/>
        <xdr:cNvCxnSpPr/>
      </xdr:nvCxnSpPr>
      <xdr:spPr>
        <a:xfrm flipV="1">
          <a:off x="14592300" y="16767017"/>
          <a:ext cx="889000" cy="1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36711</xdr:rowOff>
    </xdr:from>
    <xdr:to>
      <xdr:col>22</xdr:col>
      <xdr:colOff>415925</xdr:colOff>
      <xdr:row>97</xdr:row>
      <xdr:rowOff>138311</xdr:rowOff>
    </xdr:to>
    <xdr:sp macro="" textlink="">
      <xdr:nvSpPr>
        <xdr:cNvPr id="678" name="フローチャート : 判断 677"/>
        <xdr:cNvSpPr/>
      </xdr:nvSpPr>
      <xdr:spPr>
        <a:xfrm>
          <a:off x="15430500" y="166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154838</xdr:rowOff>
    </xdr:from>
    <xdr:ext cx="534377" cy="259045"/>
    <xdr:sp macro="" textlink="">
      <xdr:nvSpPr>
        <xdr:cNvPr id="679" name="テキスト ボックス 678"/>
        <xdr:cNvSpPr txBox="1"/>
      </xdr:nvSpPr>
      <xdr:spPr>
        <a:xfrm>
          <a:off x="15214111" y="1644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143997</xdr:rowOff>
    </xdr:from>
    <xdr:to>
      <xdr:col>21</xdr:col>
      <xdr:colOff>161925</xdr:colOff>
      <xdr:row>97</xdr:row>
      <xdr:rowOff>153539</xdr:rowOff>
    </xdr:to>
    <xdr:cxnSp macro="">
      <xdr:nvCxnSpPr>
        <xdr:cNvPr id="680" name="直線コネクタ 679"/>
        <xdr:cNvCxnSpPr/>
      </xdr:nvCxnSpPr>
      <xdr:spPr>
        <a:xfrm>
          <a:off x="13703300" y="16774647"/>
          <a:ext cx="889000" cy="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28842</xdr:rowOff>
    </xdr:from>
    <xdr:to>
      <xdr:col>21</xdr:col>
      <xdr:colOff>212725</xdr:colOff>
      <xdr:row>97</xdr:row>
      <xdr:rowOff>130442</xdr:rowOff>
    </xdr:to>
    <xdr:sp macro="" textlink="">
      <xdr:nvSpPr>
        <xdr:cNvPr id="681" name="フローチャート : 判断 680"/>
        <xdr:cNvSpPr/>
      </xdr:nvSpPr>
      <xdr:spPr>
        <a:xfrm>
          <a:off x="14541500" y="1665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146969</xdr:rowOff>
    </xdr:from>
    <xdr:ext cx="534377" cy="259045"/>
    <xdr:sp macro="" textlink="">
      <xdr:nvSpPr>
        <xdr:cNvPr id="682" name="テキスト ボックス 681"/>
        <xdr:cNvSpPr txBox="1"/>
      </xdr:nvSpPr>
      <xdr:spPr>
        <a:xfrm>
          <a:off x="14325111" y="1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140195</xdr:rowOff>
    </xdr:from>
    <xdr:to>
      <xdr:col>19</xdr:col>
      <xdr:colOff>644525</xdr:colOff>
      <xdr:row>97</xdr:row>
      <xdr:rowOff>143997</xdr:rowOff>
    </xdr:to>
    <xdr:cxnSp macro="">
      <xdr:nvCxnSpPr>
        <xdr:cNvPr id="683" name="直線コネクタ 682"/>
        <xdr:cNvCxnSpPr/>
      </xdr:nvCxnSpPr>
      <xdr:spPr>
        <a:xfrm>
          <a:off x="12814300" y="16770845"/>
          <a:ext cx="889000" cy="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24073</xdr:rowOff>
    </xdr:from>
    <xdr:to>
      <xdr:col>20</xdr:col>
      <xdr:colOff>9525</xdr:colOff>
      <xdr:row>97</xdr:row>
      <xdr:rowOff>125673</xdr:rowOff>
    </xdr:to>
    <xdr:sp macro="" textlink="">
      <xdr:nvSpPr>
        <xdr:cNvPr id="684" name="フローチャート : 判断 683"/>
        <xdr:cNvSpPr/>
      </xdr:nvSpPr>
      <xdr:spPr>
        <a:xfrm>
          <a:off x="13652500" y="16654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142200</xdr:rowOff>
    </xdr:from>
    <xdr:ext cx="534377" cy="259045"/>
    <xdr:sp macro="" textlink="">
      <xdr:nvSpPr>
        <xdr:cNvPr id="685" name="テキスト ボックス 684"/>
        <xdr:cNvSpPr txBox="1"/>
      </xdr:nvSpPr>
      <xdr:spPr>
        <a:xfrm>
          <a:off x="13436111" y="1642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16960</xdr:rowOff>
    </xdr:from>
    <xdr:to>
      <xdr:col>18</xdr:col>
      <xdr:colOff>492125</xdr:colOff>
      <xdr:row>97</xdr:row>
      <xdr:rowOff>118560</xdr:rowOff>
    </xdr:to>
    <xdr:sp macro="" textlink="">
      <xdr:nvSpPr>
        <xdr:cNvPr id="686" name="フローチャート : 判断 685"/>
        <xdr:cNvSpPr/>
      </xdr:nvSpPr>
      <xdr:spPr>
        <a:xfrm>
          <a:off x="12763500" y="1664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135087</xdr:rowOff>
    </xdr:from>
    <xdr:ext cx="534377" cy="259045"/>
    <xdr:sp macro="" textlink="">
      <xdr:nvSpPr>
        <xdr:cNvPr id="687" name="テキスト ボックス 686"/>
        <xdr:cNvSpPr txBox="1"/>
      </xdr:nvSpPr>
      <xdr:spPr>
        <a:xfrm>
          <a:off x="12547111" y="1642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53,235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87277</xdr:rowOff>
    </xdr:from>
    <xdr:to>
      <xdr:col>23</xdr:col>
      <xdr:colOff>568325</xdr:colOff>
      <xdr:row>98</xdr:row>
      <xdr:rowOff>17427</xdr:rowOff>
    </xdr:to>
    <xdr:sp macro="" textlink="">
      <xdr:nvSpPr>
        <xdr:cNvPr id="693" name="円/楕円 692"/>
        <xdr:cNvSpPr/>
      </xdr:nvSpPr>
      <xdr:spPr>
        <a:xfrm>
          <a:off x="16268700" y="1671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65704</xdr:rowOff>
    </xdr:from>
    <xdr:ext cx="534377" cy="259045"/>
    <xdr:sp macro="" textlink="">
      <xdr:nvSpPr>
        <xdr:cNvPr id="694" name="公債費該当値テキスト"/>
        <xdr:cNvSpPr txBox="1"/>
      </xdr:nvSpPr>
      <xdr:spPr>
        <a:xfrm>
          <a:off x="16370300" y="1669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37,855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85567</xdr:rowOff>
    </xdr:from>
    <xdr:to>
      <xdr:col>22</xdr:col>
      <xdr:colOff>415925</xdr:colOff>
      <xdr:row>98</xdr:row>
      <xdr:rowOff>15717</xdr:rowOff>
    </xdr:to>
    <xdr:sp macro="" textlink="">
      <xdr:nvSpPr>
        <xdr:cNvPr id="695" name="円/楕円 694"/>
        <xdr:cNvSpPr/>
      </xdr:nvSpPr>
      <xdr:spPr>
        <a:xfrm>
          <a:off x="15430500" y="1671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6844</xdr:rowOff>
    </xdr:from>
    <xdr:ext cx="534377" cy="259045"/>
    <xdr:sp macro="" textlink="">
      <xdr:nvSpPr>
        <xdr:cNvPr id="696" name="テキスト ボックス 695"/>
        <xdr:cNvSpPr txBox="1"/>
      </xdr:nvSpPr>
      <xdr:spPr>
        <a:xfrm>
          <a:off x="15214111" y="1680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38,229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102739</xdr:rowOff>
    </xdr:from>
    <xdr:to>
      <xdr:col>21</xdr:col>
      <xdr:colOff>212725</xdr:colOff>
      <xdr:row>98</xdr:row>
      <xdr:rowOff>32889</xdr:rowOff>
    </xdr:to>
    <xdr:sp macro="" textlink="">
      <xdr:nvSpPr>
        <xdr:cNvPr id="697" name="円/楕円 696"/>
        <xdr:cNvSpPr/>
      </xdr:nvSpPr>
      <xdr:spPr>
        <a:xfrm>
          <a:off x="14541500" y="167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24016</xdr:rowOff>
    </xdr:from>
    <xdr:ext cx="534377" cy="259045"/>
    <xdr:sp macro="" textlink="">
      <xdr:nvSpPr>
        <xdr:cNvPr id="698" name="テキスト ボックス 697"/>
        <xdr:cNvSpPr txBox="1"/>
      </xdr:nvSpPr>
      <xdr:spPr>
        <a:xfrm>
          <a:off x="14325111" y="1682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34,473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93197</xdr:rowOff>
    </xdr:from>
    <xdr:to>
      <xdr:col>20</xdr:col>
      <xdr:colOff>9525</xdr:colOff>
      <xdr:row>98</xdr:row>
      <xdr:rowOff>23347</xdr:rowOff>
    </xdr:to>
    <xdr:sp macro="" textlink="">
      <xdr:nvSpPr>
        <xdr:cNvPr id="699" name="円/楕円 698"/>
        <xdr:cNvSpPr/>
      </xdr:nvSpPr>
      <xdr:spPr>
        <a:xfrm>
          <a:off x="13652500" y="1672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14474</xdr:rowOff>
    </xdr:from>
    <xdr:ext cx="534377" cy="259045"/>
    <xdr:sp macro="" textlink="">
      <xdr:nvSpPr>
        <xdr:cNvPr id="700" name="テキスト ボックス 699"/>
        <xdr:cNvSpPr txBox="1"/>
      </xdr:nvSpPr>
      <xdr:spPr>
        <a:xfrm>
          <a:off x="13436111" y="1681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36,560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89395</xdr:rowOff>
    </xdr:from>
    <xdr:to>
      <xdr:col>18</xdr:col>
      <xdr:colOff>492125</xdr:colOff>
      <xdr:row>98</xdr:row>
      <xdr:rowOff>19545</xdr:rowOff>
    </xdr:to>
    <xdr:sp macro="" textlink="">
      <xdr:nvSpPr>
        <xdr:cNvPr id="701" name="円/楕円 700"/>
        <xdr:cNvSpPr/>
      </xdr:nvSpPr>
      <xdr:spPr>
        <a:xfrm>
          <a:off x="12763500" y="1672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10672</xdr:rowOff>
    </xdr:from>
    <xdr:ext cx="534377" cy="259045"/>
    <xdr:sp macro="" textlink="">
      <xdr:nvSpPr>
        <xdr:cNvPr id="702" name="テキスト ボックス 701"/>
        <xdr:cNvSpPr txBox="1"/>
      </xdr:nvSpPr>
      <xdr:spPr>
        <a:xfrm>
          <a:off x="12547111" y="1681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6" name="テキスト ボックス 71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8" name="テキスト ボックス 71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0" name="テキスト ボックス 71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2" name="テキスト ボックス 72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60604</xdr:rowOff>
    </xdr:from>
    <xdr:to>
      <xdr:col>32</xdr:col>
      <xdr:colOff>186689</xdr:colOff>
      <xdr:row>38</xdr:row>
      <xdr:rowOff>139700</xdr:rowOff>
    </xdr:to>
    <xdr:cxnSp macro="">
      <xdr:nvCxnSpPr>
        <xdr:cNvPr id="724" name="直線コネクタ 723"/>
        <xdr:cNvCxnSpPr/>
      </xdr:nvCxnSpPr>
      <xdr:spPr>
        <a:xfrm flipV="1">
          <a:off x="22159595" y="5204104"/>
          <a:ext cx="1269" cy="145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171010</xdr:rowOff>
    </xdr:from>
    <xdr:ext cx="249299" cy="259045"/>
    <xdr:sp macro="" textlink="">
      <xdr:nvSpPr>
        <xdr:cNvPr id="725" name="諸支出金最小値テキスト"/>
        <xdr:cNvSpPr txBox="1"/>
      </xdr:nvSpPr>
      <xdr:spPr>
        <a:xfrm>
          <a:off x="22212300" y="6686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7281</xdr:rowOff>
    </xdr:from>
    <xdr:ext cx="469744" cy="259045"/>
    <xdr:sp macro="" textlink="">
      <xdr:nvSpPr>
        <xdr:cNvPr id="727" name="諸支出金最大値テキスト"/>
        <xdr:cNvSpPr txBox="1"/>
      </xdr:nvSpPr>
      <xdr:spPr>
        <a:xfrm>
          <a:off x="22212300" y="497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6,346</a:t>
          </a:r>
          <a:endParaRPr kumimoji="1" lang="ja-JP" altLang="en-US" sz="1000" b="1">
            <a:latin typeface="ＭＳ Ｐゴシック"/>
          </a:endParaRPr>
        </a:p>
      </xdr:txBody>
    </xdr:sp>
    <xdr:clientData/>
  </xdr:oneCellAnchor>
  <xdr:twoCellAnchor>
    <xdr:from>
      <xdr:col>32</xdr:col>
      <xdr:colOff>98425</xdr:colOff>
      <xdr:row>30</xdr:row>
      <xdr:rowOff>60604</xdr:rowOff>
    </xdr:from>
    <xdr:to>
      <xdr:col>32</xdr:col>
      <xdr:colOff>276225</xdr:colOff>
      <xdr:row>30</xdr:row>
      <xdr:rowOff>60604</xdr:rowOff>
    </xdr:to>
    <xdr:cxnSp macro="">
      <xdr:nvCxnSpPr>
        <xdr:cNvPr id="728" name="直線コネクタ 727"/>
        <xdr:cNvCxnSpPr/>
      </xdr:nvCxnSpPr>
      <xdr:spPr>
        <a:xfrm>
          <a:off x="22072600" y="52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9" name="直線コネクタ 72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88460</xdr:rowOff>
    </xdr:from>
    <xdr:ext cx="378565" cy="259045"/>
    <xdr:sp macro="" textlink="">
      <xdr:nvSpPr>
        <xdr:cNvPr id="730" name="諸支出金平均値テキスト"/>
        <xdr:cNvSpPr txBox="1"/>
      </xdr:nvSpPr>
      <xdr:spPr>
        <a:xfrm>
          <a:off x="22212300" y="64321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65583</xdr:rowOff>
    </xdr:from>
    <xdr:to>
      <xdr:col>32</xdr:col>
      <xdr:colOff>238125</xdr:colOff>
      <xdr:row>38</xdr:row>
      <xdr:rowOff>167183</xdr:rowOff>
    </xdr:to>
    <xdr:sp macro="" textlink="">
      <xdr:nvSpPr>
        <xdr:cNvPr id="731" name="フローチャート : 判断 730"/>
        <xdr:cNvSpPr/>
      </xdr:nvSpPr>
      <xdr:spPr>
        <a:xfrm>
          <a:off x="22110700" y="65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2" name="直線コネクタ 73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74270</xdr:rowOff>
    </xdr:from>
    <xdr:to>
      <xdr:col>31</xdr:col>
      <xdr:colOff>85725</xdr:colOff>
      <xdr:row>39</xdr:row>
      <xdr:rowOff>4420</xdr:rowOff>
    </xdr:to>
    <xdr:sp macro="" textlink="">
      <xdr:nvSpPr>
        <xdr:cNvPr id="733" name="フローチャート : 判断 732"/>
        <xdr:cNvSpPr/>
      </xdr:nvSpPr>
      <xdr:spPr>
        <a:xfrm>
          <a:off x="21272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20946</xdr:rowOff>
    </xdr:from>
    <xdr:ext cx="313932" cy="259045"/>
    <xdr:sp macro="" textlink="">
      <xdr:nvSpPr>
        <xdr:cNvPr id="734" name="テキスト ボックス 733"/>
        <xdr:cNvSpPr txBox="1"/>
      </xdr:nvSpPr>
      <xdr:spPr>
        <a:xfrm>
          <a:off x="21166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5" name="直線コネクタ 73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88900</xdr:rowOff>
    </xdr:from>
    <xdr:to>
      <xdr:col>29</xdr:col>
      <xdr:colOff>568325</xdr:colOff>
      <xdr:row>39</xdr:row>
      <xdr:rowOff>19050</xdr:rowOff>
    </xdr:to>
    <xdr:sp macro="" textlink="">
      <xdr:nvSpPr>
        <xdr:cNvPr id="736" name="フローチャート : 判断 735"/>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7" name="テキスト ボックス 736"/>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8" name="直線コネクタ 73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88900</xdr:rowOff>
    </xdr:from>
    <xdr:to>
      <xdr:col>28</xdr:col>
      <xdr:colOff>365125</xdr:colOff>
      <xdr:row>39</xdr:row>
      <xdr:rowOff>19050</xdr:rowOff>
    </xdr:to>
    <xdr:sp macro="" textlink="">
      <xdr:nvSpPr>
        <xdr:cNvPr id="739" name="フローチャート : 判断 738"/>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0" name="テキスト ボックス 73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1" name="フローチャート : 判断 740"/>
        <xdr:cNvSpPr/>
      </xdr:nvSpPr>
      <xdr:spPr>
        <a:xfrm>
          <a:off x="18605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2" name="テキスト ボックス 74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8" name="円/楕円 74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44010</xdr:rowOff>
    </xdr:from>
    <xdr:ext cx="249299" cy="259045"/>
    <xdr:sp macro="" textlink="">
      <xdr:nvSpPr>
        <xdr:cNvPr id="749" name="諸支出金該当値テキスト"/>
        <xdr:cNvSpPr txBox="1"/>
      </xdr:nvSpPr>
      <xdr:spPr>
        <a:xfrm>
          <a:off x="22212300" y="6559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0" name="円/楕円 74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1" name="テキスト ボックス 75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2" name="円/楕円 75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37</xdr:row>
      <xdr:rowOff>35577</xdr:rowOff>
    </xdr:from>
    <xdr:ext cx="249299" cy="259045"/>
    <xdr:sp macro="" textlink="">
      <xdr:nvSpPr>
        <xdr:cNvPr id="753" name="テキスト ボックス 752"/>
        <xdr:cNvSpPr txBox="1"/>
      </xdr:nvSpPr>
      <xdr:spPr>
        <a:xfrm>
          <a:off x="203096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4" name="円/楕円 75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35577</xdr:rowOff>
    </xdr:from>
    <xdr:ext cx="249299" cy="259045"/>
    <xdr:sp macro="" textlink="">
      <xdr:nvSpPr>
        <xdr:cNvPr id="755" name="テキスト ボックス 754"/>
        <xdr:cNvSpPr txBox="1"/>
      </xdr:nvSpPr>
      <xdr:spPr>
        <a:xfrm>
          <a:off x="194206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6" name="円/楕円 75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35577</xdr:rowOff>
    </xdr:from>
    <xdr:ext cx="249299" cy="259045"/>
    <xdr:sp macro="" textlink="">
      <xdr:nvSpPr>
        <xdr:cNvPr id="757" name="テキスト ボックス 756"/>
        <xdr:cNvSpPr txBox="1"/>
      </xdr:nvSpPr>
      <xdr:spPr>
        <a:xfrm>
          <a:off x="185316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9" name="テキスト ボックス 76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1" name="テキスト ボックス 77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3" name="直線コネクタ 77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5" name="直線コネクタ 77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7" name="直線コネクタ 77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8" name="直線コネクタ 77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0" name="フローチャート : 判断 77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1" name="直線コネクタ 78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2" name="フローチャート : 判断 78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3" name="テキスト ボックス 78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4" name="直線コネクタ 78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5" name="フローチャート : 判断 78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6" name="テキスト ボックス 78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7" name="直線コネクタ 78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8" name="フローチャート : 判断 78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9" name="テキスト ボックス 78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0" name="フローチャート : 判断 78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1" name="テキスト ボックス 79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円/楕円 79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9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9" name="円/楕円 79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0" name="テキスト ボックス 79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1" name="円/楕円 80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2" name="テキスト ボックス 80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3" name="円/楕円 80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4" name="テキスト ボックス 80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5" name="円/楕円 80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6" name="テキスト ボックス 80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7" name="正方形/長方形 8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8" name="正方形/長方形 8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9" name="テキスト ボックス 8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商工費は、住民一人当たり８７</a:t>
          </a:r>
          <a:r>
            <a:rPr kumimoji="1" lang="en-US" altLang="ja-JP" sz="1300">
              <a:latin typeface="ＭＳ Ｐゴシック"/>
            </a:rPr>
            <a:t>,</a:t>
          </a:r>
          <a:r>
            <a:rPr kumimoji="1" lang="ja-JP" altLang="en-US" sz="1300">
              <a:latin typeface="ＭＳ Ｐゴシック"/>
            </a:rPr>
            <a:t>１２２円となっており、類似団体と比較すると６７</a:t>
          </a:r>
          <a:r>
            <a:rPr kumimoji="1" lang="en-US" altLang="ja-JP" sz="1300">
              <a:latin typeface="ＭＳ Ｐゴシック"/>
            </a:rPr>
            <a:t>,</a:t>
          </a:r>
          <a:r>
            <a:rPr kumimoji="1" lang="ja-JP" altLang="en-US" sz="1300">
              <a:latin typeface="ＭＳ Ｐゴシック"/>
            </a:rPr>
            <a:t>３９７円高い数値となっている。これは、観光施設貸付事業特別会計の起債残高について、一括繰上償還をするため減債基金を活用し繰出金として支出したものであり、今年度のみの数値となるが、ここ数年類似団体平均値よりも高い数値となっているため、戦略的な投資や観光施設の維持整備費用など、今後は費用対効果の検証を行い見直しを図っていく必要があ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長野県富士見町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標準財政規模は、近年同レベルで推移している。 </a:t>
          </a:r>
        </a:p>
        <a:p>
          <a:r>
            <a:rPr kumimoji="1" lang="ja-JP" altLang="en-US" sz="1400">
              <a:latin typeface="ＭＳ ゴシック" pitchFamily="49" charset="-128"/>
              <a:ea typeface="ＭＳ ゴシック" pitchFamily="49" charset="-128"/>
            </a:rPr>
            <a:t>　Ｈ２７は財政調整基金を標準財政規模の</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程度の基金残高を確保するよう積立を行った。、今後も計画的に積立てを行う予定である。 </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長野県富士見町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各会計ともに赤字額は計上していない。 </a:t>
          </a:r>
        </a:p>
        <a:p>
          <a:r>
            <a:rPr kumimoji="1" lang="ja-JP" altLang="en-US" sz="1400">
              <a:latin typeface="ＭＳ ゴシック" pitchFamily="49" charset="-128"/>
              <a:ea typeface="ＭＳ ゴシック" pitchFamily="49" charset="-128"/>
            </a:rPr>
            <a:t>　水道事業会計、下水道事業会計ともに料金収入の多くを大手企業</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社に依存しているため、経済情勢に大きく影響を受けやすい構造となっている。このことから、常に経済情勢及び企業動向を注視しながら、経営を行う必要がある。</a:t>
          </a:r>
        </a:p>
        <a:p>
          <a:r>
            <a:rPr kumimoji="1" lang="ja-JP" altLang="en-US" sz="1400">
              <a:latin typeface="ＭＳ ゴシック" pitchFamily="49" charset="-128"/>
              <a:ea typeface="ＭＳ ゴシック" pitchFamily="49" charset="-128"/>
            </a:rPr>
            <a:t>　また、Ｈ２５以降の水道事業会計の増は、新会計基準を適用したことによるものである。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8035204</v>
      </c>
      <c r="BO4" s="379"/>
      <c r="BP4" s="379"/>
      <c r="BQ4" s="379"/>
      <c r="BR4" s="379"/>
      <c r="BS4" s="379"/>
      <c r="BT4" s="379"/>
      <c r="BU4" s="380"/>
      <c r="BV4" s="378">
        <v>7869489</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6.1</v>
      </c>
      <c r="CU4" s="385"/>
      <c r="CV4" s="385"/>
      <c r="CW4" s="385"/>
      <c r="CX4" s="385"/>
      <c r="CY4" s="385"/>
      <c r="CZ4" s="385"/>
      <c r="DA4" s="386"/>
      <c r="DB4" s="384">
        <v>5.3</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7632250</v>
      </c>
      <c r="BO5" s="416"/>
      <c r="BP5" s="416"/>
      <c r="BQ5" s="416"/>
      <c r="BR5" s="416"/>
      <c r="BS5" s="416"/>
      <c r="BT5" s="416"/>
      <c r="BU5" s="417"/>
      <c r="BV5" s="415">
        <v>7590517</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82.1</v>
      </c>
      <c r="CU5" s="413"/>
      <c r="CV5" s="413"/>
      <c r="CW5" s="413"/>
      <c r="CX5" s="413"/>
      <c r="CY5" s="413"/>
      <c r="CZ5" s="413"/>
      <c r="DA5" s="414"/>
      <c r="DB5" s="412">
        <v>79</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402954</v>
      </c>
      <c r="BO6" s="416"/>
      <c r="BP6" s="416"/>
      <c r="BQ6" s="416"/>
      <c r="BR6" s="416"/>
      <c r="BS6" s="416"/>
      <c r="BT6" s="416"/>
      <c r="BU6" s="417"/>
      <c r="BV6" s="415">
        <v>278972</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87.4</v>
      </c>
      <c r="CU6" s="453"/>
      <c r="CV6" s="453"/>
      <c r="CW6" s="453"/>
      <c r="CX6" s="453"/>
      <c r="CY6" s="453"/>
      <c r="CZ6" s="453"/>
      <c r="DA6" s="454"/>
      <c r="DB6" s="452">
        <v>83.9</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90750</v>
      </c>
      <c r="BO7" s="416"/>
      <c r="BP7" s="416"/>
      <c r="BQ7" s="416"/>
      <c r="BR7" s="416"/>
      <c r="BS7" s="416"/>
      <c r="BT7" s="416"/>
      <c r="BU7" s="417"/>
      <c r="BV7" s="415">
        <v>18061</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5108769</v>
      </c>
      <c r="CU7" s="416"/>
      <c r="CV7" s="416"/>
      <c r="CW7" s="416"/>
      <c r="CX7" s="416"/>
      <c r="CY7" s="416"/>
      <c r="CZ7" s="416"/>
      <c r="DA7" s="417"/>
      <c r="DB7" s="415">
        <v>4948947</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312204</v>
      </c>
      <c r="BO8" s="416"/>
      <c r="BP8" s="416"/>
      <c r="BQ8" s="416"/>
      <c r="BR8" s="416"/>
      <c r="BS8" s="416"/>
      <c r="BT8" s="416"/>
      <c r="BU8" s="417"/>
      <c r="BV8" s="415">
        <v>260911</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0.54</v>
      </c>
      <c r="CU8" s="456"/>
      <c r="CV8" s="456"/>
      <c r="CW8" s="456"/>
      <c r="CX8" s="456"/>
      <c r="CY8" s="456"/>
      <c r="CZ8" s="456"/>
      <c r="DA8" s="457"/>
      <c r="DB8" s="455">
        <v>0.52</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14493</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97</v>
      </c>
      <c r="AV9" s="448"/>
      <c r="AW9" s="448"/>
      <c r="AX9" s="448"/>
      <c r="AY9" s="449" t="s">
        <v>98</v>
      </c>
      <c r="AZ9" s="450"/>
      <c r="BA9" s="450"/>
      <c r="BB9" s="450"/>
      <c r="BC9" s="450"/>
      <c r="BD9" s="450"/>
      <c r="BE9" s="450"/>
      <c r="BF9" s="450"/>
      <c r="BG9" s="450"/>
      <c r="BH9" s="450"/>
      <c r="BI9" s="450"/>
      <c r="BJ9" s="450"/>
      <c r="BK9" s="450"/>
      <c r="BL9" s="450"/>
      <c r="BM9" s="451"/>
      <c r="BN9" s="415">
        <v>51293</v>
      </c>
      <c r="BO9" s="416"/>
      <c r="BP9" s="416"/>
      <c r="BQ9" s="416"/>
      <c r="BR9" s="416"/>
      <c r="BS9" s="416"/>
      <c r="BT9" s="416"/>
      <c r="BU9" s="417"/>
      <c r="BV9" s="415">
        <v>-157910</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7.8</v>
      </c>
      <c r="CU9" s="413"/>
      <c r="CV9" s="413"/>
      <c r="CW9" s="413"/>
      <c r="CX9" s="413"/>
      <c r="CY9" s="413"/>
      <c r="CZ9" s="413"/>
      <c r="DA9" s="414"/>
      <c r="DB9" s="412">
        <v>8.3000000000000007</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15338</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47385</v>
      </c>
      <c r="BO10" s="416"/>
      <c r="BP10" s="416"/>
      <c r="BQ10" s="416"/>
      <c r="BR10" s="416"/>
      <c r="BS10" s="416"/>
      <c r="BT10" s="416"/>
      <c r="BU10" s="417"/>
      <c r="BV10" s="415">
        <v>317292</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15012</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54982</v>
      </c>
      <c r="BO12" s="416"/>
      <c r="BP12" s="416"/>
      <c r="BQ12" s="416"/>
      <c r="BR12" s="416"/>
      <c r="BS12" s="416"/>
      <c r="BT12" s="416"/>
      <c r="BU12" s="417"/>
      <c r="BV12" s="415">
        <v>159109</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14802</v>
      </c>
      <c r="S13" s="497"/>
      <c r="T13" s="497"/>
      <c r="U13" s="497"/>
      <c r="V13" s="498"/>
      <c r="W13" s="431" t="s">
        <v>120</v>
      </c>
      <c r="X13" s="432"/>
      <c r="Y13" s="432"/>
      <c r="Z13" s="432"/>
      <c r="AA13" s="432"/>
      <c r="AB13" s="422"/>
      <c r="AC13" s="466">
        <v>1038</v>
      </c>
      <c r="AD13" s="467"/>
      <c r="AE13" s="467"/>
      <c r="AF13" s="467"/>
      <c r="AG13" s="506"/>
      <c r="AH13" s="466">
        <v>1447</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43696</v>
      </c>
      <c r="BO13" s="416"/>
      <c r="BP13" s="416"/>
      <c r="BQ13" s="416"/>
      <c r="BR13" s="416"/>
      <c r="BS13" s="416"/>
      <c r="BT13" s="416"/>
      <c r="BU13" s="417"/>
      <c r="BV13" s="415">
        <v>273</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6.4</v>
      </c>
      <c r="CU13" s="413"/>
      <c r="CV13" s="413"/>
      <c r="CW13" s="413"/>
      <c r="CX13" s="413"/>
      <c r="CY13" s="413"/>
      <c r="CZ13" s="413"/>
      <c r="DA13" s="414"/>
      <c r="DB13" s="412">
        <v>6.5</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15125</v>
      </c>
      <c r="S14" s="497"/>
      <c r="T14" s="497"/>
      <c r="U14" s="497"/>
      <c r="V14" s="498"/>
      <c r="W14" s="405"/>
      <c r="X14" s="406"/>
      <c r="Y14" s="406"/>
      <c r="Z14" s="406"/>
      <c r="AA14" s="406"/>
      <c r="AB14" s="395"/>
      <c r="AC14" s="499">
        <v>13.3</v>
      </c>
      <c r="AD14" s="500"/>
      <c r="AE14" s="500"/>
      <c r="AF14" s="500"/>
      <c r="AG14" s="501"/>
      <c r="AH14" s="499">
        <v>16.7</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32.4</v>
      </c>
      <c r="CU14" s="511"/>
      <c r="CV14" s="511"/>
      <c r="CW14" s="511"/>
      <c r="CX14" s="511"/>
      <c r="CY14" s="511"/>
      <c r="CZ14" s="511"/>
      <c r="DA14" s="512"/>
      <c r="DB14" s="510">
        <v>20.3</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14926</v>
      </c>
      <c r="S15" s="497"/>
      <c r="T15" s="497"/>
      <c r="U15" s="497"/>
      <c r="V15" s="498"/>
      <c r="W15" s="431" t="s">
        <v>127</v>
      </c>
      <c r="X15" s="432"/>
      <c r="Y15" s="432"/>
      <c r="Z15" s="432"/>
      <c r="AA15" s="432"/>
      <c r="AB15" s="422"/>
      <c r="AC15" s="466">
        <v>2825</v>
      </c>
      <c r="AD15" s="467"/>
      <c r="AE15" s="467"/>
      <c r="AF15" s="467"/>
      <c r="AG15" s="506"/>
      <c r="AH15" s="466">
        <v>3157</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2414935</v>
      </c>
      <c r="BO15" s="379"/>
      <c r="BP15" s="379"/>
      <c r="BQ15" s="379"/>
      <c r="BR15" s="379"/>
      <c r="BS15" s="379"/>
      <c r="BT15" s="379"/>
      <c r="BU15" s="380"/>
      <c r="BV15" s="378">
        <v>2114158</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36.200000000000003</v>
      </c>
      <c r="AD16" s="500"/>
      <c r="AE16" s="500"/>
      <c r="AF16" s="500"/>
      <c r="AG16" s="501"/>
      <c r="AH16" s="499">
        <v>36.4</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4127184</v>
      </c>
      <c r="BO16" s="416"/>
      <c r="BP16" s="416"/>
      <c r="BQ16" s="416"/>
      <c r="BR16" s="416"/>
      <c r="BS16" s="416"/>
      <c r="BT16" s="416"/>
      <c r="BU16" s="417"/>
      <c r="BV16" s="415">
        <v>3986763</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3950</v>
      </c>
      <c r="AD17" s="467"/>
      <c r="AE17" s="467"/>
      <c r="AF17" s="467"/>
      <c r="AG17" s="506"/>
      <c r="AH17" s="466">
        <v>4062</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3084334</v>
      </c>
      <c r="BO17" s="416"/>
      <c r="BP17" s="416"/>
      <c r="BQ17" s="416"/>
      <c r="BR17" s="416"/>
      <c r="BS17" s="416"/>
      <c r="BT17" s="416"/>
      <c r="BU17" s="417"/>
      <c r="BV17" s="415">
        <v>2696273</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144.76</v>
      </c>
      <c r="M18" s="528"/>
      <c r="N18" s="528"/>
      <c r="O18" s="528"/>
      <c r="P18" s="528"/>
      <c r="Q18" s="528"/>
      <c r="R18" s="529"/>
      <c r="S18" s="529"/>
      <c r="T18" s="529"/>
      <c r="U18" s="529"/>
      <c r="V18" s="530"/>
      <c r="W18" s="433"/>
      <c r="X18" s="434"/>
      <c r="Y18" s="434"/>
      <c r="Z18" s="434"/>
      <c r="AA18" s="434"/>
      <c r="AB18" s="425"/>
      <c r="AC18" s="531">
        <v>50.6</v>
      </c>
      <c r="AD18" s="532"/>
      <c r="AE18" s="532"/>
      <c r="AF18" s="532"/>
      <c r="AG18" s="533"/>
      <c r="AH18" s="531">
        <v>46.8</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4093451</v>
      </c>
      <c r="BO18" s="416"/>
      <c r="BP18" s="416"/>
      <c r="BQ18" s="416"/>
      <c r="BR18" s="416"/>
      <c r="BS18" s="416"/>
      <c r="BT18" s="416"/>
      <c r="BU18" s="417"/>
      <c r="BV18" s="415">
        <v>4112601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100</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6321992</v>
      </c>
      <c r="BO19" s="416"/>
      <c r="BP19" s="416"/>
      <c r="BQ19" s="416"/>
      <c r="BR19" s="416"/>
      <c r="BS19" s="416"/>
      <c r="BT19" s="416"/>
      <c r="BU19" s="417"/>
      <c r="BV19" s="415">
        <v>6033278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5396</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6123466</v>
      </c>
      <c r="BO23" s="416"/>
      <c r="BP23" s="416"/>
      <c r="BQ23" s="416"/>
      <c r="BR23" s="416"/>
      <c r="BS23" s="416"/>
      <c r="BT23" s="416"/>
      <c r="BU23" s="417"/>
      <c r="BV23" s="415">
        <v>6271560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7070</v>
      </c>
      <c r="R24" s="467"/>
      <c r="S24" s="467"/>
      <c r="T24" s="467"/>
      <c r="U24" s="467"/>
      <c r="V24" s="506"/>
      <c r="W24" s="561"/>
      <c r="X24" s="549"/>
      <c r="Y24" s="550"/>
      <c r="Z24" s="465" t="s">
        <v>151</v>
      </c>
      <c r="AA24" s="445"/>
      <c r="AB24" s="445"/>
      <c r="AC24" s="445"/>
      <c r="AD24" s="445"/>
      <c r="AE24" s="445"/>
      <c r="AF24" s="445"/>
      <c r="AG24" s="446"/>
      <c r="AH24" s="466">
        <v>145</v>
      </c>
      <c r="AI24" s="467"/>
      <c r="AJ24" s="467"/>
      <c r="AK24" s="467"/>
      <c r="AL24" s="506"/>
      <c r="AM24" s="466">
        <v>422530</v>
      </c>
      <c r="AN24" s="467"/>
      <c r="AO24" s="467"/>
      <c r="AP24" s="467"/>
      <c r="AQ24" s="467"/>
      <c r="AR24" s="506"/>
      <c r="AS24" s="466">
        <v>2914</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4732656</v>
      </c>
      <c r="BO24" s="416"/>
      <c r="BP24" s="416"/>
      <c r="BQ24" s="416"/>
      <c r="BR24" s="416"/>
      <c r="BS24" s="416"/>
      <c r="BT24" s="416"/>
      <c r="BU24" s="417"/>
      <c r="BV24" s="415">
        <v>4784036</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1</v>
      </c>
      <c r="M25" s="467"/>
      <c r="N25" s="467"/>
      <c r="O25" s="467"/>
      <c r="P25" s="506"/>
      <c r="Q25" s="466">
        <v>5920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388177</v>
      </c>
      <c r="BO25" s="379"/>
      <c r="BP25" s="379"/>
      <c r="BQ25" s="379"/>
      <c r="BR25" s="379"/>
      <c r="BS25" s="379"/>
      <c r="BT25" s="379"/>
      <c r="BU25" s="380"/>
      <c r="BV25" s="378">
        <v>414417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5340</v>
      </c>
      <c r="R26" s="467"/>
      <c r="S26" s="467"/>
      <c r="T26" s="467"/>
      <c r="U26" s="467"/>
      <c r="V26" s="506"/>
      <c r="W26" s="561"/>
      <c r="X26" s="549"/>
      <c r="Y26" s="550"/>
      <c r="Z26" s="465" t="s">
        <v>157</v>
      </c>
      <c r="AA26" s="571"/>
      <c r="AB26" s="571"/>
      <c r="AC26" s="571"/>
      <c r="AD26" s="571"/>
      <c r="AE26" s="571"/>
      <c r="AF26" s="571"/>
      <c r="AG26" s="572"/>
      <c r="AH26" s="466" t="s">
        <v>118</v>
      </c>
      <c r="AI26" s="467"/>
      <c r="AJ26" s="467"/>
      <c r="AK26" s="467"/>
      <c r="AL26" s="506"/>
      <c r="AM26" s="466" t="s">
        <v>118</v>
      </c>
      <c r="AN26" s="467"/>
      <c r="AO26" s="467"/>
      <c r="AP26" s="467"/>
      <c r="AQ26" s="467"/>
      <c r="AR26" s="506"/>
      <c r="AS26" s="466" t="s">
        <v>118</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2880</v>
      </c>
      <c r="R27" s="467"/>
      <c r="S27" s="467"/>
      <c r="T27" s="467"/>
      <c r="U27" s="467"/>
      <c r="V27" s="506"/>
      <c r="W27" s="561"/>
      <c r="X27" s="549"/>
      <c r="Y27" s="550"/>
      <c r="Z27" s="465" t="s">
        <v>160</v>
      </c>
      <c r="AA27" s="445"/>
      <c r="AB27" s="445"/>
      <c r="AC27" s="445"/>
      <c r="AD27" s="445"/>
      <c r="AE27" s="445"/>
      <c r="AF27" s="445"/>
      <c r="AG27" s="446"/>
      <c r="AH27" s="466" t="s">
        <v>118</v>
      </c>
      <c r="AI27" s="467"/>
      <c r="AJ27" s="467"/>
      <c r="AK27" s="467"/>
      <c r="AL27" s="506"/>
      <c r="AM27" s="466" t="s">
        <v>118</v>
      </c>
      <c r="AN27" s="467"/>
      <c r="AO27" s="467"/>
      <c r="AP27" s="467"/>
      <c r="AQ27" s="467"/>
      <c r="AR27" s="506"/>
      <c r="AS27" s="466" t="s">
        <v>118</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62500</v>
      </c>
      <c r="BO27" s="585"/>
      <c r="BP27" s="585"/>
      <c r="BQ27" s="585"/>
      <c r="BR27" s="585"/>
      <c r="BS27" s="585"/>
      <c r="BT27" s="585"/>
      <c r="BU27" s="586"/>
      <c r="BV27" s="584">
        <v>62500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2240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1310135</v>
      </c>
      <c r="BO28" s="379"/>
      <c r="BP28" s="379"/>
      <c r="BQ28" s="379"/>
      <c r="BR28" s="379"/>
      <c r="BS28" s="379"/>
      <c r="BT28" s="379"/>
      <c r="BU28" s="380"/>
      <c r="BV28" s="378">
        <v>1317732</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9</v>
      </c>
      <c r="M29" s="467"/>
      <c r="N29" s="467"/>
      <c r="O29" s="467"/>
      <c r="P29" s="506"/>
      <c r="Q29" s="466">
        <v>2010</v>
      </c>
      <c r="R29" s="467"/>
      <c r="S29" s="467"/>
      <c r="T29" s="467"/>
      <c r="U29" s="467"/>
      <c r="V29" s="506"/>
      <c r="W29" s="562"/>
      <c r="X29" s="563"/>
      <c r="Y29" s="564"/>
      <c r="Z29" s="465" t="s">
        <v>167</v>
      </c>
      <c r="AA29" s="445"/>
      <c r="AB29" s="445"/>
      <c r="AC29" s="445"/>
      <c r="AD29" s="445"/>
      <c r="AE29" s="445"/>
      <c r="AF29" s="445"/>
      <c r="AG29" s="446"/>
      <c r="AH29" s="466">
        <v>145</v>
      </c>
      <c r="AI29" s="467"/>
      <c r="AJ29" s="467"/>
      <c r="AK29" s="467"/>
      <c r="AL29" s="506"/>
      <c r="AM29" s="466">
        <v>422530</v>
      </c>
      <c r="AN29" s="467"/>
      <c r="AO29" s="467"/>
      <c r="AP29" s="467"/>
      <c r="AQ29" s="467"/>
      <c r="AR29" s="506"/>
      <c r="AS29" s="466">
        <v>2914</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574264</v>
      </c>
      <c r="BO29" s="416"/>
      <c r="BP29" s="416"/>
      <c r="BQ29" s="416"/>
      <c r="BR29" s="416"/>
      <c r="BS29" s="416"/>
      <c r="BT29" s="416"/>
      <c r="BU29" s="417"/>
      <c r="BV29" s="415">
        <v>1294713</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95.7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1173924</v>
      </c>
      <c r="BO30" s="585"/>
      <c r="BP30" s="585"/>
      <c r="BQ30" s="585"/>
      <c r="BR30" s="585"/>
      <c r="BS30" s="585"/>
      <c r="BT30" s="585"/>
      <c r="BU30" s="586"/>
      <c r="BV30" s="584">
        <v>1197672</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富士見町国民健康保険特別会計</v>
      </c>
      <c r="X34" s="597"/>
      <c r="Y34" s="597"/>
      <c r="Z34" s="597"/>
      <c r="AA34" s="597"/>
      <c r="AB34" s="597"/>
      <c r="AC34" s="597"/>
      <c r="AD34" s="597"/>
      <c r="AE34" s="597"/>
      <c r="AF34" s="597"/>
      <c r="AG34" s="597"/>
      <c r="AH34" s="597"/>
      <c r="AI34" s="597"/>
      <c r="AJ34" s="597"/>
      <c r="AK34" s="597"/>
      <c r="AL34" s="165"/>
      <c r="AM34" s="596">
        <f>IF(AO34="","",MAX(C34:D43,U34:V43)+1)</f>
        <v>4</v>
      </c>
      <c r="AN34" s="596"/>
      <c r="AO34" s="597" t="str">
        <f>IF('各会計、関係団体の財政状況及び健全化判断比率'!B30="","",'各会計、関係団体の財政状況及び健全化判断比率'!B30)</f>
        <v>富士見町水道事業会計</v>
      </c>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富士見町観光施設貸付事業特別会計</v>
      </c>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諏訪広域連合</v>
      </c>
      <c r="BZ34" s="597"/>
      <c r="CA34" s="597"/>
      <c r="CB34" s="597"/>
      <c r="CC34" s="597"/>
      <c r="CD34" s="597"/>
      <c r="CE34" s="597"/>
      <c r="CF34" s="597"/>
      <c r="CG34" s="597"/>
      <c r="CH34" s="597"/>
      <c r="CI34" s="597"/>
      <c r="CJ34" s="597"/>
      <c r="CK34" s="597"/>
      <c r="CL34" s="597"/>
      <c r="CM34" s="597"/>
      <c r="CN34" s="165"/>
      <c r="CO34" s="596">
        <f>IF(CQ34="","",MAX(C34:D43,U34:V43,AM34:AN43,BE34:BF43,BW34:BX43)+1)</f>
        <v>17</v>
      </c>
      <c r="CP34" s="596"/>
      <c r="CQ34" s="597" t="str">
        <f>IF('各会計、関係団体の財政状況及び健全化判断比率'!BS7="","",'各会計、関係団体の財政状況及び健全化判断比率'!BS7)</f>
        <v>（社）富士見町開発公社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富士見町後期高齢者医療特別会計</v>
      </c>
      <c r="X35" s="597"/>
      <c r="Y35" s="597"/>
      <c r="Z35" s="597"/>
      <c r="AA35" s="597"/>
      <c r="AB35" s="597"/>
      <c r="AC35" s="597"/>
      <c r="AD35" s="597"/>
      <c r="AE35" s="597"/>
      <c r="AF35" s="597"/>
      <c r="AG35" s="597"/>
      <c r="AH35" s="597"/>
      <c r="AI35" s="597"/>
      <c r="AJ35" s="597"/>
      <c r="AK35" s="597"/>
      <c r="AL35" s="165"/>
      <c r="AM35" s="596">
        <f t="shared" ref="AM35:AM43" si="0">IF(AO35="","",AM34+1)</f>
        <v>5</v>
      </c>
      <c r="AN35" s="596"/>
      <c r="AO35" s="597" t="str">
        <f>IF('各会計、関係団体の財政状況及び健全化判断比率'!B31="","",'各会計、関係団体の財政状況及び健全化判断比率'!B31)</f>
        <v>富士見町下水道事業会計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（一般会計）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t="str">
        <f t="shared" ref="U36:U43" si="4">IF(W36="","",U35+1)</f>
        <v/>
      </c>
      <c r="V36" s="596"/>
      <c r="W36" s="597"/>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（救護施設八ヶ岳寮特別会計）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10</v>
      </c>
      <c r="BX37" s="596"/>
      <c r="BY37" s="597" t="str">
        <f>IF('各会計、関係団体の財政状況及び健全化判断比率'!B71="","",'各会計、関係団体の財政状況及び健全化判断比率'!B71)</f>
        <v>（介護保険特別会計）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11</v>
      </c>
      <c r="BX38" s="596"/>
      <c r="BY38" s="597" t="str">
        <f>IF('各会計、関係団体の財政状況及び健全化判断比率'!B72="","",'各会計、関係団体の財政状況及び健全化判断比率'!B72)</f>
        <v>（諏訪広域消防特別会計）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12</v>
      </c>
      <c r="BX39" s="596"/>
      <c r="BY39" s="597" t="str">
        <f>IF('各会計、関係団体の財政状況及び健全化判断比率'!B73="","",'各会計、関係団体の財政状況及び健全化判断比率'!B73)</f>
        <v>（ふるさと市町村圏基金事業特別会計）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13</v>
      </c>
      <c r="BX40" s="596"/>
      <c r="BY40" s="597" t="str">
        <f>IF('各会計、関係団体の財政状況及び健全化判断比率'!B74="","",'各会計、関係団体の財政状況及び健全化判断比率'!B74)</f>
        <v>南諏衛生施設組合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14</v>
      </c>
      <c r="BX41" s="596"/>
      <c r="BY41" s="597" t="str">
        <f>IF('各会計、関係団体の財政状況及び健全化判断比率'!B75="","",'各会計、関係団体の財政状況及び健全化判断比率'!B75)</f>
        <v>諏訪南行政事務組合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15</v>
      </c>
      <c r="BX42" s="596"/>
      <c r="BY42" s="597" t="str">
        <f>IF('各会計、関係団体の財政状況及び健全化判断比率'!B76="","",'各会計、関係団体の財政状況及び健全化判断比率'!B76)</f>
        <v>（一般会計）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16</v>
      </c>
      <c r="BX43" s="596"/>
      <c r="BY43" s="597" t="str">
        <f>IF('各会計、関係団体の財政状況及び健全化判断比率'!B77="","",'各会計、関係団体の財政状況及び健全化判断比率'!B77)</f>
        <v>（ごみ処理事業特別会計）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81" t="s">
        <v>530</v>
      </c>
      <c r="D34" s="1181"/>
      <c r="E34" s="1182"/>
      <c r="F34" s="32">
        <v>7.9</v>
      </c>
      <c r="G34" s="33">
        <v>10.98</v>
      </c>
      <c r="H34" s="33">
        <v>33.049999999999997</v>
      </c>
      <c r="I34" s="33">
        <v>33.159999999999997</v>
      </c>
      <c r="J34" s="34">
        <v>33.4</v>
      </c>
      <c r="K34" s="22"/>
      <c r="L34" s="22"/>
      <c r="M34" s="22"/>
      <c r="N34" s="22"/>
      <c r="O34" s="22"/>
      <c r="P34" s="22"/>
    </row>
    <row r="35" spans="1:16" ht="39" customHeight="1" x14ac:dyDescent="0.15">
      <c r="A35" s="22"/>
      <c r="B35" s="35"/>
      <c r="C35" s="1175" t="s">
        <v>531</v>
      </c>
      <c r="D35" s="1176"/>
      <c r="E35" s="1177"/>
      <c r="F35" s="36">
        <v>14.09</v>
      </c>
      <c r="G35" s="37">
        <v>12.97</v>
      </c>
      <c r="H35" s="37">
        <v>11.32</v>
      </c>
      <c r="I35" s="37">
        <v>11.52</v>
      </c>
      <c r="J35" s="38">
        <v>10.41</v>
      </c>
      <c r="K35" s="22"/>
      <c r="L35" s="22"/>
      <c r="M35" s="22"/>
      <c r="N35" s="22"/>
      <c r="O35" s="22"/>
      <c r="P35" s="22"/>
    </row>
    <row r="36" spans="1:16" ht="39" customHeight="1" x14ac:dyDescent="0.15">
      <c r="A36" s="22"/>
      <c r="B36" s="35"/>
      <c r="C36" s="1175" t="s">
        <v>532</v>
      </c>
      <c r="D36" s="1176"/>
      <c r="E36" s="1177"/>
      <c r="F36" s="36">
        <v>7.39</v>
      </c>
      <c r="G36" s="37">
        <v>7.18</v>
      </c>
      <c r="H36" s="37">
        <v>8.39</v>
      </c>
      <c r="I36" s="37">
        <v>5.27</v>
      </c>
      <c r="J36" s="38">
        <v>6.11</v>
      </c>
      <c r="K36" s="22"/>
      <c r="L36" s="22"/>
      <c r="M36" s="22"/>
      <c r="N36" s="22"/>
      <c r="O36" s="22"/>
      <c r="P36" s="22"/>
    </row>
    <row r="37" spans="1:16" ht="39" customHeight="1" x14ac:dyDescent="0.15">
      <c r="A37" s="22"/>
      <c r="B37" s="35"/>
      <c r="C37" s="1175" t="s">
        <v>533</v>
      </c>
      <c r="D37" s="1176"/>
      <c r="E37" s="1177"/>
      <c r="F37" s="36">
        <v>1.04</v>
      </c>
      <c r="G37" s="37">
        <v>0.46</v>
      </c>
      <c r="H37" s="37">
        <v>1.1399999999999999</v>
      </c>
      <c r="I37" s="37">
        <v>2.36</v>
      </c>
      <c r="J37" s="38">
        <v>4.26</v>
      </c>
      <c r="K37" s="22"/>
      <c r="L37" s="22"/>
      <c r="M37" s="22"/>
      <c r="N37" s="22"/>
      <c r="O37" s="22"/>
      <c r="P37" s="22"/>
    </row>
    <row r="38" spans="1:16" ht="39" customHeight="1" x14ac:dyDescent="0.15">
      <c r="A38" s="22"/>
      <c r="B38" s="35"/>
      <c r="C38" s="1175" t="s">
        <v>534</v>
      </c>
      <c r="D38" s="1176"/>
      <c r="E38" s="1177"/>
      <c r="F38" s="36">
        <v>0</v>
      </c>
      <c r="G38" s="37">
        <v>0</v>
      </c>
      <c r="H38" s="37">
        <v>0</v>
      </c>
      <c r="I38" s="37">
        <v>0</v>
      </c>
      <c r="J38" s="38">
        <v>0.09</v>
      </c>
      <c r="K38" s="22"/>
      <c r="L38" s="22"/>
      <c r="M38" s="22"/>
      <c r="N38" s="22"/>
      <c r="O38" s="22"/>
      <c r="P38" s="22"/>
    </row>
    <row r="39" spans="1:16" ht="39" customHeight="1" x14ac:dyDescent="0.15">
      <c r="A39" s="22"/>
      <c r="B39" s="35"/>
      <c r="C39" s="1175" t="s">
        <v>535</v>
      </c>
      <c r="D39" s="1176"/>
      <c r="E39" s="1177"/>
      <c r="F39" s="36">
        <v>0.03</v>
      </c>
      <c r="G39" s="37">
        <v>0.05</v>
      </c>
      <c r="H39" s="37">
        <v>0.05</v>
      </c>
      <c r="I39" s="37">
        <v>7.0000000000000007E-2</v>
      </c>
      <c r="J39" s="38">
        <v>7.0000000000000007E-2</v>
      </c>
      <c r="K39" s="22"/>
      <c r="L39" s="22"/>
      <c r="M39" s="22"/>
      <c r="N39" s="22"/>
      <c r="O39" s="22"/>
      <c r="P39" s="22"/>
    </row>
    <row r="40" spans="1:16" ht="39" customHeight="1" x14ac:dyDescent="0.15">
      <c r="A40" s="22"/>
      <c r="B40" s="35"/>
      <c r="C40" s="1175"/>
      <c r="D40" s="1176"/>
      <c r="E40" s="1177"/>
      <c r="F40" s="36"/>
      <c r="G40" s="37"/>
      <c r="H40" s="37"/>
      <c r="I40" s="37"/>
      <c r="J40" s="38"/>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536</v>
      </c>
      <c r="D42" s="1176"/>
      <c r="E42" s="1177"/>
      <c r="F42" s="36" t="s">
        <v>484</v>
      </c>
      <c r="G42" s="37" t="s">
        <v>484</v>
      </c>
      <c r="H42" s="37" t="s">
        <v>484</v>
      </c>
      <c r="I42" s="37" t="s">
        <v>484</v>
      </c>
      <c r="J42" s="38" t="s">
        <v>484</v>
      </c>
      <c r="K42" s="22"/>
      <c r="L42" s="22"/>
      <c r="M42" s="22"/>
      <c r="N42" s="22"/>
      <c r="O42" s="22"/>
      <c r="P42" s="22"/>
    </row>
    <row r="43" spans="1:16" ht="39" customHeight="1" thickBot="1" x14ac:dyDescent="0.2">
      <c r="A43" s="22"/>
      <c r="B43" s="40"/>
      <c r="C43" s="1178" t="s">
        <v>537</v>
      </c>
      <c r="D43" s="1179"/>
      <c r="E43" s="1180"/>
      <c r="F43" s="41">
        <v>0.24</v>
      </c>
      <c r="G43" s="42" t="s">
        <v>484</v>
      </c>
      <c r="H43" s="42" t="s">
        <v>484</v>
      </c>
      <c r="I43" s="42" t="s">
        <v>484</v>
      </c>
      <c r="J43" s="43" t="s">
        <v>484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580</v>
      </c>
      <c r="L45" s="60">
        <v>569</v>
      </c>
      <c r="M45" s="60">
        <v>537</v>
      </c>
      <c r="N45" s="60">
        <v>590</v>
      </c>
      <c r="O45" s="61">
        <v>580</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484</v>
      </c>
      <c r="L46" s="64" t="s">
        <v>484</v>
      </c>
      <c r="M46" s="64" t="s">
        <v>484</v>
      </c>
      <c r="N46" s="64" t="s">
        <v>484</v>
      </c>
      <c r="O46" s="65" t="s">
        <v>484</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484</v>
      </c>
      <c r="L47" s="64" t="s">
        <v>484</v>
      </c>
      <c r="M47" s="64" t="s">
        <v>484</v>
      </c>
      <c r="N47" s="64" t="s">
        <v>484</v>
      </c>
      <c r="O47" s="65" t="s">
        <v>484</v>
      </c>
      <c r="P47" s="48"/>
      <c r="Q47" s="48"/>
      <c r="R47" s="48"/>
      <c r="S47" s="48"/>
      <c r="T47" s="48"/>
      <c r="U47" s="48"/>
    </row>
    <row r="48" spans="1:21" ht="30.75" customHeight="1" x14ac:dyDescent="0.15">
      <c r="A48" s="48"/>
      <c r="B48" s="1193"/>
      <c r="C48" s="1194"/>
      <c r="D48" s="62"/>
      <c r="E48" s="1185" t="s">
        <v>14</v>
      </c>
      <c r="F48" s="1185"/>
      <c r="G48" s="1185"/>
      <c r="H48" s="1185"/>
      <c r="I48" s="1185"/>
      <c r="J48" s="1186"/>
      <c r="K48" s="63">
        <v>489</v>
      </c>
      <c r="L48" s="64">
        <v>491</v>
      </c>
      <c r="M48" s="64">
        <v>478</v>
      </c>
      <c r="N48" s="64">
        <v>535</v>
      </c>
      <c r="O48" s="65">
        <v>518</v>
      </c>
      <c r="P48" s="48"/>
      <c r="Q48" s="48"/>
      <c r="R48" s="48"/>
      <c r="S48" s="48"/>
      <c r="T48" s="48"/>
      <c r="U48" s="48"/>
    </row>
    <row r="49" spans="1:21" ht="30.75" customHeight="1" x14ac:dyDescent="0.15">
      <c r="A49" s="48"/>
      <c r="B49" s="1193"/>
      <c r="C49" s="1194"/>
      <c r="D49" s="62"/>
      <c r="E49" s="1185" t="s">
        <v>15</v>
      </c>
      <c r="F49" s="1185"/>
      <c r="G49" s="1185"/>
      <c r="H49" s="1185"/>
      <c r="I49" s="1185"/>
      <c r="J49" s="1186"/>
      <c r="K49" s="63">
        <v>66</v>
      </c>
      <c r="L49" s="64">
        <v>25</v>
      </c>
      <c r="M49" s="64">
        <v>9</v>
      </c>
      <c r="N49" s="64">
        <v>9</v>
      </c>
      <c r="O49" s="65">
        <v>9</v>
      </c>
      <c r="P49" s="48"/>
      <c r="Q49" s="48"/>
      <c r="R49" s="48"/>
      <c r="S49" s="48"/>
      <c r="T49" s="48"/>
      <c r="U49" s="48"/>
    </row>
    <row r="50" spans="1:21" ht="30.75" customHeight="1" x14ac:dyDescent="0.15">
      <c r="A50" s="48"/>
      <c r="B50" s="1193"/>
      <c r="C50" s="1194"/>
      <c r="D50" s="62"/>
      <c r="E50" s="1185" t="s">
        <v>16</v>
      </c>
      <c r="F50" s="1185"/>
      <c r="G50" s="1185"/>
      <c r="H50" s="1185"/>
      <c r="I50" s="1185"/>
      <c r="J50" s="1186"/>
      <c r="K50" s="63">
        <v>32</v>
      </c>
      <c r="L50" s="64">
        <v>42</v>
      </c>
      <c r="M50" s="64">
        <v>71</v>
      </c>
      <c r="N50" s="64">
        <v>70</v>
      </c>
      <c r="O50" s="65">
        <v>66</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484</v>
      </c>
      <c r="L51" s="64" t="s">
        <v>484</v>
      </c>
      <c r="M51" s="64" t="s">
        <v>484</v>
      </c>
      <c r="N51" s="64" t="s">
        <v>484</v>
      </c>
      <c r="O51" s="65" t="s">
        <v>484</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870</v>
      </c>
      <c r="L52" s="64">
        <v>859</v>
      </c>
      <c r="M52" s="64">
        <v>837</v>
      </c>
      <c r="N52" s="64">
        <v>915</v>
      </c>
      <c r="O52" s="65">
        <v>905</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297</v>
      </c>
      <c r="L53" s="69">
        <v>268</v>
      </c>
      <c r="M53" s="69">
        <v>258</v>
      </c>
      <c r="N53" s="69">
        <v>289</v>
      </c>
      <c r="O53" s="70">
        <v>268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0" zoomScaleNormal="5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524</v>
      </c>
      <c r="J40" s="79" t="s">
        <v>525</v>
      </c>
      <c r="K40" s="79" t="s">
        <v>526</v>
      </c>
      <c r="L40" s="79" t="s">
        <v>527</v>
      </c>
      <c r="M40" s="80" t="s">
        <v>528</v>
      </c>
    </row>
    <row r="41" spans="2:13" ht="27.75" customHeight="1" x14ac:dyDescent="0.15">
      <c r="B41" s="1199" t="s">
        <v>23</v>
      </c>
      <c r="C41" s="1200"/>
      <c r="D41" s="81"/>
      <c r="E41" s="1205" t="s">
        <v>24</v>
      </c>
      <c r="F41" s="1205"/>
      <c r="G41" s="1205"/>
      <c r="H41" s="1206"/>
      <c r="I41" s="82">
        <v>5166</v>
      </c>
      <c r="J41" s="83">
        <v>5183</v>
      </c>
      <c r="K41" s="83">
        <v>6542</v>
      </c>
      <c r="L41" s="83">
        <v>6378</v>
      </c>
      <c r="M41" s="84">
        <v>6220</v>
      </c>
    </row>
    <row r="42" spans="2:13" ht="27.75" customHeight="1" x14ac:dyDescent="0.15">
      <c r="B42" s="1201"/>
      <c r="C42" s="1202"/>
      <c r="D42" s="85"/>
      <c r="E42" s="1207" t="s">
        <v>25</v>
      </c>
      <c r="F42" s="1207"/>
      <c r="G42" s="1207"/>
      <c r="H42" s="1208"/>
      <c r="I42" s="86">
        <v>290</v>
      </c>
      <c r="J42" s="87">
        <v>525</v>
      </c>
      <c r="K42" s="87">
        <v>460</v>
      </c>
      <c r="L42" s="87">
        <v>394</v>
      </c>
      <c r="M42" s="88">
        <v>333</v>
      </c>
    </row>
    <row r="43" spans="2:13" ht="27.75" customHeight="1" x14ac:dyDescent="0.15">
      <c r="B43" s="1201"/>
      <c r="C43" s="1202"/>
      <c r="D43" s="85"/>
      <c r="E43" s="1207" t="s">
        <v>26</v>
      </c>
      <c r="F43" s="1207"/>
      <c r="G43" s="1207"/>
      <c r="H43" s="1208"/>
      <c r="I43" s="86">
        <v>6105</v>
      </c>
      <c r="J43" s="87">
        <v>5671</v>
      </c>
      <c r="K43" s="87">
        <v>5174</v>
      </c>
      <c r="L43" s="87">
        <v>4968</v>
      </c>
      <c r="M43" s="88">
        <v>4656</v>
      </c>
    </row>
    <row r="44" spans="2:13" ht="27.75" customHeight="1" x14ac:dyDescent="0.15">
      <c r="B44" s="1201"/>
      <c r="C44" s="1202"/>
      <c r="D44" s="85"/>
      <c r="E44" s="1207" t="s">
        <v>27</v>
      </c>
      <c r="F44" s="1207"/>
      <c r="G44" s="1207"/>
      <c r="H44" s="1208"/>
      <c r="I44" s="86">
        <v>83</v>
      </c>
      <c r="J44" s="87">
        <v>60</v>
      </c>
      <c r="K44" s="87">
        <v>97</v>
      </c>
      <c r="L44" s="87">
        <v>150</v>
      </c>
      <c r="M44" s="88">
        <v>144</v>
      </c>
    </row>
    <row r="45" spans="2:13" ht="27.75" customHeight="1" x14ac:dyDescent="0.15">
      <c r="B45" s="1201"/>
      <c r="C45" s="1202"/>
      <c r="D45" s="85"/>
      <c r="E45" s="1207" t="s">
        <v>28</v>
      </c>
      <c r="F45" s="1207"/>
      <c r="G45" s="1207"/>
      <c r="H45" s="1208"/>
      <c r="I45" s="86">
        <v>1731</v>
      </c>
      <c r="J45" s="87">
        <v>1703</v>
      </c>
      <c r="K45" s="87">
        <v>1692</v>
      </c>
      <c r="L45" s="87">
        <v>1379</v>
      </c>
      <c r="M45" s="88">
        <v>1367</v>
      </c>
    </row>
    <row r="46" spans="2:13" ht="27.75" customHeight="1" x14ac:dyDescent="0.15">
      <c r="B46" s="1201"/>
      <c r="C46" s="1202"/>
      <c r="D46" s="85"/>
      <c r="E46" s="1207" t="s">
        <v>29</v>
      </c>
      <c r="F46" s="1207"/>
      <c r="G46" s="1207"/>
      <c r="H46" s="1208"/>
      <c r="I46" s="86">
        <v>1107</v>
      </c>
      <c r="J46" s="87">
        <v>1044</v>
      </c>
      <c r="K46" s="87">
        <v>50</v>
      </c>
      <c r="L46" s="87">
        <v>50</v>
      </c>
      <c r="M46" s="88">
        <v>50</v>
      </c>
    </row>
    <row r="47" spans="2:13" ht="27.75" customHeight="1" x14ac:dyDescent="0.15">
      <c r="B47" s="1201"/>
      <c r="C47" s="1202"/>
      <c r="D47" s="85"/>
      <c r="E47" s="1207" t="s">
        <v>30</v>
      </c>
      <c r="F47" s="1207"/>
      <c r="G47" s="1207"/>
      <c r="H47" s="1208"/>
      <c r="I47" s="86" t="s">
        <v>484</v>
      </c>
      <c r="J47" s="87" t="s">
        <v>484</v>
      </c>
      <c r="K47" s="87" t="s">
        <v>484</v>
      </c>
      <c r="L47" s="87" t="s">
        <v>484</v>
      </c>
      <c r="M47" s="88" t="s">
        <v>484</v>
      </c>
    </row>
    <row r="48" spans="2:13" ht="27.75" customHeight="1" x14ac:dyDescent="0.15">
      <c r="B48" s="1203"/>
      <c r="C48" s="1204"/>
      <c r="D48" s="85"/>
      <c r="E48" s="1207" t="s">
        <v>31</v>
      </c>
      <c r="F48" s="1207"/>
      <c r="G48" s="1207"/>
      <c r="H48" s="1208"/>
      <c r="I48" s="86" t="s">
        <v>484</v>
      </c>
      <c r="J48" s="87" t="s">
        <v>484</v>
      </c>
      <c r="K48" s="87" t="s">
        <v>484</v>
      </c>
      <c r="L48" s="87" t="s">
        <v>484</v>
      </c>
      <c r="M48" s="88" t="s">
        <v>484</v>
      </c>
    </row>
    <row r="49" spans="2:13" ht="27.75" customHeight="1" x14ac:dyDescent="0.15">
      <c r="B49" s="1209" t="s">
        <v>32</v>
      </c>
      <c r="C49" s="1210"/>
      <c r="D49" s="89"/>
      <c r="E49" s="1207" t="s">
        <v>33</v>
      </c>
      <c r="F49" s="1207"/>
      <c r="G49" s="1207"/>
      <c r="H49" s="1208"/>
      <c r="I49" s="86">
        <v>2978</v>
      </c>
      <c r="J49" s="87">
        <v>2885</v>
      </c>
      <c r="K49" s="87">
        <v>3341</v>
      </c>
      <c r="L49" s="87">
        <v>3874</v>
      </c>
      <c r="M49" s="88">
        <v>3122</v>
      </c>
    </row>
    <row r="50" spans="2:13" ht="27.75" customHeight="1" x14ac:dyDescent="0.15">
      <c r="B50" s="1201"/>
      <c r="C50" s="1202"/>
      <c r="D50" s="85"/>
      <c r="E50" s="1207" t="s">
        <v>34</v>
      </c>
      <c r="F50" s="1207"/>
      <c r="G50" s="1207"/>
      <c r="H50" s="1208"/>
      <c r="I50" s="86">
        <v>140</v>
      </c>
      <c r="J50" s="87">
        <v>112</v>
      </c>
      <c r="K50" s="87">
        <v>101</v>
      </c>
      <c r="L50" s="87">
        <v>90</v>
      </c>
      <c r="M50" s="88">
        <v>79</v>
      </c>
    </row>
    <row r="51" spans="2:13" ht="27.75" customHeight="1" x14ac:dyDescent="0.15">
      <c r="B51" s="1203"/>
      <c r="C51" s="1204"/>
      <c r="D51" s="85"/>
      <c r="E51" s="1207" t="s">
        <v>35</v>
      </c>
      <c r="F51" s="1207"/>
      <c r="G51" s="1207"/>
      <c r="H51" s="1208"/>
      <c r="I51" s="86">
        <v>9228</v>
      </c>
      <c r="J51" s="87">
        <v>8865</v>
      </c>
      <c r="K51" s="87">
        <v>8773</v>
      </c>
      <c r="L51" s="87">
        <v>8520</v>
      </c>
      <c r="M51" s="88">
        <v>8180</v>
      </c>
    </row>
    <row r="52" spans="2:13" ht="27.75" customHeight="1" thickBot="1" x14ac:dyDescent="0.2">
      <c r="B52" s="1211" t="s">
        <v>36</v>
      </c>
      <c r="C52" s="1212"/>
      <c r="D52" s="90"/>
      <c r="E52" s="1213" t="s">
        <v>37</v>
      </c>
      <c r="F52" s="1213"/>
      <c r="G52" s="1213"/>
      <c r="H52" s="1214"/>
      <c r="I52" s="91">
        <v>2138</v>
      </c>
      <c r="J52" s="92">
        <v>2324</v>
      </c>
      <c r="K52" s="92">
        <v>1800</v>
      </c>
      <c r="L52" s="92">
        <v>834</v>
      </c>
      <c r="M52" s="93">
        <v>1389</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0"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69"/>
      <c r="B1" s="371"/>
      <c r="P1" s="244"/>
      <c r="Q1" s="244"/>
    </row>
    <row r="2" spans="1:51" ht="25.5" x14ac:dyDescent="0.25">
      <c r="A2" s="369"/>
      <c r="C2" s="370"/>
      <c r="P2" s="244"/>
      <c r="Q2" s="244"/>
    </row>
    <row r="3" spans="1:51" ht="25.5" x14ac:dyDescent="0.25">
      <c r="A3" s="369"/>
      <c r="C3" s="370"/>
      <c r="P3" s="244"/>
      <c r="Q3" s="244"/>
    </row>
    <row r="4" spans="1:51" s="368" customFormat="1" ht="13.5" x14ac:dyDescent="0.1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x14ac:dyDescent="0.1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x14ac:dyDescent="0.1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x14ac:dyDescent="0.1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x14ac:dyDescent="0.1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x14ac:dyDescent="0.1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x14ac:dyDescent="0.1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565</v>
      </c>
    </row>
    <row r="11" spans="1:51" s="368" customFormat="1" ht="13.5" x14ac:dyDescent="0.1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x14ac:dyDescent="0.1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565</v>
      </c>
    </row>
    <row r="13" spans="1:51" s="368" customFormat="1" ht="13.5" x14ac:dyDescent="0.1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x14ac:dyDescent="0.1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x14ac:dyDescent="0.1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x14ac:dyDescent="0.1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x14ac:dyDescent="0.1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x14ac:dyDescent="0.15">
      <c r="P19" s="244"/>
      <c r="Q19" s="244"/>
    </row>
    <row r="20" spans="1:259" ht="13.5" x14ac:dyDescent="0.15">
      <c r="P20" s="244"/>
      <c r="Q20" s="244"/>
    </row>
    <row r="21" spans="1:259" ht="17.25" x14ac:dyDescent="0.15">
      <c r="B21" s="367"/>
      <c r="C21" s="246"/>
      <c r="D21" s="246"/>
      <c r="E21" s="246"/>
      <c r="F21" s="246"/>
      <c r="G21" s="246"/>
      <c r="H21" s="246"/>
      <c r="I21" s="246"/>
      <c r="J21" s="246"/>
      <c r="K21" s="246"/>
      <c r="L21" s="246"/>
      <c r="M21" s="246"/>
      <c r="N21" s="366"/>
      <c r="O21" s="246"/>
      <c r="P21" s="247"/>
      <c r="Q21" s="244"/>
      <c r="IY21" s="365"/>
    </row>
    <row r="22" spans="1:259" ht="17.25" x14ac:dyDescent="0.15">
      <c r="B22" s="248"/>
      <c r="IY22" s="364"/>
    </row>
    <row r="23" spans="1:259" ht="13.5" x14ac:dyDescent="0.15">
      <c r="B23" s="248"/>
    </row>
    <row r="24" spans="1:259" ht="13.5" x14ac:dyDescent="0.15">
      <c r="B24" s="248"/>
    </row>
    <row r="25" spans="1:259" ht="13.5" x14ac:dyDescent="0.15">
      <c r="B25" s="248"/>
    </row>
    <row r="26" spans="1:259" ht="13.5" x14ac:dyDescent="0.15">
      <c r="B26" s="248"/>
    </row>
    <row r="27" spans="1:259" ht="13.5" x14ac:dyDescent="0.15">
      <c r="B27" s="248"/>
    </row>
    <row r="28" spans="1:259" ht="13.5" x14ac:dyDescent="0.15">
      <c r="B28" s="248"/>
    </row>
    <row r="29" spans="1:259" ht="13.5" x14ac:dyDescent="0.15">
      <c r="B29" s="248"/>
    </row>
    <row r="30" spans="1:259" ht="13.5" x14ac:dyDescent="0.15">
      <c r="B30" s="248"/>
    </row>
    <row r="31" spans="1:259" ht="13.5" x14ac:dyDescent="0.15">
      <c r="B31" s="248"/>
    </row>
    <row r="32" spans="1:259" ht="13.5" x14ac:dyDescent="0.15">
      <c r="B32" s="248"/>
    </row>
    <row r="33" spans="2:17" ht="13.5" x14ac:dyDescent="0.15">
      <c r="B33" s="248"/>
    </row>
    <row r="34" spans="2:17" ht="13.5" x14ac:dyDescent="0.15">
      <c r="B34" s="248"/>
    </row>
    <row r="35" spans="2:17" ht="13.5" x14ac:dyDescent="0.15">
      <c r="B35" s="248"/>
    </row>
    <row r="36" spans="2:17" ht="13.5" x14ac:dyDescent="0.15">
      <c r="B36" s="248"/>
    </row>
    <row r="37" spans="2:17" ht="13.5" x14ac:dyDescent="0.15">
      <c r="B37" s="248"/>
    </row>
    <row r="38" spans="2:17" ht="13.5" x14ac:dyDescent="0.15">
      <c r="B38" s="248"/>
    </row>
    <row r="39" spans="2:17" ht="13.5" x14ac:dyDescent="0.15">
      <c r="B39" s="340"/>
      <c r="C39" s="306"/>
      <c r="D39" s="306"/>
      <c r="E39" s="306"/>
      <c r="F39" s="306"/>
      <c r="G39" s="306"/>
      <c r="H39" s="306"/>
      <c r="I39" s="306"/>
      <c r="J39" s="306"/>
      <c r="K39" s="306"/>
      <c r="L39" s="306"/>
      <c r="M39" s="306"/>
      <c r="N39" s="306"/>
      <c r="O39" s="306"/>
      <c r="P39" s="341"/>
    </row>
    <row r="40" spans="2:17" ht="13.5" x14ac:dyDescent="0.15">
      <c r="B40" s="354"/>
      <c r="C40" s="244"/>
      <c r="D40" s="244"/>
      <c r="E40" s="244"/>
      <c r="F40" s="244"/>
      <c r="G40" s="244"/>
      <c r="H40" s="244"/>
      <c r="I40" s="244"/>
      <c r="J40" s="244"/>
      <c r="K40" s="244"/>
      <c r="L40" s="244"/>
      <c r="M40" s="244"/>
      <c r="N40" s="244"/>
      <c r="O40" s="244"/>
      <c r="P40" s="354"/>
      <c r="Q40" s="244"/>
    </row>
    <row r="41" spans="2:17" ht="17.25" x14ac:dyDescent="0.15">
      <c r="B41" s="245" t="s">
        <v>564</v>
      </c>
      <c r="C41" s="246"/>
      <c r="D41" s="246"/>
      <c r="E41" s="246"/>
      <c r="F41" s="246"/>
      <c r="G41" s="246"/>
      <c r="H41" s="246"/>
      <c r="I41" s="246"/>
      <c r="J41" s="246"/>
      <c r="K41" s="246"/>
      <c r="L41" s="246"/>
      <c r="M41" s="246"/>
      <c r="N41" s="246"/>
      <c r="O41" s="246"/>
      <c r="P41" s="247"/>
    </row>
    <row r="42" spans="2:17" ht="13.5" x14ac:dyDescent="0.15">
      <c r="B42" s="248"/>
      <c r="C42" s="244"/>
      <c r="D42" s="244"/>
      <c r="E42" s="244"/>
      <c r="F42" s="244"/>
      <c r="G42" s="353" t="s">
        <v>560</v>
      </c>
      <c r="I42" s="352"/>
      <c r="J42" s="352"/>
      <c r="K42" s="352"/>
      <c r="L42" s="244"/>
      <c r="M42" s="244"/>
      <c r="N42" s="244"/>
      <c r="O42" s="244"/>
    </row>
    <row r="43" spans="2:17" ht="13.5" x14ac:dyDescent="0.15">
      <c r="B43" s="248"/>
      <c r="C43" s="244"/>
      <c r="D43" s="244"/>
      <c r="E43" s="244"/>
      <c r="F43" s="244"/>
      <c r="G43" s="1251"/>
      <c r="H43" s="1228"/>
      <c r="I43" s="1228"/>
      <c r="J43" s="1228"/>
      <c r="K43" s="1228"/>
      <c r="L43" s="1228"/>
      <c r="M43" s="1228"/>
      <c r="N43" s="1228"/>
      <c r="O43" s="1229"/>
    </row>
    <row r="44" spans="2:17" ht="13.5" x14ac:dyDescent="0.15">
      <c r="B44" s="248"/>
      <c r="C44" s="244"/>
      <c r="D44" s="244"/>
      <c r="E44" s="244"/>
      <c r="F44" s="244"/>
      <c r="G44" s="1230"/>
      <c r="H44" s="1231"/>
      <c r="I44" s="1231"/>
      <c r="J44" s="1231"/>
      <c r="K44" s="1231"/>
      <c r="L44" s="1231"/>
      <c r="M44" s="1231"/>
      <c r="N44" s="1231"/>
      <c r="O44" s="1232"/>
    </row>
    <row r="45" spans="2:17" ht="13.5" x14ac:dyDescent="0.15">
      <c r="B45" s="248"/>
      <c r="C45" s="244"/>
      <c r="D45" s="244"/>
      <c r="E45" s="244"/>
      <c r="F45" s="244"/>
      <c r="G45" s="1230"/>
      <c r="H45" s="1231"/>
      <c r="I45" s="1231"/>
      <c r="J45" s="1231"/>
      <c r="K45" s="1231"/>
      <c r="L45" s="1231"/>
      <c r="M45" s="1231"/>
      <c r="N45" s="1231"/>
      <c r="O45" s="1232"/>
    </row>
    <row r="46" spans="2:17" ht="13.5" x14ac:dyDescent="0.15">
      <c r="B46" s="248"/>
      <c r="C46" s="244"/>
      <c r="D46" s="244"/>
      <c r="E46" s="244"/>
      <c r="F46" s="244"/>
      <c r="G46" s="1230"/>
      <c r="H46" s="1231"/>
      <c r="I46" s="1231"/>
      <c r="J46" s="1231"/>
      <c r="K46" s="1231"/>
      <c r="L46" s="1231"/>
      <c r="M46" s="1231"/>
      <c r="N46" s="1231"/>
      <c r="O46" s="1232"/>
    </row>
    <row r="47" spans="2:17" ht="13.5" x14ac:dyDescent="0.15">
      <c r="B47" s="248"/>
      <c r="C47" s="244"/>
      <c r="D47" s="244"/>
      <c r="E47" s="244"/>
      <c r="F47" s="244"/>
      <c r="G47" s="1233"/>
      <c r="H47" s="1234"/>
      <c r="I47" s="1234"/>
      <c r="J47" s="1234"/>
      <c r="K47" s="1234"/>
      <c r="L47" s="1234"/>
      <c r="M47" s="1234"/>
      <c r="N47" s="1234"/>
      <c r="O47" s="1235"/>
    </row>
    <row r="48" spans="2:17" ht="13.5" x14ac:dyDescent="0.15">
      <c r="B48" s="248"/>
      <c r="C48" s="244"/>
      <c r="D48" s="244"/>
      <c r="E48" s="244"/>
      <c r="F48" s="244"/>
      <c r="G48" s="244"/>
      <c r="H48" s="363"/>
      <c r="I48" s="363"/>
      <c r="J48" s="363"/>
    </row>
    <row r="49" spans="1:17" ht="13.5" x14ac:dyDescent="0.15">
      <c r="B49" s="248"/>
      <c r="C49" s="244"/>
      <c r="D49" s="244"/>
      <c r="E49" s="244"/>
      <c r="F49" s="244"/>
      <c r="G49" s="243" t="s">
        <v>563</v>
      </c>
    </row>
    <row r="50" spans="1:17" ht="13.5" x14ac:dyDescent="0.15">
      <c r="B50" s="248"/>
      <c r="C50" s="244"/>
      <c r="D50" s="244"/>
      <c r="E50" s="244"/>
      <c r="F50" s="244"/>
      <c r="G50" s="1236"/>
      <c r="H50" s="1237"/>
      <c r="I50" s="1237"/>
      <c r="J50" s="1238"/>
      <c r="K50" s="345" t="s">
        <v>524</v>
      </c>
      <c r="L50" s="345" t="s">
        <v>525</v>
      </c>
      <c r="M50" s="345" t="s">
        <v>526</v>
      </c>
      <c r="N50" s="345" t="s">
        <v>527</v>
      </c>
      <c r="O50" s="345" t="s">
        <v>528</v>
      </c>
    </row>
    <row r="51" spans="1:17" ht="13.5" x14ac:dyDescent="0.15">
      <c r="B51" s="248"/>
      <c r="C51" s="244"/>
      <c r="D51" s="244"/>
      <c r="E51" s="244"/>
      <c r="F51" s="244"/>
      <c r="G51" s="1239" t="s">
        <v>558</v>
      </c>
      <c r="H51" s="1240"/>
      <c r="I51" s="1245" t="s">
        <v>556</v>
      </c>
      <c r="J51" s="1245"/>
      <c r="K51" s="1249"/>
      <c r="L51" s="1249"/>
      <c r="M51" s="1249"/>
      <c r="N51" s="1249"/>
      <c r="O51" s="1249"/>
    </row>
    <row r="52" spans="1:17" ht="13.5" x14ac:dyDescent="0.15">
      <c r="B52" s="248"/>
      <c r="C52" s="244"/>
      <c r="D52" s="244"/>
      <c r="E52" s="244"/>
      <c r="F52" s="244"/>
      <c r="G52" s="1241"/>
      <c r="H52" s="1242"/>
      <c r="I52" s="1246"/>
      <c r="J52" s="1246"/>
      <c r="K52" s="1215"/>
      <c r="L52" s="1215"/>
      <c r="M52" s="1215"/>
      <c r="N52" s="1215"/>
      <c r="O52" s="1215"/>
    </row>
    <row r="53" spans="1:17" ht="13.5" x14ac:dyDescent="0.15">
      <c r="A53" s="355"/>
      <c r="B53" s="248"/>
      <c r="C53" s="244"/>
      <c r="D53" s="244"/>
      <c r="E53" s="244"/>
      <c r="F53" s="244"/>
      <c r="G53" s="1241"/>
      <c r="H53" s="1242"/>
      <c r="I53" s="1225" t="s">
        <v>562</v>
      </c>
      <c r="J53" s="1225"/>
      <c r="K53" s="1250"/>
      <c r="L53" s="1250"/>
      <c r="M53" s="1250"/>
      <c r="N53" s="1250"/>
      <c r="O53" s="1250"/>
    </row>
    <row r="54" spans="1:17" ht="13.5" x14ac:dyDescent="0.15">
      <c r="A54" s="355"/>
      <c r="B54" s="248"/>
      <c r="C54" s="244"/>
      <c r="D54" s="244"/>
      <c r="E54" s="244"/>
      <c r="F54" s="244"/>
      <c r="G54" s="1243"/>
      <c r="H54" s="1244"/>
      <c r="I54" s="1225"/>
      <c r="J54" s="1225"/>
      <c r="K54" s="1248"/>
      <c r="L54" s="1248"/>
      <c r="M54" s="1248"/>
      <c r="N54" s="1248"/>
      <c r="O54" s="1248"/>
    </row>
    <row r="55" spans="1:17" ht="13.5" x14ac:dyDescent="0.15">
      <c r="A55" s="355"/>
      <c r="B55" s="248"/>
      <c r="C55" s="244"/>
      <c r="D55" s="244"/>
      <c r="E55" s="244"/>
      <c r="F55" s="244"/>
      <c r="G55" s="1219" t="s">
        <v>557</v>
      </c>
      <c r="H55" s="1220"/>
      <c r="I55" s="1225" t="s">
        <v>556</v>
      </c>
      <c r="J55" s="1225"/>
      <c r="K55" s="1249"/>
      <c r="L55" s="1249"/>
      <c r="M55" s="1249"/>
      <c r="N55" s="1249"/>
      <c r="O55" s="1249"/>
    </row>
    <row r="56" spans="1:17" ht="13.5" x14ac:dyDescent="0.15">
      <c r="A56" s="355"/>
      <c r="B56" s="248"/>
      <c r="C56" s="244"/>
      <c r="D56" s="244"/>
      <c r="E56" s="244"/>
      <c r="F56" s="244"/>
      <c r="G56" s="1221"/>
      <c r="H56" s="1222"/>
      <c r="I56" s="1225"/>
      <c r="J56" s="1225"/>
      <c r="K56" s="1215"/>
      <c r="L56" s="1215"/>
      <c r="M56" s="1215"/>
      <c r="N56" s="1215"/>
      <c r="O56" s="1215"/>
    </row>
    <row r="57" spans="1:17" s="355" customFormat="1" ht="13.5" x14ac:dyDescent="0.15">
      <c r="B57" s="356"/>
      <c r="C57" s="352"/>
      <c r="D57" s="352"/>
      <c r="E57" s="352"/>
      <c r="F57" s="352"/>
      <c r="G57" s="1221"/>
      <c r="H57" s="1222"/>
      <c r="I57" s="1217" t="s">
        <v>562</v>
      </c>
      <c r="J57" s="1217"/>
      <c r="K57" s="1250"/>
      <c r="L57" s="1250"/>
      <c r="M57" s="1250"/>
      <c r="N57" s="1250"/>
      <c r="O57" s="1250"/>
      <c r="P57" s="361"/>
      <c r="Q57" s="356"/>
    </row>
    <row r="58" spans="1:17" s="355" customFormat="1" ht="13.5" x14ac:dyDescent="0.15">
      <c r="A58" s="243"/>
      <c r="B58" s="356"/>
      <c r="C58" s="352"/>
      <c r="D58" s="352"/>
      <c r="E58" s="352"/>
      <c r="F58" s="352"/>
      <c r="G58" s="1223"/>
      <c r="H58" s="1224"/>
      <c r="I58" s="1217"/>
      <c r="J58" s="1217"/>
      <c r="K58" s="1248"/>
      <c r="L58" s="1248"/>
      <c r="M58" s="1248"/>
      <c r="N58" s="1248"/>
      <c r="O58" s="1248"/>
      <c r="P58" s="361"/>
      <c r="Q58" s="356"/>
    </row>
    <row r="59" spans="1:17" s="355" customFormat="1" ht="13.5" x14ac:dyDescent="0.15">
      <c r="A59" s="243"/>
      <c r="B59" s="356"/>
      <c r="C59" s="352"/>
      <c r="D59" s="352"/>
      <c r="E59" s="352"/>
      <c r="F59" s="352"/>
      <c r="G59" s="352"/>
      <c r="H59" s="352"/>
      <c r="I59" s="352"/>
      <c r="J59" s="352"/>
      <c r="K59" s="362"/>
      <c r="L59" s="362"/>
      <c r="M59" s="362"/>
      <c r="N59" s="362"/>
      <c r="O59" s="362"/>
      <c r="P59" s="361"/>
      <c r="Q59" s="356"/>
    </row>
    <row r="60" spans="1:17" s="355" customFormat="1" ht="13.5" x14ac:dyDescent="0.15">
      <c r="A60" s="243"/>
      <c r="B60" s="356"/>
      <c r="C60" s="352"/>
      <c r="D60" s="352"/>
      <c r="E60" s="352"/>
      <c r="F60" s="352"/>
      <c r="G60" s="352"/>
      <c r="H60" s="352"/>
      <c r="I60" s="352"/>
      <c r="J60" s="352"/>
      <c r="K60" s="362"/>
      <c r="L60" s="362"/>
      <c r="M60" s="362"/>
      <c r="N60" s="362"/>
      <c r="O60" s="362"/>
      <c r="P60" s="361"/>
      <c r="Q60" s="356"/>
    </row>
    <row r="61" spans="1:17" s="355" customFormat="1" ht="13.5" x14ac:dyDescent="0.15">
      <c r="A61" s="243"/>
      <c r="B61" s="360"/>
      <c r="C61" s="359"/>
      <c r="D61" s="359"/>
      <c r="E61" s="359"/>
      <c r="F61" s="359"/>
      <c r="G61" s="359"/>
      <c r="H61" s="359"/>
      <c r="I61" s="359"/>
      <c r="J61" s="359"/>
      <c r="K61" s="359"/>
      <c r="L61" s="359"/>
      <c r="M61" s="358"/>
      <c r="N61" s="358"/>
      <c r="O61" s="358"/>
      <c r="P61" s="357"/>
      <c r="Q61" s="356"/>
    </row>
    <row r="62" spans="1:17" ht="13.5" x14ac:dyDescent="0.15">
      <c r="B62" s="354"/>
      <c r="C62" s="354"/>
      <c r="D62" s="354"/>
      <c r="E62" s="354"/>
      <c r="F62" s="354"/>
      <c r="G62" s="354"/>
      <c r="H62" s="354"/>
      <c r="I62" s="354"/>
      <c r="J62" s="354"/>
      <c r="K62" s="354"/>
      <c r="L62" s="354"/>
      <c r="M62" s="354"/>
      <c r="N62" s="354"/>
      <c r="O62" s="354"/>
      <c r="P62" s="354"/>
      <c r="Q62" s="244"/>
    </row>
    <row r="63" spans="1:17" ht="17.25" x14ac:dyDescent="0.15">
      <c r="B63" s="307" t="s">
        <v>561</v>
      </c>
      <c r="C63" s="244"/>
      <c r="D63" s="244"/>
      <c r="E63" s="244"/>
      <c r="F63" s="244"/>
      <c r="G63" s="244"/>
      <c r="H63" s="244"/>
      <c r="I63" s="244"/>
      <c r="J63" s="244"/>
      <c r="K63" s="244"/>
      <c r="L63" s="244"/>
      <c r="M63" s="244"/>
      <c r="N63" s="244"/>
      <c r="O63" s="244"/>
    </row>
    <row r="64" spans="1:17" ht="13.5" x14ac:dyDescent="0.15">
      <c r="B64" s="248"/>
      <c r="C64" s="244"/>
      <c r="D64" s="244"/>
      <c r="E64" s="244"/>
      <c r="F64" s="244"/>
      <c r="G64" s="353" t="s">
        <v>560</v>
      </c>
      <c r="I64" s="352"/>
      <c r="J64" s="352"/>
      <c r="K64" s="352"/>
      <c r="L64" s="244"/>
      <c r="M64" s="244"/>
      <c r="N64" s="244"/>
      <c r="O64" s="244"/>
    </row>
    <row r="65" spans="2:30" ht="13.5" x14ac:dyDescent="0.15">
      <c r="B65" s="248"/>
      <c r="C65" s="244"/>
      <c r="D65" s="244"/>
      <c r="E65" s="244"/>
      <c r="F65" s="244"/>
      <c r="G65" s="1227" t="s">
        <v>566</v>
      </c>
      <c r="H65" s="1228"/>
      <c r="I65" s="1228"/>
      <c r="J65" s="1228"/>
      <c r="K65" s="1228"/>
      <c r="L65" s="1228"/>
      <c r="M65" s="1228"/>
      <c r="N65" s="1228"/>
      <c r="O65" s="1229"/>
    </row>
    <row r="66" spans="2:30" ht="13.5" x14ac:dyDescent="0.15">
      <c r="B66" s="248"/>
      <c r="C66" s="244"/>
      <c r="D66" s="244"/>
      <c r="E66" s="244"/>
      <c r="F66" s="244"/>
      <c r="G66" s="1230"/>
      <c r="H66" s="1231"/>
      <c r="I66" s="1231"/>
      <c r="J66" s="1231"/>
      <c r="K66" s="1231"/>
      <c r="L66" s="1231"/>
      <c r="M66" s="1231"/>
      <c r="N66" s="1231"/>
      <c r="O66" s="1232"/>
    </row>
    <row r="67" spans="2:30" ht="13.5" x14ac:dyDescent="0.15">
      <c r="B67" s="248"/>
      <c r="C67" s="244"/>
      <c r="D67" s="244"/>
      <c r="E67" s="244"/>
      <c r="F67" s="244"/>
      <c r="G67" s="1230"/>
      <c r="H67" s="1231"/>
      <c r="I67" s="1231"/>
      <c r="J67" s="1231"/>
      <c r="K67" s="1231"/>
      <c r="L67" s="1231"/>
      <c r="M67" s="1231"/>
      <c r="N67" s="1231"/>
      <c r="O67" s="1232"/>
    </row>
    <row r="68" spans="2:30" ht="13.5" x14ac:dyDescent="0.15">
      <c r="B68" s="248"/>
      <c r="C68" s="244"/>
      <c r="D68" s="244"/>
      <c r="E68" s="244"/>
      <c r="F68" s="244"/>
      <c r="G68" s="1230"/>
      <c r="H68" s="1231"/>
      <c r="I68" s="1231"/>
      <c r="J68" s="1231"/>
      <c r="K68" s="1231"/>
      <c r="L68" s="1231"/>
      <c r="M68" s="1231"/>
      <c r="N68" s="1231"/>
      <c r="O68" s="1232"/>
    </row>
    <row r="69" spans="2:30" ht="13.5" x14ac:dyDescent="0.15">
      <c r="B69" s="248"/>
      <c r="C69" s="244"/>
      <c r="D69" s="244"/>
      <c r="E69" s="244"/>
      <c r="F69" s="244"/>
      <c r="G69" s="1233"/>
      <c r="H69" s="1234"/>
      <c r="I69" s="1234"/>
      <c r="J69" s="1234"/>
      <c r="K69" s="1234"/>
      <c r="L69" s="1234"/>
      <c r="M69" s="1234"/>
      <c r="N69" s="1234"/>
      <c r="O69" s="1235"/>
    </row>
    <row r="70" spans="2:30" ht="13.5" x14ac:dyDescent="0.15">
      <c r="B70" s="248"/>
      <c r="C70" s="244"/>
      <c r="D70" s="244"/>
      <c r="E70" s="244"/>
      <c r="F70" s="244"/>
      <c r="G70" s="244"/>
      <c r="H70" s="351"/>
      <c r="I70" s="351"/>
      <c r="J70" s="348"/>
      <c r="K70" s="348"/>
      <c r="L70" s="347"/>
      <c r="M70" s="348"/>
      <c r="N70" s="347"/>
      <c r="O70" s="346"/>
    </row>
    <row r="71" spans="2:30" ht="13.5" x14ac:dyDescent="0.15">
      <c r="B71" s="248"/>
      <c r="C71" s="244"/>
      <c r="D71" s="244"/>
      <c r="E71" s="244"/>
      <c r="F71" s="244"/>
      <c r="G71" s="350" t="s">
        <v>559</v>
      </c>
      <c r="I71" s="349"/>
      <c r="J71" s="348"/>
      <c r="K71" s="348"/>
      <c r="L71" s="347"/>
      <c r="M71" s="348"/>
      <c r="N71" s="347"/>
      <c r="O71" s="346"/>
    </row>
    <row r="72" spans="2:30" ht="13.5" x14ac:dyDescent="0.15">
      <c r="B72" s="248"/>
      <c r="C72" s="244"/>
      <c r="D72" s="244"/>
      <c r="E72" s="244"/>
      <c r="F72" s="244"/>
      <c r="G72" s="1236"/>
      <c r="H72" s="1237"/>
      <c r="I72" s="1237"/>
      <c r="J72" s="1238"/>
      <c r="K72" s="345" t="s">
        <v>524</v>
      </c>
      <c r="L72" s="345" t="s">
        <v>525</v>
      </c>
      <c r="M72" s="345" t="s">
        <v>526</v>
      </c>
      <c r="N72" s="345" t="s">
        <v>527</v>
      </c>
      <c r="O72" s="345" t="s">
        <v>528</v>
      </c>
    </row>
    <row r="73" spans="2:30" ht="13.5" x14ac:dyDescent="0.15">
      <c r="B73" s="248"/>
      <c r="C73" s="244"/>
      <c r="D73" s="244"/>
      <c r="E73" s="244"/>
      <c r="F73" s="244"/>
      <c r="G73" s="1239" t="s">
        <v>558</v>
      </c>
      <c r="H73" s="1240"/>
      <c r="I73" s="1245" t="s">
        <v>556</v>
      </c>
      <c r="J73" s="1245"/>
      <c r="K73" s="1226">
        <v>50.9</v>
      </c>
      <c r="L73" s="1226">
        <v>55.5</v>
      </c>
      <c r="M73" s="1215">
        <v>43.1</v>
      </c>
      <c r="N73" s="1215">
        <v>20.3</v>
      </c>
      <c r="O73" s="1215">
        <v>32.4</v>
      </c>
      <c r="S73" s="243">
        <v>9.9</v>
      </c>
    </row>
    <row r="74" spans="2:30" ht="13.5" x14ac:dyDescent="0.15">
      <c r="B74" s="248"/>
      <c r="C74" s="244"/>
      <c r="D74" s="244"/>
      <c r="E74" s="244"/>
      <c r="F74" s="244"/>
      <c r="G74" s="1241"/>
      <c r="H74" s="1242"/>
      <c r="I74" s="1246"/>
      <c r="J74" s="1246"/>
      <c r="K74" s="1226"/>
      <c r="L74" s="1226"/>
      <c r="M74" s="1215"/>
      <c r="N74" s="1215"/>
      <c r="O74" s="1215"/>
    </row>
    <row r="75" spans="2:30" ht="13.5" x14ac:dyDescent="0.15">
      <c r="B75" s="248"/>
      <c r="C75" s="244"/>
      <c r="D75" s="244"/>
      <c r="E75" s="244"/>
      <c r="F75" s="244"/>
      <c r="G75" s="1241"/>
      <c r="H75" s="1242"/>
      <c r="I75" s="1225" t="s">
        <v>555</v>
      </c>
      <c r="J75" s="1225"/>
      <c r="K75" s="1247">
        <v>8.3000000000000007</v>
      </c>
      <c r="L75" s="1247">
        <v>7.3</v>
      </c>
      <c r="M75" s="1247">
        <v>6.5</v>
      </c>
      <c r="N75" s="1247">
        <v>6.5</v>
      </c>
      <c r="O75" s="1247">
        <v>6.4</v>
      </c>
      <c r="U75" s="243">
        <v>81.2</v>
      </c>
      <c r="W75" s="243">
        <v>87.2</v>
      </c>
      <c r="Y75" s="243">
        <v>99.8</v>
      </c>
      <c r="AA75" s="243">
        <v>109.5</v>
      </c>
      <c r="AC75" s="243">
        <v>115.2</v>
      </c>
    </row>
    <row r="76" spans="2:30" ht="13.5" x14ac:dyDescent="0.15">
      <c r="B76" s="248"/>
      <c r="C76" s="244"/>
      <c r="D76" s="244"/>
      <c r="E76" s="244"/>
      <c r="F76" s="244"/>
      <c r="G76" s="1243"/>
      <c r="H76" s="1244"/>
      <c r="I76" s="1225"/>
      <c r="J76" s="1225"/>
      <c r="K76" s="1248"/>
      <c r="L76" s="1248"/>
      <c r="M76" s="1248"/>
      <c r="N76" s="1248"/>
      <c r="O76" s="1248"/>
    </row>
    <row r="77" spans="2:30" ht="13.5" x14ac:dyDescent="0.15">
      <c r="B77" s="248"/>
      <c r="C77" s="244"/>
      <c r="D77" s="244"/>
      <c r="E77" s="244"/>
      <c r="F77" s="244"/>
      <c r="G77" s="1219" t="s">
        <v>557</v>
      </c>
      <c r="H77" s="1220"/>
      <c r="I77" s="1225" t="s">
        <v>556</v>
      </c>
      <c r="J77" s="1225"/>
      <c r="K77" s="1226">
        <v>60.8</v>
      </c>
      <c r="L77" s="1226">
        <v>49.3</v>
      </c>
      <c r="M77" s="1215">
        <v>44.3</v>
      </c>
      <c r="N77" s="1215">
        <v>40.299999999999997</v>
      </c>
      <c r="O77" s="1215">
        <v>20.2</v>
      </c>
      <c r="R77" s="243">
        <v>12.3</v>
      </c>
      <c r="T77" s="243">
        <v>11.1</v>
      </c>
    </row>
    <row r="78" spans="2:30" ht="13.5" x14ac:dyDescent="0.15">
      <c r="B78" s="248"/>
      <c r="C78" s="244"/>
      <c r="D78" s="244"/>
      <c r="E78" s="244"/>
      <c r="F78" s="244"/>
      <c r="G78" s="1221"/>
      <c r="H78" s="1222"/>
      <c r="I78" s="1225"/>
      <c r="J78" s="1225"/>
      <c r="K78" s="1226"/>
      <c r="L78" s="1226"/>
      <c r="M78" s="1215"/>
      <c r="N78" s="1215"/>
      <c r="O78" s="1215"/>
    </row>
    <row r="79" spans="2:30" ht="13.5" x14ac:dyDescent="0.15">
      <c r="B79" s="248"/>
      <c r="C79" s="244"/>
      <c r="D79" s="244"/>
      <c r="E79" s="244"/>
      <c r="F79" s="244"/>
      <c r="G79" s="1221"/>
      <c r="H79" s="1222"/>
      <c r="I79" s="1216" t="s">
        <v>555</v>
      </c>
      <c r="J79" s="1217"/>
      <c r="K79" s="1218">
        <v>12.6</v>
      </c>
      <c r="L79" s="1218">
        <v>11.5</v>
      </c>
      <c r="M79" s="1218">
        <v>10.6</v>
      </c>
      <c r="N79" s="1218">
        <v>9.8000000000000007</v>
      </c>
      <c r="O79" s="1218">
        <v>9.3000000000000007</v>
      </c>
      <c r="V79" s="243">
        <v>53.5</v>
      </c>
      <c r="X79" s="243">
        <v>48.2</v>
      </c>
      <c r="Z79" s="243">
        <v>34.200000000000003</v>
      </c>
      <c r="AB79" s="243">
        <v>30.3</v>
      </c>
      <c r="AD79" s="243">
        <v>28.9</v>
      </c>
    </row>
    <row r="80" spans="2:30" ht="13.5" x14ac:dyDescent="0.15">
      <c r="B80" s="248"/>
      <c r="C80" s="244"/>
      <c r="D80" s="244"/>
      <c r="E80" s="244"/>
      <c r="F80" s="244"/>
      <c r="G80" s="1223"/>
      <c r="H80" s="1224"/>
      <c r="I80" s="1217"/>
      <c r="J80" s="1217"/>
      <c r="K80" s="1218"/>
      <c r="L80" s="1218"/>
      <c r="M80" s="1218"/>
      <c r="N80" s="1218"/>
      <c r="O80" s="1218"/>
    </row>
    <row r="81" spans="2:17" ht="13.5" x14ac:dyDescent="0.15">
      <c r="B81" s="248"/>
      <c r="C81" s="244"/>
      <c r="D81" s="244"/>
      <c r="E81" s="244"/>
      <c r="F81" s="244"/>
      <c r="G81" s="244"/>
      <c r="H81" s="244"/>
      <c r="I81" s="244"/>
      <c r="J81" s="244"/>
      <c r="K81" s="344"/>
      <c r="L81" s="244"/>
      <c r="M81" s="244"/>
      <c r="N81" s="244"/>
      <c r="O81" s="244"/>
    </row>
    <row r="82" spans="2:17" ht="17.25" x14ac:dyDescent="0.15">
      <c r="B82" s="248"/>
      <c r="C82" s="244"/>
      <c r="D82" s="244"/>
      <c r="E82" s="244"/>
      <c r="F82" s="244"/>
      <c r="G82" s="244"/>
      <c r="H82" s="244"/>
      <c r="I82" s="244"/>
      <c r="J82" s="244"/>
      <c r="K82" s="343"/>
      <c r="L82" s="343"/>
      <c r="M82" s="343"/>
      <c r="N82" s="343"/>
      <c r="O82" s="343"/>
    </row>
    <row r="83" spans="2:17" ht="13.5" x14ac:dyDescent="0.15">
      <c r="B83" s="340"/>
      <c r="C83" s="306"/>
      <c r="D83" s="306"/>
      <c r="E83" s="306"/>
      <c r="F83" s="306"/>
      <c r="G83" s="306"/>
      <c r="H83" s="306"/>
      <c r="I83" s="306"/>
      <c r="J83" s="306"/>
      <c r="K83" s="306"/>
      <c r="L83" s="306"/>
      <c r="M83" s="306"/>
      <c r="N83" s="306"/>
      <c r="O83" s="306"/>
      <c r="P83" s="341"/>
    </row>
    <row r="84" spans="2:17" ht="13.5" x14ac:dyDescent="0.15">
      <c r="H84" s="244"/>
      <c r="I84" s="244"/>
      <c r="J84" s="244"/>
      <c r="K84" s="244"/>
      <c r="L84" s="244"/>
      <c r="M84" s="244"/>
      <c r="N84" s="244"/>
      <c r="O84" s="244"/>
      <c r="P84" s="244"/>
      <c r="Q84" s="244"/>
    </row>
    <row r="85" spans="2:17" ht="13.5" x14ac:dyDescent="0.15">
      <c r="B85" s="244"/>
      <c r="C85" s="244"/>
      <c r="D85" s="244"/>
      <c r="E85" s="244"/>
      <c r="F85" s="244"/>
      <c r="G85" s="244"/>
      <c r="H85" s="244"/>
      <c r="I85" s="244"/>
      <c r="J85" s="244"/>
      <c r="K85" s="244"/>
      <c r="L85" s="244"/>
      <c r="M85" s="244"/>
      <c r="N85" s="244"/>
      <c r="O85" s="244"/>
      <c r="P85" s="244"/>
      <c r="Q85" s="244"/>
    </row>
    <row r="86" spans="2:17" ht="13.5" hidden="1" x14ac:dyDescent="0.15">
      <c r="B86" s="244"/>
      <c r="C86" s="244"/>
      <c r="D86" s="244"/>
      <c r="E86" s="244"/>
      <c r="F86" s="244"/>
      <c r="G86" s="244"/>
      <c r="H86" s="244"/>
      <c r="I86" s="244"/>
      <c r="J86" s="244"/>
      <c r="K86" s="244"/>
      <c r="L86" s="244"/>
      <c r="M86" s="244"/>
      <c r="N86" s="244"/>
      <c r="O86" s="244"/>
      <c r="P86" s="244"/>
      <c r="Q86" s="244"/>
    </row>
    <row r="87" spans="2:17" ht="13.5" hidden="1" x14ac:dyDescent="0.15">
      <c r="B87" s="244"/>
      <c r="C87" s="244"/>
      <c r="D87" s="244"/>
      <c r="E87" s="244"/>
      <c r="F87" s="244"/>
      <c r="G87" s="244"/>
      <c r="H87" s="244"/>
      <c r="I87" s="244"/>
      <c r="J87" s="244"/>
      <c r="K87" s="342"/>
      <c r="L87" s="244"/>
      <c r="M87" s="244"/>
      <c r="N87" s="244"/>
      <c r="O87" s="244"/>
      <c r="P87" s="244"/>
      <c r="Q87" s="244"/>
    </row>
    <row r="88" spans="2:17" ht="13.5" hidden="1" x14ac:dyDescent="0.15">
      <c r="B88" s="244"/>
      <c r="C88" s="244"/>
      <c r="D88" s="244"/>
      <c r="E88" s="244"/>
      <c r="F88" s="244"/>
      <c r="G88" s="244"/>
      <c r="H88" s="244"/>
      <c r="I88" s="244"/>
      <c r="J88" s="244"/>
      <c r="K88" s="244"/>
      <c r="L88" s="244"/>
      <c r="M88" s="244"/>
      <c r="N88" s="244"/>
      <c r="O88" s="244"/>
      <c r="P88" s="244"/>
      <c r="Q88" s="244"/>
    </row>
    <row r="89" spans="2:17" ht="13.5" hidden="1" x14ac:dyDescent="0.15">
      <c r="B89" s="244"/>
      <c r="C89" s="244"/>
      <c r="D89" s="244"/>
      <c r="E89" s="244"/>
      <c r="F89" s="244"/>
      <c r="G89" s="244"/>
      <c r="H89" s="244"/>
      <c r="I89" s="244"/>
      <c r="J89" s="244"/>
      <c r="K89" s="244"/>
      <c r="L89" s="244"/>
      <c r="M89" s="244"/>
      <c r="N89" s="244"/>
      <c r="O89" s="244"/>
      <c r="P89" s="244"/>
      <c r="Q89" s="244"/>
    </row>
    <row r="90" spans="2:17" ht="13.5" hidden="1" x14ac:dyDescent="0.15">
      <c r="B90" s="244"/>
      <c r="C90" s="244"/>
      <c r="D90" s="244"/>
      <c r="E90" s="244"/>
      <c r="F90" s="244"/>
      <c r="G90" s="244"/>
      <c r="H90" s="244"/>
      <c r="I90" s="244"/>
      <c r="J90" s="244"/>
      <c r="K90" s="244"/>
      <c r="L90" s="244"/>
      <c r="M90" s="244"/>
      <c r="N90" s="244"/>
      <c r="O90" s="244"/>
      <c r="P90" s="244"/>
      <c r="Q90" s="244"/>
    </row>
    <row r="91" spans="2:17" ht="13.5"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523</v>
      </c>
      <c r="G2" s="111"/>
      <c r="H2" s="112"/>
    </row>
    <row r="3" spans="1:8" x14ac:dyDescent="0.15">
      <c r="A3" s="108" t="s">
        <v>516</v>
      </c>
      <c r="B3" s="113"/>
      <c r="C3" s="114"/>
      <c r="D3" s="115">
        <v>81803</v>
      </c>
      <c r="E3" s="116"/>
      <c r="F3" s="117">
        <v>59829</v>
      </c>
      <c r="G3" s="118"/>
      <c r="H3" s="119"/>
    </row>
    <row r="4" spans="1:8" x14ac:dyDescent="0.15">
      <c r="A4" s="120"/>
      <c r="B4" s="121"/>
      <c r="C4" s="122"/>
      <c r="D4" s="123">
        <v>25916</v>
      </c>
      <c r="E4" s="124"/>
      <c r="F4" s="125">
        <v>33669</v>
      </c>
      <c r="G4" s="126"/>
      <c r="H4" s="127"/>
    </row>
    <row r="5" spans="1:8" x14ac:dyDescent="0.15">
      <c r="A5" s="108" t="s">
        <v>518</v>
      </c>
      <c r="B5" s="113"/>
      <c r="C5" s="114"/>
      <c r="D5" s="115">
        <v>48783</v>
      </c>
      <c r="E5" s="116"/>
      <c r="F5" s="117">
        <v>70582</v>
      </c>
      <c r="G5" s="118"/>
      <c r="H5" s="119"/>
    </row>
    <row r="6" spans="1:8" x14ac:dyDescent="0.15">
      <c r="A6" s="120"/>
      <c r="B6" s="121"/>
      <c r="C6" s="122"/>
      <c r="D6" s="123">
        <v>28356</v>
      </c>
      <c r="E6" s="124"/>
      <c r="F6" s="125">
        <v>36117</v>
      </c>
      <c r="G6" s="126"/>
      <c r="H6" s="127"/>
    </row>
    <row r="7" spans="1:8" x14ac:dyDescent="0.15">
      <c r="A7" s="108" t="s">
        <v>519</v>
      </c>
      <c r="B7" s="113"/>
      <c r="C7" s="114"/>
      <c r="D7" s="115">
        <v>48058</v>
      </c>
      <c r="E7" s="116"/>
      <c r="F7" s="117">
        <v>81990</v>
      </c>
      <c r="G7" s="118"/>
      <c r="H7" s="119"/>
    </row>
    <row r="8" spans="1:8" x14ac:dyDescent="0.15">
      <c r="A8" s="120"/>
      <c r="B8" s="121"/>
      <c r="C8" s="122"/>
      <c r="D8" s="123">
        <v>34486</v>
      </c>
      <c r="E8" s="124"/>
      <c r="F8" s="125">
        <v>34482</v>
      </c>
      <c r="G8" s="126"/>
      <c r="H8" s="127"/>
    </row>
    <row r="9" spans="1:8" x14ac:dyDescent="0.15">
      <c r="A9" s="108" t="s">
        <v>520</v>
      </c>
      <c r="B9" s="113"/>
      <c r="C9" s="114"/>
      <c r="D9" s="115">
        <v>34846</v>
      </c>
      <c r="E9" s="116"/>
      <c r="F9" s="117">
        <v>87551</v>
      </c>
      <c r="G9" s="118"/>
      <c r="H9" s="119"/>
    </row>
    <row r="10" spans="1:8" x14ac:dyDescent="0.15">
      <c r="A10" s="120"/>
      <c r="B10" s="121"/>
      <c r="C10" s="122"/>
      <c r="D10" s="123">
        <v>20697</v>
      </c>
      <c r="E10" s="124"/>
      <c r="F10" s="125">
        <v>43994</v>
      </c>
      <c r="G10" s="126"/>
      <c r="H10" s="127"/>
    </row>
    <row r="11" spans="1:8" x14ac:dyDescent="0.15">
      <c r="A11" s="108" t="s">
        <v>521</v>
      </c>
      <c r="B11" s="113"/>
      <c r="C11" s="114"/>
      <c r="D11" s="115">
        <v>49972</v>
      </c>
      <c r="E11" s="116"/>
      <c r="F11" s="117">
        <v>106092</v>
      </c>
      <c r="G11" s="118"/>
      <c r="H11" s="119"/>
    </row>
    <row r="12" spans="1:8" x14ac:dyDescent="0.15">
      <c r="A12" s="120"/>
      <c r="B12" s="121"/>
      <c r="C12" s="128"/>
      <c r="D12" s="123">
        <v>26445</v>
      </c>
      <c r="E12" s="124"/>
      <c r="F12" s="125">
        <v>44299</v>
      </c>
      <c r="G12" s="126"/>
      <c r="H12" s="127"/>
    </row>
    <row r="13" spans="1:8" x14ac:dyDescent="0.15">
      <c r="A13" s="108"/>
      <c r="B13" s="113"/>
      <c r="C13" s="129"/>
      <c r="D13" s="130">
        <v>52692</v>
      </c>
      <c r="E13" s="131"/>
      <c r="F13" s="132">
        <v>81209</v>
      </c>
      <c r="G13" s="133"/>
      <c r="H13" s="119"/>
    </row>
    <row r="14" spans="1:8" x14ac:dyDescent="0.15">
      <c r="A14" s="120"/>
      <c r="B14" s="121"/>
      <c r="C14" s="122"/>
      <c r="D14" s="123">
        <v>27180</v>
      </c>
      <c r="E14" s="124"/>
      <c r="F14" s="125">
        <v>38512</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7.63</v>
      </c>
      <c r="C19" s="134">
        <f>ROUND(VALUE(SUBSTITUTE(実質収支比率等に係る経年分析!G$48,"▲","-")),2)</f>
        <v>7.18</v>
      </c>
      <c r="D19" s="134">
        <f>ROUND(VALUE(SUBSTITUTE(実質収支比率等に係る経年分析!H$48,"▲","-")),2)</f>
        <v>8.39</v>
      </c>
      <c r="E19" s="134">
        <f>ROUND(VALUE(SUBSTITUTE(実質収支比率等に係る経年分析!I$48,"▲","-")),2)</f>
        <v>5.27</v>
      </c>
      <c r="F19" s="134">
        <f>ROUND(VALUE(SUBSTITUTE(実質収支比率等に係る経年分析!J$48,"▲","-")),2)</f>
        <v>6.11</v>
      </c>
    </row>
    <row r="20" spans="1:11" x14ac:dyDescent="0.15">
      <c r="A20" s="134" t="s">
        <v>42</v>
      </c>
      <c r="B20" s="134">
        <f>ROUND(VALUE(SUBSTITUTE(実質収支比率等に係る経年分析!F$47,"▲","-")),2)</f>
        <v>23.38</v>
      </c>
      <c r="C20" s="134">
        <f>ROUND(VALUE(SUBSTITUTE(実質収支比率等に係る経年分析!G$47,"▲","-")),2)</f>
        <v>17.52</v>
      </c>
      <c r="D20" s="134">
        <f>ROUND(VALUE(SUBSTITUTE(実質収支比率等に係る経年分析!H$47,"▲","-")),2)</f>
        <v>23.24</v>
      </c>
      <c r="E20" s="134">
        <f>ROUND(VALUE(SUBSTITUTE(実質収支比率等に係る経年分析!I$47,"▲","-")),2)</f>
        <v>26.63</v>
      </c>
      <c r="F20" s="134">
        <f>ROUND(VALUE(SUBSTITUTE(実質収支比率等に係る経年分析!J$47,"▲","-")),2)</f>
        <v>25.64</v>
      </c>
    </row>
    <row r="21" spans="1:11" x14ac:dyDescent="0.15">
      <c r="A21" s="134" t="s">
        <v>43</v>
      </c>
      <c r="B21" s="134">
        <f>IF(ISNUMBER(VALUE(SUBSTITUTE(実質収支比率等に係る経年分析!F$49,"▲","-"))),ROUND(VALUE(SUBSTITUTE(実質収支比率等に係る経年分析!F$49,"▲","-")),2),NA())</f>
        <v>6.96</v>
      </c>
      <c r="C21" s="134">
        <f>IF(ISNUMBER(VALUE(SUBSTITUTE(実質収支比率等に係る経年分析!G$49,"▲","-"))),ROUND(VALUE(SUBSTITUTE(実質収支比率等に係る経年分析!G$49,"▲","-")),2),NA())</f>
        <v>-6.45</v>
      </c>
      <c r="D21" s="134">
        <f>IF(ISNUMBER(VALUE(SUBSTITUTE(実質収支比率等に係る経年分析!H$49,"▲","-"))),ROUND(VALUE(SUBSTITUTE(実質収支比率等に係る経年分析!H$49,"▲","-")),2),NA())</f>
        <v>6.8</v>
      </c>
      <c r="E21" s="134">
        <f>IF(ISNUMBER(VALUE(SUBSTITUTE(実質収支比率等に係る経年分析!I$49,"▲","-"))),ROUND(VALUE(SUBSTITUTE(実質収支比率等に係る経年分析!I$49,"▲","-")),2),NA())</f>
        <v>0.01</v>
      </c>
      <c r="F21" s="134">
        <f>IF(ISNUMBER(VALUE(SUBSTITUTE(実質収支比率等に係る経年分析!J$49,"▲","-"))),ROUND(VALUE(SUBSTITUTE(実質収支比率等に係る経年分析!J$49,"▲","-")),2),NA())</f>
        <v>0.86</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0.24</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富士見町後期高齢者医療特別会計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x14ac:dyDescent="0.15">
      <c r="A32" s="135" t="str">
        <f>IF(連結実質赤字比率に係る赤字・黒字の構成分析!C$38="",NA(),連結実質赤字比率に係る赤字・黒字の構成分析!C$38)</f>
        <v>富士見町観光施設貸付事業特別会計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x14ac:dyDescent="0.15">
      <c r="A33" s="135" t="str">
        <f>IF(連結実質赤字比率に係る赤字・黒字の構成分析!C$37="",NA(),連結実質赤字比率に係る赤字・黒字の構成分析!C$37)</f>
        <v>富士見町国民健康保険特別会計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1.1399999999999999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2.36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4.26</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7.39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7.18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8.39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5.27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6.11</v>
      </c>
    </row>
    <row r="35" spans="1:16" x14ac:dyDescent="0.15">
      <c r="A35" s="135" t="str">
        <f>IF(連結実質赤字比率に係る赤字・黒字の構成分析!C$35="",NA(),連結実質赤字比率に係る赤字・黒字の構成分析!C$35)</f>
        <v>富士見町下水道事業会計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14.09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12.97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11.32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11.52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10.41</v>
      </c>
    </row>
    <row r="36" spans="1:16" x14ac:dyDescent="0.15">
      <c r="A36" s="135" t="str">
        <f>IF(連結実質赤字比率に係る赤字・黒字の構成分析!C$34="",NA(),連結実質赤字比率に係る赤字・黒字の構成分析!C$34)</f>
        <v>富士見町水道事業会計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10.98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33.049999999999997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33.159999999999997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33.4</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870</v>
      </c>
      <c r="E42" s="136"/>
      <c r="F42" s="136"/>
      <c r="G42" s="136">
        <f>'実質公債費比率（分子）の構造'!L$52</f>
        <v>859</v>
      </c>
      <c r="H42" s="136"/>
      <c r="I42" s="136"/>
      <c r="J42" s="136">
        <f>'実質公債費比率（分子）の構造'!M$52</f>
        <v>837</v>
      </c>
      <c r="K42" s="136"/>
      <c r="L42" s="136"/>
      <c r="M42" s="136">
        <f>'実質公債費比率（分子）の構造'!N$52</f>
        <v>915</v>
      </c>
      <c r="N42" s="136"/>
      <c r="O42" s="136"/>
      <c r="P42" s="136">
        <f>'実質公債費比率（分子）の構造'!O$52</f>
        <v>905</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32</v>
      </c>
      <c r="C44" s="136"/>
      <c r="D44" s="136"/>
      <c r="E44" s="136">
        <f>'実質公債費比率（分子）の構造'!L$50</f>
        <v>42</v>
      </c>
      <c r="F44" s="136"/>
      <c r="G44" s="136"/>
      <c r="H44" s="136">
        <f>'実質公債費比率（分子）の構造'!M$50</f>
        <v>71</v>
      </c>
      <c r="I44" s="136"/>
      <c r="J44" s="136"/>
      <c r="K44" s="136">
        <f>'実質公債費比率（分子）の構造'!N$50</f>
        <v>70</v>
      </c>
      <c r="L44" s="136"/>
      <c r="M44" s="136"/>
      <c r="N44" s="136">
        <f>'実質公債費比率（分子）の構造'!O$50</f>
        <v>66</v>
      </c>
      <c r="O44" s="136"/>
      <c r="P44" s="136"/>
    </row>
    <row r="45" spans="1:16" x14ac:dyDescent="0.15">
      <c r="A45" s="136" t="s">
        <v>53</v>
      </c>
      <c r="B45" s="136">
        <f>'実質公債費比率（分子）の構造'!K$49</f>
        <v>66</v>
      </c>
      <c r="C45" s="136"/>
      <c r="D45" s="136"/>
      <c r="E45" s="136">
        <f>'実質公債費比率（分子）の構造'!L$49</f>
        <v>25</v>
      </c>
      <c r="F45" s="136"/>
      <c r="G45" s="136"/>
      <c r="H45" s="136">
        <f>'実質公債費比率（分子）の構造'!M$49</f>
        <v>9</v>
      </c>
      <c r="I45" s="136"/>
      <c r="J45" s="136"/>
      <c r="K45" s="136">
        <f>'実質公債費比率（分子）の構造'!N$49</f>
        <v>9</v>
      </c>
      <c r="L45" s="136"/>
      <c r="M45" s="136"/>
      <c r="N45" s="136">
        <f>'実質公債費比率（分子）の構造'!O$49</f>
        <v>9</v>
      </c>
      <c r="O45" s="136"/>
      <c r="P45" s="136"/>
    </row>
    <row r="46" spans="1:16" x14ac:dyDescent="0.15">
      <c r="A46" s="136" t="s">
        <v>54</v>
      </c>
      <c r="B46" s="136">
        <f>'実質公債費比率（分子）の構造'!K$48</f>
        <v>489</v>
      </c>
      <c r="C46" s="136"/>
      <c r="D46" s="136"/>
      <c r="E46" s="136">
        <f>'実質公債費比率（分子）の構造'!L$48</f>
        <v>491</v>
      </c>
      <c r="F46" s="136"/>
      <c r="G46" s="136"/>
      <c r="H46" s="136">
        <f>'実質公債費比率（分子）の構造'!M$48</f>
        <v>478</v>
      </c>
      <c r="I46" s="136"/>
      <c r="J46" s="136"/>
      <c r="K46" s="136">
        <f>'実質公債費比率（分子）の構造'!N$48</f>
        <v>535</v>
      </c>
      <c r="L46" s="136"/>
      <c r="M46" s="136"/>
      <c r="N46" s="136">
        <f>'実質公債費比率（分子）の構造'!O$48</f>
        <v>518</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580</v>
      </c>
      <c r="C49" s="136"/>
      <c r="D49" s="136"/>
      <c r="E49" s="136">
        <f>'実質公債費比率（分子）の構造'!L$45</f>
        <v>569</v>
      </c>
      <c r="F49" s="136"/>
      <c r="G49" s="136"/>
      <c r="H49" s="136">
        <f>'実質公債費比率（分子）の構造'!M$45</f>
        <v>537</v>
      </c>
      <c r="I49" s="136"/>
      <c r="J49" s="136"/>
      <c r="K49" s="136">
        <f>'実質公債費比率（分子）の構造'!N$45</f>
        <v>590</v>
      </c>
      <c r="L49" s="136"/>
      <c r="M49" s="136"/>
      <c r="N49" s="136">
        <f>'実質公債費比率（分子）の構造'!O$45</f>
        <v>580</v>
      </c>
      <c r="O49" s="136"/>
      <c r="P49" s="136"/>
    </row>
    <row r="50" spans="1:16" x14ac:dyDescent="0.15">
      <c r="A50" s="136" t="s">
        <v>58</v>
      </c>
      <c r="B50" s="136" t="e">
        <f>NA()</f>
        <v>#N/A</v>
      </c>
      <c r="C50" s="136">
        <f>IF(ISNUMBER('実質公債費比率（分子）の構造'!K$53),'実質公債費比率（分子）の構造'!K$53,NA())</f>
        <v>297</v>
      </c>
      <c r="D50" s="136" t="e">
        <f>NA()</f>
        <v>#N/A</v>
      </c>
      <c r="E50" s="136" t="e">
        <f>NA()</f>
        <v>#N/A</v>
      </c>
      <c r="F50" s="136">
        <f>IF(ISNUMBER('実質公債費比率（分子）の構造'!L$53),'実質公債費比率（分子）の構造'!L$53,NA())</f>
        <v>268</v>
      </c>
      <c r="G50" s="136" t="e">
        <f>NA()</f>
        <v>#N/A</v>
      </c>
      <c r="H50" s="136" t="e">
        <f>NA()</f>
        <v>#N/A</v>
      </c>
      <c r="I50" s="136">
        <f>IF(ISNUMBER('実質公債費比率（分子）の構造'!M$53),'実質公債費比率（分子）の構造'!M$53,NA())</f>
        <v>258</v>
      </c>
      <c r="J50" s="136" t="e">
        <f>NA()</f>
        <v>#N/A</v>
      </c>
      <c r="K50" s="136" t="e">
        <f>NA()</f>
        <v>#N/A</v>
      </c>
      <c r="L50" s="136">
        <f>IF(ISNUMBER('実質公債費比率（分子）の構造'!N$53),'実質公債費比率（分子）の構造'!N$53,NA())</f>
        <v>289</v>
      </c>
      <c r="M50" s="136" t="e">
        <f>NA()</f>
        <v>#N/A</v>
      </c>
      <c r="N50" s="136" t="e">
        <f>NA()</f>
        <v>#N/A</v>
      </c>
      <c r="O50" s="136">
        <f>IF(ISNUMBER('実質公債費比率（分子）の構造'!O$53),'実質公債費比率（分子）の構造'!O$53,NA())</f>
        <v>268</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9228</v>
      </c>
      <c r="E56" s="135"/>
      <c r="F56" s="135"/>
      <c r="G56" s="135">
        <f>'将来負担比率（分子）の構造'!J$51</f>
        <v>8865</v>
      </c>
      <c r="H56" s="135"/>
      <c r="I56" s="135"/>
      <c r="J56" s="135">
        <f>'将来負担比率（分子）の構造'!K$51</f>
        <v>8773</v>
      </c>
      <c r="K56" s="135"/>
      <c r="L56" s="135"/>
      <c r="M56" s="135">
        <f>'将来負担比率（分子）の構造'!L$51</f>
        <v>8520</v>
      </c>
      <c r="N56" s="135"/>
      <c r="O56" s="135"/>
      <c r="P56" s="135">
        <f>'将来負担比率（分子）の構造'!M$51</f>
        <v>8180</v>
      </c>
    </row>
    <row r="57" spans="1:16" x14ac:dyDescent="0.15">
      <c r="A57" s="135" t="s">
        <v>34</v>
      </c>
      <c r="B57" s="135"/>
      <c r="C57" s="135"/>
      <c r="D57" s="135">
        <f>'将来負担比率（分子）の構造'!I$50</f>
        <v>140</v>
      </c>
      <c r="E57" s="135"/>
      <c r="F57" s="135"/>
      <c r="G57" s="135">
        <f>'将来負担比率（分子）の構造'!J$50</f>
        <v>112</v>
      </c>
      <c r="H57" s="135"/>
      <c r="I57" s="135"/>
      <c r="J57" s="135">
        <f>'将来負担比率（分子）の構造'!K$50</f>
        <v>101</v>
      </c>
      <c r="K57" s="135"/>
      <c r="L57" s="135"/>
      <c r="M57" s="135">
        <f>'将来負担比率（分子）の構造'!L$50</f>
        <v>90</v>
      </c>
      <c r="N57" s="135"/>
      <c r="O57" s="135"/>
      <c r="P57" s="135">
        <f>'将来負担比率（分子）の構造'!M$50</f>
        <v>79</v>
      </c>
    </row>
    <row r="58" spans="1:16" x14ac:dyDescent="0.15">
      <c r="A58" s="135" t="s">
        <v>33</v>
      </c>
      <c r="B58" s="135"/>
      <c r="C58" s="135"/>
      <c r="D58" s="135">
        <f>'将来負担比率（分子）の構造'!I$49</f>
        <v>2978</v>
      </c>
      <c r="E58" s="135"/>
      <c r="F58" s="135"/>
      <c r="G58" s="135">
        <f>'将来負担比率（分子）の構造'!J$49</f>
        <v>2885</v>
      </c>
      <c r="H58" s="135"/>
      <c r="I58" s="135"/>
      <c r="J58" s="135">
        <f>'将来負担比率（分子）の構造'!K$49</f>
        <v>3341</v>
      </c>
      <c r="K58" s="135"/>
      <c r="L58" s="135"/>
      <c r="M58" s="135">
        <f>'将来負担比率（分子）の構造'!L$49</f>
        <v>3874</v>
      </c>
      <c r="N58" s="135"/>
      <c r="O58" s="135"/>
      <c r="P58" s="135">
        <f>'将来負担比率（分子）の構造'!M$49</f>
        <v>3122</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1107</v>
      </c>
      <c r="C61" s="135"/>
      <c r="D61" s="135"/>
      <c r="E61" s="135">
        <f>'将来負担比率（分子）の構造'!J$46</f>
        <v>1044</v>
      </c>
      <c r="F61" s="135"/>
      <c r="G61" s="135"/>
      <c r="H61" s="135">
        <f>'将来負担比率（分子）の構造'!K$46</f>
        <v>50</v>
      </c>
      <c r="I61" s="135"/>
      <c r="J61" s="135"/>
      <c r="K61" s="135">
        <f>'将来負担比率（分子）の構造'!L$46</f>
        <v>50</v>
      </c>
      <c r="L61" s="135"/>
      <c r="M61" s="135"/>
      <c r="N61" s="135">
        <f>'将来負担比率（分子）の構造'!M$46</f>
        <v>50</v>
      </c>
      <c r="O61" s="135"/>
      <c r="P61" s="135"/>
    </row>
    <row r="62" spans="1:16" x14ac:dyDescent="0.15">
      <c r="A62" s="135" t="s">
        <v>28</v>
      </c>
      <c r="B62" s="135">
        <f>'将来負担比率（分子）の構造'!I$45</f>
        <v>1731</v>
      </c>
      <c r="C62" s="135"/>
      <c r="D62" s="135"/>
      <c r="E62" s="135">
        <f>'将来負担比率（分子）の構造'!J$45</f>
        <v>1703</v>
      </c>
      <c r="F62" s="135"/>
      <c r="G62" s="135"/>
      <c r="H62" s="135">
        <f>'将来負担比率（分子）の構造'!K$45</f>
        <v>1692</v>
      </c>
      <c r="I62" s="135"/>
      <c r="J62" s="135"/>
      <c r="K62" s="135">
        <f>'将来負担比率（分子）の構造'!L$45</f>
        <v>1379</v>
      </c>
      <c r="L62" s="135"/>
      <c r="M62" s="135"/>
      <c r="N62" s="135">
        <f>'将来負担比率（分子）の構造'!M$45</f>
        <v>1367</v>
      </c>
      <c r="O62" s="135"/>
      <c r="P62" s="135"/>
    </row>
    <row r="63" spans="1:16" x14ac:dyDescent="0.15">
      <c r="A63" s="135" t="s">
        <v>27</v>
      </c>
      <c r="B63" s="135">
        <f>'将来負担比率（分子）の構造'!I$44</f>
        <v>83</v>
      </c>
      <c r="C63" s="135"/>
      <c r="D63" s="135"/>
      <c r="E63" s="135">
        <f>'将来負担比率（分子）の構造'!J$44</f>
        <v>60</v>
      </c>
      <c r="F63" s="135"/>
      <c r="G63" s="135"/>
      <c r="H63" s="135">
        <f>'将来負担比率（分子）の構造'!K$44</f>
        <v>97</v>
      </c>
      <c r="I63" s="135"/>
      <c r="J63" s="135"/>
      <c r="K63" s="135">
        <f>'将来負担比率（分子）の構造'!L$44</f>
        <v>150</v>
      </c>
      <c r="L63" s="135"/>
      <c r="M63" s="135"/>
      <c r="N63" s="135">
        <f>'将来負担比率（分子）の構造'!M$44</f>
        <v>144</v>
      </c>
      <c r="O63" s="135"/>
      <c r="P63" s="135"/>
    </row>
    <row r="64" spans="1:16" x14ac:dyDescent="0.15">
      <c r="A64" s="135" t="s">
        <v>26</v>
      </c>
      <c r="B64" s="135">
        <f>'将来負担比率（分子）の構造'!I$43</f>
        <v>6105</v>
      </c>
      <c r="C64" s="135"/>
      <c r="D64" s="135"/>
      <c r="E64" s="135">
        <f>'将来負担比率（分子）の構造'!J$43</f>
        <v>5671</v>
      </c>
      <c r="F64" s="135"/>
      <c r="G64" s="135"/>
      <c r="H64" s="135">
        <f>'将来負担比率（分子）の構造'!K$43</f>
        <v>5174</v>
      </c>
      <c r="I64" s="135"/>
      <c r="J64" s="135"/>
      <c r="K64" s="135">
        <f>'将来負担比率（分子）の構造'!L$43</f>
        <v>4968</v>
      </c>
      <c r="L64" s="135"/>
      <c r="M64" s="135"/>
      <c r="N64" s="135">
        <f>'将来負担比率（分子）の構造'!M$43</f>
        <v>4656</v>
      </c>
      <c r="O64" s="135"/>
      <c r="P64" s="135"/>
    </row>
    <row r="65" spans="1:16" x14ac:dyDescent="0.15">
      <c r="A65" s="135" t="s">
        <v>25</v>
      </c>
      <c r="B65" s="135">
        <f>'将来負担比率（分子）の構造'!I$42</f>
        <v>290</v>
      </c>
      <c r="C65" s="135"/>
      <c r="D65" s="135"/>
      <c r="E65" s="135">
        <f>'将来負担比率（分子）の構造'!J$42</f>
        <v>525</v>
      </c>
      <c r="F65" s="135"/>
      <c r="G65" s="135"/>
      <c r="H65" s="135">
        <f>'将来負担比率（分子）の構造'!K$42</f>
        <v>460</v>
      </c>
      <c r="I65" s="135"/>
      <c r="J65" s="135"/>
      <c r="K65" s="135">
        <f>'将来負担比率（分子）の構造'!L$42</f>
        <v>394</v>
      </c>
      <c r="L65" s="135"/>
      <c r="M65" s="135"/>
      <c r="N65" s="135">
        <f>'将来負担比率（分子）の構造'!M$42</f>
        <v>333</v>
      </c>
      <c r="O65" s="135"/>
      <c r="P65" s="135"/>
    </row>
    <row r="66" spans="1:16" x14ac:dyDescent="0.15">
      <c r="A66" s="135" t="s">
        <v>24</v>
      </c>
      <c r="B66" s="135">
        <f>'将来負担比率（分子）の構造'!I$41</f>
        <v>5166</v>
      </c>
      <c r="C66" s="135"/>
      <c r="D66" s="135"/>
      <c r="E66" s="135">
        <f>'将来負担比率（分子）の構造'!J$41</f>
        <v>5183</v>
      </c>
      <c r="F66" s="135"/>
      <c r="G66" s="135"/>
      <c r="H66" s="135">
        <f>'将来負担比率（分子）の構造'!K$41</f>
        <v>6542</v>
      </c>
      <c r="I66" s="135"/>
      <c r="J66" s="135"/>
      <c r="K66" s="135">
        <f>'将来負担比率（分子）の構造'!L$41</f>
        <v>6378</v>
      </c>
      <c r="L66" s="135"/>
      <c r="M66" s="135"/>
      <c r="N66" s="135">
        <f>'将来負担比率（分子）の構造'!M$41</f>
        <v>6220</v>
      </c>
      <c r="O66" s="135"/>
      <c r="P66" s="135"/>
    </row>
    <row r="67" spans="1:16" x14ac:dyDescent="0.15">
      <c r="A67" s="135" t="s">
        <v>62</v>
      </c>
      <c r="B67" s="135" t="e">
        <f>NA()</f>
        <v>#N/A</v>
      </c>
      <c r="C67" s="135">
        <f>IF(ISNUMBER('将来負担比率（分子）の構造'!I$52), IF('将来負担比率（分子）の構造'!I$52 &lt; 0, 0, '将来負担比率（分子）の構造'!I$52), NA())</f>
        <v>2138</v>
      </c>
      <c r="D67" s="135" t="e">
        <f>NA()</f>
        <v>#N/A</v>
      </c>
      <c r="E67" s="135" t="e">
        <f>NA()</f>
        <v>#N/A</v>
      </c>
      <c r="F67" s="135">
        <f>IF(ISNUMBER('将来負担比率（分子）の構造'!J$52), IF('将来負担比率（分子）の構造'!J$52 &lt; 0, 0, '将来負担比率（分子）の構造'!J$52), NA())</f>
        <v>2324</v>
      </c>
      <c r="G67" s="135" t="e">
        <f>NA()</f>
        <v>#N/A</v>
      </c>
      <c r="H67" s="135" t="e">
        <f>NA()</f>
        <v>#N/A</v>
      </c>
      <c r="I67" s="135">
        <f>IF(ISNUMBER('将来負担比率（分子）の構造'!K$52), IF('将来負担比率（分子）の構造'!K$52 &lt; 0, 0, '将来負担比率（分子）の構造'!K$52), NA())</f>
        <v>1800</v>
      </c>
      <c r="J67" s="135" t="e">
        <f>NA()</f>
        <v>#N/A</v>
      </c>
      <c r="K67" s="135" t="e">
        <f>NA()</f>
        <v>#N/A</v>
      </c>
      <c r="L67" s="135">
        <f>IF(ISNUMBER('将来負担比率（分子）の構造'!L$52), IF('将来負担比率（分子）の構造'!L$52 &lt; 0, 0, '将来負担比率（分子）の構造'!L$52), NA())</f>
        <v>834</v>
      </c>
      <c r="M67" s="135" t="e">
        <f>NA()</f>
        <v>#N/A</v>
      </c>
      <c r="N67" s="135" t="e">
        <f>NA()</f>
        <v>#N/A</v>
      </c>
      <c r="O67" s="135">
        <f>IF(ISNUMBER('将来負担比率（分子）の構造'!M$52), IF('将来負担比率（分子）の構造'!M$52 &lt; 0, 0, '将来負担比率（分子）の構造'!M$52), NA())</f>
        <v>1389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2405426</v>
      </c>
      <c r="S5" s="613"/>
      <c r="T5" s="613"/>
      <c r="U5" s="613"/>
      <c r="V5" s="613"/>
      <c r="W5" s="613"/>
      <c r="X5" s="613"/>
      <c r="Y5" s="614"/>
      <c r="Z5" s="615">
        <v>29.9</v>
      </c>
      <c r="AA5" s="615"/>
      <c r="AB5" s="615"/>
      <c r="AC5" s="615"/>
      <c r="AD5" s="616">
        <v>2405426</v>
      </c>
      <c r="AE5" s="616"/>
      <c r="AF5" s="616"/>
      <c r="AG5" s="616"/>
      <c r="AH5" s="616"/>
      <c r="AI5" s="616"/>
      <c r="AJ5" s="616"/>
      <c r="AK5" s="616"/>
      <c r="AL5" s="617">
        <v>51.4</v>
      </c>
      <c r="AM5" s="618"/>
      <c r="AN5" s="618"/>
      <c r="AO5" s="619"/>
      <c r="AP5" s="609" t="s">
        <v>206</v>
      </c>
      <c r="AQ5" s="610"/>
      <c r="AR5" s="610"/>
      <c r="AS5" s="610"/>
      <c r="AT5" s="610"/>
      <c r="AU5" s="610"/>
      <c r="AV5" s="610"/>
      <c r="AW5" s="610"/>
      <c r="AX5" s="610"/>
      <c r="AY5" s="610"/>
      <c r="AZ5" s="610"/>
      <c r="BA5" s="610"/>
      <c r="BB5" s="610"/>
      <c r="BC5" s="610"/>
      <c r="BD5" s="610"/>
      <c r="BE5" s="610"/>
      <c r="BF5" s="611"/>
      <c r="BG5" s="623">
        <v>2403524</v>
      </c>
      <c r="BH5" s="624"/>
      <c r="BI5" s="624"/>
      <c r="BJ5" s="624"/>
      <c r="BK5" s="624"/>
      <c r="BL5" s="624"/>
      <c r="BM5" s="624"/>
      <c r="BN5" s="625"/>
      <c r="BO5" s="626">
        <v>99.9</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x14ac:dyDescent="0.15">
      <c r="B6" s="620" t="s">
        <v>211</v>
      </c>
      <c r="C6" s="621"/>
      <c r="D6" s="621"/>
      <c r="E6" s="621"/>
      <c r="F6" s="621"/>
      <c r="G6" s="621"/>
      <c r="H6" s="621"/>
      <c r="I6" s="621"/>
      <c r="J6" s="621"/>
      <c r="K6" s="621"/>
      <c r="L6" s="621"/>
      <c r="M6" s="621"/>
      <c r="N6" s="621"/>
      <c r="O6" s="621"/>
      <c r="P6" s="621"/>
      <c r="Q6" s="622"/>
      <c r="R6" s="623">
        <v>147329</v>
      </c>
      <c r="S6" s="624"/>
      <c r="T6" s="624"/>
      <c r="U6" s="624"/>
      <c r="V6" s="624"/>
      <c r="W6" s="624"/>
      <c r="X6" s="624"/>
      <c r="Y6" s="625"/>
      <c r="Z6" s="626">
        <v>1.8</v>
      </c>
      <c r="AA6" s="626"/>
      <c r="AB6" s="626"/>
      <c r="AC6" s="626"/>
      <c r="AD6" s="627">
        <v>147329</v>
      </c>
      <c r="AE6" s="627"/>
      <c r="AF6" s="627"/>
      <c r="AG6" s="627"/>
      <c r="AH6" s="627"/>
      <c r="AI6" s="627"/>
      <c r="AJ6" s="627"/>
      <c r="AK6" s="627"/>
      <c r="AL6" s="628">
        <v>3.1</v>
      </c>
      <c r="AM6" s="629"/>
      <c r="AN6" s="629"/>
      <c r="AO6" s="630"/>
      <c r="AP6" s="620" t="s">
        <v>212</v>
      </c>
      <c r="AQ6" s="621"/>
      <c r="AR6" s="621"/>
      <c r="AS6" s="621"/>
      <c r="AT6" s="621"/>
      <c r="AU6" s="621"/>
      <c r="AV6" s="621"/>
      <c r="AW6" s="621"/>
      <c r="AX6" s="621"/>
      <c r="AY6" s="621"/>
      <c r="AZ6" s="621"/>
      <c r="BA6" s="621"/>
      <c r="BB6" s="621"/>
      <c r="BC6" s="621"/>
      <c r="BD6" s="621"/>
      <c r="BE6" s="621"/>
      <c r="BF6" s="622"/>
      <c r="BG6" s="623">
        <v>2403524</v>
      </c>
      <c r="BH6" s="624"/>
      <c r="BI6" s="624"/>
      <c r="BJ6" s="624"/>
      <c r="BK6" s="624"/>
      <c r="BL6" s="624"/>
      <c r="BM6" s="624"/>
      <c r="BN6" s="625"/>
      <c r="BO6" s="626">
        <v>99.9</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68745</v>
      </c>
      <c r="CS6" s="624"/>
      <c r="CT6" s="624"/>
      <c r="CU6" s="624"/>
      <c r="CV6" s="624"/>
      <c r="CW6" s="624"/>
      <c r="CX6" s="624"/>
      <c r="CY6" s="625"/>
      <c r="CZ6" s="626">
        <v>0.9</v>
      </c>
      <c r="DA6" s="626"/>
      <c r="DB6" s="626"/>
      <c r="DC6" s="626"/>
      <c r="DD6" s="632" t="s">
        <v>207</v>
      </c>
      <c r="DE6" s="624"/>
      <c r="DF6" s="624"/>
      <c r="DG6" s="624"/>
      <c r="DH6" s="624"/>
      <c r="DI6" s="624"/>
      <c r="DJ6" s="624"/>
      <c r="DK6" s="624"/>
      <c r="DL6" s="624"/>
      <c r="DM6" s="624"/>
      <c r="DN6" s="624"/>
      <c r="DO6" s="624"/>
      <c r="DP6" s="625"/>
      <c r="DQ6" s="632">
        <v>68745</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2756</v>
      </c>
      <c r="S7" s="624"/>
      <c r="T7" s="624"/>
      <c r="U7" s="624"/>
      <c r="V7" s="624"/>
      <c r="W7" s="624"/>
      <c r="X7" s="624"/>
      <c r="Y7" s="625"/>
      <c r="Z7" s="626">
        <v>0</v>
      </c>
      <c r="AA7" s="626"/>
      <c r="AB7" s="626"/>
      <c r="AC7" s="626"/>
      <c r="AD7" s="627">
        <v>2756</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880731</v>
      </c>
      <c r="BH7" s="624"/>
      <c r="BI7" s="624"/>
      <c r="BJ7" s="624"/>
      <c r="BK7" s="624"/>
      <c r="BL7" s="624"/>
      <c r="BM7" s="624"/>
      <c r="BN7" s="625"/>
      <c r="BO7" s="626">
        <v>36.6</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1127686</v>
      </c>
      <c r="CS7" s="624"/>
      <c r="CT7" s="624"/>
      <c r="CU7" s="624"/>
      <c r="CV7" s="624"/>
      <c r="CW7" s="624"/>
      <c r="CX7" s="624"/>
      <c r="CY7" s="625"/>
      <c r="CZ7" s="626">
        <v>14.8</v>
      </c>
      <c r="DA7" s="626"/>
      <c r="DB7" s="626"/>
      <c r="DC7" s="626"/>
      <c r="DD7" s="632">
        <v>273662</v>
      </c>
      <c r="DE7" s="624"/>
      <c r="DF7" s="624"/>
      <c r="DG7" s="624"/>
      <c r="DH7" s="624"/>
      <c r="DI7" s="624"/>
      <c r="DJ7" s="624"/>
      <c r="DK7" s="624"/>
      <c r="DL7" s="624"/>
      <c r="DM7" s="624"/>
      <c r="DN7" s="624"/>
      <c r="DO7" s="624"/>
      <c r="DP7" s="625"/>
      <c r="DQ7" s="632">
        <v>898156</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7682</v>
      </c>
      <c r="S8" s="624"/>
      <c r="T8" s="624"/>
      <c r="U8" s="624"/>
      <c r="V8" s="624"/>
      <c r="W8" s="624"/>
      <c r="X8" s="624"/>
      <c r="Y8" s="625"/>
      <c r="Z8" s="626">
        <v>0.1</v>
      </c>
      <c r="AA8" s="626"/>
      <c r="AB8" s="626"/>
      <c r="AC8" s="626"/>
      <c r="AD8" s="627">
        <v>7682</v>
      </c>
      <c r="AE8" s="627"/>
      <c r="AF8" s="627"/>
      <c r="AG8" s="627"/>
      <c r="AH8" s="627"/>
      <c r="AI8" s="627"/>
      <c r="AJ8" s="627"/>
      <c r="AK8" s="627"/>
      <c r="AL8" s="628">
        <v>0.2</v>
      </c>
      <c r="AM8" s="629"/>
      <c r="AN8" s="629"/>
      <c r="AO8" s="630"/>
      <c r="AP8" s="620" t="s">
        <v>218</v>
      </c>
      <c r="AQ8" s="621"/>
      <c r="AR8" s="621"/>
      <c r="AS8" s="621"/>
      <c r="AT8" s="621"/>
      <c r="AU8" s="621"/>
      <c r="AV8" s="621"/>
      <c r="AW8" s="621"/>
      <c r="AX8" s="621"/>
      <c r="AY8" s="621"/>
      <c r="AZ8" s="621"/>
      <c r="BA8" s="621"/>
      <c r="BB8" s="621"/>
      <c r="BC8" s="621"/>
      <c r="BD8" s="621"/>
      <c r="BE8" s="621"/>
      <c r="BF8" s="622"/>
      <c r="BG8" s="623">
        <v>34677</v>
      </c>
      <c r="BH8" s="624"/>
      <c r="BI8" s="624"/>
      <c r="BJ8" s="624"/>
      <c r="BK8" s="624"/>
      <c r="BL8" s="624"/>
      <c r="BM8" s="624"/>
      <c r="BN8" s="625"/>
      <c r="BO8" s="626">
        <v>1.4</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1751022</v>
      </c>
      <c r="CS8" s="624"/>
      <c r="CT8" s="624"/>
      <c r="CU8" s="624"/>
      <c r="CV8" s="624"/>
      <c r="CW8" s="624"/>
      <c r="CX8" s="624"/>
      <c r="CY8" s="625"/>
      <c r="CZ8" s="626">
        <v>22.9</v>
      </c>
      <c r="DA8" s="626"/>
      <c r="DB8" s="626"/>
      <c r="DC8" s="626"/>
      <c r="DD8" s="632">
        <v>17547</v>
      </c>
      <c r="DE8" s="624"/>
      <c r="DF8" s="624"/>
      <c r="DG8" s="624"/>
      <c r="DH8" s="624"/>
      <c r="DI8" s="624"/>
      <c r="DJ8" s="624"/>
      <c r="DK8" s="624"/>
      <c r="DL8" s="624"/>
      <c r="DM8" s="624"/>
      <c r="DN8" s="624"/>
      <c r="DO8" s="624"/>
      <c r="DP8" s="625"/>
      <c r="DQ8" s="632">
        <v>1108492</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7876</v>
      </c>
      <c r="S9" s="624"/>
      <c r="T9" s="624"/>
      <c r="U9" s="624"/>
      <c r="V9" s="624"/>
      <c r="W9" s="624"/>
      <c r="X9" s="624"/>
      <c r="Y9" s="625"/>
      <c r="Z9" s="626">
        <v>0.1</v>
      </c>
      <c r="AA9" s="626"/>
      <c r="AB9" s="626"/>
      <c r="AC9" s="626"/>
      <c r="AD9" s="627">
        <v>7876</v>
      </c>
      <c r="AE9" s="627"/>
      <c r="AF9" s="627"/>
      <c r="AG9" s="627"/>
      <c r="AH9" s="627"/>
      <c r="AI9" s="627"/>
      <c r="AJ9" s="627"/>
      <c r="AK9" s="627"/>
      <c r="AL9" s="628">
        <v>0.2</v>
      </c>
      <c r="AM9" s="629"/>
      <c r="AN9" s="629"/>
      <c r="AO9" s="630"/>
      <c r="AP9" s="620" t="s">
        <v>221</v>
      </c>
      <c r="AQ9" s="621"/>
      <c r="AR9" s="621"/>
      <c r="AS9" s="621"/>
      <c r="AT9" s="621"/>
      <c r="AU9" s="621"/>
      <c r="AV9" s="621"/>
      <c r="AW9" s="621"/>
      <c r="AX9" s="621"/>
      <c r="AY9" s="621"/>
      <c r="AZ9" s="621"/>
      <c r="BA9" s="621"/>
      <c r="BB9" s="621"/>
      <c r="BC9" s="621"/>
      <c r="BD9" s="621"/>
      <c r="BE9" s="621"/>
      <c r="BF9" s="622"/>
      <c r="BG9" s="623">
        <v>629927</v>
      </c>
      <c r="BH9" s="624"/>
      <c r="BI9" s="624"/>
      <c r="BJ9" s="624"/>
      <c r="BK9" s="624"/>
      <c r="BL9" s="624"/>
      <c r="BM9" s="624"/>
      <c r="BN9" s="625"/>
      <c r="BO9" s="626">
        <v>26.2</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441103</v>
      </c>
      <c r="CS9" s="624"/>
      <c r="CT9" s="624"/>
      <c r="CU9" s="624"/>
      <c r="CV9" s="624"/>
      <c r="CW9" s="624"/>
      <c r="CX9" s="624"/>
      <c r="CY9" s="625"/>
      <c r="CZ9" s="626">
        <v>5.8</v>
      </c>
      <c r="DA9" s="626"/>
      <c r="DB9" s="626"/>
      <c r="DC9" s="626"/>
      <c r="DD9" s="632">
        <v>66254</v>
      </c>
      <c r="DE9" s="624"/>
      <c r="DF9" s="624"/>
      <c r="DG9" s="624"/>
      <c r="DH9" s="624"/>
      <c r="DI9" s="624"/>
      <c r="DJ9" s="624"/>
      <c r="DK9" s="624"/>
      <c r="DL9" s="624"/>
      <c r="DM9" s="624"/>
      <c r="DN9" s="624"/>
      <c r="DO9" s="624"/>
      <c r="DP9" s="625"/>
      <c r="DQ9" s="632">
        <v>428442</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311082</v>
      </c>
      <c r="S10" s="624"/>
      <c r="T10" s="624"/>
      <c r="U10" s="624"/>
      <c r="V10" s="624"/>
      <c r="W10" s="624"/>
      <c r="X10" s="624"/>
      <c r="Y10" s="625"/>
      <c r="Z10" s="626">
        <v>3.9</v>
      </c>
      <c r="AA10" s="626"/>
      <c r="AB10" s="626"/>
      <c r="AC10" s="626"/>
      <c r="AD10" s="627">
        <v>311082</v>
      </c>
      <c r="AE10" s="627"/>
      <c r="AF10" s="627"/>
      <c r="AG10" s="627"/>
      <c r="AH10" s="627"/>
      <c r="AI10" s="627"/>
      <c r="AJ10" s="627"/>
      <c r="AK10" s="627"/>
      <c r="AL10" s="628">
        <v>6.6</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52769</v>
      </c>
      <c r="BH10" s="624"/>
      <c r="BI10" s="624"/>
      <c r="BJ10" s="624"/>
      <c r="BK10" s="624"/>
      <c r="BL10" s="624"/>
      <c r="BM10" s="624"/>
      <c r="BN10" s="625"/>
      <c r="BO10" s="626">
        <v>2.2000000000000002</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10505</v>
      </c>
      <c r="CS10" s="624"/>
      <c r="CT10" s="624"/>
      <c r="CU10" s="624"/>
      <c r="CV10" s="624"/>
      <c r="CW10" s="624"/>
      <c r="CX10" s="624"/>
      <c r="CY10" s="625"/>
      <c r="CZ10" s="626">
        <v>0.1</v>
      </c>
      <c r="DA10" s="626"/>
      <c r="DB10" s="626"/>
      <c r="DC10" s="626"/>
      <c r="DD10" s="632" t="s">
        <v>108</v>
      </c>
      <c r="DE10" s="624"/>
      <c r="DF10" s="624"/>
      <c r="DG10" s="624"/>
      <c r="DH10" s="624"/>
      <c r="DI10" s="624"/>
      <c r="DJ10" s="624"/>
      <c r="DK10" s="624"/>
      <c r="DL10" s="624"/>
      <c r="DM10" s="624"/>
      <c r="DN10" s="624"/>
      <c r="DO10" s="624"/>
      <c r="DP10" s="625"/>
      <c r="DQ10" s="632">
        <v>505</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v>13118</v>
      </c>
      <c r="S11" s="624"/>
      <c r="T11" s="624"/>
      <c r="U11" s="624"/>
      <c r="V11" s="624"/>
      <c r="W11" s="624"/>
      <c r="X11" s="624"/>
      <c r="Y11" s="625"/>
      <c r="Z11" s="626">
        <v>0.2</v>
      </c>
      <c r="AA11" s="626"/>
      <c r="AB11" s="626"/>
      <c r="AC11" s="626"/>
      <c r="AD11" s="627">
        <v>13118</v>
      </c>
      <c r="AE11" s="627"/>
      <c r="AF11" s="627"/>
      <c r="AG11" s="627"/>
      <c r="AH11" s="627"/>
      <c r="AI11" s="627"/>
      <c r="AJ11" s="627"/>
      <c r="AK11" s="627"/>
      <c r="AL11" s="628">
        <v>0.3</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163358</v>
      </c>
      <c r="BH11" s="624"/>
      <c r="BI11" s="624"/>
      <c r="BJ11" s="624"/>
      <c r="BK11" s="624"/>
      <c r="BL11" s="624"/>
      <c r="BM11" s="624"/>
      <c r="BN11" s="625"/>
      <c r="BO11" s="626">
        <v>6.8</v>
      </c>
      <c r="BP11" s="626"/>
      <c r="BQ11" s="626"/>
      <c r="BR11" s="626"/>
      <c r="BS11" s="632" t="s">
        <v>108</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621679</v>
      </c>
      <c r="CS11" s="624"/>
      <c r="CT11" s="624"/>
      <c r="CU11" s="624"/>
      <c r="CV11" s="624"/>
      <c r="CW11" s="624"/>
      <c r="CX11" s="624"/>
      <c r="CY11" s="625"/>
      <c r="CZ11" s="626">
        <v>8.1</v>
      </c>
      <c r="DA11" s="626"/>
      <c r="DB11" s="626"/>
      <c r="DC11" s="626"/>
      <c r="DD11" s="632">
        <v>83023</v>
      </c>
      <c r="DE11" s="624"/>
      <c r="DF11" s="624"/>
      <c r="DG11" s="624"/>
      <c r="DH11" s="624"/>
      <c r="DI11" s="624"/>
      <c r="DJ11" s="624"/>
      <c r="DK11" s="624"/>
      <c r="DL11" s="624"/>
      <c r="DM11" s="624"/>
      <c r="DN11" s="624"/>
      <c r="DO11" s="624"/>
      <c r="DP11" s="625"/>
      <c r="DQ11" s="632">
        <v>257818</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1391462</v>
      </c>
      <c r="BH12" s="624"/>
      <c r="BI12" s="624"/>
      <c r="BJ12" s="624"/>
      <c r="BK12" s="624"/>
      <c r="BL12" s="624"/>
      <c r="BM12" s="624"/>
      <c r="BN12" s="625"/>
      <c r="BO12" s="626">
        <v>57.8</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1307880</v>
      </c>
      <c r="CS12" s="624"/>
      <c r="CT12" s="624"/>
      <c r="CU12" s="624"/>
      <c r="CV12" s="624"/>
      <c r="CW12" s="624"/>
      <c r="CX12" s="624"/>
      <c r="CY12" s="625"/>
      <c r="CZ12" s="626">
        <v>17.100000000000001</v>
      </c>
      <c r="DA12" s="626"/>
      <c r="DB12" s="626"/>
      <c r="DC12" s="626"/>
      <c r="DD12" s="632" t="s">
        <v>108</v>
      </c>
      <c r="DE12" s="624"/>
      <c r="DF12" s="624"/>
      <c r="DG12" s="624"/>
      <c r="DH12" s="624"/>
      <c r="DI12" s="624"/>
      <c r="DJ12" s="624"/>
      <c r="DK12" s="624"/>
      <c r="DL12" s="624"/>
      <c r="DM12" s="624"/>
      <c r="DN12" s="624"/>
      <c r="DO12" s="624"/>
      <c r="DP12" s="625"/>
      <c r="DQ12" s="632">
        <v>1109243</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27499</v>
      </c>
      <c r="S13" s="624"/>
      <c r="T13" s="624"/>
      <c r="U13" s="624"/>
      <c r="V13" s="624"/>
      <c r="W13" s="624"/>
      <c r="X13" s="624"/>
      <c r="Y13" s="625"/>
      <c r="Z13" s="626">
        <v>0.3</v>
      </c>
      <c r="AA13" s="626"/>
      <c r="AB13" s="626"/>
      <c r="AC13" s="626"/>
      <c r="AD13" s="627">
        <v>27499</v>
      </c>
      <c r="AE13" s="627"/>
      <c r="AF13" s="627"/>
      <c r="AG13" s="627"/>
      <c r="AH13" s="627"/>
      <c r="AI13" s="627"/>
      <c r="AJ13" s="627"/>
      <c r="AK13" s="627"/>
      <c r="AL13" s="628">
        <v>0.6</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1381666</v>
      </c>
      <c r="BH13" s="624"/>
      <c r="BI13" s="624"/>
      <c r="BJ13" s="624"/>
      <c r="BK13" s="624"/>
      <c r="BL13" s="624"/>
      <c r="BM13" s="624"/>
      <c r="BN13" s="625"/>
      <c r="BO13" s="626">
        <v>57.4</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822092</v>
      </c>
      <c r="CS13" s="624"/>
      <c r="CT13" s="624"/>
      <c r="CU13" s="624"/>
      <c r="CV13" s="624"/>
      <c r="CW13" s="624"/>
      <c r="CX13" s="624"/>
      <c r="CY13" s="625"/>
      <c r="CZ13" s="626">
        <v>10.8</v>
      </c>
      <c r="DA13" s="626"/>
      <c r="DB13" s="626"/>
      <c r="DC13" s="626"/>
      <c r="DD13" s="632">
        <v>171536</v>
      </c>
      <c r="DE13" s="624"/>
      <c r="DF13" s="624"/>
      <c r="DG13" s="624"/>
      <c r="DH13" s="624"/>
      <c r="DI13" s="624"/>
      <c r="DJ13" s="624"/>
      <c r="DK13" s="624"/>
      <c r="DL13" s="624"/>
      <c r="DM13" s="624"/>
      <c r="DN13" s="624"/>
      <c r="DO13" s="624"/>
      <c r="DP13" s="625"/>
      <c r="DQ13" s="632">
        <v>781375</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42467</v>
      </c>
      <c r="BH14" s="624"/>
      <c r="BI14" s="624"/>
      <c r="BJ14" s="624"/>
      <c r="BK14" s="624"/>
      <c r="BL14" s="624"/>
      <c r="BM14" s="624"/>
      <c r="BN14" s="625"/>
      <c r="BO14" s="626">
        <v>1.8</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252494</v>
      </c>
      <c r="CS14" s="624"/>
      <c r="CT14" s="624"/>
      <c r="CU14" s="624"/>
      <c r="CV14" s="624"/>
      <c r="CW14" s="624"/>
      <c r="CX14" s="624"/>
      <c r="CY14" s="625"/>
      <c r="CZ14" s="626">
        <v>3.3</v>
      </c>
      <c r="DA14" s="626"/>
      <c r="DB14" s="626"/>
      <c r="DC14" s="626"/>
      <c r="DD14" s="632">
        <v>7022</v>
      </c>
      <c r="DE14" s="624"/>
      <c r="DF14" s="624"/>
      <c r="DG14" s="624"/>
      <c r="DH14" s="624"/>
      <c r="DI14" s="624"/>
      <c r="DJ14" s="624"/>
      <c r="DK14" s="624"/>
      <c r="DL14" s="624"/>
      <c r="DM14" s="624"/>
      <c r="DN14" s="624"/>
      <c r="DO14" s="624"/>
      <c r="DP14" s="625"/>
      <c r="DQ14" s="632">
        <v>232204</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5618</v>
      </c>
      <c r="S15" s="624"/>
      <c r="T15" s="624"/>
      <c r="U15" s="624"/>
      <c r="V15" s="624"/>
      <c r="W15" s="624"/>
      <c r="X15" s="624"/>
      <c r="Y15" s="625"/>
      <c r="Z15" s="626">
        <v>0.1</v>
      </c>
      <c r="AA15" s="626"/>
      <c r="AB15" s="626"/>
      <c r="AC15" s="626"/>
      <c r="AD15" s="627">
        <v>5618</v>
      </c>
      <c r="AE15" s="627"/>
      <c r="AF15" s="627"/>
      <c r="AG15" s="627"/>
      <c r="AH15" s="627"/>
      <c r="AI15" s="627"/>
      <c r="AJ15" s="627"/>
      <c r="AK15" s="627"/>
      <c r="AL15" s="628">
        <v>0.1</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88794</v>
      </c>
      <c r="BH15" s="624"/>
      <c r="BI15" s="624"/>
      <c r="BJ15" s="624"/>
      <c r="BK15" s="624"/>
      <c r="BL15" s="624"/>
      <c r="BM15" s="624"/>
      <c r="BN15" s="625"/>
      <c r="BO15" s="626">
        <v>3.7</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656859</v>
      </c>
      <c r="CS15" s="624"/>
      <c r="CT15" s="624"/>
      <c r="CU15" s="624"/>
      <c r="CV15" s="624"/>
      <c r="CW15" s="624"/>
      <c r="CX15" s="624"/>
      <c r="CY15" s="625"/>
      <c r="CZ15" s="626">
        <v>8.6</v>
      </c>
      <c r="DA15" s="626"/>
      <c r="DB15" s="626"/>
      <c r="DC15" s="626"/>
      <c r="DD15" s="632">
        <v>131132</v>
      </c>
      <c r="DE15" s="624"/>
      <c r="DF15" s="624"/>
      <c r="DG15" s="624"/>
      <c r="DH15" s="624"/>
      <c r="DI15" s="624"/>
      <c r="DJ15" s="624"/>
      <c r="DK15" s="624"/>
      <c r="DL15" s="624"/>
      <c r="DM15" s="624"/>
      <c r="DN15" s="624"/>
      <c r="DO15" s="624"/>
      <c r="DP15" s="625"/>
      <c r="DQ15" s="632">
        <v>534472</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1922698</v>
      </c>
      <c r="S16" s="624"/>
      <c r="T16" s="624"/>
      <c r="U16" s="624"/>
      <c r="V16" s="624"/>
      <c r="W16" s="624"/>
      <c r="X16" s="624"/>
      <c r="Y16" s="625"/>
      <c r="Z16" s="626">
        <v>23.9</v>
      </c>
      <c r="AA16" s="626"/>
      <c r="AB16" s="626"/>
      <c r="AC16" s="626"/>
      <c r="AD16" s="627">
        <v>1712249</v>
      </c>
      <c r="AE16" s="627"/>
      <c r="AF16" s="627"/>
      <c r="AG16" s="627"/>
      <c r="AH16" s="627"/>
      <c r="AI16" s="627"/>
      <c r="AJ16" s="627"/>
      <c r="AK16" s="627"/>
      <c r="AL16" s="628">
        <v>36.6</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v>70</v>
      </c>
      <c r="BH16" s="624"/>
      <c r="BI16" s="624"/>
      <c r="BJ16" s="624"/>
      <c r="BK16" s="624"/>
      <c r="BL16" s="624"/>
      <c r="BM16" s="624"/>
      <c r="BN16" s="625"/>
      <c r="BO16" s="626">
        <v>0</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3902</v>
      </c>
      <c r="CS16" s="624"/>
      <c r="CT16" s="624"/>
      <c r="CU16" s="624"/>
      <c r="CV16" s="624"/>
      <c r="CW16" s="624"/>
      <c r="CX16" s="624"/>
      <c r="CY16" s="625"/>
      <c r="CZ16" s="626">
        <v>0.1</v>
      </c>
      <c r="DA16" s="626"/>
      <c r="DB16" s="626"/>
      <c r="DC16" s="626"/>
      <c r="DD16" s="632" t="s">
        <v>108</v>
      </c>
      <c r="DE16" s="624"/>
      <c r="DF16" s="624"/>
      <c r="DG16" s="624"/>
      <c r="DH16" s="624"/>
      <c r="DI16" s="624"/>
      <c r="DJ16" s="624"/>
      <c r="DK16" s="624"/>
      <c r="DL16" s="624"/>
      <c r="DM16" s="624"/>
      <c r="DN16" s="624"/>
      <c r="DO16" s="624"/>
      <c r="DP16" s="625"/>
      <c r="DQ16" s="632">
        <v>3902</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1712249</v>
      </c>
      <c r="S17" s="624"/>
      <c r="T17" s="624"/>
      <c r="U17" s="624"/>
      <c r="V17" s="624"/>
      <c r="W17" s="624"/>
      <c r="X17" s="624"/>
      <c r="Y17" s="625"/>
      <c r="Z17" s="626">
        <v>21.3</v>
      </c>
      <c r="AA17" s="626"/>
      <c r="AB17" s="626"/>
      <c r="AC17" s="626"/>
      <c r="AD17" s="627">
        <v>1712249</v>
      </c>
      <c r="AE17" s="627"/>
      <c r="AF17" s="627"/>
      <c r="AG17" s="627"/>
      <c r="AH17" s="627"/>
      <c r="AI17" s="627"/>
      <c r="AJ17" s="627"/>
      <c r="AK17" s="627"/>
      <c r="AL17" s="628">
        <v>36.6</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568283</v>
      </c>
      <c r="CS17" s="624"/>
      <c r="CT17" s="624"/>
      <c r="CU17" s="624"/>
      <c r="CV17" s="624"/>
      <c r="CW17" s="624"/>
      <c r="CX17" s="624"/>
      <c r="CY17" s="625"/>
      <c r="CZ17" s="626">
        <v>7.4</v>
      </c>
      <c r="DA17" s="626"/>
      <c r="DB17" s="626"/>
      <c r="DC17" s="626"/>
      <c r="DD17" s="632" t="s">
        <v>108</v>
      </c>
      <c r="DE17" s="624"/>
      <c r="DF17" s="624"/>
      <c r="DG17" s="624"/>
      <c r="DH17" s="624"/>
      <c r="DI17" s="624"/>
      <c r="DJ17" s="624"/>
      <c r="DK17" s="624"/>
      <c r="DL17" s="624"/>
      <c r="DM17" s="624"/>
      <c r="DN17" s="624"/>
      <c r="DO17" s="624"/>
      <c r="DP17" s="625"/>
      <c r="DQ17" s="632">
        <v>495684</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210439</v>
      </c>
      <c r="S18" s="624"/>
      <c r="T18" s="624"/>
      <c r="U18" s="624"/>
      <c r="V18" s="624"/>
      <c r="W18" s="624"/>
      <c r="X18" s="624"/>
      <c r="Y18" s="625"/>
      <c r="Z18" s="626">
        <v>2.6</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v>10</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1902</v>
      </c>
      <c r="BH19" s="624"/>
      <c r="BI19" s="624"/>
      <c r="BJ19" s="624"/>
      <c r="BK19" s="624"/>
      <c r="BL19" s="624"/>
      <c r="BM19" s="624"/>
      <c r="BN19" s="625"/>
      <c r="BO19" s="626">
        <v>0.1</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4851084</v>
      </c>
      <c r="S20" s="624"/>
      <c r="T20" s="624"/>
      <c r="U20" s="624"/>
      <c r="V20" s="624"/>
      <c r="W20" s="624"/>
      <c r="X20" s="624"/>
      <c r="Y20" s="625"/>
      <c r="Z20" s="626">
        <v>60.4</v>
      </c>
      <c r="AA20" s="626"/>
      <c r="AB20" s="626"/>
      <c r="AC20" s="626"/>
      <c r="AD20" s="627">
        <v>4640635</v>
      </c>
      <c r="AE20" s="627"/>
      <c r="AF20" s="627"/>
      <c r="AG20" s="627"/>
      <c r="AH20" s="627"/>
      <c r="AI20" s="627"/>
      <c r="AJ20" s="627"/>
      <c r="AK20" s="627"/>
      <c r="AL20" s="628">
        <v>99.1</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1902</v>
      </c>
      <c r="BH20" s="624"/>
      <c r="BI20" s="624"/>
      <c r="BJ20" s="624"/>
      <c r="BK20" s="624"/>
      <c r="BL20" s="624"/>
      <c r="BM20" s="624"/>
      <c r="BN20" s="625"/>
      <c r="BO20" s="626">
        <v>0.1</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7632250</v>
      </c>
      <c r="CS20" s="624"/>
      <c r="CT20" s="624"/>
      <c r="CU20" s="624"/>
      <c r="CV20" s="624"/>
      <c r="CW20" s="624"/>
      <c r="CX20" s="624"/>
      <c r="CY20" s="625"/>
      <c r="CZ20" s="626">
        <v>100</v>
      </c>
      <c r="DA20" s="626"/>
      <c r="DB20" s="626"/>
      <c r="DC20" s="626"/>
      <c r="DD20" s="632">
        <v>750176</v>
      </c>
      <c r="DE20" s="624"/>
      <c r="DF20" s="624"/>
      <c r="DG20" s="624"/>
      <c r="DH20" s="624"/>
      <c r="DI20" s="624"/>
      <c r="DJ20" s="624"/>
      <c r="DK20" s="624"/>
      <c r="DL20" s="624"/>
      <c r="DM20" s="624"/>
      <c r="DN20" s="624"/>
      <c r="DO20" s="624"/>
      <c r="DP20" s="625"/>
      <c r="DQ20" s="632">
        <v>5919038</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2308</v>
      </c>
      <c r="S21" s="624"/>
      <c r="T21" s="624"/>
      <c r="U21" s="624"/>
      <c r="V21" s="624"/>
      <c r="W21" s="624"/>
      <c r="X21" s="624"/>
      <c r="Y21" s="625"/>
      <c r="Z21" s="626">
        <v>0</v>
      </c>
      <c r="AA21" s="626"/>
      <c r="AB21" s="626"/>
      <c r="AC21" s="626"/>
      <c r="AD21" s="627">
        <v>2308</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1902</v>
      </c>
      <c r="BH21" s="624"/>
      <c r="BI21" s="624"/>
      <c r="BJ21" s="624"/>
      <c r="BK21" s="624"/>
      <c r="BL21" s="624"/>
      <c r="BM21" s="624"/>
      <c r="BN21" s="625"/>
      <c r="BO21" s="626">
        <v>0.1</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19279</v>
      </c>
      <c r="S22" s="624"/>
      <c r="T22" s="624"/>
      <c r="U22" s="624"/>
      <c r="V22" s="624"/>
      <c r="W22" s="624"/>
      <c r="X22" s="624"/>
      <c r="Y22" s="625"/>
      <c r="Z22" s="626">
        <v>0.2</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187447</v>
      </c>
      <c r="S23" s="624"/>
      <c r="T23" s="624"/>
      <c r="U23" s="624"/>
      <c r="V23" s="624"/>
      <c r="W23" s="624"/>
      <c r="X23" s="624"/>
      <c r="Y23" s="625"/>
      <c r="Z23" s="626">
        <v>2.2999999999999998</v>
      </c>
      <c r="AA23" s="626"/>
      <c r="AB23" s="626"/>
      <c r="AC23" s="626"/>
      <c r="AD23" s="627">
        <v>18031</v>
      </c>
      <c r="AE23" s="627"/>
      <c r="AF23" s="627"/>
      <c r="AG23" s="627"/>
      <c r="AH23" s="627"/>
      <c r="AI23" s="627"/>
      <c r="AJ23" s="627"/>
      <c r="AK23" s="627"/>
      <c r="AL23" s="628">
        <v>0.4</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11039</v>
      </c>
      <c r="S24" s="624"/>
      <c r="T24" s="624"/>
      <c r="U24" s="624"/>
      <c r="V24" s="624"/>
      <c r="W24" s="624"/>
      <c r="X24" s="624"/>
      <c r="Y24" s="625"/>
      <c r="Z24" s="626">
        <v>0.1</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2253616</v>
      </c>
      <c r="CS24" s="613"/>
      <c r="CT24" s="613"/>
      <c r="CU24" s="613"/>
      <c r="CV24" s="613"/>
      <c r="CW24" s="613"/>
      <c r="CX24" s="613"/>
      <c r="CY24" s="614"/>
      <c r="CZ24" s="650">
        <v>29.5</v>
      </c>
      <c r="DA24" s="651"/>
      <c r="DB24" s="651"/>
      <c r="DC24" s="652"/>
      <c r="DD24" s="649">
        <v>1663330</v>
      </c>
      <c r="DE24" s="613"/>
      <c r="DF24" s="613"/>
      <c r="DG24" s="613"/>
      <c r="DH24" s="613"/>
      <c r="DI24" s="613"/>
      <c r="DJ24" s="613"/>
      <c r="DK24" s="614"/>
      <c r="DL24" s="649">
        <v>1637296</v>
      </c>
      <c r="DM24" s="613"/>
      <c r="DN24" s="613"/>
      <c r="DO24" s="613"/>
      <c r="DP24" s="613"/>
      <c r="DQ24" s="613"/>
      <c r="DR24" s="613"/>
      <c r="DS24" s="613"/>
      <c r="DT24" s="613"/>
      <c r="DU24" s="613"/>
      <c r="DV24" s="614"/>
      <c r="DW24" s="617">
        <v>32.9</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490463</v>
      </c>
      <c r="S25" s="624"/>
      <c r="T25" s="624"/>
      <c r="U25" s="624"/>
      <c r="V25" s="624"/>
      <c r="W25" s="624"/>
      <c r="X25" s="624"/>
      <c r="Y25" s="625"/>
      <c r="Z25" s="626">
        <v>6.1</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1161807</v>
      </c>
      <c r="CS25" s="655"/>
      <c r="CT25" s="655"/>
      <c r="CU25" s="655"/>
      <c r="CV25" s="655"/>
      <c r="CW25" s="655"/>
      <c r="CX25" s="655"/>
      <c r="CY25" s="656"/>
      <c r="CZ25" s="657">
        <v>15.2</v>
      </c>
      <c r="DA25" s="658"/>
      <c r="DB25" s="658"/>
      <c r="DC25" s="659"/>
      <c r="DD25" s="632">
        <v>1009737</v>
      </c>
      <c r="DE25" s="655"/>
      <c r="DF25" s="655"/>
      <c r="DG25" s="655"/>
      <c r="DH25" s="655"/>
      <c r="DI25" s="655"/>
      <c r="DJ25" s="655"/>
      <c r="DK25" s="656"/>
      <c r="DL25" s="632">
        <v>983703</v>
      </c>
      <c r="DM25" s="655"/>
      <c r="DN25" s="655"/>
      <c r="DO25" s="655"/>
      <c r="DP25" s="655"/>
      <c r="DQ25" s="655"/>
      <c r="DR25" s="655"/>
      <c r="DS25" s="655"/>
      <c r="DT25" s="655"/>
      <c r="DU25" s="655"/>
      <c r="DV25" s="656"/>
      <c r="DW25" s="628">
        <v>19.7</v>
      </c>
      <c r="DX25" s="653"/>
      <c r="DY25" s="653"/>
      <c r="DZ25" s="653"/>
      <c r="EA25" s="653"/>
      <c r="EB25" s="653"/>
      <c r="EC25" s="654"/>
    </row>
    <row r="26" spans="2:133" ht="11.25" customHeight="1" x14ac:dyDescent="0.15">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720761</v>
      </c>
      <c r="CS26" s="624"/>
      <c r="CT26" s="624"/>
      <c r="CU26" s="624"/>
      <c r="CV26" s="624"/>
      <c r="CW26" s="624"/>
      <c r="CX26" s="624"/>
      <c r="CY26" s="625"/>
      <c r="CZ26" s="657">
        <v>9.4</v>
      </c>
      <c r="DA26" s="658"/>
      <c r="DB26" s="658"/>
      <c r="DC26" s="659"/>
      <c r="DD26" s="632">
        <v>576736</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3"/>
      <c r="DY26" s="653"/>
      <c r="DZ26" s="653"/>
      <c r="EA26" s="653"/>
      <c r="EB26" s="653"/>
      <c r="EC26" s="654"/>
    </row>
    <row r="27" spans="2:133" ht="11.25" customHeight="1" x14ac:dyDescent="0.15">
      <c r="B27" s="620" t="s">
        <v>277</v>
      </c>
      <c r="C27" s="621"/>
      <c r="D27" s="621"/>
      <c r="E27" s="621"/>
      <c r="F27" s="621"/>
      <c r="G27" s="621"/>
      <c r="H27" s="621"/>
      <c r="I27" s="621"/>
      <c r="J27" s="621"/>
      <c r="K27" s="621"/>
      <c r="L27" s="621"/>
      <c r="M27" s="621"/>
      <c r="N27" s="621"/>
      <c r="O27" s="621"/>
      <c r="P27" s="621"/>
      <c r="Q27" s="622"/>
      <c r="R27" s="623">
        <v>578079</v>
      </c>
      <c r="S27" s="624"/>
      <c r="T27" s="624"/>
      <c r="U27" s="624"/>
      <c r="V27" s="624"/>
      <c r="W27" s="624"/>
      <c r="X27" s="624"/>
      <c r="Y27" s="625"/>
      <c r="Z27" s="626">
        <v>7.2</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2405426</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523526</v>
      </c>
      <c r="CS27" s="655"/>
      <c r="CT27" s="655"/>
      <c r="CU27" s="655"/>
      <c r="CV27" s="655"/>
      <c r="CW27" s="655"/>
      <c r="CX27" s="655"/>
      <c r="CY27" s="656"/>
      <c r="CZ27" s="657">
        <v>6.9</v>
      </c>
      <c r="DA27" s="658"/>
      <c r="DB27" s="658"/>
      <c r="DC27" s="659"/>
      <c r="DD27" s="632">
        <v>157909</v>
      </c>
      <c r="DE27" s="655"/>
      <c r="DF27" s="655"/>
      <c r="DG27" s="655"/>
      <c r="DH27" s="655"/>
      <c r="DI27" s="655"/>
      <c r="DJ27" s="655"/>
      <c r="DK27" s="656"/>
      <c r="DL27" s="632">
        <v>157909</v>
      </c>
      <c r="DM27" s="655"/>
      <c r="DN27" s="655"/>
      <c r="DO27" s="655"/>
      <c r="DP27" s="655"/>
      <c r="DQ27" s="655"/>
      <c r="DR27" s="655"/>
      <c r="DS27" s="655"/>
      <c r="DT27" s="655"/>
      <c r="DU27" s="655"/>
      <c r="DV27" s="656"/>
      <c r="DW27" s="628">
        <v>3.2</v>
      </c>
      <c r="DX27" s="653"/>
      <c r="DY27" s="653"/>
      <c r="DZ27" s="653"/>
      <c r="EA27" s="653"/>
      <c r="EB27" s="653"/>
      <c r="EC27" s="654"/>
    </row>
    <row r="28" spans="2:133" ht="11.25" customHeight="1" x14ac:dyDescent="0.15">
      <c r="B28" s="620" t="s">
        <v>280</v>
      </c>
      <c r="C28" s="621"/>
      <c r="D28" s="621"/>
      <c r="E28" s="621"/>
      <c r="F28" s="621"/>
      <c r="G28" s="621"/>
      <c r="H28" s="621"/>
      <c r="I28" s="621"/>
      <c r="J28" s="621"/>
      <c r="K28" s="621"/>
      <c r="L28" s="621"/>
      <c r="M28" s="621"/>
      <c r="N28" s="621"/>
      <c r="O28" s="621"/>
      <c r="P28" s="621"/>
      <c r="Q28" s="622"/>
      <c r="R28" s="623">
        <v>81247</v>
      </c>
      <c r="S28" s="624"/>
      <c r="T28" s="624"/>
      <c r="U28" s="624"/>
      <c r="V28" s="624"/>
      <c r="W28" s="624"/>
      <c r="X28" s="624"/>
      <c r="Y28" s="625"/>
      <c r="Z28" s="626">
        <v>1</v>
      </c>
      <c r="AA28" s="626"/>
      <c r="AB28" s="626"/>
      <c r="AC28" s="626"/>
      <c r="AD28" s="627">
        <v>6740</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568283</v>
      </c>
      <c r="CS28" s="624"/>
      <c r="CT28" s="624"/>
      <c r="CU28" s="624"/>
      <c r="CV28" s="624"/>
      <c r="CW28" s="624"/>
      <c r="CX28" s="624"/>
      <c r="CY28" s="625"/>
      <c r="CZ28" s="657">
        <v>7.4</v>
      </c>
      <c r="DA28" s="658"/>
      <c r="DB28" s="658"/>
      <c r="DC28" s="659"/>
      <c r="DD28" s="632">
        <v>495684</v>
      </c>
      <c r="DE28" s="624"/>
      <c r="DF28" s="624"/>
      <c r="DG28" s="624"/>
      <c r="DH28" s="624"/>
      <c r="DI28" s="624"/>
      <c r="DJ28" s="624"/>
      <c r="DK28" s="625"/>
      <c r="DL28" s="632">
        <v>495684</v>
      </c>
      <c r="DM28" s="624"/>
      <c r="DN28" s="624"/>
      <c r="DO28" s="624"/>
      <c r="DP28" s="624"/>
      <c r="DQ28" s="624"/>
      <c r="DR28" s="624"/>
      <c r="DS28" s="624"/>
      <c r="DT28" s="624"/>
      <c r="DU28" s="624"/>
      <c r="DV28" s="625"/>
      <c r="DW28" s="628">
        <v>9.9</v>
      </c>
      <c r="DX28" s="653"/>
      <c r="DY28" s="653"/>
      <c r="DZ28" s="653"/>
      <c r="EA28" s="653"/>
      <c r="EB28" s="653"/>
      <c r="EC28" s="654"/>
    </row>
    <row r="29" spans="2:133" ht="11.25" customHeight="1" x14ac:dyDescent="0.15">
      <c r="B29" s="620" t="s">
        <v>282</v>
      </c>
      <c r="C29" s="621"/>
      <c r="D29" s="621"/>
      <c r="E29" s="621"/>
      <c r="F29" s="621"/>
      <c r="G29" s="621"/>
      <c r="H29" s="621"/>
      <c r="I29" s="621"/>
      <c r="J29" s="621"/>
      <c r="K29" s="621"/>
      <c r="L29" s="621"/>
      <c r="M29" s="621"/>
      <c r="N29" s="621"/>
      <c r="O29" s="621"/>
      <c r="P29" s="621"/>
      <c r="Q29" s="622"/>
      <c r="R29" s="623">
        <v>14991</v>
      </c>
      <c r="S29" s="624"/>
      <c r="T29" s="624"/>
      <c r="U29" s="624"/>
      <c r="V29" s="624"/>
      <c r="W29" s="624"/>
      <c r="X29" s="624"/>
      <c r="Y29" s="625"/>
      <c r="Z29" s="626">
        <v>0.2</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568283</v>
      </c>
      <c r="CS29" s="655"/>
      <c r="CT29" s="655"/>
      <c r="CU29" s="655"/>
      <c r="CV29" s="655"/>
      <c r="CW29" s="655"/>
      <c r="CX29" s="655"/>
      <c r="CY29" s="656"/>
      <c r="CZ29" s="657">
        <v>7.4</v>
      </c>
      <c r="DA29" s="658"/>
      <c r="DB29" s="658"/>
      <c r="DC29" s="659"/>
      <c r="DD29" s="632">
        <v>495684</v>
      </c>
      <c r="DE29" s="655"/>
      <c r="DF29" s="655"/>
      <c r="DG29" s="655"/>
      <c r="DH29" s="655"/>
      <c r="DI29" s="655"/>
      <c r="DJ29" s="655"/>
      <c r="DK29" s="656"/>
      <c r="DL29" s="632">
        <v>495684</v>
      </c>
      <c r="DM29" s="655"/>
      <c r="DN29" s="655"/>
      <c r="DO29" s="655"/>
      <c r="DP29" s="655"/>
      <c r="DQ29" s="655"/>
      <c r="DR29" s="655"/>
      <c r="DS29" s="655"/>
      <c r="DT29" s="655"/>
      <c r="DU29" s="655"/>
      <c r="DV29" s="656"/>
      <c r="DW29" s="628">
        <v>9.9</v>
      </c>
      <c r="DX29" s="653"/>
      <c r="DY29" s="653"/>
      <c r="DZ29" s="653"/>
      <c r="EA29" s="653"/>
      <c r="EB29" s="653"/>
      <c r="EC29" s="654"/>
    </row>
    <row r="30" spans="2:133" ht="11.25" customHeight="1" x14ac:dyDescent="0.15">
      <c r="B30" s="620" t="s">
        <v>287</v>
      </c>
      <c r="C30" s="621"/>
      <c r="D30" s="621"/>
      <c r="E30" s="621"/>
      <c r="F30" s="621"/>
      <c r="G30" s="621"/>
      <c r="H30" s="621"/>
      <c r="I30" s="621"/>
      <c r="J30" s="621"/>
      <c r="K30" s="621"/>
      <c r="L30" s="621"/>
      <c r="M30" s="621"/>
      <c r="N30" s="621"/>
      <c r="O30" s="621"/>
      <c r="P30" s="621"/>
      <c r="Q30" s="622"/>
      <c r="R30" s="623">
        <v>848989</v>
      </c>
      <c r="S30" s="624"/>
      <c r="T30" s="624"/>
      <c r="U30" s="624"/>
      <c r="V30" s="624"/>
      <c r="W30" s="624"/>
      <c r="X30" s="624"/>
      <c r="Y30" s="625"/>
      <c r="Z30" s="626">
        <v>10.6</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99.7</v>
      </c>
      <c r="BH30" s="682"/>
      <c r="BI30" s="682"/>
      <c r="BJ30" s="682"/>
      <c r="BK30" s="682"/>
      <c r="BL30" s="682"/>
      <c r="BM30" s="618">
        <v>99.2</v>
      </c>
      <c r="BN30" s="682"/>
      <c r="BO30" s="682"/>
      <c r="BP30" s="682"/>
      <c r="BQ30" s="683"/>
      <c r="BR30" s="681">
        <v>99.8</v>
      </c>
      <c r="BS30" s="682"/>
      <c r="BT30" s="682"/>
      <c r="BU30" s="682"/>
      <c r="BV30" s="682"/>
      <c r="BW30" s="682"/>
      <c r="BX30" s="618">
        <v>99.2</v>
      </c>
      <c r="BY30" s="682"/>
      <c r="BZ30" s="682"/>
      <c r="CA30" s="682"/>
      <c r="CB30" s="683"/>
      <c r="CD30" s="686"/>
      <c r="CE30" s="687"/>
      <c r="CF30" s="637" t="s">
        <v>290</v>
      </c>
      <c r="CG30" s="638"/>
      <c r="CH30" s="638"/>
      <c r="CI30" s="638"/>
      <c r="CJ30" s="638"/>
      <c r="CK30" s="638"/>
      <c r="CL30" s="638"/>
      <c r="CM30" s="638"/>
      <c r="CN30" s="638"/>
      <c r="CO30" s="638"/>
      <c r="CP30" s="638"/>
      <c r="CQ30" s="639"/>
      <c r="CR30" s="623">
        <v>504194</v>
      </c>
      <c r="CS30" s="624"/>
      <c r="CT30" s="624"/>
      <c r="CU30" s="624"/>
      <c r="CV30" s="624"/>
      <c r="CW30" s="624"/>
      <c r="CX30" s="624"/>
      <c r="CY30" s="625"/>
      <c r="CZ30" s="657">
        <v>6.6</v>
      </c>
      <c r="DA30" s="658"/>
      <c r="DB30" s="658"/>
      <c r="DC30" s="659"/>
      <c r="DD30" s="632">
        <v>433049</v>
      </c>
      <c r="DE30" s="624"/>
      <c r="DF30" s="624"/>
      <c r="DG30" s="624"/>
      <c r="DH30" s="624"/>
      <c r="DI30" s="624"/>
      <c r="DJ30" s="624"/>
      <c r="DK30" s="625"/>
      <c r="DL30" s="632">
        <v>433049</v>
      </c>
      <c r="DM30" s="624"/>
      <c r="DN30" s="624"/>
      <c r="DO30" s="624"/>
      <c r="DP30" s="624"/>
      <c r="DQ30" s="624"/>
      <c r="DR30" s="624"/>
      <c r="DS30" s="624"/>
      <c r="DT30" s="624"/>
      <c r="DU30" s="624"/>
      <c r="DV30" s="625"/>
      <c r="DW30" s="628">
        <v>8.6999999999999993</v>
      </c>
      <c r="DX30" s="653"/>
      <c r="DY30" s="653"/>
      <c r="DZ30" s="653"/>
      <c r="EA30" s="653"/>
      <c r="EB30" s="653"/>
      <c r="EC30" s="654"/>
    </row>
    <row r="31" spans="2:133" ht="11.25" customHeight="1" x14ac:dyDescent="0.15">
      <c r="B31" s="620" t="s">
        <v>291</v>
      </c>
      <c r="C31" s="621"/>
      <c r="D31" s="621"/>
      <c r="E31" s="621"/>
      <c r="F31" s="621"/>
      <c r="G31" s="621"/>
      <c r="H31" s="621"/>
      <c r="I31" s="621"/>
      <c r="J31" s="621"/>
      <c r="K31" s="621"/>
      <c r="L31" s="621"/>
      <c r="M31" s="621"/>
      <c r="N31" s="621"/>
      <c r="O31" s="621"/>
      <c r="P31" s="621"/>
      <c r="Q31" s="622"/>
      <c r="R31" s="623">
        <v>278972</v>
      </c>
      <c r="S31" s="624"/>
      <c r="T31" s="624"/>
      <c r="U31" s="624"/>
      <c r="V31" s="624"/>
      <c r="W31" s="624"/>
      <c r="X31" s="624"/>
      <c r="Y31" s="625"/>
      <c r="Z31" s="626">
        <v>3.5</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99.7</v>
      </c>
      <c r="BH31" s="655"/>
      <c r="BI31" s="655"/>
      <c r="BJ31" s="655"/>
      <c r="BK31" s="655"/>
      <c r="BL31" s="655"/>
      <c r="BM31" s="629">
        <v>99.4</v>
      </c>
      <c r="BN31" s="679"/>
      <c r="BO31" s="679"/>
      <c r="BP31" s="679"/>
      <c r="BQ31" s="680"/>
      <c r="BR31" s="678">
        <v>99.8</v>
      </c>
      <c r="BS31" s="655"/>
      <c r="BT31" s="655"/>
      <c r="BU31" s="655"/>
      <c r="BV31" s="655"/>
      <c r="BW31" s="655"/>
      <c r="BX31" s="629">
        <v>99.5</v>
      </c>
      <c r="BY31" s="679"/>
      <c r="BZ31" s="679"/>
      <c r="CA31" s="679"/>
      <c r="CB31" s="680"/>
      <c r="CD31" s="686"/>
      <c r="CE31" s="687"/>
      <c r="CF31" s="637" t="s">
        <v>294</v>
      </c>
      <c r="CG31" s="638"/>
      <c r="CH31" s="638"/>
      <c r="CI31" s="638"/>
      <c r="CJ31" s="638"/>
      <c r="CK31" s="638"/>
      <c r="CL31" s="638"/>
      <c r="CM31" s="638"/>
      <c r="CN31" s="638"/>
      <c r="CO31" s="638"/>
      <c r="CP31" s="638"/>
      <c r="CQ31" s="639"/>
      <c r="CR31" s="623">
        <v>64089</v>
      </c>
      <c r="CS31" s="655"/>
      <c r="CT31" s="655"/>
      <c r="CU31" s="655"/>
      <c r="CV31" s="655"/>
      <c r="CW31" s="655"/>
      <c r="CX31" s="655"/>
      <c r="CY31" s="656"/>
      <c r="CZ31" s="657">
        <v>0.8</v>
      </c>
      <c r="DA31" s="658"/>
      <c r="DB31" s="658"/>
      <c r="DC31" s="659"/>
      <c r="DD31" s="632">
        <v>62635</v>
      </c>
      <c r="DE31" s="655"/>
      <c r="DF31" s="655"/>
      <c r="DG31" s="655"/>
      <c r="DH31" s="655"/>
      <c r="DI31" s="655"/>
      <c r="DJ31" s="655"/>
      <c r="DK31" s="656"/>
      <c r="DL31" s="632">
        <v>62635</v>
      </c>
      <c r="DM31" s="655"/>
      <c r="DN31" s="655"/>
      <c r="DO31" s="655"/>
      <c r="DP31" s="655"/>
      <c r="DQ31" s="655"/>
      <c r="DR31" s="655"/>
      <c r="DS31" s="655"/>
      <c r="DT31" s="655"/>
      <c r="DU31" s="655"/>
      <c r="DV31" s="656"/>
      <c r="DW31" s="628">
        <v>1.3</v>
      </c>
      <c r="DX31" s="653"/>
      <c r="DY31" s="653"/>
      <c r="DZ31" s="653"/>
      <c r="EA31" s="653"/>
      <c r="EB31" s="653"/>
      <c r="EC31" s="654"/>
    </row>
    <row r="32" spans="2:133" ht="11.25" customHeight="1" x14ac:dyDescent="0.15">
      <c r="B32" s="620" t="s">
        <v>295</v>
      </c>
      <c r="C32" s="621"/>
      <c r="D32" s="621"/>
      <c r="E32" s="621"/>
      <c r="F32" s="621"/>
      <c r="G32" s="621"/>
      <c r="H32" s="621"/>
      <c r="I32" s="621"/>
      <c r="J32" s="621"/>
      <c r="K32" s="621"/>
      <c r="L32" s="621"/>
      <c r="M32" s="621"/>
      <c r="N32" s="621"/>
      <c r="O32" s="621"/>
      <c r="P32" s="621"/>
      <c r="Q32" s="622"/>
      <c r="R32" s="623">
        <v>315206</v>
      </c>
      <c r="S32" s="624"/>
      <c r="T32" s="624"/>
      <c r="U32" s="624"/>
      <c r="V32" s="624"/>
      <c r="W32" s="624"/>
      <c r="X32" s="624"/>
      <c r="Y32" s="625"/>
      <c r="Z32" s="626">
        <v>3.9</v>
      </c>
      <c r="AA32" s="626"/>
      <c r="AB32" s="626"/>
      <c r="AC32" s="626"/>
      <c r="AD32" s="627">
        <v>16101</v>
      </c>
      <c r="AE32" s="627"/>
      <c r="AF32" s="627"/>
      <c r="AG32" s="627"/>
      <c r="AH32" s="627"/>
      <c r="AI32" s="627"/>
      <c r="AJ32" s="627"/>
      <c r="AK32" s="627"/>
      <c r="AL32" s="628">
        <v>0.3</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99.7</v>
      </c>
      <c r="BH32" s="691"/>
      <c r="BI32" s="691"/>
      <c r="BJ32" s="691"/>
      <c r="BK32" s="691"/>
      <c r="BL32" s="691"/>
      <c r="BM32" s="692">
        <v>99</v>
      </c>
      <c r="BN32" s="691"/>
      <c r="BO32" s="691"/>
      <c r="BP32" s="691"/>
      <c r="BQ32" s="693"/>
      <c r="BR32" s="690">
        <v>99.7</v>
      </c>
      <c r="BS32" s="691"/>
      <c r="BT32" s="691"/>
      <c r="BU32" s="691"/>
      <c r="BV32" s="691"/>
      <c r="BW32" s="691"/>
      <c r="BX32" s="692">
        <v>98.8</v>
      </c>
      <c r="BY32" s="691"/>
      <c r="BZ32" s="691"/>
      <c r="CA32" s="691"/>
      <c r="CB32" s="693"/>
      <c r="CD32" s="688"/>
      <c r="CE32" s="689"/>
      <c r="CF32" s="637" t="s">
        <v>297</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x14ac:dyDescent="0.15">
      <c r="B33" s="620" t="s">
        <v>298</v>
      </c>
      <c r="C33" s="621"/>
      <c r="D33" s="621"/>
      <c r="E33" s="621"/>
      <c r="F33" s="621"/>
      <c r="G33" s="621"/>
      <c r="H33" s="621"/>
      <c r="I33" s="621"/>
      <c r="J33" s="621"/>
      <c r="K33" s="621"/>
      <c r="L33" s="621"/>
      <c r="M33" s="621"/>
      <c r="N33" s="621"/>
      <c r="O33" s="621"/>
      <c r="P33" s="621"/>
      <c r="Q33" s="622"/>
      <c r="R33" s="623">
        <v>356100</v>
      </c>
      <c r="S33" s="624"/>
      <c r="T33" s="624"/>
      <c r="U33" s="624"/>
      <c r="V33" s="624"/>
      <c r="W33" s="624"/>
      <c r="X33" s="624"/>
      <c r="Y33" s="625"/>
      <c r="Z33" s="626">
        <v>4.4000000000000004</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4624556</v>
      </c>
      <c r="CS33" s="655"/>
      <c r="CT33" s="655"/>
      <c r="CU33" s="655"/>
      <c r="CV33" s="655"/>
      <c r="CW33" s="655"/>
      <c r="CX33" s="655"/>
      <c r="CY33" s="656"/>
      <c r="CZ33" s="657">
        <v>60.6</v>
      </c>
      <c r="DA33" s="658"/>
      <c r="DB33" s="658"/>
      <c r="DC33" s="659"/>
      <c r="DD33" s="632">
        <v>3770418</v>
      </c>
      <c r="DE33" s="655"/>
      <c r="DF33" s="655"/>
      <c r="DG33" s="655"/>
      <c r="DH33" s="655"/>
      <c r="DI33" s="655"/>
      <c r="DJ33" s="655"/>
      <c r="DK33" s="656"/>
      <c r="DL33" s="632">
        <v>2456155</v>
      </c>
      <c r="DM33" s="655"/>
      <c r="DN33" s="655"/>
      <c r="DO33" s="655"/>
      <c r="DP33" s="655"/>
      <c r="DQ33" s="655"/>
      <c r="DR33" s="655"/>
      <c r="DS33" s="655"/>
      <c r="DT33" s="655"/>
      <c r="DU33" s="655"/>
      <c r="DV33" s="656"/>
      <c r="DW33" s="628">
        <v>49.3</v>
      </c>
      <c r="DX33" s="653"/>
      <c r="DY33" s="653"/>
      <c r="DZ33" s="653"/>
      <c r="EA33" s="653"/>
      <c r="EB33" s="653"/>
      <c r="EC33" s="654"/>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1225385</v>
      </c>
      <c r="CS34" s="624"/>
      <c r="CT34" s="624"/>
      <c r="CU34" s="624"/>
      <c r="CV34" s="624"/>
      <c r="CW34" s="624"/>
      <c r="CX34" s="624"/>
      <c r="CY34" s="625"/>
      <c r="CZ34" s="657">
        <v>16.100000000000001</v>
      </c>
      <c r="DA34" s="658"/>
      <c r="DB34" s="658"/>
      <c r="DC34" s="659"/>
      <c r="DD34" s="632">
        <v>1067135</v>
      </c>
      <c r="DE34" s="624"/>
      <c r="DF34" s="624"/>
      <c r="DG34" s="624"/>
      <c r="DH34" s="624"/>
      <c r="DI34" s="624"/>
      <c r="DJ34" s="624"/>
      <c r="DK34" s="625"/>
      <c r="DL34" s="632">
        <v>923590</v>
      </c>
      <c r="DM34" s="624"/>
      <c r="DN34" s="624"/>
      <c r="DO34" s="624"/>
      <c r="DP34" s="624"/>
      <c r="DQ34" s="624"/>
      <c r="DR34" s="624"/>
      <c r="DS34" s="624"/>
      <c r="DT34" s="624"/>
      <c r="DU34" s="624"/>
      <c r="DV34" s="625"/>
      <c r="DW34" s="628">
        <v>18.5</v>
      </c>
      <c r="DX34" s="653"/>
      <c r="DY34" s="653"/>
      <c r="DZ34" s="653"/>
      <c r="EA34" s="653"/>
      <c r="EB34" s="653"/>
      <c r="EC34" s="654"/>
    </row>
    <row r="35" spans="2:133" ht="11.25" customHeight="1" x14ac:dyDescent="0.15">
      <c r="B35" s="620" t="s">
        <v>304</v>
      </c>
      <c r="C35" s="621"/>
      <c r="D35" s="621"/>
      <c r="E35" s="621"/>
      <c r="F35" s="621"/>
      <c r="G35" s="621"/>
      <c r="H35" s="621"/>
      <c r="I35" s="621"/>
      <c r="J35" s="621"/>
      <c r="K35" s="621"/>
      <c r="L35" s="621"/>
      <c r="M35" s="621"/>
      <c r="N35" s="621"/>
      <c r="O35" s="621"/>
      <c r="P35" s="621"/>
      <c r="Q35" s="622"/>
      <c r="R35" s="623">
        <v>300000</v>
      </c>
      <c r="S35" s="624"/>
      <c r="T35" s="624"/>
      <c r="U35" s="624"/>
      <c r="V35" s="624"/>
      <c r="W35" s="624"/>
      <c r="X35" s="624"/>
      <c r="Y35" s="625"/>
      <c r="Z35" s="626">
        <v>3.7</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1919971</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217945</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46367</v>
      </c>
      <c r="CS35" s="655"/>
      <c r="CT35" s="655"/>
      <c r="CU35" s="655"/>
      <c r="CV35" s="655"/>
      <c r="CW35" s="655"/>
      <c r="CX35" s="655"/>
      <c r="CY35" s="656"/>
      <c r="CZ35" s="657">
        <v>0.6</v>
      </c>
      <c r="DA35" s="658"/>
      <c r="DB35" s="658"/>
      <c r="DC35" s="659"/>
      <c r="DD35" s="632">
        <v>40648</v>
      </c>
      <c r="DE35" s="655"/>
      <c r="DF35" s="655"/>
      <c r="DG35" s="655"/>
      <c r="DH35" s="655"/>
      <c r="DI35" s="655"/>
      <c r="DJ35" s="655"/>
      <c r="DK35" s="656"/>
      <c r="DL35" s="632">
        <v>40648</v>
      </c>
      <c r="DM35" s="655"/>
      <c r="DN35" s="655"/>
      <c r="DO35" s="655"/>
      <c r="DP35" s="655"/>
      <c r="DQ35" s="655"/>
      <c r="DR35" s="655"/>
      <c r="DS35" s="655"/>
      <c r="DT35" s="655"/>
      <c r="DU35" s="655"/>
      <c r="DV35" s="656"/>
      <c r="DW35" s="628">
        <v>0.8</v>
      </c>
      <c r="DX35" s="653"/>
      <c r="DY35" s="653"/>
      <c r="DZ35" s="653"/>
      <c r="EA35" s="653"/>
      <c r="EB35" s="653"/>
      <c r="EC35" s="654"/>
    </row>
    <row r="36" spans="2:133" ht="11.25" customHeight="1" x14ac:dyDescent="0.15">
      <c r="B36" s="666" t="s">
        <v>308</v>
      </c>
      <c r="C36" s="667"/>
      <c r="D36" s="667"/>
      <c r="E36" s="667"/>
      <c r="F36" s="667"/>
      <c r="G36" s="667"/>
      <c r="H36" s="667"/>
      <c r="I36" s="667"/>
      <c r="J36" s="667"/>
      <c r="K36" s="667"/>
      <c r="L36" s="667"/>
      <c r="M36" s="667"/>
      <c r="N36" s="667"/>
      <c r="O36" s="667"/>
      <c r="P36" s="667"/>
      <c r="Q36" s="668"/>
      <c r="R36" s="695">
        <v>8035204</v>
      </c>
      <c r="S36" s="696"/>
      <c r="T36" s="696"/>
      <c r="U36" s="696"/>
      <c r="V36" s="696"/>
      <c r="W36" s="696"/>
      <c r="X36" s="696"/>
      <c r="Y36" s="697"/>
      <c r="Z36" s="698">
        <v>100</v>
      </c>
      <c r="AA36" s="698"/>
      <c r="AB36" s="698"/>
      <c r="AC36" s="698"/>
      <c r="AD36" s="699">
        <v>4683815</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861480</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214781</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1620135</v>
      </c>
      <c r="CS36" s="624"/>
      <c r="CT36" s="624"/>
      <c r="CU36" s="624"/>
      <c r="CV36" s="624"/>
      <c r="CW36" s="624"/>
      <c r="CX36" s="624"/>
      <c r="CY36" s="625"/>
      <c r="CZ36" s="657">
        <v>21.2</v>
      </c>
      <c r="DA36" s="658"/>
      <c r="DB36" s="658"/>
      <c r="DC36" s="659"/>
      <c r="DD36" s="632">
        <v>1255469</v>
      </c>
      <c r="DE36" s="624"/>
      <c r="DF36" s="624"/>
      <c r="DG36" s="624"/>
      <c r="DH36" s="624"/>
      <c r="DI36" s="624"/>
      <c r="DJ36" s="624"/>
      <c r="DK36" s="625"/>
      <c r="DL36" s="632">
        <v>1065954</v>
      </c>
      <c r="DM36" s="624"/>
      <c r="DN36" s="624"/>
      <c r="DO36" s="624"/>
      <c r="DP36" s="624"/>
      <c r="DQ36" s="624"/>
      <c r="DR36" s="624"/>
      <c r="DS36" s="624"/>
      <c r="DT36" s="624"/>
      <c r="DU36" s="624"/>
      <c r="DV36" s="625"/>
      <c r="DW36" s="628">
        <v>21.4</v>
      </c>
      <c r="DX36" s="653"/>
      <c r="DY36" s="653"/>
      <c r="DZ36" s="653"/>
      <c r="EA36" s="653"/>
      <c r="EB36" s="653"/>
      <c r="EC36" s="654"/>
    </row>
    <row r="37" spans="2:133" ht="11.25" customHeight="1" x14ac:dyDescent="0.15">
      <c r="AQ37" s="702" t="s">
        <v>312</v>
      </c>
      <c r="AR37" s="703"/>
      <c r="AS37" s="703"/>
      <c r="AT37" s="703"/>
      <c r="AU37" s="703"/>
      <c r="AV37" s="703"/>
      <c r="AW37" s="703"/>
      <c r="AX37" s="703"/>
      <c r="AY37" s="704"/>
      <c r="AZ37" s="623">
        <v>510000</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2252</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378745</v>
      </c>
      <c r="CS37" s="655"/>
      <c r="CT37" s="655"/>
      <c r="CU37" s="655"/>
      <c r="CV37" s="655"/>
      <c r="CW37" s="655"/>
      <c r="CX37" s="655"/>
      <c r="CY37" s="656"/>
      <c r="CZ37" s="657">
        <v>5</v>
      </c>
      <c r="DA37" s="658"/>
      <c r="DB37" s="658"/>
      <c r="DC37" s="659"/>
      <c r="DD37" s="632">
        <v>372779</v>
      </c>
      <c r="DE37" s="655"/>
      <c r="DF37" s="655"/>
      <c r="DG37" s="655"/>
      <c r="DH37" s="655"/>
      <c r="DI37" s="655"/>
      <c r="DJ37" s="655"/>
      <c r="DK37" s="656"/>
      <c r="DL37" s="632">
        <v>372760</v>
      </c>
      <c r="DM37" s="655"/>
      <c r="DN37" s="655"/>
      <c r="DO37" s="655"/>
      <c r="DP37" s="655"/>
      <c r="DQ37" s="655"/>
      <c r="DR37" s="655"/>
      <c r="DS37" s="655"/>
      <c r="DT37" s="655"/>
      <c r="DU37" s="655"/>
      <c r="DV37" s="656"/>
      <c r="DW37" s="628">
        <v>7.5</v>
      </c>
      <c r="DX37" s="653"/>
      <c r="DY37" s="653"/>
      <c r="DZ37" s="653"/>
      <c r="EA37" s="653"/>
      <c r="EB37" s="653"/>
      <c r="EC37" s="654"/>
    </row>
    <row r="38" spans="2:133" ht="11.25" customHeight="1" x14ac:dyDescent="0.15">
      <c r="AQ38" s="702" t="s">
        <v>315</v>
      </c>
      <c r="AR38" s="703"/>
      <c r="AS38" s="703"/>
      <c r="AT38" s="703"/>
      <c r="AU38" s="703"/>
      <c r="AV38" s="703"/>
      <c r="AW38" s="703"/>
      <c r="AX38" s="703"/>
      <c r="AY38" s="704"/>
      <c r="AZ38" s="623">
        <v>11534</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3783</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1401608</v>
      </c>
      <c r="CS38" s="624"/>
      <c r="CT38" s="624"/>
      <c r="CU38" s="624"/>
      <c r="CV38" s="624"/>
      <c r="CW38" s="624"/>
      <c r="CX38" s="624"/>
      <c r="CY38" s="625"/>
      <c r="CZ38" s="657">
        <v>18.399999999999999</v>
      </c>
      <c r="DA38" s="658"/>
      <c r="DB38" s="658"/>
      <c r="DC38" s="659"/>
      <c r="DD38" s="632">
        <v>1313665</v>
      </c>
      <c r="DE38" s="624"/>
      <c r="DF38" s="624"/>
      <c r="DG38" s="624"/>
      <c r="DH38" s="624"/>
      <c r="DI38" s="624"/>
      <c r="DJ38" s="624"/>
      <c r="DK38" s="625"/>
      <c r="DL38" s="632">
        <v>425963</v>
      </c>
      <c r="DM38" s="624"/>
      <c r="DN38" s="624"/>
      <c r="DO38" s="624"/>
      <c r="DP38" s="624"/>
      <c r="DQ38" s="624"/>
      <c r="DR38" s="624"/>
      <c r="DS38" s="624"/>
      <c r="DT38" s="624"/>
      <c r="DU38" s="624"/>
      <c r="DV38" s="625"/>
      <c r="DW38" s="628">
        <v>8.5</v>
      </c>
      <c r="DX38" s="653"/>
      <c r="DY38" s="653"/>
      <c r="DZ38" s="653"/>
      <c r="EA38" s="653"/>
      <c r="EB38" s="653"/>
      <c r="EC38" s="654"/>
    </row>
    <row r="39" spans="2:133" ht="11.25" customHeight="1" x14ac:dyDescent="0.15">
      <c r="AQ39" s="702" t="s">
        <v>318</v>
      </c>
      <c r="AR39" s="703"/>
      <c r="AS39" s="703"/>
      <c r="AT39" s="703"/>
      <c r="AU39" s="703"/>
      <c r="AV39" s="703"/>
      <c r="AW39" s="703"/>
      <c r="AX39" s="703"/>
      <c r="AY39" s="704"/>
      <c r="AZ39" s="623">
        <v>8363</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103</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91061</v>
      </c>
      <c r="CS39" s="655"/>
      <c r="CT39" s="655"/>
      <c r="CU39" s="655"/>
      <c r="CV39" s="655"/>
      <c r="CW39" s="655"/>
      <c r="CX39" s="655"/>
      <c r="CY39" s="656"/>
      <c r="CZ39" s="657">
        <v>1.2</v>
      </c>
      <c r="DA39" s="658"/>
      <c r="DB39" s="658"/>
      <c r="DC39" s="659"/>
      <c r="DD39" s="632">
        <v>43501</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141956</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74</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240000</v>
      </c>
      <c r="CS40" s="624"/>
      <c r="CT40" s="624"/>
      <c r="CU40" s="624"/>
      <c r="CV40" s="624"/>
      <c r="CW40" s="624"/>
      <c r="CX40" s="624"/>
      <c r="CY40" s="625"/>
      <c r="CZ40" s="657">
        <v>3.1</v>
      </c>
      <c r="DA40" s="658"/>
      <c r="DB40" s="658"/>
      <c r="DC40" s="659"/>
      <c r="DD40" s="632">
        <v>50000</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386638</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260</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754078</v>
      </c>
      <c r="CS42" s="624"/>
      <c r="CT42" s="624"/>
      <c r="CU42" s="624"/>
      <c r="CV42" s="624"/>
      <c r="CW42" s="624"/>
      <c r="CX42" s="624"/>
      <c r="CY42" s="625"/>
      <c r="CZ42" s="657">
        <v>9.9</v>
      </c>
      <c r="DA42" s="706"/>
      <c r="DB42" s="706"/>
      <c r="DC42" s="707"/>
      <c r="DD42" s="632">
        <v>485290</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t="s">
        <v>118</v>
      </c>
      <c r="CS43" s="655"/>
      <c r="CT43" s="655"/>
      <c r="CU43" s="655"/>
      <c r="CV43" s="655"/>
      <c r="CW43" s="655"/>
      <c r="CX43" s="655"/>
      <c r="CY43" s="656"/>
      <c r="CZ43" s="657" t="s">
        <v>118</v>
      </c>
      <c r="DA43" s="658"/>
      <c r="DB43" s="658"/>
      <c r="DC43" s="659"/>
      <c r="DD43" s="632" t="s">
        <v>118</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750176</v>
      </c>
      <c r="CS44" s="624"/>
      <c r="CT44" s="624"/>
      <c r="CU44" s="624"/>
      <c r="CV44" s="624"/>
      <c r="CW44" s="624"/>
      <c r="CX44" s="624"/>
      <c r="CY44" s="625"/>
      <c r="CZ44" s="657">
        <v>9.8000000000000007</v>
      </c>
      <c r="DA44" s="706"/>
      <c r="DB44" s="706"/>
      <c r="DC44" s="707"/>
      <c r="DD44" s="632">
        <v>481388</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339817</v>
      </c>
      <c r="CS45" s="655"/>
      <c r="CT45" s="655"/>
      <c r="CU45" s="655"/>
      <c r="CV45" s="655"/>
      <c r="CW45" s="655"/>
      <c r="CX45" s="655"/>
      <c r="CY45" s="656"/>
      <c r="CZ45" s="657">
        <v>4.5</v>
      </c>
      <c r="DA45" s="658"/>
      <c r="DB45" s="658"/>
      <c r="DC45" s="659"/>
      <c r="DD45" s="632">
        <v>116321</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396993</v>
      </c>
      <c r="CS46" s="624"/>
      <c r="CT46" s="624"/>
      <c r="CU46" s="624"/>
      <c r="CV46" s="624"/>
      <c r="CW46" s="624"/>
      <c r="CX46" s="624"/>
      <c r="CY46" s="625"/>
      <c r="CZ46" s="657">
        <v>5.2</v>
      </c>
      <c r="DA46" s="706"/>
      <c r="DB46" s="706"/>
      <c r="DC46" s="707"/>
      <c r="DD46" s="632">
        <v>356251</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v>3902</v>
      </c>
      <c r="CS47" s="655"/>
      <c r="CT47" s="655"/>
      <c r="CU47" s="655"/>
      <c r="CV47" s="655"/>
      <c r="CW47" s="655"/>
      <c r="CX47" s="655"/>
      <c r="CY47" s="656"/>
      <c r="CZ47" s="657">
        <v>0.1</v>
      </c>
      <c r="DA47" s="658"/>
      <c r="DB47" s="658"/>
      <c r="DC47" s="659"/>
      <c r="DD47" s="632">
        <v>3902</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7632250</v>
      </c>
      <c r="CS49" s="691"/>
      <c r="CT49" s="691"/>
      <c r="CU49" s="691"/>
      <c r="CV49" s="691"/>
      <c r="CW49" s="691"/>
      <c r="CX49" s="691"/>
      <c r="CY49" s="718"/>
      <c r="CZ49" s="719">
        <v>100</v>
      </c>
      <c r="DA49" s="720"/>
      <c r="DB49" s="720"/>
      <c r="DC49" s="721"/>
      <c r="DD49" s="722">
        <v>5919038</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v>8038</v>
      </c>
      <c r="R7" s="753"/>
      <c r="S7" s="753"/>
      <c r="T7" s="753"/>
      <c r="U7" s="753"/>
      <c r="V7" s="753">
        <v>7635</v>
      </c>
      <c r="W7" s="753"/>
      <c r="X7" s="753"/>
      <c r="Y7" s="753"/>
      <c r="Z7" s="753"/>
      <c r="AA7" s="753">
        <v>403</v>
      </c>
      <c r="AB7" s="753"/>
      <c r="AC7" s="753"/>
      <c r="AD7" s="753"/>
      <c r="AE7" s="754"/>
      <c r="AF7" s="755">
        <v>312</v>
      </c>
      <c r="AG7" s="756"/>
      <c r="AH7" s="756"/>
      <c r="AI7" s="756"/>
      <c r="AJ7" s="757"/>
      <c r="AK7" s="792">
        <v>849</v>
      </c>
      <c r="AL7" s="793"/>
      <c r="AM7" s="793"/>
      <c r="AN7" s="793"/>
      <c r="AO7" s="793"/>
      <c r="AP7" s="793">
        <v>6220</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551</v>
      </c>
      <c r="BT7" s="797"/>
      <c r="BU7" s="797"/>
      <c r="BV7" s="797"/>
      <c r="BW7" s="797"/>
      <c r="BX7" s="797"/>
      <c r="BY7" s="797"/>
      <c r="BZ7" s="797"/>
      <c r="CA7" s="797"/>
      <c r="CB7" s="797"/>
      <c r="CC7" s="797"/>
      <c r="CD7" s="797"/>
      <c r="CE7" s="797"/>
      <c r="CF7" s="797"/>
      <c r="CG7" s="798"/>
      <c r="CH7" s="789">
        <v>83</v>
      </c>
      <c r="CI7" s="790"/>
      <c r="CJ7" s="790"/>
      <c r="CK7" s="790"/>
      <c r="CL7" s="791"/>
      <c r="CM7" s="789">
        <v>-729</v>
      </c>
      <c r="CN7" s="790"/>
      <c r="CO7" s="790"/>
      <c r="CP7" s="790"/>
      <c r="CQ7" s="791"/>
      <c r="CR7" s="789">
        <v>2</v>
      </c>
      <c r="CS7" s="790"/>
      <c r="CT7" s="790"/>
      <c r="CU7" s="790"/>
      <c r="CV7" s="791"/>
      <c r="CW7" s="789">
        <v>0</v>
      </c>
      <c r="CX7" s="790"/>
      <c r="CY7" s="790"/>
      <c r="CZ7" s="790"/>
      <c r="DA7" s="791"/>
      <c r="DB7" s="789">
        <v>50</v>
      </c>
      <c r="DC7" s="790"/>
      <c r="DD7" s="790"/>
      <c r="DE7" s="790"/>
      <c r="DF7" s="791"/>
      <c r="DG7" s="789">
        <v>0</v>
      </c>
      <c r="DH7" s="790"/>
      <c r="DI7" s="790"/>
      <c r="DJ7" s="790"/>
      <c r="DK7" s="791"/>
      <c r="DL7" s="789">
        <v>55</v>
      </c>
      <c r="DM7" s="790"/>
      <c r="DN7" s="790"/>
      <c r="DO7" s="790"/>
      <c r="DP7" s="791"/>
      <c r="DQ7" s="789">
        <v>50</v>
      </c>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363</v>
      </c>
      <c r="B23" s="808" t="s">
        <v>364</v>
      </c>
      <c r="C23" s="809"/>
      <c r="D23" s="809"/>
      <c r="E23" s="809"/>
      <c r="F23" s="809"/>
      <c r="G23" s="809"/>
      <c r="H23" s="809"/>
      <c r="I23" s="809"/>
      <c r="J23" s="809"/>
      <c r="K23" s="809"/>
      <c r="L23" s="809"/>
      <c r="M23" s="809"/>
      <c r="N23" s="809"/>
      <c r="O23" s="809"/>
      <c r="P23" s="810"/>
      <c r="Q23" s="811">
        <v>8038</v>
      </c>
      <c r="R23" s="812"/>
      <c r="S23" s="812"/>
      <c r="T23" s="812"/>
      <c r="U23" s="812"/>
      <c r="V23" s="812">
        <v>7635</v>
      </c>
      <c r="W23" s="812"/>
      <c r="X23" s="812"/>
      <c r="Y23" s="812"/>
      <c r="Z23" s="812"/>
      <c r="AA23" s="812">
        <v>403</v>
      </c>
      <c r="AB23" s="812"/>
      <c r="AC23" s="812"/>
      <c r="AD23" s="812"/>
      <c r="AE23" s="813"/>
      <c r="AF23" s="814">
        <v>312</v>
      </c>
      <c r="AG23" s="812"/>
      <c r="AH23" s="812"/>
      <c r="AI23" s="812"/>
      <c r="AJ23" s="815"/>
      <c r="AK23" s="816"/>
      <c r="AL23" s="817"/>
      <c r="AM23" s="817"/>
      <c r="AN23" s="817"/>
      <c r="AO23" s="817"/>
      <c r="AP23" s="812">
        <v>6220</v>
      </c>
      <c r="AQ23" s="812"/>
      <c r="AR23" s="812"/>
      <c r="AS23" s="812"/>
      <c r="AT23" s="812"/>
      <c r="AU23" s="818"/>
      <c r="AV23" s="818"/>
      <c r="AW23" s="818"/>
      <c r="AX23" s="818"/>
      <c r="AY23" s="819"/>
      <c r="AZ23" s="827" t="s">
        <v>365</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376</v>
      </c>
      <c r="C28" s="750"/>
      <c r="D28" s="750"/>
      <c r="E28" s="750"/>
      <c r="F28" s="750"/>
      <c r="G28" s="750"/>
      <c r="H28" s="750"/>
      <c r="I28" s="750"/>
      <c r="J28" s="750"/>
      <c r="K28" s="750"/>
      <c r="L28" s="750"/>
      <c r="M28" s="750"/>
      <c r="N28" s="750"/>
      <c r="O28" s="750"/>
      <c r="P28" s="751"/>
      <c r="Q28" s="840">
        <v>1921</v>
      </c>
      <c r="R28" s="841"/>
      <c r="S28" s="841"/>
      <c r="T28" s="841"/>
      <c r="U28" s="841"/>
      <c r="V28" s="841">
        <v>1703</v>
      </c>
      <c r="W28" s="841"/>
      <c r="X28" s="841"/>
      <c r="Y28" s="841"/>
      <c r="Z28" s="841"/>
      <c r="AA28" s="841">
        <v>218</v>
      </c>
      <c r="AB28" s="841"/>
      <c r="AC28" s="841"/>
      <c r="AD28" s="841"/>
      <c r="AE28" s="842"/>
      <c r="AF28" s="843">
        <v>218</v>
      </c>
      <c r="AG28" s="841"/>
      <c r="AH28" s="841"/>
      <c r="AI28" s="841"/>
      <c r="AJ28" s="844"/>
      <c r="AK28" s="845">
        <v>142</v>
      </c>
      <c r="AL28" s="836"/>
      <c r="AM28" s="836"/>
      <c r="AN28" s="836"/>
      <c r="AO28" s="836"/>
      <c r="AP28" s="836" t="s">
        <v>484</v>
      </c>
      <c r="AQ28" s="836"/>
      <c r="AR28" s="836"/>
      <c r="AS28" s="836"/>
      <c r="AT28" s="836"/>
      <c r="AU28" s="836" t="s">
        <v>484</v>
      </c>
      <c r="AV28" s="836"/>
      <c r="AW28" s="836"/>
      <c r="AX28" s="836"/>
      <c r="AY28" s="836"/>
      <c r="AZ28" s="837" t="s">
        <v>484</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377</v>
      </c>
      <c r="C29" s="774"/>
      <c r="D29" s="774"/>
      <c r="E29" s="774"/>
      <c r="F29" s="774"/>
      <c r="G29" s="774"/>
      <c r="H29" s="774"/>
      <c r="I29" s="774"/>
      <c r="J29" s="774"/>
      <c r="K29" s="774"/>
      <c r="L29" s="774"/>
      <c r="M29" s="774"/>
      <c r="N29" s="774"/>
      <c r="O29" s="774"/>
      <c r="P29" s="775"/>
      <c r="Q29" s="776">
        <v>176</v>
      </c>
      <c r="R29" s="777"/>
      <c r="S29" s="777"/>
      <c r="T29" s="777"/>
      <c r="U29" s="777"/>
      <c r="V29" s="777">
        <v>172</v>
      </c>
      <c r="W29" s="777"/>
      <c r="X29" s="777"/>
      <c r="Y29" s="777"/>
      <c r="Z29" s="777"/>
      <c r="AA29" s="777">
        <v>4</v>
      </c>
      <c r="AB29" s="777"/>
      <c r="AC29" s="777"/>
      <c r="AD29" s="777"/>
      <c r="AE29" s="778"/>
      <c r="AF29" s="779">
        <v>4</v>
      </c>
      <c r="AG29" s="780"/>
      <c r="AH29" s="780"/>
      <c r="AI29" s="780"/>
      <c r="AJ29" s="781"/>
      <c r="AK29" s="848">
        <v>45</v>
      </c>
      <c r="AL29" s="849"/>
      <c r="AM29" s="849"/>
      <c r="AN29" s="849"/>
      <c r="AO29" s="849"/>
      <c r="AP29" s="849" t="s">
        <v>484</v>
      </c>
      <c r="AQ29" s="849"/>
      <c r="AR29" s="849"/>
      <c r="AS29" s="849"/>
      <c r="AT29" s="849"/>
      <c r="AU29" s="849" t="s">
        <v>484</v>
      </c>
      <c r="AV29" s="849"/>
      <c r="AW29" s="849"/>
      <c r="AX29" s="849"/>
      <c r="AY29" s="849"/>
      <c r="AZ29" s="850" t="s">
        <v>484</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378</v>
      </c>
      <c r="C30" s="774"/>
      <c r="D30" s="774"/>
      <c r="E30" s="774"/>
      <c r="F30" s="774"/>
      <c r="G30" s="774"/>
      <c r="H30" s="774"/>
      <c r="I30" s="774"/>
      <c r="J30" s="774"/>
      <c r="K30" s="774"/>
      <c r="L30" s="774"/>
      <c r="M30" s="774"/>
      <c r="N30" s="774"/>
      <c r="O30" s="774"/>
      <c r="P30" s="775"/>
      <c r="Q30" s="776">
        <v>604</v>
      </c>
      <c r="R30" s="777"/>
      <c r="S30" s="777"/>
      <c r="T30" s="777"/>
      <c r="U30" s="777"/>
      <c r="V30" s="777">
        <v>504</v>
      </c>
      <c r="W30" s="777"/>
      <c r="X30" s="777"/>
      <c r="Y30" s="777"/>
      <c r="Z30" s="777"/>
      <c r="AA30" s="777">
        <v>100</v>
      </c>
      <c r="AB30" s="777"/>
      <c r="AC30" s="777"/>
      <c r="AD30" s="777"/>
      <c r="AE30" s="778"/>
      <c r="AF30" s="779">
        <v>1706</v>
      </c>
      <c r="AG30" s="780"/>
      <c r="AH30" s="780"/>
      <c r="AI30" s="780"/>
      <c r="AJ30" s="781"/>
      <c r="AK30" s="848">
        <v>8</v>
      </c>
      <c r="AL30" s="849"/>
      <c r="AM30" s="849"/>
      <c r="AN30" s="849"/>
      <c r="AO30" s="849"/>
      <c r="AP30" s="849">
        <v>789</v>
      </c>
      <c r="AQ30" s="849"/>
      <c r="AR30" s="849"/>
      <c r="AS30" s="849"/>
      <c r="AT30" s="849"/>
      <c r="AU30" s="849">
        <v>36</v>
      </c>
      <c r="AV30" s="849"/>
      <c r="AW30" s="849"/>
      <c r="AX30" s="849"/>
      <c r="AY30" s="849"/>
      <c r="AZ30" s="850" t="s">
        <v>484</v>
      </c>
      <c r="BA30" s="850"/>
      <c r="BB30" s="850"/>
      <c r="BC30" s="850"/>
      <c r="BD30" s="850"/>
      <c r="BE30" s="846" t="s">
        <v>379</v>
      </c>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380</v>
      </c>
      <c r="C31" s="774"/>
      <c r="D31" s="774"/>
      <c r="E31" s="774"/>
      <c r="F31" s="774"/>
      <c r="G31" s="774"/>
      <c r="H31" s="774"/>
      <c r="I31" s="774"/>
      <c r="J31" s="774"/>
      <c r="K31" s="774"/>
      <c r="L31" s="774"/>
      <c r="M31" s="774"/>
      <c r="N31" s="774"/>
      <c r="O31" s="774"/>
      <c r="P31" s="775"/>
      <c r="Q31" s="776">
        <v>1245</v>
      </c>
      <c r="R31" s="777"/>
      <c r="S31" s="777"/>
      <c r="T31" s="777"/>
      <c r="U31" s="777"/>
      <c r="V31" s="777">
        <v>997</v>
      </c>
      <c r="W31" s="777"/>
      <c r="X31" s="777"/>
      <c r="Y31" s="777"/>
      <c r="Z31" s="777"/>
      <c r="AA31" s="777">
        <v>248</v>
      </c>
      <c r="AB31" s="777"/>
      <c r="AC31" s="777"/>
      <c r="AD31" s="777"/>
      <c r="AE31" s="778"/>
      <c r="AF31" s="779">
        <v>532</v>
      </c>
      <c r="AG31" s="780"/>
      <c r="AH31" s="780"/>
      <c r="AI31" s="780"/>
      <c r="AJ31" s="781"/>
      <c r="AK31" s="848">
        <v>610</v>
      </c>
      <c r="AL31" s="849"/>
      <c r="AM31" s="849"/>
      <c r="AN31" s="849"/>
      <c r="AO31" s="849"/>
      <c r="AP31" s="849">
        <v>7440</v>
      </c>
      <c r="AQ31" s="849"/>
      <c r="AR31" s="849"/>
      <c r="AS31" s="849"/>
      <c r="AT31" s="849"/>
      <c r="AU31" s="849">
        <v>4621</v>
      </c>
      <c r="AV31" s="849"/>
      <c r="AW31" s="849"/>
      <c r="AX31" s="849"/>
      <c r="AY31" s="849"/>
      <c r="AZ31" s="850" t="s">
        <v>484</v>
      </c>
      <c r="BA31" s="850"/>
      <c r="BB31" s="850"/>
      <c r="BC31" s="850"/>
      <c r="BD31" s="850"/>
      <c r="BE31" s="846" t="s">
        <v>379</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381</v>
      </c>
      <c r="C32" s="774"/>
      <c r="D32" s="774"/>
      <c r="E32" s="774"/>
      <c r="F32" s="774"/>
      <c r="G32" s="774"/>
      <c r="H32" s="774"/>
      <c r="I32" s="774"/>
      <c r="J32" s="774"/>
      <c r="K32" s="774"/>
      <c r="L32" s="774"/>
      <c r="M32" s="774"/>
      <c r="N32" s="774"/>
      <c r="O32" s="774"/>
      <c r="P32" s="775"/>
      <c r="Q32" s="776">
        <v>992</v>
      </c>
      <c r="R32" s="777"/>
      <c r="S32" s="777"/>
      <c r="T32" s="777"/>
      <c r="U32" s="777"/>
      <c r="V32" s="777">
        <v>987</v>
      </c>
      <c r="W32" s="777"/>
      <c r="X32" s="777"/>
      <c r="Y32" s="777"/>
      <c r="Z32" s="777"/>
      <c r="AA32" s="777">
        <v>5</v>
      </c>
      <c r="AB32" s="777"/>
      <c r="AC32" s="777"/>
      <c r="AD32" s="777"/>
      <c r="AE32" s="778"/>
      <c r="AF32" s="779">
        <v>5</v>
      </c>
      <c r="AG32" s="780"/>
      <c r="AH32" s="780"/>
      <c r="AI32" s="780"/>
      <c r="AJ32" s="781"/>
      <c r="AK32" s="848">
        <v>861</v>
      </c>
      <c r="AL32" s="849"/>
      <c r="AM32" s="849"/>
      <c r="AN32" s="849"/>
      <c r="AO32" s="849"/>
      <c r="AP32" s="849" t="s">
        <v>484</v>
      </c>
      <c r="AQ32" s="849"/>
      <c r="AR32" s="849"/>
      <c r="AS32" s="849"/>
      <c r="AT32" s="849"/>
      <c r="AU32" s="849" t="s">
        <v>484</v>
      </c>
      <c r="AV32" s="849"/>
      <c r="AW32" s="849"/>
      <c r="AX32" s="849"/>
      <c r="AY32" s="849"/>
      <c r="AZ32" s="850" t="s">
        <v>484</v>
      </c>
      <c r="BA32" s="850"/>
      <c r="BB32" s="850"/>
      <c r="BC32" s="850"/>
      <c r="BD32" s="850"/>
      <c r="BE32" s="846" t="s">
        <v>382</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383</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363</v>
      </c>
      <c r="B63" s="808" t="s">
        <v>384</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2465</v>
      </c>
      <c r="AG63" s="860"/>
      <c r="AH63" s="860"/>
      <c r="AI63" s="860"/>
      <c r="AJ63" s="861"/>
      <c r="AK63" s="862"/>
      <c r="AL63" s="857"/>
      <c r="AM63" s="857"/>
      <c r="AN63" s="857"/>
      <c r="AO63" s="857"/>
      <c r="AP63" s="860">
        <v>8229</v>
      </c>
      <c r="AQ63" s="860"/>
      <c r="AR63" s="860"/>
      <c r="AS63" s="860"/>
      <c r="AT63" s="860"/>
      <c r="AU63" s="860">
        <v>4657</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386</v>
      </c>
      <c r="B66" s="759"/>
      <c r="C66" s="759"/>
      <c r="D66" s="759"/>
      <c r="E66" s="759"/>
      <c r="F66" s="759"/>
      <c r="G66" s="759"/>
      <c r="H66" s="759"/>
      <c r="I66" s="759"/>
      <c r="J66" s="759"/>
      <c r="K66" s="759"/>
      <c r="L66" s="759"/>
      <c r="M66" s="759"/>
      <c r="N66" s="759"/>
      <c r="O66" s="759"/>
      <c r="P66" s="760"/>
      <c r="Q66" s="735" t="s">
        <v>387</v>
      </c>
      <c r="R66" s="736"/>
      <c r="S66" s="736"/>
      <c r="T66" s="736"/>
      <c r="U66" s="737"/>
      <c r="V66" s="735" t="s">
        <v>388</v>
      </c>
      <c r="W66" s="736"/>
      <c r="X66" s="736"/>
      <c r="Y66" s="736"/>
      <c r="Z66" s="737"/>
      <c r="AA66" s="735" t="s">
        <v>389</v>
      </c>
      <c r="AB66" s="736"/>
      <c r="AC66" s="736"/>
      <c r="AD66" s="736"/>
      <c r="AE66" s="737"/>
      <c r="AF66" s="870" t="s">
        <v>390</v>
      </c>
      <c r="AG66" s="831"/>
      <c r="AH66" s="831"/>
      <c r="AI66" s="831"/>
      <c r="AJ66" s="871"/>
      <c r="AK66" s="735" t="s">
        <v>391</v>
      </c>
      <c r="AL66" s="759"/>
      <c r="AM66" s="759"/>
      <c r="AN66" s="759"/>
      <c r="AO66" s="760"/>
      <c r="AP66" s="735" t="s">
        <v>392</v>
      </c>
      <c r="AQ66" s="736"/>
      <c r="AR66" s="736"/>
      <c r="AS66" s="736"/>
      <c r="AT66" s="737"/>
      <c r="AU66" s="735" t="s">
        <v>393</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538</v>
      </c>
      <c r="C68" s="888"/>
      <c r="D68" s="888"/>
      <c r="E68" s="888"/>
      <c r="F68" s="888"/>
      <c r="G68" s="888"/>
      <c r="H68" s="888"/>
      <c r="I68" s="888"/>
      <c r="J68" s="888"/>
      <c r="K68" s="888"/>
      <c r="L68" s="888"/>
      <c r="M68" s="888"/>
      <c r="N68" s="888"/>
      <c r="O68" s="888"/>
      <c r="P68" s="889"/>
      <c r="Q68" s="890"/>
      <c r="R68" s="884"/>
      <c r="S68" s="884"/>
      <c r="T68" s="884"/>
      <c r="U68" s="884"/>
      <c r="V68" s="884"/>
      <c r="W68" s="884"/>
      <c r="X68" s="884"/>
      <c r="Y68" s="884"/>
      <c r="Z68" s="884"/>
      <c r="AA68" s="884"/>
      <c r="AB68" s="884"/>
      <c r="AC68" s="884"/>
      <c r="AD68" s="884"/>
      <c r="AE68" s="884"/>
      <c r="AF68" s="884"/>
      <c r="AG68" s="884"/>
      <c r="AH68" s="884"/>
      <c r="AI68" s="884"/>
      <c r="AJ68" s="884"/>
      <c r="AK68" s="884"/>
      <c r="AL68" s="884"/>
      <c r="AM68" s="884"/>
      <c r="AN68" s="884"/>
      <c r="AO68" s="884"/>
      <c r="AP68" s="884"/>
      <c r="AQ68" s="884"/>
      <c r="AR68" s="884"/>
      <c r="AS68" s="884"/>
      <c r="AT68" s="884"/>
      <c r="AU68" s="884"/>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539</v>
      </c>
      <c r="C69" s="892"/>
      <c r="D69" s="892"/>
      <c r="E69" s="892"/>
      <c r="F69" s="892"/>
      <c r="G69" s="892"/>
      <c r="H69" s="892"/>
      <c r="I69" s="892"/>
      <c r="J69" s="892"/>
      <c r="K69" s="892"/>
      <c r="L69" s="892"/>
      <c r="M69" s="892"/>
      <c r="N69" s="892"/>
      <c r="O69" s="892"/>
      <c r="P69" s="893"/>
      <c r="Q69" s="894">
        <v>288</v>
      </c>
      <c r="R69" s="849"/>
      <c r="S69" s="849"/>
      <c r="T69" s="849"/>
      <c r="U69" s="849"/>
      <c r="V69" s="849">
        <v>246</v>
      </c>
      <c r="W69" s="849"/>
      <c r="X69" s="849"/>
      <c r="Y69" s="849"/>
      <c r="Z69" s="849"/>
      <c r="AA69" s="849">
        <v>42</v>
      </c>
      <c r="AB69" s="849"/>
      <c r="AC69" s="849"/>
      <c r="AD69" s="849"/>
      <c r="AE69" s="849"/>
      <c r="AF69" s="849">
        <v>42</v>
      </c>
      <c r="AG69" s="849"/>
      <c r="AH69" s="849"/>
      <c r="AI69" s="849"/>
      <c r="AJ69" s="849"/>
      <c r="AK69" s="849" t="s">
        <v>484</v>
      </c>
      <c r="AL69" s="849"/>
      <c r="AM69" s="849"/>
      <c r="AN69" s="849"/>
      <c r="AO69" s="849"/>
      <c r="AP69" s="849" t="s">
        <v>484</v>
      </c>
      <c r="AQ69" s="849"/>
      <c r="AR69" s="849"/>
      <c r="AS69" s="849"/>
      <c r="AT69" s="849"/>
      <c r="AU69" s="849" t="s">
        <v>484</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540</v>
      </c>
      <c r="C70" s="892"/>
      <c r="D70" s="892"/>
      <c r="E70" s="892"/>
      <c r="F70" s="892"/>
      <c r="G70" s="892"/>
      <c r="H70" s="892"/>
      <c r="I70" s="892"/>
      <c r="J70" s="892"/>
      <c r="K70" s="892"/>
      <c r="L70" s="892"/>
      <c r="M70" s="892"/>
      <c r="N70" s="892"/>
      <c r="O70" s="892"/>
      <c r="P70" s="893"/>
      <c r="Q70" s="894">
        <v>417</v>
      </c>
      <c r="R70" s="849"/>
      <c r="S70" s="849"/>
      <c r="T70" s="849"/>
      <c r="U70" s="849"/>
      <c r="V70" s="849">
        <v>391</v>
      </c>
      <c r="W70" s="849"/>
      <c r="X70" s="849"/>
      <c r="Y70" s="849"/>
      <c r="Z70" s="849"/>
      <c r="AA70" s="849">
        <v>26</v>
      </c>
      <c r="AB70" s="849"/>
      <c r="AC70" s="849"/>
      <c r="AD70" s="849"/>
      <c r="AE70" s="849"/>
      <c r="AF70" s="849">
        <v>26</v>
      </c>
      <c r="AG70" s="849"/>
      <c r="AH70" s="849"/>
      <c r="AI70" s="849"/>
      <c r="AJ70" s="849"/>
      <c r="AK70" s="849" t="s">
        <v>484</v>
      </c>
      <c r="AL70" s="849"/>
      <c r="AM70" s="849"/>
      <c r="AN70" s="849"/>
      <c r="AO70" s="849"/>
      <c r="AP70" s="849">
        <v>252</v>
      </c>
      <c r="AQ70" s="849"/>
      <c r="AR70" s="849"/>
      <c r="AS70" s="849"/>
      <c r="AT70" s="849"/>
      <c r="AU70" s="849">
        <v>23</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541</v>
      </c>
      <c r="C71" s="892"/>
      <c r="D71" s="892"/>
      <c r="E71" s="892"/>
      <c r="F71" s="892"/>
      <c r="G71" s="892"/>
      <c r="H71" s="892"/>
      <c r="I71" s="892"/>
      <c r="J71" s="892"/>
      <c r="K71" s="892"/>
      <c r="L71" s="892"/>
      <c r="M71" s="892"/>
      <c r="N71" s="892"/>
      <c r="O71" s="892"/>
      <c r="P71" s="893"/>
      <c r="Q71" s="897">
        <v>17967</v>
      </c>
      <c r="R71" s="898"/>
      <c r="S71" s="898"/>
      <c r="T71" s="898"/>
      <c r="U71" s="848"/>
      <c r="V71" s="899">
        <v>17515</v>
      </c>
      <c r="W71" s="898"/>
      <c r="X71" s="898"/>
      <c r="Y71" s="898"/>
      <c r="Z71" s="848"/>
      <c r="AA71" s="899">
        <v>453</v>
      </c>
      <c r="AB71" s="898"/>
      <c r="AC71" s="898"/>
      <c r="AD71" s="898"/>
      <c r="AE71" s="848"/>
      <c r="AF71" s="899">
        <v>453</v>
      </c>
      <c r="AG71" s="898"/>
      <c r="AH71" s="898"/>
      <c r="AI71" s="898"/>
      <c r="AJ71" s="848"/>
      <c r="AK71" s="849" t="s">
        <v>484</v>
      </c>
      <c r="AL71" s="849"/>
      <c r="AM71" s="849"/>
      <c r="AN71" s="849"/>
      <c r="AO71" s="849"/>
      <c r="AP71" s="849" t="s">
        <v>484</v>
      </c>
      <c r="AQ71" s="849"/>
      <c r="AR71" s="849"/>
      <c r="AS71" s="849"/>
      <c r="AT71" s="849"/>
      <c r="AU71" s="849" t="s">
        <v>484</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542</v>
      </c>
      <c r="C72" s="892"/>
      <c r="D72" s="892"/>
      <c r="E72" s="892"/>
      <c r="F72" s="892"/>
      <c r="G72" s="892"/>
      <c r="H72" s="892"/>
      <c r="I72" s="892"/>
      <c r="J72" s="892"/>
      <c r="K72" s="892"/>
      <c r="L72" s="892"/>
      <c r="M72" s="892"/>
      <c r="N72" s="892"/>
      <c r="O72" s="892"/>
      <c r="P72" s="893"/>
      <c r="Q72" s="894">
        <v>2311</v>
      </c>
      <c r="R72" s="849"/>
      <c r="S72" s="849"/>
      <c r="T72" s="849"/>
      <c r="U72" s="849"/>
      <c r="V72" s="849">
        <v>2147</v>
      </c>
      <c r="W72" s="849"/>
      <c r="X72" s="849"/>
      <c r="Y72" s="849"/>
      <c r="Z72" s="849"/>
      <c r="AA72" s="849">
        <v>164</v>
      </c>
      <c r="AB72" s="849"/>
      <c r="AC72" s="849"/>
      <c r="AD72" s="849"/>
      <c r="AE72" s="849"/>
      <c r="AF72" s="849">
        <v>164</v>
      </c>
      <c r="AG72" s="849"/>
      <c r="AH72" s="849"/>
      <c r="AI72" s="849"/>
      <c r="AJ72" s="849"/>
      <c r="AK72" s="849" t="s">
        <v>484</v>
      </c>
      <c r="AL72" s="849"/>
      <c r="AM72" s="849"/>
      <c r="AN72" s="849"/>
      <c r="AO72" s="849"/>
      <c r="AP72" s="849">
        <v>1463</v>
      </c>
      <c r="AQ72" s="849"/>
      <c r="AR72" s="849"/>
      <c r="AS72" s="849"/>
      <c r="AT72" s="849"/>
      <c r="AU72" s="849">
        <v>115</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543</v>
      </c>
      <c r="C73" s="892"/>
      <c r="D73" s="892"/>
      <c r="E73" s="892"/>
      <c r="F73" s="892"/>
      <c r="G73" s="892"/>
      <c r="H73" s="892"/>
      <c r="I73" s="892"/>
      <c r="J73" s="892"/>
      <c r="K73" s="892"/>
      <c r="L73" s="892"/>
      <c r="M73" s="892"/>
      <c r="N73" s="892"/>
      <c r="O73" s="892"/>
      <c r="P73" s="893"/>
      <c r="Q73" s="894">
        <v>23</v>
      </c>
      <c r="R73" s="849"/>
      <c r="S73" s="849"/>
      <c r="T73" s="849"/>
      <c r="U73" s="849"/>
      <c r="V73" s="849">
        <v>15</v>
      </c>
      <c r="W73" s="849"/>
      <c r="X73" s="849"/>
      <c r="Y73" s="849"/>
      <c r="Z73" s="849"/>
      <c r="AA73" s="849">
        <v>8</v>
      </c>
      <c r="AB73" s="849"/>
      <c r="AC73" s="849"/>
      <c r="AD73" s="849"/>
      <c r="AE73" s="849"/>
      <c r="AF73" s="849">
        <v>8</v>
      </c>
      <c r="AG73" s="849"/>
      <c r="AH73" s="849"/>
      <c r="AI73" s="849"/>
      <c r="AJ73" s="849"/>
      <c r="AK73" s="849" t="s">
        <v>484</v>
      </c>
      <c r="AL73" s="849"/>
      <c r="AM73" s="849"/>
      <c r="AN73" s="849"/>
      <c r="AO73" s="849"/>
      <c r="AP73" s="849" t="s">
        <v>484</v>
      </c>
      <c r="AQ73" s="849"/>
      <c r="AR73" s="849"/>
      <c r="AS73" s="849"/>
      <c r="AT73" s="849"/>
      <c r="AU73" s="849" t="s">
        <v>484</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544</v>
      </c>
      <c r="C74" s="892"/>
      <c r="D74" s="892"/>
      <c r="E74" s="892"/>
      <c r="F74" s="892"/>
      <c r="G74" s="892"/>
      <c r="H74" s="892"/>
      <c r="I74" s="892"/>
      <c r="J74" s="892"/>
      <c r="K74" s="892"/>
      <c r="L74" s="892"/>
      <c r="M74" s="892"/>
      <c r="N74" s="892"/>
      <c r="O74" s="892"/>
      <c r="P74" s="893"/>
      <c r="Q74" s="894">
        <v>236</v>
      </c>
      <c r="R74" s="849"/>
      <c r="S74" s="849"/>
      <c r="T74" s="849"/>
      <c r="U74" s="849"/>
      <c r="V74" s="849">
        <v>201</v>
      </c>
      <c r="W74" s="849"/>
      <c r="X74" s="849"/>
      <c r="Y74" s="849"/>
      <c r="Z74" s="849"/>
      <c r="AA74" s="849">
        <v>35</v>
      </c>
      <c r="AB74" s="849"/>
      <c r="AC74" s="849"/>
      <c r="AD74" s="849"/>
      <c r="AE74" s="849"/>
      <c r="AF74" s="849">
        <v>35</v>
      </c>
      <c r="AG74" s="849"/>
      <c r="AH74" s="849"/>
      <c r="AI74" s="849"/>
      <c r="AJ74" s="849"/>
      <c r="AK74" s="849" t="s">
        <v>484</v>
      </c>
      <c r="AL74" s="849"/>
      <c r="AM74" s="849"/>
      <c r="AN74" s="849"/>
      <c r="AO74" s="849"/>
      <c r="AP74" s="849" t="s">
        <v>484</v>
      </c>
      <c r="AQ74" s="849"/>
      <c r="AR74" s="849"/>
      <c r="AS74" s="849"/>
      <c r="AT74" s="849"/>
      <c r="AU74" s="849" t="s">
        <v>484</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545</v>
      </c>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539</v>
      </c>
      <c r="C76" s="892"/>
      <c r="D76" s="892"/>
      <c r="E76" s="892"/>
      <c r="F76" s="892"/>
      <c r="G76" s="892"/>
      <c r="H76" s="892"/>
      <c r="I76" s="892"/>
      <c r="J76" s="892"/>
      <c r="K76" s="892"/>
      <c r="L76" s="892"/>
      <c r="M76" s="892"/>
      <c r="N76" s="892"/>
      <c r="O76" s="892"/>
      <c r="P76" s="893"/>
      <c r="Q76" s="897">
        <v>72</v>
      </c>
      <c r="R76" s="898"/>
      <c r="S76" s="898"/>
      <c r="T76" s="898"/>
      <c r="U76" s="848"/>
      <c r="V76" s="899">
        <v>65</v>
      </c>
      <c r="W76" s="898"/>
      <c r="X76" s="898"/>
      <c r="Y76" s="898"/>
      <c r="Z76" s="848"/>
      <c r="AA76" s="899">
        <v>7</v>
      </c>
      <c r="AB76" s="898"/>
      <c r="AC76" s="898"/>
      <c r="AD76" s="898"/>
      <c r="AE76" s="848"/>
      <c r="AF76" s="899">
        <v>7</v>
      </c>
      <c r="AG76" s="898"/>
      <c r="AH76" s="898"/>
      <c r="AI76" s="898"/>
      <c r="AJ76" s="848"/>
      <c r="AK76" s="899" t="s">
        <v>484</v>
      </c>
      <c r="AL76" s="898"/>
      <c r="AM76" s="898"/>
      <c r="AN76" s="898"/>
      <c r="AO76" s="848"/>
      <c r="AP76" s="899">
        <v>3</v>
      </c>
      <c r="AQ76" s="898"/>
      <c r="AR76" s="898"/>
      <c r="AS76" s="898"/>
      <c r="AT76" s="848"/>
      <c r="AU76" s="899">
        <v>0</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t="s">
        <v>546</v>
      </c>
      <c r="C77" s="892"/>
      <c r="D77" s="892"/>
      <c r="E77" s="892"/>
      <c r="F77" s="892"/>
      <c r="G77" s="892"/>
      <c r="H77" s="892"/>
      <c r="I77" s="892"/>
      <c r="J77" s="892"/>
      <c r="K77" s="892"/>
      <c r="L77" s="892"/>
      <c r="M77" s="892"/>
      <c r="N77" s="892"/>
      <c r="O77" s="892"/>
      <c r="P77" s="893"/>
      <c r="Q77" s="897">
        <v>483</v>
      </c>
      <c r="R77" s="898"/>
      <c r="S77" s="898"/>
      <c r="T77" s="898"/>
      <c r="U77" s="848"/>
      <c r="V77" s="899">
        <v>421</v>
      </c>
      <c r="W77" s="898"/>
      <c r="X77" s="898"/>
      <c r="Y77" s="898"/>
      <c r="Z77" s="848"/>
      <c r="AA77" s="899">
        <v>62</v>
      </c>
      <c r="AB77" s="898"/>
      <c r="AC77" s="898"/>
      <c r="AD77" s="898"/>
      <c r="AE77" s="848"/>
      <c r="AF77" s="899">
        <v>62</v>
      </c>
      <c r="AG77" s="898"/>
      <c r="AH77" s="898"/>
      <c r="AI77" s="898"/>
      <c r="AJ77" s="848"/>
      <c r="AK77" s="899" t="s">
        <v>484</v>
      </c>
      <c r="AL77" s="898"/>
      <c r="AM77" s="898"/>
      <c r="AN77" s="898"/>
      <c r="AO77" s="848"/>
      <c r="AP77" s="899">
        <v>30</v>
      </c>
      <c r="AQ77" s="898"/>
      <c r="AR77" s="898"/>
      <c r="AS77" s="898"/>
      <c r="AT77" s="848"/>
      <c r="AU77" s="899">
        <v>6</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t="s">
        <v>552</v>
      </c>
      <c r="C78" s="892"/>
      <c r="D78" s="892"/>
      <c r="E78" s="892"/>
      <c r="F78" s="892"/>
      <c r="G78" s="892"/>
      <c r="H78" s="892"/>
      <c r="I78" s="892"/>
      <c r="J78" s="892"/>
      <c r="K78" s="892"/>
      <c r="L78" s="892"/>
      <c r="M78" s="892"/>
      <c r="N78" s="892"/>
      <c r="O78" s="892"/>
      <c r="P78" s="893"/>
      <c r="Q78" s="894">
        <v>304</v>
      </c>
      <c r="R78" s="849"/>
      <c r="S78" s="849"/>
      <c r="T78" s="849"/>
      <c r="U78" s="849"/>
      <c r="V78" s="849">
        <v>292</v>
      </c>
      <c r="W78" s="849"/>
      <c r="X78" s="849"/>
      <c r="Y78" s="849"/>
      <c r="Z78" s="849"/>
      <c r="AA78" s="849">
        <v>12</v>
      </c>
      <c r="AB78" s="849"/>
      <c r="AC78" s="849"/>
      <c r="AD78" s="849"/>
      <c r="AE78" s="849"/>
      <c r="AF78" s="849">
        <v>12</v>
      </c>
      <c r="AG78" s="849"/>
      <c r="AH78" s="849"/>
      <c r="AI78" s="849"/>
      <c r="AJ78" s="849"/>
      <c r="AK78" s="849" t="s">
        <v>484</v>
      </c>
      <c r="AL78" s="849"/>
      <c r="AM78" s="849"/>
      <c r="AN78" s="849"/>
      <c r="AO78" s="849"/>
      <c r="AP78" s="849" t="s">
        <v>484</v>
      </c>
      <c r="AQ78" s="849"/>
      <c r="AR78" s="849"/>
      <c r="AS78" s="849"/>
      <c r="AT78" s="849"/>
      <c r="AU78" s="849" t="s">
        <v>484</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t="s">
        <v>547</v>
      </c>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t="s">
        <v>539</v>
      </c>
      <c r="C80" s="892"/>
      <c r="D80" s="892"/>
      <c r="E80" s="892"/>
      <c r="F80" s="892"/>
      <c r="G80" s="892"/>
      <c r="H80" s="892"/>
      <c r="I80" s="892"/>
      <c r="J80" s="892"/>
      <c r="K80" s="892"/>
      <c r="L80" s="892"/>
      <c r="M80" s="892"/>
      <c r="N80" s="892"/>
      <c r="O80" s="892"/>
      <c r="P80" s="893"/>
      <c r="Q80" s="894">
        <v>1844</v>
      </c>
      <c r="R80" s="849"/>
      <c r="S80" s="849"/>
      <c r="T80" s="849"/>
      <c r="U80" s="849"/>
      <c r="V80" s="849">
        <v>1770</v>
      </c>
      <c r="W80" s="849"/>
      <c r="X80" s="849"/>
      <c r="Y80" s="849"/>
      <c r="Z80" s="849"/>
      <c r="AA80" s="849">
        <v>74</v>
      </c>
      <c r="AB80" s="849"/>
      <c r="AC80" s="849"/>
      <c r="AD80" s="849"/>
      <c r="AE80" s="849"/>
      <c r="AF80" s="849">
        <v>74</v>
      </c>
      <c r="AG80" s="849"/>
      <c r="AH80" s="849"/>
      <c r="AI80" s="849"/>
      <c r="AJ80" s="849"/>
      <c r="AK80" s="849">
        <v>131</v>
      </c>
      <c r="AL80" s="849"/>
      <c r="AM80" s="849"/>
      <c r="AN80" s="849"/>
      <c r="AO80" s="849"/>
      <c r="AP80" s="849" t="s">
        <v>484</v>
      </c>
      <c r="AQ80" s="849"/>
      <c r="AR80" s="849"/>
      <c r="AS80" s="849"/>
      <c r="AT80" s="849"/>
      <c r="AU80" s="849" t="s">
        <v>484</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t="s">
        <v>548</v>
      </c>
      <c r="C81" s="892"/>
      <c r="D81" s="892"/>
      <c r="E81" s="892"/>
      <c r="F81" s="892"/>
      <c r="G81" s="892"/>
      <c r="H81" s="892"/>
      <c r="I81" s="892"/>
      <c r="J81" s="892"/>
      <c r="K81" s="892"/>
      <c r="L81" s="892"/>
      <c r="M81" s="892"/>
      <c r="N81" s="892"/>
      <c r="O81" s="892"/>
      <c r="P81" s="893"/>
      <c r="Q81" s="894">
        <v>271713</v>
      </c>
      <c r="R81" s="849"/>
      <c r="S81" s="849"/>
      <c r="T81" s="849"/>
      <c r="U81" s="849"/>
      <c r="V81" s="849">
        <v>261269</v>
      </c>
      <c r="W81" s="849"/>
      <c r="X81" s="849"/>
      <c r="Y81" s="849"/>
      <c r="Z81" s="849"/>
      <c r="AA81" s="849">
        <v>10444</v>
      </c>
      <c r="AB81" s="849"/>
      <c r="AC81" s="849"/>
      <c r="AD81" s="849"/>
      <c r="AE81" s="849"/>
      <c r="AF81" s="849">
        <v>10444</v>
      </c>
      <c r="AG81" s="849"/>
      <c r="AH81" s="849"/>
      <c r="AI81" s="849"/>
      <c r="AJ81" s="849"/>
      <c r="AK81" s="849">
        <v>1787</v>
      </c>
      <c r="AL81" s="849"/>
      <c r="AM81" s="849"/>
      <c r="AN81" s="849"/>
      <c r="AO81" s="849"/>
      <c r="AP81" s="849" t="s">
        <v>484</v>
      </c>
      <c r="AQ81" s="849"/>
      <c r="AR81" s="849"/>
      <c r="AS81" s="849"/>
      <c r="AT81" s="849"/>
      <c r="AU81" s="849" t="s">
        <v>484</v>
      </c>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t="s">
        <v>554</v>
      </c>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t="s">
        <v>539</v>
      </c>
      <c r="C83" s="892"/>
      <c r="D83" s="892"/>
      <c r="E83" s="892"/>
      <c r="F83" s="892"/>
      <c r="G83" s="892"/>
      <c r="H83" s="892"/>
      <c r="I83" s="892"/>
      <c r="J83" s="892"/>
      <c r="K83" s="892"/>
      <c r="L83" s="892"/>
      <c r="M83" s="892"/>
      <c r="N83" s="892"/>
      <c r="O83" s="892"/>
      <c r="P83" s="893"/>
      <c r="Q83" s="894">
        <v>7548</v>
      </c>
      <c r="R83" s="849"/>
      <c r="S83" s="849"/>
      <c r="T83" s="849"/>
      <c r="U83" s="849"/>
      <c r="V83" s="849">
        <v>6546</v>
      </c>
      <c r="W83" s="849"/>
      <c r="X83" s="849"/>
      <c r="Y83" s="849"/>
      <c r="Z83" s="849"/>
      <c r="AA83" s="849">
        <v>1002</v>
      </c>
      <c r="AB83" s="849"/>
      <c r="AC83" s="849"/>
      <c r="AD83" s="849"/>
      <c r="AE83" s="849"/>
      <c r="AF83" s="849">
        <v>1002</v>
      </c>
      <c r="AG83" s="849"/>
      <c r="AH83" s="849"/>
      <c r="AI83" s="849"/>
      <c r="AJ83" s="849"/>
      <c r="AK83" s="849">
        <v>1123</v>
      </c>
      <c r="AL83" s="849"/>
      <c r="AM83" s="849"/>
      <c r="AN83" s="849"/>
      <c r="AO83" s="849"/>
      <c r="AP83" s="849" t="s">
        <v>484</v>
      </c>
      <c r="AQ83" s="849"/>
      <c r="AR83" s="849"/>
      <c r="AS83" s="849"/>
      <c r="AT83" s="849"/>
      <c r="AU83" s="849" t="s">
        <v>484</v>
      </c>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t="s">
        <v>549</v>
      </c>
      <c r="C84" s="892"/>
      <c r="D84" s="892"/>
      <c r="E84" s="892"/>
      <c r="F84" s="892"/>
      <c r="G84" s="892"/>
      <c r="H84" s="892"/>
      <c r="I84" s="892"/>
      <c r="J84" s="892"/>
      <c r="K84" s="892"/>
      <c r="L84" s="892"/>
      <c r="M84" s="892"/>
      <c r="N84" s="892"/>
      <c r="O84" s="892"/>
      <c r="P84" s="893"/>
      <c r="Q84" s="894">
        <v>21</v>
      </c>
      <c r="R84" s="849"/>
      <c r="S84" s="849"/>
      <c r="T84" s="849"/>
      <c r="U84" s="849"/>
      <c r="V84" s="849">
        <v>17</v>
      </c>
      <c r="W84" s="849"/>
      <c r="X84" s="849"/>
      <c r="Y84" s="849"/>
      <c r="Z84" s="849"/>
      <c r="AA84" s="849">
        <v>4</v>
      </c>
      <c r="AB84" s="849"/>
      <c r="AC84" s="849"/>
      <c r="AD84" s="849"/>
      <c r="AE84" s="849"/>
      <c r="AF84" s="849">
        <v>4</v>
      </c>
      <c r="AG84" s="849"/>
      <c r="AH84" s="849"/>
      <c r="AI84" s="849"/>
      <c r="AJ84" s="849"/>
      <c r="AK84" s="849">
        <v>15</v>
      </c>
      <c r="AL84" s="849"/>
      <c r="AM84" s="849"/>
      <c r="AN84" s="849"/>
      <c r="AO84" s="849"/>
      <c r="AP84" s="849" t="s">
        <v>484</v>
      </c>
      <c r="AQ84" s="849"/>
      <c r="AR84" s="849"/>
      <c r="AS84" s="849"/>
      <c r="AT84" s="849"/>
      <c r="AU84" s="849" t="s">
        <v>484</v>
      </c>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t="s">
        <v>550</v>
      </c>
      <c r="C85" s="892"/>
      <c r="D85" s="892"/>
      <c r="E85" s="892"/>
      <c r="F85" s="892"/>
      <c r="G85" s="892"/>
      <c r="H85" s="892"/>
      <c r="I85" s="892"/>
      <c r="J85" s="892"/>
      <c r="K85" s="892"/>
      <c r="L85" s="892"/>
      <c r="M85" s="892"/>
      <c r="N85" s="892"/>
      <c r="O85" s="892"/>
      <c r="P85" s="893"/>
      <c r="Q85" s="894">
        <v>41</v>
      </c>
      <c r="R85" s="849"/>
      <c r="S85" s="849"/>
      <c r="T85" s="849"/>
      <c r="U85" s="849"/>
      <c r="V85" s="849">
        <v>31</v>
      </c>
      <c r="W85" s="849"/>
      <c r="X85" s="849"/>
      <c r="Y85" s="849"/>
      <c r="Z85" s="849"/>
      <c r="AA85" s="849">
        <v>10</v>
      </c>
      <c r="AB85" s="849"/>
      <c r="AC85" s="849"/>
      <c r="AD85" s="849"/>
      <c r="AE85" s="849"/>
      <c r="AF85" s="849">
        <v>4</v>
      </c>
      <c r="AG85" s="849"/>
      <c r="AH85" s="849"/>
      <c r="AI85" s="849"/>
      <c r="AJ85" s="849"/>
      <c r="AK85" s="849" t="s">
        <v>484</v>
      </c>
      <c r="AL85" s="849"/>
      <c r="AM85" s="849"/>
      <c r="AN85" s="849"/>
      <c r="AO85" s="849"/>
      <c r="AP85" s="849" t="s">
        <v>484</v>
      </c>
      <c r="AQ85" s="849"/>
      <c r="AR85" s="849"/>
      <c r="AS85" s="849"/>
      <c r="AT85" s="849"/>
      <c r="AU85" s="849" t="s">
        <v>484</v>
      </c>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t="s">
        <v>553</v>
      </c>
      <c r="C86" s="892"/>
      <c r="D86" s="892"/>
      <c r="E86" s="892"/>
      <c r="F86" s="892"/>
      <c r="G86" s="892"/>
      <c r="H86" s="892"/>
      <c r="I86" s="892"/>
      <c r="J86" s="892"/>
      <c r="K86" s="892"/>
      <c r="L86" s="892"/>
      <c r="M86" s="892"/>
      <c r="N86" s="892"/>
      <c r="O86" s="892"/>
      <c r="P86" s="893"/>
      <c r="Q86" s="894">
        <v>197</v>
      </c>
      <c r="R86" s="849"/>
      <c r="S86" s="849"/>
      <c r="T86" s="849"/>
      <c r="U86" s="849"/>
      <c r="V86" s="849">
        <v>189</v>
      </c>
      <c r="W86" s="849"/>
      <c r="X86" s="849"/>
      <c r="Y86" s="849"/>
      <c r="Z86" s="849"/>
      <c r="AA86" s="849">
        <v>8</v>
      </c>
      <c r="AB86" s="849"/>
      <c r="AC86" s="849"/>
      <c r="AD86" s="849"/>
      <c r="AE86" s="849"/>
      <c r="AF86" s="849">
        <v>8</v>
      </c>
      <c r="AG86" s="849"/>
      <c r="AH86" s="849"/>
      <c r="AI86" s="849"/>
      <c r="AJ86" s="849"/>
      <c r="AK86" s="849" t="s">
        <v>484</v>
      </c>
      <c r="AL86" s="849"/>
      <c r="AM86" s="849"/>
      <c r="AN86" s="849"/>
      <c r="AO86" s="849"/>
      <c r="AP86" s="849" t="s">
        <v>484</v>
      </c>
      <c r="AQ86" s="849"/>
      <c r="AR86" s="849"/>
      <c r="AS86" s="849"/>
      <c r="AT86" s="849"/>
      <c r="AU86" s="849" t="s">
        <v>484</v>
      </c>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363</v>
      </c>
      <c r="B88" s="808" t="s">
        <v>394</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12345</v>
      </c>
      <c r="AG88" s="860"/>
      <c r="AH88" s="860"/>
      <c r="AI88" s="860"/>
      <c r="AJ88" s="860"/>
      <c r="AK88" s="857"/>
      <c r="AL88" s="857"/>
      <c r="AM88" s="857"/>
      <c r="AN88" s="857"/>
      <c r="AO88" s="857"/>
      <c r="AP88" s="860">
        <v>1748</v>
      </c>
      <c r="AQ88" s="860"/>
      <c r="AR88" s="860"/>
      <c r="AS88" s="860"/>
      <c r="AT88" s="860"/>
      <c r="AU88" s="860">
        <v>144</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395</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2</v>
      </c>
      <c r="CS102" s="868"/>
      <c r="CT102" s="868"/>
      <c r="CU102" s="868"/>
      <c r="CV102" s="911"/>
      <c r="CW102" s="910">
        <v>0</v>
      </c>
      <c r="CX102" s="868"/>
      <c r="CY102" s="868"/>
      <c r="CZ102" s="868"/>
      <c r="DA102" s="911"/>
      <c r="DB102" s="910">
        <v>50</v>
      </c>
      <c r="DC102" s="868"/>
      <c r="DD102" s="868"/>
      <c r="DE102" s="868"/>
      <c r="DF102" s="911"/>
      <c r="DG102" s="910">
        <v>0</v>
      </c>
      <c r="DH102" s="868"/>
      <c r="DI102" s="868"/>
      <c r="DJ102" s="868"/>
      <c r="DK102" s="911"/>
      <c r="DL102" s="910">
        <v>55</v>
      </c>
      <c r="DM102" s="868"/>
      <c r="DN102" s="868"/>
      <c r="DO102" s="868"/>
      <c r="DP102" s="911"/>
      <c r="DQ102" s="910">
        <v>50</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402</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403</v>
      </c>
      <c r="AB109" s="913"/>
      <c r="AC109" s="913"/>
      <c r="AD109" s="913"/>
      <c r="AE109" s="914"/>
      <c r="AF109" s="912" t="s">
        <v>284</v>
      </c>
      <c r="AG109" s="913"/>
      <c r="AH109" s="913"/>
      <c r="AI109" s="913"/>
      <c r="AJ109" s="914"/>
      <c r="AK109" s="912" t="s">
        <v>283</v>
      </c>
      <c r="AL109" s="913"/>
      <c r="AM109" s="913"/>
      <c r="AN109" s="913"/>
      <c r="AO109" s="914"/>
      <c r="AP109" s="912" t="s">
        <v>404</v>
      </c>
      <c r="AQ109" s="913"/>
      <c r="AR109" s="913"/>
      <c r="AS109" s="913"/>
      <c r="AT109" s="915"/>
      <c r="AU109" s="934" t="s">
        <v>402</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403</v>
      </c>
      <c r="BR109" s="913"/>
      <c r="BS109" s="913"/>
      <c r="BT109" s="913"/>
      <c r="BU109" s="914"/>
      <c r="BV109" s="912" t="s">
        <v>284</v>
      </c>
      <c r="BW109" s="913"/>
      <c r="BX109" s="913"/>
      <c r="BY109" s="913"/>
      <c r="BZ109" s="914"/>
      <c r="CA109" s="912" t="s">
        <v>283</v>
      </c>
      <c r="CB109" s="913"/>
      <c r="CC109" s="913"/>
      <c r="CD109" s="913"/>
      <c r="CE109" s="914"/>
      <c r="CF109" s="935" t="s">
        <v>404</v>
      </c>
      <c r="CG109" s="935"/>
      <c r="CH109" s="935"/>
      <c r="CI109" s="935"/>
      <c r="CJ109" s="935"/>
      <c r="CK109" s="912" t="s">
        <v>405</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403</v>
      </c>
      <c r="DH109" s="913"/>
      <c r="DI109" s="913"/>
      <c r="DJ109" s="913"/>
      <c r="DK109" s="914"/>
      <c r="DL109" s="912" t="s">
        <v>284</v>
      </c>
      <c r="DM109" s="913"/>
      <c r="DN109" s="913"/>
      <c r="DO109" s="913"/>
      <c r="DP109" s="914"/>
      <c r="DQ109" s="912" t="s">
        <v>283</v>
      </c>
      <c r="DR109" s="913"/>
      <c r="DS109" s="913"/>
      <c r="DT109" s="913"/>
      <c r="DU109" s="914"/>
      <c r="DV109" s="912" t="s">
        <v>404</v>
      </c>
      <c r="DW109" s="913"/>
      <c r="DX109" s="913"/>
      <c r="DY109" s="913"/>
      <c r="DZ109" s="915"/>
    </row>
    <row r="110" spans="1:131" s="197" customFormat="1" ht="26.25" customHeight="1" x14ac:dyDescent="0.15">
      <c r="A110" s="916" t="s">
        <v>406</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536624</v>
      </c>
      <c r="AB110" s="920"/>
      <c r="AC110" s="920"/>
      <c r="AD110" s="920"/>
      <c r="AE110" s="921"/>
      <c r="AF110" s="922">
        <v>589741</v>
      </c>
      <c r="AG110" s="920"/>
      <c r="AH110" s="920"/>
      <c r="AI110" s="920"/>
      <c r="AJ110" s="921"/>
      <c r="AK110" s="922">
        <v>579817</v>
      </c>
      <c r="AL110" s="920"/>
      <c r="AM110" s="920"/>
      <c r="AN110" s="920"/>
      <c r="AO110" s="921"/>
      <c r="AP110" s="923">
        <v>13.6</v>
      </c>
      <c r="AQ110" s="924"/>
      <c r="AR110" s="924"/>
      <c r="AS110" s="924"/>
      <c r="AT110" s="925"/>
      <c r="AU110" s="926" t="s">
        <v>60</v>
      </c>
      <c r="AV110" s="927"/>
      <c r="AW110" s="927"/>
      <c r="AX110" s="927"/>
      <c r="AY110" s="928"/>
      <c r="AZ110" s="970" t="s">
        <v>407</v>
      </c>
      <c r="BA110" s="917"/>
      <c r="BB110" s="917"/>
      <c r="BC110" s="917"/>
      <c r="BD110" s="917"/>
      <c r="BE110" s="917"/>
      <c r="BF110" s="917"/>
      <c r="BG110" s="917"/>
      <c r="BH110" s="917"/>
      <c r="BI110" s="917"/>
      <c r="BJ110" s="917"/>
      <c r="BK110" s="917"/>
      <c r="BL110" s="917"/>
      <c r="BM110" s="917"/>
      <c r="BN110" s="917"/>
      <c r="BO110" s="917"/>
      <c r="BP110" s="918"/>
      <c r="BQ110" s="956">
        <v>6541964</v>
      </c>
      <c r="BR110" s="957"/>
      <c r="BS110" s="957"/>
      <c r="BT110" s="957"/>
      <c r="BU110" s="957"/>
      <c r="BV110" s="957">
        <v>6378291</v>
      </c>
      <c r="BW110" s="957"/>
      <c r="BX110" s="957"/>
      <c r="BY110" s="957"/>
      <c r="BZ110" s="957"/>
      <c r="CA110" s="957">
        <v>6220227</v>
      </c>
      <c r="CB110" s="957"/>
      <c r="CC110" s="957"/>
      <c r="CD110" s="957"/>
      <c r="CE110" s="957"/>
      <c r="CF110" s="971">
        <v>145.4</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410</v>
      </c>
      <c r="DH110" s="957"/>
      <c r="DI110" s="957"/>
      <c r="DJ110" s="957"/>
      <c r="DK110" s="957"/>
      <c r="DL110" s="957" t="s">
        <v>410</v>
      </c>
      <c r="DM110" s="957"/>
      <c r="DN110" s="957"/>
      <c r="DO110" s="957"/>
      <c r="DP110" s="957"/>
      <c r="DQ110" s="957" t="s">
        <v>410</v>
      </c>
      <c r="DR110" s="957"/>
      <c r="DS110" s="957"/>
      <c r="DT110" s="957"/>
      <c r="DU110" s="957"/>
      <c r="DV110" s="958" t="s">
        <v>410</v>
      </c>
      <c r="DW110" s="958"/>
      <c r="DX110" s="958"/>
      <c r="DY110" s="958"/>
      <c r="DZ110" s="959"/>
    </row>
    <row r="111" spans="1:131" s="197" customFormat="1" ht="26.25" customHeight="1" x14ac:dyDescent="0.15">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412</v>
      </c>
      <c r="AB111" s="964"/>
      <c r="AC111" s="964"/>
      <c r="AD111" s="964"/>
      <c r="AE111" s="965"/>
      <c r="AF111" s="966" t="s">
        <v>412</v>
      </c>
      <c r="AG111" s="964"/>
      <c r="AH111" s="964"/>
      <c r="AI111" s="964"/>
      <c r="AJ111" s="965"/>
      <c r="AK111" s="966" t="s">
        <v>412</v>
      </c>
      <c r="AL111" s="964"/>
      <c r="AM111" s="964"/>
      <c r="AN111" s="964"/>
      <c r="AO111" s="965"/>
      <c r="AP111" s="967" t="s">
        <v>412</v>
      </c>
      <c r="AQ111" s="968"/>
      <c r="AR111" s="968"/>
      <c r="AS111" s="968"/>
      <c r="AT111" s="969"/>
      <c r="AU111" s="929"/>
      <c r="AV111" s="930"/>
      <c r="AW111" s="930"/>
      <c r="AX111" s="930"/>
      <c r="AY111" s="931"/>
      <c r="AZ111" s="979" t="s">
        <v>413</v>
      </c>
      <c r="BA111" s="980"/>
      <c r="BB111" s="980"/>
      <c r="BC111" s="980"/>
      <c r="BD111" s="980"/>
      <c r="BE111" s="980"/>
      <c r="BF111" s="980"/>
      <c r="BG111" s="980"/>
      <c r="BH111" s="980"/>
      <c r="BI111" s="980"/>
      <c r="BJ111" s="980"/>
      <c r="BK111" s="980"/>
      <c r="BL111" s="980"/>
      <c r="BM111" s="980"/>
      <c r="BN111" s="980"/>
      <c r="BO111" s="980"/>
      <c r="BP111" s="981"/>
      <c r="BQ111" s="949">
        <v>459640</v>
      </c>
      <c r="BR111" s="950"/>
      <c r="BS111" s="950"/>
      <c r="BT111" s="950"/>
      <c r="BU111" s="950"/>
      <c r="BV111" s="950">
        <v>394400</v>
      </c>
      <c r="BW111" s="950"/>
      <c r="BX111" s="950"/>
      <c r="BY111" s="950"/>
      <c r="BZ111" s="950"/>
      <c r="CA111" s="950">
        <v>332600</v>
      </c>
      <c r="CB111" s="950"/>
      <c r="CC111" s="950"/>
      <c r="CD111" s="950"/>
      <c r="CE111" s="950"/>
      <c r="CF111" s="944">
        <v>7.8</v>
      </c>
      <c r="CG111" s="945"/>
      <c r="CH111" s="945"/>
      <c r="CI111" s="945"/>
      <c r="CJ111" s="945"/>
      <c r="CK111" s="975"/>
      <c r="CL111" s="976"/>
      <c r="CM111" s="946" t="s">
        <v>414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410</v>
      </c>
      <c r="DH111" s="950"/>
      <c r="DI111" s="950"/>
      <c r="DJ111" s="950"/>
      <c r="DK111" s="950"/>
      <c r="DL111" s="950" t="s">
        <v>410</v>
      </c>
      <c r="DM111" s="950"/>
      <c r="DN111" s="950"/>
      <c r="DO111" s="950"/>
      <c r="DP111" s="950"/>
      <c r="DQ111" s="950" t="s">
        <v>410</v>
      </c>
      <c r="DR111" s="950"/>
      <c r="DS111" s="950"/>
      <c r="DT111" s="950"/>
      <c r="DU111" s="950"/>
      <c r="DV111" s="951" t="s">
        <v>410</v>
      </c>
      <c r="DW111" s="951"/>
      <c r="DX111" s="951"/>
      <c r="DY111" s="951"/>
      <c r="DZ111" s="952"/>
    </row>
    <row r="112" spans="1:131" s="197" customFormat="1" ht="26.25" customHeight="1" x14ac:dyDescent="0.15">
      <c r="A112" s="982" t="s">
        <v>415</v>
      </c>
      <c r="B112" s="983"/>
      <c r="C112" s="980" t="s">
        <v>416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417</v>
      </c>
      <c r="BA112" s="980"/>
      <c r="BB112" s="980"/>
      <c r="BC112" s="980"/>
      <c r="BD112" s="980"/>
      <c r="BE112" s="980"/>
      <c r="BF112" s="980"/>
      <c r="BG112" s="980"/>
      <c r="BH112" s="980"/>
      <c r="BI112" s="980"/>
      <c r="BJ112" s="980"/>
      <c r="BK112" s="980"/>
      <c r="BL112" s="980"/>
      <c r="BM112" s="980"/>
      <c r="BN112" s="980"/>
      <c r="BO112" s="980"/>
      <c r="BP112" s="981"/>
      <c r="BQ112" s="949">
        <v>5173740</v>
      </c>
      <c r="BR112" s="950"/>
      <c r="BS112" s="950"/>
      <c r="BT112" s="950"/>
      <c r="BU112" s="950"/>
      <c r="BV112" s="950">
        <v>4967731</v>
      </c>
      <c r="BW112" s="950"/>
      <c r="BX112" s="950"/>
      <c r="BY112" s="950"/>
      <c r="BZ112" s="950"/>
      <c r="CA112" s="950">
        <v>4656030</v>
      </c>
      <c r="CB112" s="950"/>
      <c r="CC112" s="950"/>
      <c r="CD112" s="950"/>
      <c r="CE112" s="950"/>
      <c r="CF112" s="944">
        <v>108.9</v>
      </c>
      <c r="CG112" s="945"/>
      <c r="CH112" s="945"/>
      <c r="CI112" s="945"/>
      <c r="CJ112" s="945"/>
      <c r="CK112" s="975"/>
      <c r="CL112" s="976"/>
      <c r="CM112" s="946" t="s">
        <v>418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x14ac:dyDescent="0.15">
      <c r="A113" s="984"/>
      <c r="B113" s="985"/>
      <c r="C113" s="980" t="s">
        <v>419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477954</v>
      </c>
      <c r="AB113" s="964"/>
      <c r="AC113" s="964"/>
      <c r="AD113" s="964"/>
      <c r="AE113" s="965"/>
      <c r="AF113" s="966">
        <v>535294</v>
      </c>
      <c r="AG113" s="964"/>
      <c r="AH113" s="964"/>
      <c r="AI113" s="964"/>
      <c r="AJ113" s="965"/>
      <c r="AK113" s="966">
        <v>518337</v>
      </c>
      <c r="AL113" s="964"/>
      <c r="AM113" s="964"/>
      <c r="AN113" s="964"/>
      <c r="AO113" s="965"/>
      <c r="AP113" s="967">
        <v>12.1</v>
      </c>
      <c r="AQ113" s="968"/>
      <c r="AR113" s="968"/>
      <c r="AS113" s="968"/>
      <c r="AT113" s="969"/>
      <c r="AU113" s="929"/>
      <c r="AV113" s="930"/>
      <c r="AW113" s="930"/>
      <c r="AX113" s="930"/>
      <c r="AY113" s="931"/>
      <c r="AZ113" s="979" t="s">
        <v>420</v>
      </c>
      <c r="BA113" s="980"/>
      <c r="BB113" s="980"/>
      <c r="BC113" s="980"/>
      <c r="BD113" s="980"/>
      <c r="BE113" s="980"/>
      <c r="BF113" s="980"/>
      <c r="BG113" s="980"/>
      <c r="BH113" s="980"/>
      <c r="BI113" s="980"/>
      <c r="BJ113" s="980"/>
      <c r="BK113" s="980"/>
      <c r="BL113" s="980"/>
      <c r="BM113" s="980"/>
      <c r="BN113" s="980"/>
      <c r="BO113" s="980"/>
      <c r="BP113" s="981"/>
      <c r="BQ113" s="949">
        <v>96994</v>
      </c>
      <c r="BR113" s="950"/>
      <c r="BS113" s="950"/>
      <c r="BT113" s="950"/>
      <c r="BU113" s="950"/>
      <c r="BV113" s="950">
        <v>149630</v>
      </c>
      <c r="BW113" s="950"/>
      <c r="BX113" s="950"/>
      <c r="BY113" s="950"/>
      <c r="BZ113" s="950"/>
      <c r="CA113" s="950">
        <v>144336</v>
      </c>
      <c r="CB113" s="950"/>
      <c r="CC113" s="950"/>
      <c r="CD113" s="950"/>
      <c r="CE113" s="950"/>
      <c r="CF113" s="944">
        <v>3.4</v>
      </c>
      <c r="CG113" s="945"/>
      <c r="CH113" s="945"/>
      <c r="CI113" s="945"/>
      <c r="CJ113" s="945"/>
      <c r="CK113" s="975"/>
      <c r="CL113" s="976"/>
      <c r="CM113" s="946" t="s">
        <v>421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x14ac:dyDescent="0.15">
      <c r="A114" s="984"/>
      <c r="B114" s="985"/>
      <c r="C114" s="980" t="s">
        <v>422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8564</v>
      </c>
      <c r="AB114" s="989"/>
      <c r="AC114" s="989"/>
      <c r="AD114" s="989"/>
      <c r="AE114" s="990"/>
      <c r="AF114" s="991">
        <v>8825</v>
      </c>
      <c r="AG114" s="989"/>
      <c r="AH114" s="989"/>
      <c r="AI114" s="989"/>
      <c r="AJ114" s="990"/>
      <c r="AK114" s="991">
        <v>8921</v>
      </c>
      <c r="AL114" s="989"/>
      <c r="AM114" s="989"/>
      <c r="AN114" s="989"/>
      <c r="AO114" s="990"/>
      <c r="AP114" s="992">
        <v>0.2</v>
      </c>
      <c r="AQ114" s="993"/>
      <c r="AR114" s="993"/>
      <c r="AS114" s="993"/>
      <c r="AT114" s="994"/>
      <c r="AU114" s="929"/>
      <c r="AV114" s="930"/>
      <c r="AW114" s="930"/>
      <c r="AX114" s="930"/>
      <c r="AY114" s="931"/>
      <c r="AZ114" s="979" t="s">
        <v>423</v>
      </c>
      <c r="BA114" s="980"/>
      <c r="BB114" s="980"/>
      <c r="BC114" s="980"/>
      <c r="BD114" s="980"/>
      <c r="BE114" s="980"/>
      <c r="BF114" s="980"/>
      <c r="BG114" s="980"/>
      <c r="BH114" s="980"/>
      <c r="BI114" s="980"/>
      <c r="BJ114" s="980"/>
      <c r="BK114" s="980"/>
      <c r="BL114" s="980"/>
      <c r="BM114" s="980"/>
      <c r="BN114" s="980"/>
      <c r="BO114" s="980"/>
      <c r="BP114" s="981"/>
      <c r="BQ114" s="949">
        <v>1692488</v>
      </c>
      <c r="BR114" s="950"/>
      <c r="BS114" s="950"/>
      <c r="BT114" s="950"/>
      <c r="BU114" s="950"/>
      <c r="BV114" s="950">
        <v>1378762</v>
      </c>
      <c r="BW114" s="950"/>
      <c r="BX114" s="950"/>
      <c r="BY114" s="950"/>
      <c r="BZ114" s="950"/>
      <c r="CA114" s="950">
        <v>1366667</v>
      </c>
      <c r="CB114" s="950"/>
      <c r="CC114" s="950"/>
      <c r="CD114" s="950"/>
      <c r="CE114" s="950"/>
      <c r="CF114" s="944">
        <v>32</v>
      </c>
      <c r="CG114" s="945"/>
      <c r="CH114" s="945"/>
      <c r="CI114" s="945"/>
      <c r="CJ114" s="945"/>
      <c r="CK114" s="975"/>
      <c r="CL114" s="976"/>
      <c r="CM114" s="946" t="s">
        <v>424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x14ac:dyDescent="0.15">
      <c r="A115" s="984"/>
      <c r="B115" s="985"/>
      <c r="C115" s="980" t="s">
        <v>425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70938</v>
      </c>
      <c r="AB115" s="964"/>
      <c r="AC115" s="964"/>
      <c r="AD115" s="964"/>
      <c r="AE115" s="965"/>
      <c r="AF115" s="966">
        <v>70285</v>
      </c>
      <c r="AG115" s="964"/>
      <c r="AH115" s="964"/>
      <c r="AI115" s="964"/>
      <c r="AJ115" s="965"/>
      <c r="AK115" s="966">
        <v>66192</v>
      </c>
      <c r="AL115" s="964"/>
      <c r="AM115" s="964"/>
      <c r="AN115" s="964"/>
      <c r="AO115" s="965"/>
      <c r="AP115" s="967">
        <v>1.5</v>
      </c>
      <c r="AQ115" s="968"/>
      <c r="AR115" s="968"/>
      <c r="AS115" s="968"/>
      <c r="AT115" s="969"/>
      <c r="AU115" s="929"/>
      <c r="AV115" s="930"/>
      <c r="AW115" s="930"/>
      <c r="AX115" s="930"/>
      <c r="AY115" s="931"/>
      <c r="AZ115" s="979" t="s">
        <v>426</v>
      </c>
      <c r="BA115" s="980"/>
      <c r="BB115" s="980"/>
      <c r="BC115" s="980"/>
      <c r="BD115" s="980"/>
      <c r="BE115" s="980"/>
      <c r="BF115" s="980"/>
      <c r="BG115" s="980"/>
      <c r="BH115" s="980"/>
      <c r="BI115" s="980"/>
      <c r="BJ115" s="980"/>
      <c r="BK115" s="980"/>
      <c r="BL115" s="980"/>
      <c r="BM115" s="980"/>
      <c r="BN115" s="980"/>
      <c r="BO115" s="980"/>
      <c r="BP115" s="981"/>
      <c r="BQ115" s="949">
        <v>49500</v>
      </c>
      <c r="BR115" s="950"/>
      <c r="BS115" s="950"/>
      <c r="BT115" s="950"/>
      <c r="BU115" s="950"/>
      <c r="BV115" s="950">
        <v>49500</v>
      </c>
      <c r="BW115" s="950"/>
      <c r="BX115" s="950"/>
      <c r="BY115" s="950"/>
      <c r="BZ115" s="950"/>
      <c r="CA115" s="950">
        <v>49500</v>
      </c>
      <c r="CB115" s="950"/>
      <c r="CC115" s="950"/>
      <c r="CD115" s="950"/>
      <c r="CE115" s="950"/>
      <c r="CF115" s="944">
        <v>1.2</v>
      </c>
      <c r="CG115" s="945"/>
      <c r="CH115" s="945"/>
      <c r="CI115" s="945"/>
      <c r="CJ115" s="945"/>
      <c r="CK115" s="975"/>
      <c r="CL115" s="976"/>
      <c r="CM115" s="979" t="s">
        <v>427</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x14ac:dyDescent="0.15">
      <c r="A116" s="986"/>
      <c r="B116" s="987"/>
      <c r="C116" s="1001" t="s">
        <v>428</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108</v>
      </c>
      <c r="AB116" s="989"/>
      <c r="AC116" s="989"/>
      <c r="AD116" s="989"/>
      <c r="AE116" s="990"/>
      <c r="AF116" s="991" t="s">
        <v>108</v>
      </c>
      <c r="AG116" s="989"/>
      <c r="AH116" s="989"/>
      <c r="AI116" s="989"/>
      <c r="AJ116" s="990"/>
      <c r="AK116" s="991" t="s">
        <v>108</v>
      </c>
      <c r="AL116" s="989"/>
      <c r="AM116" s="989"/>
      <c r="AN116" s="989"/>
      <c r="AO116" s="990"/>
      <c r="AP116" s="992" t="s">
        <v>108</v>
      </c>
      <c r="AQ116" s="993"/>
      <c r="AR116" s="993"/>
      <c r="AS116" s="993"/>
      <c r="AT116" s="994"/>
      <c r="AU116" s="929"/>
      <c r="AV116" s="930"/>
      <c r="AW116" s="930"/>
      <c r="AX116" s="930"/>
      <c r="AY116" s="931"/>
      <c r="AZ116" s="979" t="s">
        <v>429</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430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x14ac:dyDescent="0.15">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431</v>
      </c>
      <c r="Z117" s="914"/>
      <c r="AA117" s="1026">
        <v>1094080</v>
      </c>
      <c r="AB117" s="996"/>
      <c r="AC117" s="996"/>
      <c r="AD117" s="996"/>
      <c r="AE117" s="997"/>
      <c r="AF117" s="995">
        <v>1204145</v>
      </c>
      <c r="AG117" s="996"/>
      <c r="AH117" s="996"/>
      <c r="AI117" s="996"/>
      <c r="AJ117" s="997"/>
      <c r="AK117" s="995">
        <v>1173267</v>
      </c>
      <c r="AL117" s="996"/>
      <c r="AM117" s="996"/>
      <c r="AN117" s="996"/>
      <c r="AO117" s="997"/>
      <c r="AP117" s="998"/>
      <c r="AQ117" s="999"/>
      <c r="AR117" s="999"/>
      <c r="AS117" s="999"/>
      <c r="AT117" s="1000"/>
      <c r="AU117" s="929"/>
      <c r="AV117" s="930"/>
      <c r="AW117" s="930"/>
      <c r="AX117" s="930"/>
      <c r="AY117" s="931"/>
      <c r="AZ117" s="1025" t="s">
        <v>432</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x14ac:dyDescent="0.15">
      <c r="A118" s="934" t="s">
        <v>405</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403</v>
      </c>
      <c r="AB118" s="913"/>
      <c r="AC118" s="913"/>
      <c r="AD118" s="913"/>
      <c r="AE118" s="914"/>
      <c r="AF118" s="912" t="s">
        <v>284</v>
      </c>
      <c r="AG118" s="913"/>
      <c r="AH118" s="913"/>
      <c r="AI118" s="913"/>
      <c r="AJ118" s="914"/>
      <c r="AK118" s="912" t="s">
        <v>283</v>
      </c>
      <c r="AL118" s="913"/>
      <c r="AM118" s="913"/>
      <c r="AN118" s="913"/>
      <c r="AO118" s="914"/>
      <c r="AP118" s="1020" t="s">
        <v>404</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434</v>
      </c>
      <c r="BP118" s="1024"/>
      <c r="BQ118" s="1015">
        <v>14014326</v>
      </c>
      <c r="BR118" s="1016"/>
      <c r="BS118" s="1016"/>
      <c r="BT118" s="1016"/>
      <c r="BU118" s="1016"/>
      <c r="BV118" s="1016">
        <v>13318314</v>
      </c>
      <c r="BW118" s="1016"/>
      <c r="BX118" s="1016"/>
      <c r="BY118" s="1016"/>
      <c r="BZ118" s="1016"/>
      <c r="CA118" s="1016">
        <v>12769360</v>
      </c>
      <c r="CB118" s="1016"/>
      <c r="CC118" s="1016"/>
      <c r="CD118" s="1016"/>
      <c r="CE118" s="1016"/>
      <c r="CF118" s="1017"/>
      <c r="CG118" s="1018"/>
      <c r="CH118" s="1018"/>
      <c r="CI118" s="1018"/>
      <c r="CJ118" s="1019"/>
      <c r="CK118" s="975"/>
      <c r="CL118" s="976"/>
      <c r="CM118" s="946" t="s">
        <v>435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x14ac:dyDescent="0.15">
      <c r="A119" s="1004"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436</v>
      </c>
      <c r="AV119" s="1008"/>
      <c r="AW119" s="1008"/>
      <c r="AX119" s="1008"/>
      <c r="AY119" s="1009"/>
      <c r="AZ119" s="970" t="s">
        <v>437</v>
      </c>
      <c r="BA119" s="917"/>
      <c r="BB119" s="917"/>
      <c r="BC119" s="917"/>
      <c r="BD119" s="917"/>
      <c r="BE119" s="917"/>
      <c r="BF119" s="917"/>
      <c r="BG119" s="917"/>
      <c r="BH119" s="917"/>
      <c r="BI119" s="917"/>
      <c r="BJ119" s="917"/>
      <c r="BK119" s="917"/>
      <c r="BL119" s="917"/>
      <c r="BM119" s="917"/>
      <c r="BN119" s="917"/>
      <c r="BO119" s="917"/>
      <c r="BP119" s="918"/>
      <c r="BQ119" s="956">
        <v>3340678</v>
      </c>
      <c r="BR119" s="957"/>
      <c r="BS119" s="957"/>
      <c r="BT119" s="957"/>
      <c r="BU119" s="957"/>
      <c r="BV119" s="957">
        <v>3873790</v>
      </c>
      <c r="BW119" s="957"/>
      <c r="BX119" s="957"/>
      <c r="BY119" s="957"/>
      <c r="BZ119" s="957"/>
      <c r="CA119" s="957">
        <v>3122114</v>
      </c>
      <c r="CB119" s="957"/>
      <c r="CC119" s="957"/>
      <c r="CD119" s="957"/>
      <c r="CE119" s="957"/>
      <c r="CF119" s="971">
        <v>73</v>
      </c>
      <c r="CG119" s="972"/>
      <c r="CH119" s="972"/>
      <c r="CI119" s="972"/>
      <c r="CJ119" s="972"/>
      <c r="CK119" s="977"/>
      <c r="CL119" s="978"/>
      <c r="CM119" s="1034" t="s">
        <v>438</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459640</v>
      </c>
      <c r="DH119" s="1028"/>
      <c r="DI119" s="1028"/>
      <c r="DJ119" s="1028"/>
      <c r="DK119" s="1029"/>
      <c r="DL119" s="1030">
        <v>394400</v>
      </c>
      <c r="DM119" s="1028"/>
      <c r="DN119" s="1028"/>
      <c r="DO119" s="1028"/>
      <c r="DP119" s="1029"/>
      <c r="DQ119" s="1030">
        <v>332600</v>
      </c>
      <c r="DR119" s="1028"/>
      <c r="DS119" s="1028"/>
      <c r="DT119" s="1028"/>
      <c r="DU119" s="1029"/>
      <c r="DV119" s="1031">
        <v>7.8</v>
      </c>
      <c r="DW119" s="1032"/>
      <c r="DX119" s="1032"/>
      <c r="DY119" s="1032"/>
      <c r="DZ119" s="1033"/>
    </row>
    <row r="120" spans="1:130" s="197" customFormat="1" ht="26.25" customHeight="1" x14ac:dyDescent="0.15">
      <c r="A120" s="1005"/>
      <c r="B120" s="976"/>
      <c r="C120" s="946" t="s">
        <v>414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439</v>
      </c>
      <c r="BA120" s="980"/>
      <c r="BB120" s="980"/>
      <c r="BC120" s="980"/>
      <c r="BD120" s="980"/>
      <c r="BE120" s="980"/>
      <c r="BF120" s="980"/>
      <c r="BG120" s="980"/>
      <c r="BH120" s="980"/>
      <c r="BI120" s="980"/>
      <c r="BJ120" s="980"/>
      <c r="BK120" s="980"/>
      <c r="BL120" s="980"/>
      <c r="BM120" s="980"/>
      <c r="BN120" s="980"/>
      <c r="BO120" s="980"/>
      <c r="BP120" s="981"/>
      <c r="BQ120" s="949">
        <v>100978</v>
      </c>
      <c r="BR120" s="950"/>
      <c r="BS120" s="950"/>
      <c r="BT120" s="950"/>
      <c r="BU120" s="950"/>
      <c r="BV120" s="950">
        <v>89810</v>
      </c>
      <c r="BW120" s="950"/>
      <c r="BX120" s="950"/>
      <c r="BY120" s="950"/>
      <c r="BZ120" s="950"/>
      <c r="CA120" s="950">
        <v>78513</v>
      </c>
      <c r="CB120" s="950"/>
      <c r="CC120" s="950"/>
      <c r="CD120" s="950"/>
      <c r="CE120" s="950"/>
      <c r="CF120" s="944">
        <v>1.8</v>
      </c>
      <c r="CG120" s="945"/>
      <c r="CH120" s="945"/>
      <c r="CI120" s="945"/>
      <c r="CJ120" s="945"/>
      <c r="CK120" s="1043" t="s">
        <v>440</v>
      </c>
      <c r="CL120" s="1044"/>
      <c r="CM120" s="1044"/>
      <c r="CN120" s="1044"/>
      <c r="CO120" s="1045"/>
      <c r="CP120" s="1051" t="s">
        <v>441</v>
      </c>
      <c r="CQ120" s="1052"/>
      <c r="CR120" s="1052"/>
      <c r="CS120" s="1052"/>
      <c r="CT120" s="1052"/>
      <c r="CU120" s="1052"/>
      <c r="CV120" s="1052"/>
      <c r="CW120" s="1052"/>
      <c r="CX120" s="1052"/>
      <c r="CY120" s="1052"/>
      <c r="CZ120" s="1052"/>
      <c r="DA120" s="1052"/>
      <c r="DB120" s="1052"/>
      <c r="DC120" s="1052"/>
      <c r="DD120" s="1052"/>
      <c r="DE120" s="1052"/>
      <c r="DF120" s="1053"/>
      <c r="DG120" s="956">
        <v>5128482</v>
      </c>
      <c r="DH120" s="957"/>
      <c r="DI120" s="957"/>
      <c r="DJ120" s="957"/>
      <c r="DK120" s="957"/>
      <c r="DL120" s="957">
        <v>4928232</v>
      </c>
      <c r="DM120" s="957"/>
      <c r="DN120" s="957"/>
      <c r="DO120" s="957"/>
      <c r="DP120" s="957"/>
      <c r="DQ120" s="957">
        <v>4620516</v>
      </c>
      <c r="DR120" s="957"/>
      <c r="DS120" s="957"/>
      <c r="DT120" s="957"/>
      <c r="DU120" s="957"/>
      <c r="DV120" s="958">
        <v>108</v>
      </c>
      <c r="DW120" s="958"/>
      <c r="DX120" s="958"/>
      <c r="DY120" s="958"/>
      <c r="DZ120" s="959"/>
    </row>
    <row r="121" spans="1:130" s="197" customFormat="1" ht="26.25" customHeight="1" x14ac:dyDescent="0.15">
      <c r="A121" s="1005"/>
      <c r="B121" s="976"/>
      <c r="C121" s="1040" t="s">
        <v>442</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443</v>
      </c>
      <c r="BA121" s="1001"/>
      <c r="BB121" s="1001"/>
      <c r="BC121" s="1001"/>
      <c r="BD121" s="1001"/>
      <c r="BE121" s="1001"/>
      <c r="BF121" s="1001"/>
      <c r="BG121" s="1001"/>
      <c r="BH121" s="1001"/>
      <c r="BI121" s="1001"/>
      <c r="BJ121" s="1001"/>
      <c r="BK121" s="1001"/>
      <c r="BL121" s="1001"/>
      <c r="BM121" s="1001"/>
      <c r="BN121" s="1001"/>
      <c r="BO121" s="1001"/>
      <c r="BP121" s="1002"/>
      <c r="BQ121" s="1015">
        <v>8772873</v>
      </c>
      <c r="BR121" s="1016"/>
      <c r="BS121" s="1016"/>
      <c r="BT121" s="1016"/>
      <c r="BU121" s="1016"/>
      <c r="BV121" s="1016">
        <v>8520270</v>
      </c>
      <c r="BW121" s="1016"/>
      <c r="BX121" s="1016"/>
      <c r="BY121" s="1016"/>
      <c r="BZ121" s="1016"/>
      <c r="CA121" s="1016">
        <v>8179562</v>
      </c>
      <c r="CB121" s="1016"/>
      <c r="CC121" s="1016"/>
      <c r="CD121" s="1016"/>
      <c r="CE121" s="1016"/>
      <c r="CF121" s="1054">
        <v>191.3</v>
      </c>
      <c r="CG121" s="1055"/>
      <c r="CH121" s="1055"/>
      <c r="CI121" s="1055"/>
      <c r="CJ121" s="1055"/>
      <c r="CK121" s="1046"/>
      <c r="CL121" s="1047"/>
      <c r="CM121" s="1047"/>
      <c r="CN121" s="1047"/>
      <c r="CO121" s="1048"/>
      <c r="CP121" s="1037" t="s">
        <v>444</v>
      </c>
      <c r="CQ121" s="1038"/>
      <c r="CR121" s="1038"/>
      <c r="CS121" s="1038"/>
      <c r="CT121" s="1038"/>
      <c r="CU121" s="1038"/>
      <c r="CV121" s="1038"/>
      <c r="CW121" s="1038"/>
      <c r="CX121" s="1038"/>
      <c r="CY121" s="1038"/>
      <c r="CZ121" s="1038"/>
      <c r="DA121" s="1038"/>
      <c r="DB121" s="1038"/>
      <c r="DC121" s="1038"/>
      <c r="DD121" s="1038"/>
      <c r="DE121" s="1038"/>
      <c r="DF121" s="1039"/>
      <c r="DG121" s="949">
        <v>45258</v>
      </c>
      <c r="DH121" s="950"/>
      <c r="DI121" s="950"/>
      <c r="DJ121" s="950"/>
      <c r="DK121" s="950"/>
      <c r="DL121" s="950">
        <v>39499</v>
      </c>
      <c r="DM121" s="950"/>
      <c r="DN121" s="950"/>
      <c r="DO121" s="950"/>
      <c r="DP121" s="950"/>
      <c r="DQ121" s="950">
        <v>35514</v>
      </c>
      <c r="DR121" s="950"/>
      <c r="DS121" s="950"/>
      <c r="DT121" s="950"/>
      <c r="DU121" s="950"/>
      <c r="DV121" s="951">
        <v>0.8</v>
      </c>
      <c r="DW121" s="951"/>
      <c r="DX121" s="951"/>
      <c r="DY121" s="951"/>
      <c r="DZ121" s="952"/>
    </row>
    <row r="122" spans="1:130" s="197" customFormat="1" ht="26.25" customHeight="1" x14ac:dyDescent="0.15">
      <c r="A122" s="1005"/>
      <c r="B122" s="976"/>
      <c r="C122" s="946" t="s">
        <v>424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445</v>
      </c>
      <c r="BP122" s="1024"/>
      <c r="BQ122" s="1064">
        <v>12214529</v>
      </c>
      <c r="BR122" s="1065"/>
      <c r="BS122" s="1065"/>
      <c r="BT122" s="1065"/>
      <c r="BU122" s="1065"/>
      <c r="BV122" s="1065">
        <v>12483870</v>
      </c>
      <c r="BW122" s="1065"/>
      <c r="BX122" s="1065"/>
      <c r="BY122" s="1065"/>
      <c r="BZ122" s="1065"/>
      <c r="CA122" s="1065">
        <v>11380189</v>
      </c>
      <c r="CB122" s="1065"/>
      <c r="CC122" s="1065"/>
      <c r="CD122" s="1065"/>
      <c r="CE122" s="1065"/>
      <c r="CF122" s="1017"/>
      <c r="CG122" s="1018"/>
      <c r="CH122" s="1018"/>
      <c r="CI122" s="1018"/>
      <c r="CJ122" s="1019"/>
      <c r="CK122" s="1046"/>
      <c r="CL122" s="1047"/>
      <c r="CM122" s="1047"/>
      <c r="CN122" s="1047"/>
      <c r="CO122" s="1048"/>
      <c r="CP122" s="1037" t="s">
        <v>446</v>
      </c>
      <c r="CQ122" s="1038"/>
      <c r="CR122" s="1038"/>
      <c r="CS122" s="1038"/>
      <c r="CT122" s="1038"/>
      <c r="CU122" s="1038"/>
      <c r="CV122" s="1038"/>
      <c r="CW122" s="1038"/>
      <c r="CX122" s="1038"/>
      <c r="CY122" s="1038"/>
      <c r="CZ122" s="1038"/>
      <c r="DA122" s="1038"/>
      <c r="DB122" s="1038"/>
      <c r="DC122" s="1038"/>
      <c r="DD122" s="1038"/>
      <c r="DE122" s="1038"/>
      <c r="DF122" s="1039"/>
      <c r="DG122" s="949" t="s">
        <v>108</v>
      </c>
      <c r="DH122" s="950"/>
      <c r="DI122" s="950"/>
      <c r="DJ122" s="950"/>
      <c r="DK122" s="950"/>
      <c r="DL122" s="950" t="s">
        <v>108</v>
      </c>
      <c r="DM122" s="950"/>
      <c r="DN122" s="950"/>
      <c r="DO122" s="950"/>
      <c r="DP122" s="950"/>
      <c r="DQ122" s="950" t="s">
        <v>108</v>
      </c>
      <c r="DR122" s="950"/>
      <c r="DS122" s="950"/>
      <c r="DT122" s="950"/>
      <c r="DU122" s="950"/>
      <c r="DV122" s="951" t="s">
        <v>108</v>
      </c>
      <c r="DW122" s="951"/>
      <c r="DX122" s="951"/>
      <c r="DY122" s="951"/>
      <c r="DZ122" s="952"/>
    </row>
    <row r="123" spans="1:130" s="197" customFormat="1" ht="26.25" customHeight="1" thickBot="1" x14ac:dyDescent="0.2">
      <c r="A123" s="1005"/>
      <c r="B123" s="976"/>
      <c r="C123" s="946" t="s">
        <v>430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447</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43.1</v>
      </c>
      <c r="BR123" s="1057"/>
      <c r="BS123" s="1057"/>
      <c r="BT123" s="1057"/>
      <c r="BU123" s="1057"/>
      <c r="BV123" s="1057">
        <v>20.3</v>
      </c>
      <c r="BW123" s="1057"/>
      <c r="BX123" s="1057"/>
      <c r="BY123" s="1057"/>
      <c r="BZ123" s="1057"/>
      <c r="CA123" s="1057">
        <v>32.4</v>
      </c>
      <c r="CB123" s="1057"/>
      <c r="CC123" s="1057"/>
      <c r="CD123" s="1057"/>
      <c r="CE123" s="1057"/>
      <c r="CF123" s="1058"/>
      <c r="CG123" s="1059"/>
      <c r="CH123" s="1059"/>
      <c r="CI123" s="1059"/>
      <c r="CJ123" s="1060"/>
      <c r="CK123" s="1046"/>
      <c r="CL123" s="1047"/>
      <c r="CM123" s="1047"/>
      <c r="CN123" s="1047"/>
      <c r="CO123" s="1048"/>
      <c r="CP123" s="1037" t="s">
        <v>448</v>
      </c>
      <c r="CQ123" s="1038"/>
      <c r="CR123" s="1038"/>
      <c r="CS123" s="1038"/>
      <c r="CT123" s="1038"/>
      <c r="CU123" s="1038"/>
      <c r="CV123" s="1038"/>
      <c r="CW123" s="1038"/>
      <c r="CX123" s="1038"/>
      <c r="CY123" s="1038"/>
      <c r="CZ123" s="1038"/>
      <c r="DA123" s="1038"/>
      <c r="DB123" s="1038"/>
      <c r="DC123" s="1038"/>
      <c r="DD123" s="1038"/>
      <c r="DE123" s="1038"/>
      <c r="DF123" s="1039"/>
      <c r="DG123" s="988" t="s">
        <v>449</v>
      </c>
      <c r="DH123" s="989"/>
      <c r="DI123" s="989"/>
      <c r="DJ123" s="989"/>
      <c r="DK123" s="990"/>
      <c r="DL123" s="991" t="s">
        <v>449</v>
      </c>
      <c r="DM123" s="989"/>
      <c r="DN123" s="989"/>
      <c r="DO123" s="989"/>
      <c r="DP123" s="990"/>
      <c r="DQ123" s="991" t="s">
        <v>449</v>
      </c>
      <c r="DR123" s="989"/>
      <c r="DS123" s="989"/>
      <c r="DT123" s="989"/>
      <c r="DU123" s="990"/>
      <c r="DV123" s="992" t="s">
        <v>449</v>
      </c>
      <c r="DW123" s="993"/>
      <c r="DX123" s="993"/>
      <c r="DY123" s="993"/>
      <c r="DZ123" s="994"/>
    </row>
    <row r="124" spans="1:130" s="197" customFormat="1" ht="26.25" customHeight="1" x14ac:dyDescent="0.15">
      <c r="A124" s="1005"/>
      <c r="B124" s="976"/>
      <c r="C124" s="946" t="s">
        <v>433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449</v>
      </c>
      <c r="AB124" s="989"/>
      <c r="AC124" s="989"/>
      <c r="AD124" s="989"/>
      <c r="AE124" s="990"/>
      <c r="AF124" s="991" t="s">
        <v>449</v>
      </c>
      <c r="AG124" s="989"/>
      <c r="AH124" s="989"/>
      <c r="AI124" s="989"/>
      <c r="AJ124" s="990"/>
      <c r="AK124" s="991" t="s">
        <v>449</v>
      </c>
      <c r="AL124" s="989"/>
      <c r="AM124" s="989"/>
      <c r="AN124" s="989"/>
      <c r="AO124" s="990"/>
      <c r="AP124" s="992" t="s">
        <v>449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450</v>
      </c>
      <c r="CQ124" s="1038"/>
      <c r="CR124" s="1038"/>
      <c r="CS124" s="1038"/>
      <c r="CT124" s="1038"/>
      <c r="CU124" s="1038"/>
      <c r="CV124" s="1038"/>
      <c r="CW124" s="1038"/>
      <c r="CX124" s="1038"/>
      <c r="CY124" s="1038"/>
      <c r="CZ124" s="1038"/>
      <c r="DA124" s="1038"/>
      <c r="DB124" s="1038"/>
      <c r="DC124" s="1038"/>
      <c r="DD124" s="1038"/>
      <c r="DE124" s="1038"/>
      <c r="DF124" s="1039"/>
      <c r="DG124" s="1027" t="s">
        <v>449</v>
      </c>
      <c r="DH124" s="1028"/>
      <c r="DI124" s="1028"/>
      <c r="DJ124" s="1028"/>
      <c r="DK124" s="1029"/>
      <c r="DL124" s="1030" t="s">
        <v>449</v>
      </c>
      <c r="DM124" s="1028"/>
      <c r="DN124" s="1028"/>
      <c r="DO124" s="1028"/>
      <c r="DP124" s="1029"/>
      <c r="DQ124" s="1030" t="s">
        <v>449</v>
      </c>
      <c r="DR124" s="1028"/>
      <c r="DS124" s="1028"/>
      <c r="DT124" s="1028"/>
      <c r="DU124" s="1029"/>
      <c r="DV124" s="1031" t="s">
        <v>449</v>
      </c>
      <c r="DW124" s="1032"/>
      <c r="DX124" s="1032"/>
      <c r="DY124" s="1032"/>
      <c r="DZ124" s="1033"/>
    </row>
    <row r="125" spans="1:130" s="197" customFormat="1" ht="26.25" customHeight="1" thickBot="1" x14ac:dyDescent="0.2">
      <c r="A125" s="1005"/>
      <c r="B125" s="976"/>
      <c r="C125" s="946" t="s">
        <v>435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449</v>
      </c>
      <c r="AB125" s="989"/>
      <c r="AC125" s="989"/>
      <c r="AD125" s="989"/>
      <c r="AE125" s="990"/>
      <c r="AF125" s="991" t="s">
        <v>449</v>
      </c>
      <c r="AG125" s="989"/>
      <c r="AH125" s="989"/>
      <c r="AI125" s="989"/>
      <c r="AJ125" s="990"/>
      <c r="AK125" s="991" t="s">
        <v>449</v>
      </c>
      <c r="AL125" s="989"/>
      <c r="AM125" s="989"/>
      <c r="AN125" s="989"/>
      <c r="AO125" s="990"/>
      <c r="AP125" s="992" t="s">
        <v>449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451</v>
      </c>
      <c r="CL125" s="1044"/>
      <c r="CM125" s="1044"/>
      <c r="CN125" s="1044"/>
      <c r="CO125" s="1045"/>
      <c r="CP125" s="970" t="s">
        <v>452</v>
      </c>
      <c r="CQ125" s="917"/>
      <c r="CR125" s="917"/>
      <c r="CS125" s="917"/>
      <c r="CT125" s="917"/>
      <c r="CU125" s="917"/>
      <c r="CV125" s="917"/>
      <c r="CW125" s="917"/>
      <c r="CX125" s="917"/>
      <c r="CY125" s="917"/>
      <c r="CZ125" s="917"/>
      <c r="DA125" s="917"/>
      <c r="DB125" s="917"/>
      <c r="DC125" s="917"/>
      <c r="DD125" s="917"/>
      <c r="DE125" s="917"/>
      <c r="DF125" s="918"/>
      <c r="DG125" s="956" t="s">
        <v>449</v>
      </c>
      <c r="DH125" s="957"/>
      <c r="DI125" s="957"/>
      <c r="DJ125" s="957"/>
      <c r="DK125" s="957"/>
      <c r="DL125" s="957" t="s">
        <v>449</v>
      </c>
      <c r="DM125" s="957"/>
      <c r="DN125" s="957"/>
      <c r="DO125" s="957"/>
      <c r="DP125" s="957"/>
      <c r="DQ125" s="957" t="s">
        <v>449</v>
      </c>
      <c r="DR125" s="957"/>
      <c r="DS125" s="957"/>
      <c r="DT125" s="957"/>
      <c r="DU125" s="957"/>
      <c r="DV125" s="958" t="s">
        <v>449</v>
      </c>
      <c r="DW125" s="958"/>
      <c r="DX125" s="958"/>
      <c r="DY125" s="958"/>
      <c r="DZ125" s="959"/>
    </row>
    <row r="126" spans="1:130" s="197" customFormat="1" ht="26.25" customHeight="1" x14ac:dyDescent="0.15">
      <c r="A126" s="1005"/>
      <c r="B126" s="976"/>
      <c r="C126" s="946" t="s">
        <v>438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61800</v>
      </c>
      <c r="AB126" s="989"/>
      <c r="AC126" s="989"/>
      <c r="AD126" s="989"/>
      <c r="AE126" s="990"/>
      <c r="AF126" s="991">
        <v>61800</v>
      </c>
      <c r="AG126" s="989"/>
      <c r="AH126" s="989"/>
      <c r="AI126" s="989"/>
      <c r="AJ126" s="990"/>
      <c r="AK126" s="991">
        <v>61800</v>
      </c>
      <c r="AL126" s="989"/>
      <c r="AM126" s="989"/>
      <c r="AN126" s="989"/>
      <c r="AO126" s="990"/>
      <c r="AP126" s="992">
        <v>1.4</v>
      </c>
      <c r="AQ126" s="993"/>
      <c r="AR126" s="993"/>
      <c r="AS126" s="993"/>
      <c r="AT126" s="994"/>
      <c r="AU126" s="233"/>
      <c r="AV126" s="233"/>
      <c r="AW126" s="233"/>
      <c r="AX126" s="1066" t="s">
        <v>453</v>
      </c>
      <c r="AY126" s="1067"/>
      <c r="AZ126" s="1067"/>
      <c r="BA126" s="1067"/>
      <c r="BB126" s="1067"/>
      <c r="BC126" s="1067"/>
      <c r="BD126" s="1067"/>
      <c r="BE126" s="1068"/>
      <c r="BF126" s="1082" t="s">
        <v>454</v>
      </c>
      <c r="BG126" s="1067"/>
      <c r="BH126" s="1067"/>
      <c r="BI126" s="1067"/>
      <c r="BJ126" s="1067"/>
      <c r="BK126" s="1067"/>
      <c r="BL126" s="1068"/>
      <c r="BM126" s="1082" t="s">
        <v>455</v>
      </c>
      <c r="BN126" s="1067"/>
      <c r="BO126" s="1067"/>
      <c r="BP126" s="1067"/>
      <c r="BQ126" s="1067"/>
      <c r="BR126" s="1067"/>
      <c r="BS126" s="1068"/>
      <c r="BT126" s="1082" t="s">
        <v>456</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457</v>
      </c>
      <c r="CQ126" s="980"/>
      <c r="CR126" s="980"/>
      <c r="CS126" s="980"/>
      <c r="CT126" s="980"/>
      <c r="CU126" s="980"/>
      <c r="CV126" s="980"/>
      <c r="CW126" s="980"/>
      <c r="CX126" s="980"/>
      <c r="CY126" s="980"/>
      <c r="CZ126" s="980"/>
      <c r="DA126" s="980"/>
      <c r="DB126" s="980"/>
      <c r="DC126" s="980"/>
      <c r="DD126" s="980"/>
      <c r="DE126" s="980"/>
      <c r="DF126" s="981"/>
      <c r="DG126" s="949" t="s">
        <v>449</v>
      </c>
      <c r="DH126" s="950"/>
      <c r="DI126" s="950"/>
      <c r="DJ126" s="950"/>
      <c r="DK126" s="950"/>
      <c r="DL126" s="950" t="s">
        <v>449</v>
      </c>
      <c r="DM126" s="950"/>
      <c r="DN126" s="950"/>
      <c r="DO126" s="950"/>
      <c r="DP126" s="950"/>
      <c r="DQ126" s="950" t="s">
        <v>449</v>
      </c>
      <c r="DR126" s="950"/>
      <c r="DS126" s="950"/>
      <c r="DT126" s="950"/>
      <c r="DU126" s="950"/>
      <c r="DV126" s="951" t="s">
        <v>449</v>
      </c>
      <c r="DW126" s="951"/>
      <c r="DX126" s="951"/>
      <c r="DY126" s="951"/>
      <c r="DZ126" s="952"/>
    </row>
    <row r="127" spans="1:130" s="197" customFormat="1" ht="26.25" customHeight="1" thickBot="1" x14ac:dyDescent="0.2">
      <c r="A127" s="1006"/>
      <c r="B127" s="978"/>
      <c r="C127" s="1034" t="s">
        <v>458</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9138</v>
      </c>
      <c r="AB127" s="989"/>
      <c r="AC127" s="989"/>
      <c r="AD127" s="989"/>
      <c r="AE127" s="990"/>
      <c r="AF127" s="991">
        <v>8485</v>
      </c>
      <c r="AG127" s="989"/>
      <c r="AH127" s="989"/>
      <c r="AI127" s="989"/>
      <c r="AJ127" s="990"/>
      <c r="AK127" s="991">
        <v>4392</v>
      </c>
      <c r="AL127" s="989"/>
      <c r="AM127" s="989"/>
      <c r="AN127" s="989"/>
      <c r="AO127" s="990"/>
      <c r="AP127" s="992">
        <v>0.1</v>
      </c>
      <c r="AQ127" s="993"/>
      <c r="AR127" s="993"/>
      <c r="AS127" s="993"/>
      <c r="AT127" s="994"/>
      <c r="AU127" s="233"/>
      <c r="AV127" s="233"/>
      <c r="AW127" s="233"/>
      <c r="AX127" s="916" t="s">
        <v>459</v>
      </c>
      <c r="AY127" s="917"/>
      <c r="AZ127" s="917"/>
      <c r="BA127" s="917"/>
      <c r="BB127" s="917"/>
      <c r="BC127" s="917"/>
      <c r="BD127" s="917"/>
      <c r="BE127" s="918"/>
      <c r="BF127" s="1071" t="s">
        <v>449</v>
      </c>
      <c r="BG127" s="1072"/>
      <c r="BH127" s="1072"/>
      <c r="BI127" s="1072"/>
      <c r="BJ127" s="1072"/>
      <c r="BK127" s="1072"/>
      <c r="BL127" s="1081"/>
      <c r="BM127" s="1071">
        <v>14.93</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460</v>
      </c>
      <c r="CQ127" s="1075"/>
      <c r="CR127" s="1075"/>
      <c r="CS127" s="1075"/>
      <c r="CT127" s="1075"/>
      <c r="CU127" s="1075"/>
      <c r="CV127" s="1075"/>
      <c r="CW127" s="1075"/>
      <c r="CX127" s="1075"/>
      <c r="CY127" s="1075"/>
      <c r="CZ127" s="1075"/>
      <c r="DA127" s="1075"/>
      <c r="DB127" s="1075"/>
      <c r="DC127" s="1075"/>
      <c r="DD127" s="1075"/>
      <c r="DE127" s="1075"/>
      <c r="DF127" s="1076"/>
      <c r="DG127" s="1077">
        <v>49500</v>
      </c>
      <c r="DH127" s="1078"/>
      <c r="DI127" s="1078"/>
      <c r="DJ127" s="1078"/>
      <c r="DK127" s="1078"/>
      <c r="DL127" s="1078">
        <v>49500</v>
      </c>
      <c r="DM127" s="1078"/>
      <c r="DN127" s="1078"/>
      <c r="DO127" s="1078"/>
      <c r="DP127" s="1078"/>
      <c r="DQ127" s="1078">
        <v>49500</v>
      </c>
      <c r="DR127" s="1078"/>
      <c r="DS127" s="1078"/>
      <c r="DT127" s="1078"/>
      <c r="DU127" s="1078"/>
      <c r="DV127" s="1079">
        <v>1.2</v>
      </c>
      <c r="DW127" s="1079"/>
      <c r="DX127" s="1079"/>
      <c r="DY127" s="1079"/>
      <c r="DZ127" s="1080"/>
    </row>
    <row r="128" spans="1:130" s="197" customFormat="1" ht="26.25" customHeight="1" x14ac:dyDescent="0.15">
      <c r="A128" s="1101" t="s">
        <v>461</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462</v>
      </c>
      <c r="X128" s="1103"/>
      <c r="Y128" s="1103"/>
      <c r="Z128" s="1104"/>
      <c r="AA128" s="1119">
        <v>12751</v>
      </c>
      <c r="AB128" s="1120"/>
      <c r="AC128" s="1120"/>
      <c r="AD128" s="1120"/>
      <c r="AE128" s="1121"/>
      <c r="AF128" s="1122">
        <v>76393</v>
      </c>
      <c r="AG128" s="1120"/>
      <c r="AH128" s="1120"/>
      <c r="AI128" s="1120"/>
      <c r="AJ128" s="1121"/>
      <c r="AK128" s="1122">
        <v>72599</v>
      </c>
      <c r="AL128" s="1120"/>
      <c r="AM128" s="1120"/>
      <c r="AN128" s="1120"/>
      <c r="AO128" s="1121"/>
      <c r="AP128" s="1123"/>
      <c r="AQ128" s="1124"/>
      <c r="AR128" s="1124"/>
      <c r="AS128" s="1124"/>
      <c r="AT128" s="1125"/>
      <c r="AU128" s="235"/>
      <c r="AV128" s="235"/>
      <c r="AW128" s="235"/>
      <c r="AX128" s="1084" t="s">
        <v>463</v>
      </c>
      <c r="AY128" s="980"/>
      <c r="AZ128" s="980"/>
      <c r="BA128" s="980"/>
      <c r="BB128" s="980"/>
      <c r="BC128" s="980"/>
      <c r="BD128" s="980"/>
      <c r="BE128" s="981"/>
      <c r="BF128" s="1096" t="s">
        <v>449</v>
      </c>
      <c r="BG128" s="1097"/>
      <c r="BH128" s="1097"/>
      <c r="BI128" s="1097"/>
      <c r="BJ128" s="1097"/>
      <c r="BK128" s="1097"/>
      <c r="BL128" s="1098"/>
      <c r="BM128" s="1096">
        <v>19.93</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464</v>
      </c>
      <c r="X129" s="1091"/>
      <c r="Y129" s="1091"/>
      <c r="Z129" s="1092"/>
      <c r="AA129" s="988">
        <v>4990481</v>
      </c>
      <c r="AB129" s="989"/>
      <c r="AC129" s="989"/>
      <c r="AD129" s="989"/>
      <c r="AE129" s="990"/>
      <c r="AF129" s="991">
        <v>4948947</v>
      </c>
      <c r="AG129" s="989"/>
      <c r="AH129" s="989"/>
      <c r="AI129" s="989"/>
      <c r="AJ129" s="990"/>
      <c r="AK129" s="991">
        <v>5108769</v>
      </c>
      <c r="AL129" s="989"/>
      <c r="AM129" s="989"/>
      <c r="AN129" s="989"/>
      <c r="AO129" s="990"/>
      <c r="AP129" s="1093"/>
      <c r="AQ129" s="1094"/>
      <c r="AR129" s="1094"/>
      <c r="AS129" s="1094"/>
      <c r="AT129" s="1095"/>
      <c r="AU129" s="235"/>
      <c r="AV129" s="235"/>
      <c r="AW129" s="235"/>
      <c r="AX129" s="1084" t="s">
        <v>465</v>
      </c>
      <c r="AY129" s="980"/>
      <c r="AZ129" s="980"/>
      <c r="BA129" s="980"/>
      <c r="BB129" s="980"/>
      <c r="BC129" s="980"/>
      <c r="BD129" s="980"/>
      <c r="BE129" s="981"/>
      <c r="BF129" s="1085">
        <v>6.4</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467</v>
      </c>
      <c r="X130" s="1091"/>
      <c r="Y130" s="1091"/>
      <c r="Z130" s="1092"/>
      <c r="AA130" s="988">
        <v>823531</v>
      </c>
      <c r="AB130" s="989"/>
      <c r="AC130" s="989"/>
      <c r="AD130" s="989"/>
      <c r="AE130" s="990"/>
      <c r="AF130" s="991">
        <v>839404</v>
      </c>
      <c r="AG130" s="989"/>
      <c r="AH130" s="989"/>
      <c r="AI130" s="989"/>
      <c r="AJ130" s="990"/>
      <c r="AK130" s="991">
        <v>831878</v>
      </c>
      <c r="AL130" s="989"/>
      <c r="AM130" s="989"/>
      <c r="AN130" s="989"/>
      <c r="AO130" s="990"/>
      <c r="AP130" s="1093"/>
      <c r="AQ130" s="1094"/>
      <c r="AR130" s="1094"/>
      <c r="AS130" s="1094"/>
      <c r="AT130" s="1095"/>
      <c r="AU130" s="235"/>
      <c r="AV130" s="235"/>
      <c r="AW130" s="235"/>
      <c r="AX130" s="1143" t="s">
        <v>468</v>
      </c>
      <c r="AY130" s="1075"/>
      <c r="AZ130" s="1075"/>
      <c r="BA130" s="1075"/>
      <c r="BB130" s="1075"/>
      <c r="BC130" s="1075"/>
      <c r="BD130" s="1075"/>
      <c r="BE130" s="1076"/>
      <c r="BF130" s="1105">
        <v>32.4</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469</v>
      </c>
      <c r="X131" s="1114"/>
      <c r="Y131" s="1114"/>
      <c r="Z131" s="1115"/>
      <c r="AA131" s="1027">
        <v>4166950</v>
      </c>
      <c r="AB131" s="1028"/>
      <c r="AC131" s="1028"/>
      <c r="AD131" s="1028"/>
      <c r="AE131" s="1029"/>
      <c r="AF131" s="1030">
        <v>4109543</v>
      </c>
      <c r="AG131" s="1028"/>
      <c r="AH131" s="1028"/>
      <c r="AI131" s="1028"/>
      <c r="AJ131" s="1029"/>
      <c r="AK131" s="1030">
        <v>4276891</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470</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471</v>
      </c>
      <c r="W132" s="1131"/>
      <c r="X132" s="1131"/>
      <c r="Y132" s="1131"/>
      <c r="Z132" s="1132"/>
      <c r="AA132" s="1133">
        <v>6.1867313020000001</v>
      </c>
      <c r="AB132" s="1134"/>
      <c r="AC132" s="1134"/>
      <c r="AD132" s="1134"/>
      <c r="AE132" s="1135"/>
      <c r="AF132" s="1136">
        <v>7.0165466089999997</v>
      </c>
      <c r="AG132" s="1134"/>
      <c r="AH132" s="1134"/>
      <c r="AI132" s="1134"/>
      <c r="AJ132" s="1135"/>
      <c r="AK132" s="1136">
        <v>6.2847054089999999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472</v>
      </c>
      <c r="W133" s="1138"/>
      <c r="X133" s="1138"/>
      <c r="Y133" s="1138"/>
      <c r="Z133" s="1139"/>
      <c r="AA133" s="1140">
        <v>6.5</v>
      </c>
      <c r="AB133" s="1141"/>
      <c r="AC133" s="1141"/>
      <c r="AD133" s="1141"/>
      <c r="AE133" s="1142"/>
      <c r="AF133" s="1140">
        <v>6.5</v>
      </c>
      <c r="AG133" s="1141"/>
      <c r="AH133" s="1141"/>
      <c r="AI133" s="1141"/>
      <c r="AJ133" s="1142"/>
      <c r="AK133" s="1140">
        <v>6.4</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0" zoomScaleNormal="85" zoomScaleSheetLayoutView="5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0" zoomScaleSheetLayoutView="5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473</v>
      </c>
      <c r="B5" s="246"/>
      <c r="C5" s="246"/>
      <c r="D5" s="246"/>
      <c r="E5" s="246"/>
      <c r="F5" s="246"/>
      <c r="G5" s="246"/>
      <c r="H5" s="246"/>
      <c r="I5" s="246"/>
      <c r="J5" s="246"/>
      <c r="K5" s="246"/>
      <c r="L5" s="246"/>
      <c r="M5" s="246"/>
      <c r="N5" s="246"/>
      <c r="O5" s="247"/>
    </row>
    <row r="6" spans="1:16" x14ac:dyDescent="0.15">
      <c r="A6" s="248"/>
      <c r="B6" s="244"/>
      <c r="C6" s="244"/>
      <c r="D6" s="244"/>
      <c r="E6" s="244"/>
      <c r="F6" s="244"/>
      <c r="G6" s="249" t="s">
        <v>474</v>
      </c>
      <c r="H6" s="249"/>
      <c r="I6" s="249"/>
      <c r="J6" s="249"/>
      <c r="K6" s="244"/>
      <c r="L6" s="244"/>
      <c r="M6" s="244"/>
      <c r="N6" s="244"/>
    </row>
    <row r="7" spans="1:16" x14ac:dyDescent="0.15">
      <c r="A7" s="248"/>
      <c r="B7" s="244"/>
      <c r="C7" s="244"/>
      <c r="D7" s="244"/>
      <c r="E7" s="244"/>
      <c r="F7" s="244"/>
      <c r="G7" s="251"/>
      <c r="H7" s="252"/>
      <c r="I7" s="252"/>
      <c r="J7" s="253"/>
      <c r="K7" s="1147" t="s">
        <v>475</v>
      </c>
      <c r="L7" s="254"/>
      <c r="M7" s="255" t="s">
        <v>476</v>
      </c>
      <c r="N7" s="256"/>
    </row>
    <row r="8" spans="1:16" x14ac:dyDescent="0.15">
      <c r="A8" s="248"/>
      <c r="B8" s="244"/>
      <c r="C8" s="244"/>
      <c r="D8" s="244"/>
      <c r="E8" s="244"/>
      <c r="F8" s="244"/>
      <c r="G8" s="257"/>
      <c r="H8" s="258"/>
      <c r="I8" s="258"/>
      <c r="J8" s="259"/>
      <c r="K8" s="1148"/>
      <c r="L8" s="260" t="s">
        <v>477</v>
      </c>
      <c r="M8" s="261" t="s">
        <v>478</v>
      </c>
      <c r="N8" s="262" t="s">
        <v>479</v>
      </c>
    </row>
    <row r="9" spans="1:16" x14ac:dyDescent="0.15">
      <c r="A9" s="248"/>
      <c r="B9" s="244"/>
      <c r="C9" s="244"/>
      <c r="D9" s="244"/>
      <c r="E9" s="244"/>
      <c r="F9" s="244"/>
      <c r="G9" s="1149" t="s">
        <v>480</v>
      </c>
      <c r="H9" s="1150"/>
      <c r="I9" s="1150"/>
      <c r="J9" s="1151"/>
      <c r="K9" s="263">
        <v>1161807</v>
      </c>
      <c r="L9" s="264">
        <v>77392</v>
      </c>
      <c r="M9" s="265">
        <v>83939</v>
      </c>
      <c r="N9" s="266">
        <v>-7.8</v>
      </c>
    </row>
    <row r="10" spans="1:16" x14ac:dyDescent="0.15">
      <c r="A10" s="248"/>
      <c r="B10" s="244"/>
      <c r="C10" s="244"/>
      <c r="D10" s="244"/>
      <c r="E10" s="244"/>
      <c r="F10" s="244"/>
      <c r="G10" s="1149" t="s">
        <v>481</v>
      </c>
      <c r="H10" s="1150"/>
      <c r="I10" s="1150"/>
      <c r="J10" s="1151"/>
      <c r="K10" s="267">
        <v>181162</v>
      </c>
      <c r="L10" s="268">
        <v>12068</v>
      </c>
      <c r="M10" s="269">
        <v>8976</v>
      </c>
      <c r="N10" s="270">
        <v>34.4</v>
      </c>
    </row>
    <row r="11" spans="1:16" ht="13.5" customHeight="1" x14ac:dyDescent="0.15">
      <c r="A11" s="248"/>
      <c r="B11" s="244"/>
      <c r="C11" s="244"/>
      <c r="D11" s="244"/>
      <c r="E11" s="244"/>
      <c r="F11" s="244"/>
      <c r="G11" s="1149" t="s">
        <v>482</v>
      </c>
      <c r="H11" s="1150"/>
      <c r="I11" s="1150"/>
      <c r="J11" s="1151"/>
      <c r="K11" s="267">
        <v>175667</v>
      </c>
      <c r="L11" s="268">
        <v>11702</v>
      </c>
      <c r="M11" s="269">
        <v>13172</v>
      </c>
      <c r="N11" s="270">
        <v>-11.2</v>
      </c>
    </row>
    <row r="12" spans="1:16" ht="13.5" customHeight="1" x14ac:dyDescent="0.15">
      <c r="A12" s="248"/>
      <c r="B12" s="244"/>
      <c r="C12" s="244"/>
      <c r="D12" s="244"/>
      <c r="E12" s="244"/>
      <c r="F12" s="244"/>
      <c r="G12" s="1149" t="s">
        <v>483</v>
      </c>
      <c r="H12" s="1150"/>
      <c r="I12" s="1150"/>
      <c r="J12" s="1151"/>
      <c r="K12" s="267" t="s">
        <v>484</v>
      </c>
      <c r="L12" s="268" t="s">
        <v>484</v>
      </c>
      <c r="M12" s="269">
        <v>634</v>
      </c>
      <c r="N12" s="270" t="s">
        <v>484</v>
      </c>
    </row>
    <row r="13" spans="1:16" ht="13.5" customHeight="1" x14ac:dyDescent="0.15">
      <c r="A13" s="248"/>
      <c r="B13" s="244"/>
      <c r="C13" s="244"/>
      <c r="D13" s="244"/>
      <c r="E13" s="244"/>
      <c r="F13" s="244"/>
      <c r="G13" s="1149" t="s">
        <v>485</v>
      </c>
      <c r="H13" s="1150"/>
      <c r="I13" s="1150"/>
      <c r="J13" s="1151"/>
      <c r="K13" s="267" t="s">
        <v>484</v>
      </c>
      <c r="L13" s="268" t="s">
        <v>484</v>
      </c>
      <c r="M13" s="269">
        <v>21</v>
      </c>
      <c r="N13" s="270" t="s">
        <v>484</v>
      </c>
    </row>
    <row r="14" spans="1:16" ht="13.5" customHeight="1" x14ac:dyDescent="0.15">
      <c r="A14" s="248"/>
      <c r="B14" s="244"/>
      <c r="C14" s="244"/>
      <c r="D14" s="244"/>
      <c r="E14" s="244"/>
      <c r="F14" s="244"/>
      <c r="G14" s="1149" t="s">
        <v>486</v>
      </c>
      <c r="H14" s="1150"/>
      <c r="I14" s="1150"/>
      <c r="J14" s="1151"/>
      <c r="K14" s="267" t="s">
        <v>484</v>
      </c>
      <c r="L14" s="268" t="s">
        <v>484</v>
      </c>
      <c r="M14" s="269">
        <v>3872</v>
      </c>
      <c r="N14" s="270" t="s">
        <v>484</v>
      </c>
    </row>
    <row r="15" spans="1:16" ht="13.5" customHeight="1" x14ac:dyDescent="0.15">
      <c r="A15" s="248"/>
      <c r="B15" s="244"/>
      <c r="C15" s="244"/>
      <c r="D15" s="244"/>
      <c r="E15" s="244"/>
      <c r="F15" s="244"/>
      <c r="G15" s="1149" t="s">
        <v>487</v>
      </c>
      <c r="H15" s="1150"/>
      <c r="I15" s="1150"/>
      <c r="J15" s="1151"/>
      <c r="K15" s="267" t="s">
        <v>484</v>
      </c>
      <c r="L15" s="268" t="s">
        <v>484</v>
      </c>
      <c r="M15" s="269">
        <v>2062</v>
      </c>
      <c r="N15" s="270" t="s">
        <v>484</v>
      </c>
    </row>
    <row r="16" spans="1:16" x14ac:dyDescent="0.15">
      <c r="A16" s="248"/>
      <c r="B16" s="244"/>
      <c r="C16" s="244"/>
      <c r="D16" s="244"/>
      <c r="E16" s="244"/>
      <c r="F16" s="244"/>
      <c r="G16" s="1152" t="s">
        <v>488</v>
      </c>
      <c r="H16" s="1153"/>
      <c r="I16" s="1153"/>
      <c r="J16" s="1154"/>
      <c r="K16" s="268">
        <v>-98968</v>
      </c>
      <c r="L16" s="268">
        <v>-6593</v>
      </c>
      <c r="M16" s="269">
        <v>-8514</v>
      </c>
      <c r="N16" s="270">
        <v>-22.6</v>
      </c>
    </row>
    <row r="17" spans="1:16" x14ac:dyDescent="0.15">
      <c r="A17" s="248"/>
      <c r="B17" s="244"/>
      <c r="C17" s="244"/>
      <c r="D17" s="244"/>
      <c r="E17" s="244"/>
      <c r="F17" s="244"/>
      <c r="G17" s="1152" t="s">
        <v>167</v>
      </c>
      <c r="H17" s="1153"/>
      <c r="I17" s="1153"/>
      <c r="J17" s="1154"/>
      <c r="K17" s="268">
        <v>1419668</v>
      </c>
      <c r="L17" s="268">
        <v>94569</v>
      </c>
      <c r="M17" s="269">
        <v>104161</v>
      </c>
      <c r="N17" s="270">
        <v>-9.1999999999999993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489</v>
      </c>
      <c r="H19" s="244"/>
      <c r="I19" s="244"/>
      <c r="J19" s="244"/>
      <c r="K19" s="244"/>
      <c r="L19" s="244"/>
      <c r="M19" s="244"/>
      <c r="N19" s="244"/>
    </row>
    <row r="20" spans="1:16" x14ac:dyDescent="0.15">
      <c r="A20" s="248"/>
      <c r="B20" s="244"/>
      <c r="C20" s="244"/>
      <c r="D20" s="244"/>
      <c r="E20" s="244"/>
      <c r="F20" s="244"/>
      <c r="G20" s="272"/>
      <c r="H20" s="273"/>
      <c r="I20" s="273"/>
      <c r="J20" s="274"/>
      <c r="K20" s="275" t="s">
        <v>490</v>
      </c>
      <c r="L20" s="276" t="s">
        <v>491</v>
      </c>
      <c r="M20" s="277" t="s">
        <v>492</v>
      </c>
      <c r="N20" s="278"/>
    </row>
    <row r="21" spans="1:16" s="284" customFormat="1" x14ac:dyDescent="0.15">
      <c r="A21" s="279"/>
      <c r="B21" s="249"/>
      <c r="C21" s="249"/>
      <c r="D21" s="249"/>
      <c r="E21" s="249"/>
      <c r="F21" s="249"/>
      <c r="G21" s="1144" t="s">
        <v>493</v>
      </c>
      <c r="H21" s="1145"/>
      <c r="I21" s="1145"/>
      <c r="J21" s="1146"/>
      <c r="K21" s="280">
        <v>9.66</v>
      </c>
      <c r="L21" s="281">
        <v>9.8000000000000007</v>
      </c>
      <c r="M21" s="282">
        <v>-0.14000000000000001</v>
      </c>
      <c r="N21" s="249"/>
      <c r="O21" s="283"/>
      <c r="P21" s="279"/>
    </row>
    <row r="22" spans="1:16" s="284" customFormat="1" x14ac:dyDescent="0.15">
      <c r="A22" s="279"/>
      <c r="B22" s="249"/>
      <c r="C22" s="249"/>
      <c r="D22" s="249"/>
      <c r="E22" s="249"/>
      <c r="F22" s="249"/>
      <c r="G22" s="1144" t="s">
        <v>494</v>
      </c>
      <c r="H22" s="1145"/>
      <c r="I22" s="1145"/>
      <c r="J22" s="1146"/>
      <c r="K22" s="285">
        <v>95.7</v>
      </c>
      <c r="L22" s="286">
        <v>96.3</v>
      </c>
      <c r="M22" s="287">
        <v>-0.6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497</v>
      </c>
      <c r="H29" s="249"/>
      <c r="I29" s="249"/>
      <c r="J29" s="249"/>
      <c r="K29" s="244"/>
      <c r="L29" s="244"/>
      <c r="M29" s="244"/>
      <c r="N29" s="244"/>
      <c r="O29" s="293"/>
    </row>
    <row r="30" spans="1:16" x14ac:dyDescent="0.15">
      <c r="A30" s="248"/>
      <c r="B30" s="244"/>
      <c r="C30" s="244"/>
      <c r="D30" s="244"/>
      <c r="E30" s="244"/>
      <c r="F30" s="244"/>
      <c r="G30" s="251"/>
      <c r="H30" s="252"/>
      <c r="I30" s="252"/>
      <c r="J30" s="253"/>
      <c r="K30" s="1147" t="s">
        <v>475</v>
      </c>
      <c r="L30" s="254"/>
      <c r="M30" s="255" t="s">
        <v>476</v>
      </c>
      <c r="N30" s="256"/>
    </row>
    <row r="31" spans="1:16" x14ac:dyDescent="0.15">
      <c r="A31" s="248"/>
      <c r="B31" s="244"/>
      <c r="C31" s="244"/>
      <c r="D31" s="244"/>
      <c r="E31" s="244"/>
      <c r="F31" s="244"/>
      <c r="G31" s="257"/>
      <c r="H31" s="258"/>
      <c r="I31" s="258"/>
      <c r="J31" s="259"/>
      <c r="K31" s="1148"/>
      <c r="L31" s="260" t="s">
        <v>477</v>
      </c>
      <c r="M31" s="261" t="s">
        <v>478</v>
      </c>
      <c r="N31" s="262" t="s">
        <v>479</v>
      </c>
    </row>
    <row r="32" spans="1:16" ht="27" customHeight="1" x14ac:dyDescent="0.15">
      <c r="A32" s="248"/>
      <c r="B32" s="244"/>
      <c r="C32" s="244"/>
      <c r="D32" s="244"/>
      <c r="E32" s="244"/>
      <c r="F32" s="244"/>
      <c r="G32" s="1160" t="s">
        <v>498</v>
      </c>
      <c r="H32" s="1161"/>
      <c r="I32" s="1161"/>
      <c r="J32" s="1162"/>
      <c r="K32" s="294">
        <v>579817</v>
      </c>
      <c r="L32" s="294">
        <v>38624</v>
      </c>
      <c r="M32" s="295">
        <v>53592</v>
      </c>
      <c r="N32" s="296">
        <v>-27.9</v>
      </c>
    </row>
    <row r="33" spans="1:16" ht="13.5" customHeight="1" x14ac:dyDescent="0.15">
      <c r="A33" s="248"/>
      <c r="B33" s="244"/>
      <c r="C33" s="244"/>
      <c r="D33" s="244"/>
      <c r="E33" s="244"/>
      <c r="F33" s="244"/>
      <c r="G33" s="1160" t="s">
        <v>499</v>
      </c>
      <c r="H33" s="1161"/>
      <c r="I33" s="1161"/>
      <c r="J33" s="1162"/>
      <c r="K33" s="294" t="s">
        <v>484</v>
      </c>
      <c r="L33" s="294" t="s">
        <v>484</v>
      </c>
      <c r="M33" s="295" t="s">
        <v>484</v>
      </c>
      <c r="N33" s="296" t="s">
        <v>484</v>
      </c>
    </row>
    <row r="34" spans="1:16" ht="27" customHeight="1" x14ac:dyDescent="0.15">
      <c r="A34" s="248"/>
      <c r="B34" s="244"/>
      <c r="C34" s="244"/>
      <c r="D34" s="244"/>
      <c r="E34" s="244"/>
      <c r="F34" s="244"/>
      <c r="G34" s="1160" t="s">
        <v>500</v>
      </c>
      <c r="H34" s="1161"/>
      <c r="I34" s="1161"/>
      <c r="J34" s="1162"/>
      <c r="K34" s="294" t="s">
        <v>484</v>
      </c>
      <c r="L34" s="294" t="s">
        <v>484</v>
      </c>
      <c r="M34" s="295">
        <v>0</v>
      </c>
      <c r="N34" s="296" t="s">
        <v>484</v>
      </c>
    </row>
    <row r="35" spans="1:16" ht="27" customHeight="1" x14ac:dyDescent="0.15">
      <c r="A35" s="248"/>
      <c r="B35" s="244"/>
      <c r="C35" s="244"/>
      <c r="D35" s="244"/>
      <c r="E35" s="244"/>
      <c r="F35" s="244"/>
      <c r="G35" s="1160" t="s">
        <v>501</v>
      </c>
      <c r="H35" s="1161"/>
      <c r="I35" s="1161"/>
      <c r="J35" s="1162"/>
      <c r="K35" s="294">
        <v>518337</v>
      </c>
      <c r="L35" s="294">
        <v>34528</v>
      </c>
      <c r="M35" s="295">
        <v>20509</v>
      </c>
      <c r="N35" s="296">
        <v>68.400000000000006</v>
      </c>
    </row>
    <row r="36" spans="1:16" ht="27" customHeight="1" x14ac:dyDescent="0.15">
      <c r="A36" s="248"/>
      <c r="B36" s="244"/>
      <c r="C36" s="244"/>
      <c r="D36" s="244"/>
      <c r="E36" s="244"/>
      <c r="F36" s="244"/>
      <c r="G36" s="1160" t="s">
        <v>502</v>
      </c>
      <c r="H36" s="1161"/>
      <c r="I36" s="1161"/>
      <c r="J36" s="1162"/>
      <c r="K36" s="294">
        <v>8921</v>
      </c>
      <c r="L36" s="294">
        <v>594</v>
      </c>
      <c r="M36" s="295">
        <v>3503</v>
      </c>
      <c r="N36" s="296">
        <v>-83</v>
      </c>
    </row>
    <row r="37" spans="1:16" ht="13.5" customHeight="1" x14ac:dyDescent="0.15">
      <c r="A37" s="248"/>
      <c r="B37" s="244"/>
      <c r="C37" s="244"/>
      <c r="D37" s="244"/>
      <c r="E37" s="244"/>
      <c r="F37" s="244"/>
      <c r="G37" s="1160" t="s">
        <v>503</v>
      </c>
      <c r="H37" s="1161"/>
      <c r="I37" s="1161"/>
      <c r="J37" s="1162"/>
      <c r="K37" s="294">
        <v>66192</v>
      </c>
      <c r="L37" s="294">
        <v>4409</v>
      </c>
      <c r="M37" s="295">
        <v>1405</v>
      </c>
      <c r="N37" s="296">
        <v>213.8</v>
      </c>
    </row>
    <row r="38" spans="1:16" ht="27" customHeight="1" x14ac:dyDescent="0.15">
      <c r="A38" s="248"/>
      <c r="B38" s="244"/>
      <c r="C38" s="244"/>
      <c r="D38" s="244"/>
      <c r="E38" s="244"/>
      <c r="F38" s="244"/>
      <c r="G38" s="1163" t="s">
        <v>504</v>
      </c>
      <c r="H38" s="1164"/>
      <c r="I38" s="1164"/>
      <c r="J38" s="1165"/>
      <c r="K38" s="297" t="s">
        <v>484</v>
      </c>
      <c r="L38" s="297" t="s">
        <v>484</v>
      </c>
      <c r="M38" s="298">
        <v>2</v>
      </c>
      <c r="N38" s="299" t="s">
        <v>484</v>
      </c>
      <c r="O38" s="293"/>
    </row>
    <row r="39" spans="1:16" x14ac:dyDescent="0.15">
      <c r="A39" s="248"/>
      <c r="B39" s="244"/>
      <c r="C39" s="244"/>
      <c r="D39" s="244"/>
      <c r="E39" s="244"/>
      <c r="F39" s="244"/>
      <c r="G39" s="1163" t="s">
        <v>505</v>
      </c>
      <c r="H39" s="1164"/>
      <c r="I39" s="1164"/>
      <c r="J39" s="1165"/>
      <c r="K39" s="300">
        <v>-72599</v>
      </c>
      <c r="L39" s="300">
        <v>-4836</v>
      </c>
      <c r="M39" s="301">
        <v>-1515</v>
      </c>
      <c r="N39" s="302">
        <v>219.2</v>
      </c>
      <c r="O39" s="293"/>
    </row>
    <row r="40" spans="1:16" ht="27" customHeight="1" x14ac:dyDescent="0.15">
      <c r="A40" s="248"/>
      <c r="B40" s="244"/>
      <c r="C40" s="244"/>
      <c r="D40" s="244"/>
      <c r="E40" s="244"/>
      <c r="F40" s="244"/>
      <c r="G40" s="1160" t="s">
        <v>506</v>
      </c>
      <c r="H40" s="1161"/>
      <c r="I40" s="1161"/>
      <c r="J40" s="1162"/>
      <c r="K40" s="300">
        <v>-831878</v>
      </c>
      <c r="L40" s="300">
        <v>-55414</v>
      </c>
      <c r="M40" s="301">
        <v>-52955</v>
      </c>
      <c r="N40" s="302">
        <v>4.5999999999999996</v>
      </c>
      <c r="O40" s="293"/>
    </row>
    <row r="41" spans="1:16" x14ac:dyDescent="0.15">
      <c r="A41" s="248"/>
      <c r="B41" s="244"/>
      <c r="C41" s="244"/>
      <c r="D41" s="244"/>
      <c r="E41" s="244"/>
      <c r="F41" s="244"/>
      <c r="G41" s="1166" t="s">
        <v>278</v>
      </c>
      <c r="H41" s="1167"/>
      <c r="I41" s="1167"/>
      <c r="J41" s="1168"/>
      <c r="K41" s="294">
        <v>268790</v>
      </c>
      <c r="L41" s="300">
        <v>17905</v>
      </c>
      <c r="M41" s="301">
        <v>24541</v>
      </c>
      <c r="N41" s="302">
        <v>-27</v>
      </c>
      <c r="O41" s="293"/>
    </row>
    <row r="42" spans="1:16" x14ac:dyDescent="0.15">
      <c r="A42" s="248"/>
      <c r="B42" s="244"/>
      <c r="C42" s="244"/>
      <c r="D42" s="244"/>
      <c r="E42" s="244"/>
      <c r="F42" s="244"/>
      <c r="G42" s="303" t="s">
        <v>507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509</v>
      </c>
      <c r="H48" s="308"/>
      <c r="I48" s="308"/>
      <c r="J48" s="308"/>
      <c r="K48" s="308"/>
      <c r="L48" s="308"/>
      <c r="M48" s="309"/>
      <c r="N48" s="308"/>
    </row>
    <row r="49" spans="1:14" ht="13.5" customHeight="1" x14ac:dyDescent="0.15">
      <c r="A49" s="248"/>
      <c r="B49" s="244"/>
      <c r="C49" s="244"/>
      <c r="D49" s="244"/>
      <c r="E49" s="244"/>
      <c r="F49" s="244"/>
      <c r="G49" s="310"/>
      <c r="H49" s="311"/>
      <c r="I49" s="1155" t="s">
        <v>475</v>
      </c>
      <c r="J49" s="1157" t="s">
        <v>510</v>
      </c>
      <c r="K49" s="1158"/>
      <c r="L49" s="1158"/>
      <c r="M49" s="1158"/>
      <c r="N49" s="1159"/>
    </row>
    <row r="50" spans="1:14" x14ac:dyDescent="0.15">
      <c r="A50" s="248"/>
      <c r="B50" s="244"/>
      <c r="C50" s="244"/>
      <c r="D50" s="244"/>
      <c r="E50" s="244"/>
      <c r="F50" s="244"/>
      <c r="G50" s="312"/>
      <c r="H50" s="313"/>
      <c r="I50" s="1156"/>
      <c r="J50" s="314" t="s">
        <v>511</v>
      </c>
      <c r="K50" s="315" t="s">
        <v>512</v>
      </c>
      <c r="L50" s="316" t="s">
        <v>513</v>
      </c>
      <c r="M50" s="317" t="s">
        <v>514</v>
      </c>
      <c r="N50" s="318" t="s">
        <v>515</v>
      </c>
    </row>
    <row r="51" spans="1:14" x14ac:dyDescent="0.15">
      <c r="A51" s="248"/>
      <c r="B51" s="244"/>
      <c r="C51" s="244"/>
      <c r="D51" s="244"/>
      <c r="E51" s="244"/>
      <c r="F51" s="244"/>
      <c r="G51" s="310" t="s">
        <v>516</v>
      </c>
      <c r="H51" s="311"/>
      <c r="I51" s="319">
        <v>1244218</v>
      </c>
      <c r="J51" s="320">
        <v>81803</v>
      </c>
      <c r="K51" s="321">
        <v>76.5</v>
      </c>
      <c r="L51" s="322">
        <v>59829</v>
      </c>
      <c r="M51" s="323">
        <v>-16.7</v>
      </c>
      <c r="N51" s="324">
        <v>93.2</v>
      </c>
    </row>
    <row r="52" spans="1:14" x14ac:dyDescent="0.15">
      <c r="A52" s="248"/>
      <c r="B52" s="244"/>
      <c r="C52" s="244"/>
      <c r="D52" s="244"/>
      <c r="E52" s="244"/>
      <c r="F52" s="244"/>
      <c r="G52" s="325"/>
      <c r="H52" s="326" t="s">
        <v>517</v>
      </c>
      <c r="I52" s="327">
        <v>394183</v>
      </c>
      <c r="J52" s="328">
        <v>25916</v>
      </c>
      <c r="K52" s="329">
        <v>-38.700000000000003</v>
      </c>
      <c r="L52" s="330">
        <v>33669</v>
      </c>
      <c r="M52" s="331">
        <v>-3.9</v>
      </c>
      <c r="N52" s="332">
        <v>-34.799999999999997</v>
      </c>
    </row>
    <row r="53" spans="1:14" x14ac:dyDescent="0.15">
      <c r="A53" s="248"/>
      <c r="B53" s="244"/>
      <c r="C53" s="244"/>
      <c r="D53" s="244"/>
      <c r="E53" s="244"/>
      <c r="F53" s="244"/>
      <c r="G53" s="310" t="s">
        <v>518</v>
      </c>
      <c r="H53" s="311"/>
      <c r="I53" s="319">
        <v>744179</v>
      </c>
      <c r="J53" s="320">
        <v>48783</v>
      </c>
      <c r="K53" s="321">
        <v>-40.4</v>
      </c>
      <c r="L53" s="322">
        <v>70582</v>
      </c>
      <c r="M53" s="323">
        <v>18</v>
      </c>
      <c r="N53" s="324">
        <v>-58.4</v>
      </c>
    </row>
    <row r="54" spans="1:14" x14ac:dyDescent="0.15">
      <c r="A54" s="248"/>
      <c r="B54" s="244"/>
      <c r="C54" s="244"/>
      <c r="D54" s="244"/>
      <c r="E54" s="244"/>
      <c r="F54" s="244"/>
      <c r="G54" s="325"/>
      <c r="H54" s="326" t="s">
        <v>517</v>
      </c>
      <c r="I54" s="327">
        <v>432574</v>
      </c>
      <c r="J54" s="328">
        <v>28356</v>
      </c>
      <c r="K54" s="329">
        <v>9.4</v>
      </c>
      <c r="L54" s="330">
        <v>36117</v>
      </c>
      <c r="M54" s="331">
        <v>7.3</v>
      </c>
      <c r="N54" s="332">
        <v>2.1</v>
      </c>
    </row>
    <row r="55" spans="1:14" x14ac:dyDescent="0.15">
      <c r="A55" s="248"/>
      <c r="B55" s="244"/>
      <c r="C55" s="244"/>
      <c r="D55" s="244"/>
      <c r="E55" s="244"/>
      <c r="F55" s="244"/>
      <c r="G55" s="310" t="s">
        <v>519</v>
      </c>
      <c r="H55" s="311"/>
      <c r="I55" s="319">
        <v>732021</v>
      </c>
      <c r="J55" s="320">
        <v>48058</v>
      </c>
      <c r="K55" s="321">
        <v>-1.5</v>
      </c>
      <c r="L55" s="322">
        <v>81990</v>
      </c>
      <c r="M55" s="323">
        <v>16.2</v>
      </c>
      <c r="N55" s="324">
        <v>-17.7</v>
      </c>
    </row>
    <row r="56" spans="1:14" x14ac:dyDescent="0.15">
      <c r="A56" s="248"/>
      <c r="B56" s="244"/>
      <c r="C56" s="244"/>
      <c r="D56" s="244"/>
      <c r="E56" s="244"/>
      <c r="F56" s="244"/>
      <c r="G56" s="325"/>
      <c r="H56" s="326" t="s">
        <v>517</v>
      </c>
      <c r="I56" s="327">
        <v>525290</v>
      </c>
      <c r="J56" s="328">
        <v>34486</v>
      </c>
      <c r="K56" s="329">
        <v>21.6</v>
      </c>
      <c r="L56" s="330">
        <v>34482</v>
      </c>
      <c r="M56" s="331">
        <v>-4.5</v>
      </c>
      <c r="N56" s="332">
        <v>26.1</v>
      </c>
    </row>
    <row r="57" spans="1:14" x14ac:dyDescent="0.15">
      <c r="A57" s="248"/>
      <c r="B57" s="244"/>
      <c r="C57" s="244"/>
      <c r="D57" s="244"/>
      <c r="E57" s="244"/>
      <c r="F57" s="244"/>
      <c r="G57" s="310" t="s">
        <v>520</v>
      </c>
      <c r="H57" s="311"/>
      <c r="I57" s="319">
        <v>527049</v>
      </c>
      <c r="J57" s="320">
        <v>34846</v>
      </c>
      <c r="K57" s="321">
        <v>-27.5</v>
      </c>
      <c r="L57" s="322">
        <v>87551</v>
      </c>
      <c r="M57" s="323">
        <v>6.8</v>
      </c>
      <c r="N57" s="324">
        <v>-34.299999999999997</v>
      </c>
    </row>
    <row r="58" spans="1:14" x14ac:dyDescent="0.15">
      <c r="A58" s="248"/>
      <c r="B58" s="244"/>
      <c r="C58" s="244"/>
      <c r="D58" s="244"/>
      <c r="E58" s="244"/>
      <c r="F58" s="244"/>
      <c r="G58" s="325"/>
      <c r="H58" s="326" t="s">
        <v>517</v>
      </c>
      <c r="I58" s="327">
        <v>313040</v>
      </c>
      <c r="J58" s="328">
        <v>20697</v>
      </c>
      <c r="K58" s="329">
        <v>-40</v>
      </c>
      <c r="L58" s="330">
        <v>43994</v>
      </c>
      <c r="M58" s="331">
        <v>27.6</v>
      </c>
      <c r="N58" s="332">
        <v>-67.599999999999994</v>
      </c>
    </row>
    <row r="59" spans="1:14" x14ac:dyDescent="0.15">
      <c r="A59" s="248"/>
      <c r="B59" s="244"/>
      <c r="C59" s="244"/>
      <c r="D59" s="244"/>
      <c r="E59" s="244"/>
      <c r="F59" s="244"/>
      <c r="G59" s="310" t="s">
        <v>521</v>
      </c>
      <c r="H59" s="311"/>
      <c r="I59" s="319">
        <v>750176</v>
      </c>
      <c r="J59" s="320">
        <v>49972</v>
      </c>
      <c r="K59" s="321">
        <v>43.4</v>
      </c>
      <c r="L59" s="322">
        <v>106092</v>
      </c>
      <c r="M59" s="323">
        <v>21.2</v>
      </c>
      <c r="N59" s="324">
        <v>22.2</v>
      </c>
    </row>
    <row r="60" spans="1:14" x14ac:dyDescent="0.15">
      <c r="A60" s="248"/>
      <c r="B60" s="244"/>
      <c r="C60" s="244"/>
      <c r="D60" s="244"/>
      <c r="E60" s="244"/>
      <c r="F60" s="244"/>
      <c r="G60" s="325"/>
      <c r="H60" s="326" t="s">
        <v>517</v>
      </c>
      <c r="I60" s="333">
        <v>396993</v>
      </c>
      <c r="J60" s="328">
        <v>26445</v>
      </c>
      <c r="K60" s="329">
        <v>27.8</v>
      </c>
      <c r="L60" s="330">
        <v>44299</v>
      </c>
      <c r="M60" s="331">
        <v>0.7</v>
      </c>
      <c r="N60" s="332">
        <v>27.1</v>
      </c>
    </row>
    <row r="61" spans="1:14" x14ac:dyDescent="0.15">
      <c r="A61" s="248"/>
      <c r="B61" s="244"/>
      <c r="C61" s="244"/>
      <c r="D61" s="244"/>
      <c r="E61" s="244"/>
      <c r="F61" s="244"/>
      <c r="G61" s="310" t="s">
        <v>522</v>
      </c>
      <c r="H61" s="334"/>
      <c r="I61" s="335">
        <v>799529</v>
      </c>
      <c r="J61" s="336">
        <v>52692</v>
      </c>
      <c r="K61" s="337">
        <v>10.1</v>
      </c>
      <c r="L61" s="338">
        <v>81209</v>
      </c>
      <c r="M61" s="339">
        <v>9.1</v>
      </c>
      <c r="N61" s="324">
        <v>1</v>
      </c>
    </row>
    <row r="62" spans="1:14" x14ac:dyDescent="0.15">
      <c r="A62" s="248"/>
      <c r="B62" s="244"/>
      <c r="C62" s="244"/>
      <c r="D62" s="244"/>
      <c r="E62" s="244"/>
      <c r="F62" s="244"/>
      <c r="G62" s="325"/>
      <c r="H62" s="326" t="s">
        <v>517</v>
      </c>
      <c r="I62" s="327">
        <v>412416</v>
      </c>
      <c r="J62" s="328">
        <v>27180</v>
      </c>
      <c r="K62" s="329">
        <v>-4</v>
      </c>
      <c r="L62" s="330">
        <v>38512</v>
      </c>
      <c r="M62" s="331">
        <v>5.4</v>
      </c>
      <c r="N62" s="332">
        <v>-9.4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69" t="s">
        <v>3</v>
      </c>
      <c r="D47" s="1169"/>
      <c r="E47" s="1170"/>
      <c r="F47" s="11">
        <v>23.38</v>
      </c>
      <c r="G47" s="12">
        <v>17.52</v>
      </c>
      <c r="H47" s="12">
        <v>23.24</v>
      </c>
      <c r="I47" s="12">
        <v>26.63</v>
      </c>
      <c r="J47" s="13">
        <v>25.64</v>
      </c>
    </row>
    <row r="48" spans="2:10" ht="57.75" customHeight="1" x14ac:dyDescent="0.15">
      <c r="B48" s="14"/>
      <c r="C48" s="1171" t="s">
        <v>4</v>
      </c>
      <c r="D48" s="1171"/>
      <c r="E48" s="1172"/>
      <c r="F48" s="15">
        <v>7.63</v>
      </c>
      <c r="G48" s="16">
        <v>7.18</v>
      </c>
      <c r="H48" s="16">
        <v>8.39</v>
      </c>
      <c r="I48" s="16">
        <v>5.27</v>
      </c>
      <c r="J48" s="17">
        <v>6.11</v>
      </c>
    </row>
    <row r="49" spans="2:10" ht="57.75" customHeight="1" thickBot="1" x14ac:dyDescent="0.2">
      <c r="B49" s="18"/>
      <c r="C49" s="1173" t="s">
        <v>5</v>
      </c>
      <c r="D49" s="1173"/>
      <c r="E49" s="1174"/>
      <c r="F49" s="19">
        <v>6.96</v>
      </c>
      <c r="G49" s="20" t="s">
        <v>529</v>
      </c>
      <c r="H49" s="20">
        <v>6.8</v>
      </c>
      <c r="I49" s="20">
        <v>0.01</v>
      </c>
      <c r="J49" s="21">
        <v>0.86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長野県</cp:lastModifiedBy>
  <cp:lastPrinted>2017-04-24T00:20:25Z</cp:lastPrinted>
  <dcterms:created xsi:type="dcterms:W3CDTF">2017-02-15T18:58:12Z</dcterms:created>
  <dcterms:modified xsi:type="dcterms:W3CDTF">2017-05-17T01:30:44Z</dcterms:modified>
</cp:coreProperties>
</file>