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O35" i="9"/>
  <c r="AM35" i="9"/>
  <c r="BW34" i="9"/>
  <c r="BW35" i="9" s="1"/>
  <c r="C34" i="9"/>
  <c r="BW36" i="9" l="1"/>
  <c r="BW37" i="9" s="1"/>
  <c r="BW38" i="9" s="1"/>
  <c r="BW39" i="9" s="1"/>
  <c r="BW40" i="9" s="1"/>
  <c r="BW41" i="9" s="1"/>
  <c r="BW42" i="9" s="1"/>
  <c r="BW43"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s="1"/>
  <c r="BE35" i="9" s="1"/>
  <c r="BE36" i="9" s="1"/>
  <c r="CO34" i="9" l="1"/>
</calcChain>
</file>

<file path=xl/sharedStrings.xml><?xml version="1.0" encoding="utf-8"?>
<sst xmlns="http://schemas.openxmlformats.org/spreadsheetml/2006/main" count="1097" uniqueCount="580">
  <si>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</si>
  <si>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</si>
  <si>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</si>
  <si>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</si>
  <si>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</si>
  <si>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</si>
  <si>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</si>
  <si>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</si>
  <si>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</si>
  <si>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</si>
  <si>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</si>
  <si>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</si>
  <si>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</si>
  <si>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</si>
  <si>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</si>
  <si>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</si>
  <si>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</si>
  <si>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</si>
  <si>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</si>
  <si>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</si>
  <si>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</si>
  <si>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</si>
  <si>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</si>
  <si>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</si>
  <si>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</si>
  <si>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</si>
  <si>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</si>
  <si>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</si>
  <si>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</si>
  <si>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</si>
  <si>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</si>
  <si>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</si>
  <si>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</si>
  <si>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</si>
  <si>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</si>
  <si>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</si>
  <si>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</si>
  <si>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</si>
  <si>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</si>
  <si>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</si>
  <si>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</si>
  <si>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</si>
  <si>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</si>
  <si>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</si>
  <si>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</si>
  <si>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</si>
  <si>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</si>
  <si>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</si>
  <si>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</si>
  <si>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</si>
  <si>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</si>
  <si>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</si>
  <si>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</si>
  <si>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</si>
  <si>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</si>
  <si>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</si>
  <si>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</si>
  <si>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</si>
  <si>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</si>
  <si>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</si>
  <si>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</si>
  <si>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</si>
  <si>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</si>
  <si>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</si>
  <si>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</si>
  <si>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</si>
  <si>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</si>
  <si>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</si>
  <si>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</si>
  <si>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</si>
  <si>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</si>
  <si>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</si>
  <si>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</si>
  <si>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</si>
  <si>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</si>
  <si>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</si>
  <si>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</si>
  <si>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</si>
  <si>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</si>
  <si>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</si>
  <si>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御代田町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</si>
  <si>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</si>
  <si>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</si>
  <si>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</si>
  <si>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</si>
  <si>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</si>
  <si>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</si>
  <si>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</si>
  <si>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</si>
  <si>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</si>
  <si>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</si>
  <si>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</si>
  <si>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</si>
  <si>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</si>
  <si>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</si>
  <si>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</si>
  <si>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</si>
  <si>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</si>
  <si>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</si>
  <si>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</si>
  <si>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</si>
  <si>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</si>
  <si>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</si>
  <si>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</si>
  <si>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</si>
  <si>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</si>
  <si>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</si>
  <si>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</si>
  <si>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</si>
  <si>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</si>
  <si>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</si>
  <si>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</si>
  <si>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</si>
  <si>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</si>
  <si>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</si>
  <si>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</si>
  <si>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</si>
  <si>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</si>
  <si>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</si>
  <si>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</si>
  <si>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</si>
  <si>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</si>
  <si>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</si>
  <si>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</si>
  <si>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</si>
  <si>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</si>
  <si>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</si>
  <si>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</si>
  <si>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</si>
  <si>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</si>
  <si>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</si>
  <si>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</si>
  <si>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</si>
  <si>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</si>
  <si>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</si>
  <si>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</si>
  <si>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</si>
  <si>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</si>
  <si>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</si>
  <si>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</si>
  <si>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</si>
  <si>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</si>
  <si>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</si>
  <si>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</si>
  <si>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</si>
  <si>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</si>
  <si>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</si>
  <si>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</si>
  <si>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</si>
  <si>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</si>
  <si>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</si>
  <si>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</si>
  <si>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</si>
  <si>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</si>
  <si>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</si>
  <si>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</si>
  <si>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</si>
  <si>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</si>
  <si>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</si>
  <si>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</si>
  <si>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</si>
  <si>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</si>
  <si>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</si>
  <si>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</si>
  <si>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</si>
  <si>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</si>
  <si>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</si>
  <si>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</si>
  <si>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</si>
  <si>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</si>
  <si>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</si>
  <si>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</si>
  <si>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</si>
  <si>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</si>
  <si>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</si>
  <si>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</si>
  <si>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</si>
  <si>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</si>
  <si>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</si>
  <si>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</si>
  <si>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</si>
  <si>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</si>
  <si>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</si>
  <si>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</si>
  <si>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</si>
  <si>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</si>
  <si>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</si>
  <si>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</si>
  <si>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</si>
  <si>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</si>
  <si>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</si>
  <si>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</si>
  <si>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</si>
  <si>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</si>
  <si>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</si>
  <si>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長野県御代田町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</si>
  <si>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</si>
  <si>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</si>
  <si>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</si>
  <si>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</si>
  <si>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</si>
  <si>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</si>
  <si>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</si>
  <si>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</si>
  <si>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</si>
  <si>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</si>
  <si>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</si>
  <si>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</si>
  <si>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</si>
  <si>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</si>
  <si>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</si>
  <si>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</si>
  <si>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</si>
  <si>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</si>
  <si>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</si>
  <si>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</si>
  <si>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</si>
  <si>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</si>
  <si>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</si>
  <si>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</si>
  <si>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</si>
  <si>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</si>
  <si>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</si>
  <si>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</si>
  <si>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</si>
  <si>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</si>
  <si>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</si>
  <si>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</si>
  <si>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</si>
  <si>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</si>
  <si>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</si>
  <si>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</si>
  <si>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</si>
  <si>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</si>
  <si>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</si>
  <si>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</si>
  <si>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</si>
  <si>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</si>
  <si>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</si>
  <si>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</si>
  <si>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</si>
  <si>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</si>
  <si>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</si>
  <si>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</si>
  <si>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</si>
  <si>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</si>
  <si>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</si>
  <si>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</si>
  <si>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</si>
  <si>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</si>
  <si>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</si>
  <si>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</si>
  <si>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</si>
  <si>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</si>
  <si>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</si>
  <si>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</si>
  <si>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</si>
  <si>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</si>
  <si>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</si>
  <si>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</si>
  <si>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</si>
  <si>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</si>
  <si>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</si>
  <si>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</si>
  <si>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</si>
  <si>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</si>
  <si>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</si>
  <si>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</si>
  <si>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</si>
  <si>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</si>
  <si>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</si>
  <si>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</si>
  <si>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</si>
  <si>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</si>
  <si>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</si>
  <si>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</si>
  <si>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</si>
  <si>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</si>
  <si>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</si>
  <si>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</si>
  <si>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</si>
  <si>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</si>
  <si>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</si>
  <si>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</si>
  <si>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</si>
  <si>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</si>
  <si>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</si>
  <si>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</si>
  <si>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</si>
  <si>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</si>
  <si>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</si>
  <si>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</si>
  <si>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</si>
  <si>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</si>
  <si>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</si>
  <si>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</si>
  <si>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</si>
  <si>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</si>
  <si>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</si>
  <si>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</si>
  <si>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</si>
  <si>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</si>
  <si>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</si>
  <si>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</si>
  <si>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</si>
  <si>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</si>
  <si>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</si>
  <si>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</si>
  <si>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</si>
  <si>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</si>
  <si>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</si>
  <si>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</si>
  <si>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</si>
  <si>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</si>
  <si>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</si>
  <si>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</si>
  <si>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</si>
  <si>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</si>
  <si>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</si>
  <si>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</si>
  <si>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</si>
  <si>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</si>
  <si>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</si>
  <si>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</si>
  <si>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</si>
  <si>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</si>
  <si>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</si>
  <si>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</si>
  <si>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</si>
  <si>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</si>
  <si>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</si>
  <si>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</si>
  <si>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</si>
  <si>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</si>
  <si>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</si>
  <si>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</si>
  <si>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</si>
  <si>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</si>
  <si>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</si>
  <si>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</si>
  <si>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</si>
  <si>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</si>
  <si>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</si>
  <si>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</si>
  <si>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</si>
  <si>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長野県御代田町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</si>
  <si>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</si>
  <si>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</si>
  <si>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</si>
  <si>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</si>
  <si>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</si>
  <si>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</si>
  <si>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</si>
  <si>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</si>
  <si>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</si>
  <si>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</si>
  <si>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</si>
  <si>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</si>
  <si>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</si>
  <si>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</si>
  <si>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</si>
  <si>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</si>
  <si>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</si>
  <si>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</si>
  <si>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</si>
  <si>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</si>
  <si>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御代田町住宅新築資金等貸付事業特別会計</t>
    <phoneticPr fontId="5"/>
  </si>
  <si>
    <t>小沼地区財産管理特別会計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</si>
  <si>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</si>
  <si>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</si>
  <si>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</si>
  <si>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</si>
  <si>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</si>
  <si>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</si>
  <si>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</si>
  <si>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</si>
  <si>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</si>
  <si>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</si>
  <si>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</si>
  <si>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</si>
  <si>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</si>
  <si>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御代田町国民健康保険事業勘定特別会計</t>
    <phoneticPr fontId="5"/>
  </si>
  <si>
    <t>御代田町介護保険事業勘定特別会計</t>
    <phoneticPr fontId="5"/>
  </si>
  <si>
    <t>御代田町後期高齢者医療特別会計</t>
    <phoneticPr fontId="5"/>
  </si>
  <si>
    <t>御代田小沼水道事業会計</t>
    <phoneticPr fontId="5"/>
  </si>
  <si>
    <t>法適用企業</t>
    <phoneticPr fontId="5"/>
  </si>
  <si>
    <t>御代田町公共下水道事業特別会計</t>
    <phoneticPr fontId="5"/>
  </si>
  <si>
    <t>法非適用企業</t>
    <phoneticPr fontId="5"/>
  </si>
  <si>
    <t>御代田町農業集落排水事業特別会計</t>
    <phoneticPr fontId="5"/>
  </si>
  <si>
    <t>御代田町個別排水処理施設整備事業特別会計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</si>
  <si>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</si>
  <si>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</si>
  <si>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</si>
  <si>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</si>
  <si>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</si>
  <si>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</si>
  <si>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</si>
  <si>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</si>
  <si>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</si>
  <si>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</si>
  <si>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</si>
  <si>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</si>
  <si>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</si>
  <si>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</si>
  <si>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</si>
  <si>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</si>
  <si>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</si>
  <si>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</si>
  <si>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</si>
  <si>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</si>
  <si>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</si>
  <si>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</si>
  <si>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</si>
  <si>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</si>
  <si>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</si>
  <si>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</si>
  <si>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</si>
  <si>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</si>
  <si>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</si>
  <si>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</si>
  <si>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</si>
  <si>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</si>
  <si>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</si>
  <si>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</si>
  <si>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</si>
  <si>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</si>
  <si>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</si>
  <si>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</si>
  <si>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</si>
  <si>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</si>
  <si>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</si>
  <si>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</si>
  <si>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</si>
  <si>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</si>
  <si>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</si>
  <si>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</si>
  <si>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</si>
  <si>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</si>
  <si>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</si>
  <si>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</si>
  <si>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</si>
  <si>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</si>
  <si>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</si>
  <si>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</si>
  <si>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</si>
  <si>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</si>
  <si>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</si>
  <si>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</si>
  <si>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</si>
  <si>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</si>
  <si>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</si>
  <si>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</si>
  <si>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</si>
  <si>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</si>
  <si>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</si>
  <si>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</si>
  <si>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</si>
  <si>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</si>
  <si>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</si>
  <si>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</si>
  <si>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</si>
  <si>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</si>
  <si>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</si>
  <si>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</si>
  <si>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</si>
  <si>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</si>
  <si>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</si>
  <si>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</si>
  <si>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</si>
  <si>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</si>
  <si>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</si>
  <si>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</si>
  <si>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</si>
  <si>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</si>
  <si>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</si>
  <si>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</si>
  <si>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</si>
  <si>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</si>
  <si>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</si>
  <si>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</si>
  <si>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</si>
  <si>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</si>
  <si>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</si>
  <si>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</si>
  <si>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</si>
  <si>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</si>
  <si>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</si>
  <si>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</si>
  <si>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</si>
  <si>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</si>
  <si>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</si>
  <si>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</si>
  <si>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</si>
  <si>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</si>
  <si>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</si>
  <si>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</si>
  <si>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</si>
  <si>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</si>
  <si>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</si>
  <si>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</si>
  <si>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</si>
  <si>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</si>
  <si>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</si>
  <si>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</si>
  <si>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</si>
  <si>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</si>
  <si>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</si>
  <si>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</si>
  <si>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</si>
  <si>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</si>
  <si>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</si>
  <si>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</si>
  <si>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</si>
  <si>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</si>
  <si>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</si>
  <si>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</si>
  <si>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</si>
  <si>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</si>
  <si>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</si>
  <si>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</si>
  <si>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</si>
  <si>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</si>
  <si>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</si>
  <si>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0.00</t>
  </si>
  <si>
    <t>▲ 1.36</t>
  </si>
  <si>
    <t>▲ 3.18</t>
  </si>
  <si>
    <t>▲ 2.17</t>
  </si>
  <si>
    <t>御代田小沼水道事業会計</t>
  </si>
  <si>
    <t>一般会計</t>
  </si>
  <si>
    <t>御代田町国民健康保険事業勘定特別会計</t>
  </si>
  <si>
    <t>御代田町介護保険事業勘定特別会計</t>
  </si>
  <si>
    <t>御代田町公共下水道事業特別会計</t>
  </si>
  <si>
    <t>御代田町農業集落排水事業特別会計</t>
  </si>
  <si>
    <t>御代田町後期高齢者医療特別会計</t>
  </si>
  <si>
    <t>小沼地区財産管理特別会計</t>
  </si>
  <si>
    <t>その他会計（赤字）</t>
  </si>
  <si>
    <t>その他会計（黒字）</t>
  </si>
  <si>
    <t>-</t>
    <phoneticPr fontId="2"/>
  </si>
  <si>
    <t>長野県後期高齢者医療広域連合　一般会計</t>
    <rPh sb="0" eb="3">
      <t>ナ</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</si>
  <si>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　後期高齢者医療特別会計</t>
    <rPh sb="0" eb="3">
      <t>ナ</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</si>
  <si>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浅麓環境施設組合　一般会計</t>
    <rPh sb="0" eb="2">
      <t>センロク</t>
    </rPh>
    <rPh sb="2" eb="4">
      <t>カンキョウ</t>
    </rPh>
    <rPh sb="4" eb="6">
      <t>シセツ</t>
    </rPh>
    <rPh sb="6" eb="8">
      <t>クミアイ</t>
    </rPh>
    <rPh sb="9" eb="11">
      <t>イッパン</t>
    </rPh>
    <rPh sb="11" eb="13">
      <t>カイケイ</t>
    </rPh>
    <phoneticPr fontId="2"/>
  </si>
  <si>
    <t>北佐久郡老人福祉施設組合　一般会計</t>
    <rPh sb="0" eb="3">
      <t>キタサク</t>
    </rPh>
    <rPh sb="3" eb="4">
      <t>グン</t>
    </rPh>
    <rPh sb="4" eb="6">
      <t>ロウジン</t>
    </rPh>
    <rPh sb="6" eb="8">
      <t>フクシ</t>
    </rPh>
    <rPh sb="8" eb="10">
      <t>シセツ</t>
    </rPh>
    <rPh sb="10" eb="12">
      <t>クミアイ</t>
    </rPh>
    <rPh sb="13" eb="15">
      <t>イッパン</t>
    </rPh>
    <rPh sb="15" eb="17">
      <t>カイケイ</t>
    </rPh>
    <phoneticPr fontId="2"/>
  </si>
  <si>
    <t>浅麓水道企業団　浅麓水道企業団水道事業会計</t>
    <rPh sb="0" eb="2">
      <t>センロク</t>
    </rPh>
    <rPh sb="2" eb="4">
      <t>スイドウ</t>
    </rPh>
    <rPh sb="4" eb="6">
      <t>キギョウ</t>
    </rPh>
    <rPh sb="6" eb="7">
      <t>ダン</t>
    </rPh>
    <rPh sb="8" eb="10">
      <t>センロク</t>
    </rPh>
    <rPh sb="10" eb="12">
      <t>スイドウ</t>
    </rPh>
    <rPh sb="12" eb="14">
      <t>キギョウ</t>
    </rPh>
    <rPh sb="14" eb="15">
      <t>ダン</t>
    </rPh>
    <rPh sb="15" eb="17">
      <t>スイドウ</t>
    </rPh>
    <rPh sb="17" eb="19">
      <t>ジギョウ</t>
    </rPh>
    <rPh sb="19" eb="21">
      <t>カイケイ</t>
    </rPh>
    <phoneticPr fontId="2"/>
  </si>
  <si>
    <t>法適用企業</t>
    <rPh sb="0" eb="1">
      <t>ホウ</t>
    </rPh>
    <rPh sb="1" eb="3">
      <t>テキヨウ</t>
    </rPh>
    <rPh sb="3" eb="5">
      <t>キギョウ</t>
    </rPh>
    <phoneticPr fontId="2"/>
  </si>
  <si>
    <t>佐久水道企業団　佐久水道企業団水道事業会計</t>
    <rPh sb="0" eb="2">
      <t>サク</t>
    </rPh>
    <rPh sb="2" eb="4">
      <t>スイドウ</t>
    </rPh>
    <rPh sb="4" eb="6">
      <t>キギョウ</t>
    </rPh>
    <rPh sb="6" eb="7">
      <t>ダン</t>
    </rPh>
    <rPh sb="8" eb="10">
      <t>サク</t>
    </rPh>
    <rPh sb="10" eb="12">
      <t>スイドウ</t>
    </rPh>
    <rPh sb="12" eb="14">
      <t>キギョウ</t>
    </rPh>
    <rPh sb="14" eb="15">
      <t>ダン</t>
    </rPh>
    <rPh sb="15" eb="17">
      <t>スイドウ</t>
    </rPh>
    <rPh sb="17" eb="19">
      <t>ジギョウ</t>
    </rPh>
    <rPh sb="19" eb="21">
      <t>カイケイ</t>
    </rPh>
    <phoneticPr fontId="2"/>
  </si>
  <si>
    <t>森泉山財産組合　一般会計</t>
    <rPh sb="0" eb="2">
      <t>モリイズミ</t>
    </rPh>
    <rPh sb="2" eb="3">
      <t>ヤマ</t>
    </rPh>
    <rPh sb="3" eb="5">
      <t>ザイサン</t>
    </rPh>
    <rPh sb="5" eb="7">
      <t>クミアイ</t>
    </rPh>
    <rPh sb="8" eb="10">
      <t>イッパン</t>
    </rPh>
    <rPh sb="10" eb="12">
      <t>カイケイ</t>
    </rPh>
    <phoneticPr fontId="2"/>
  </si>
  <si>
    <t>佐久広域連合　一般会計</t>
    <rPh sb="0" eb="2">
      <t>サク</t>
    </rPh>
    <rPh sb="2" eb="4">
      <t>コウイキ</t>
    </rPh>
    <rPh sb="4" eb="6">
      <t>レンゴウ</t>
    </rPh>
    <rPh sb="7" eb="9">
      <t>イッパン</t>
    </rPh>
    <rPh sb="9" eb="11">
      <t>カイケイ</t>
    </rPh>
    <phoneticPr fontId="2"/>
  </si>
  <si>
    <t>佐久広域連合　消防特別会計</t>
    <rPh sb="7" eb="9">
      <t>ショウボウ</t>
    </rPh>
    <rPh sb="9" eb="11">
      <t>トクベツ</t>
    </rPh>
    <rPh sb="11" eb="13">
      <t>カイケイ</t>
    </rPh>
    <phoneticPr fontId="2"/>
  </si>
  <si>
    <t>佐久広域連合　養護老人ホーム特別会計</t>
    <rPh sb="7" eb="9">
      <t>ヨウゴ</t>
    </rPh>
    <rPh sb="9" eb="11">
      <t>ロウジン</t>
    </rPh>
    <rPh sb="14" eb="16">
      <t>トクベツ</t>
    </rPh>
    <rPh sb="16" eb="18">
      <t>カイケイ</t>
    </rPh>
    <phoneticPr fontId="2"/>
  </si>
  <si>
    <t>佐久広域連合　特別養護老人ホーム特別会計</t>
    <rPh sb="7" eb="9">
      <t>トクベツ</t>
    </rPh>
    <rPh sb="9" eb="11">
      <t>ヨウゴ</t>
    </rPh>
    <rPh sb="11" eb="13">
      <t>ロウジン</t>
    </rPh>
    <rPh sb="16" eb="18">
      <t>トクベツ</t>
    </rPh>
    <rPh sb="18" eb="20">
      <t>カイケイ</t>
    </rPh>
    <phoneticPr fontId="2"/>
  </si>
  <si>
    <t>法非適用企業</t>
    <rPh sb="0" eb="1">
      <t>ホウ</t>
    </rPh>
    <rPh sb="1" eb="2">
      <t>ヒ</t>
    </rPh>
    <rPh sb="2" eb="4">
      <t>テキヨウ</t>
    </rPh>
    <rPh sb="4" eb="6">
      <t>キギョウ</t>
    </rPh>
    <phoneticPr fontId="2"/>
  </si>
  <si>
    <t>佐久広域連合　救護施設特別会計</t>
    <rPh sb="7" eb="9">
      <t>キュウゴ</t>
    </rPh>
    <rPh sb="9" eb="11">
      <t>シセツ</t>
    </rPh>
    <rPh sb="11" eb="13">
      <t>トクベツ</t>
    </rPh>
    <rPh sb="13" eb="15">
      <t>カイケイ</t>
    </rPh>
    <phoneticPr fontId="2"/>
  </si>
  <si>
    <t>佐久広域連合　食肉流通センター特別会計</t>
    <rPh sb="7" eb="9">
      <t>ショクニク</t>
    </rPh>
    <rPh sb="9" eb="11">
      <t>リュウツウ</t>
    </rPh>
    <rPh sb="15" eb="17">
      <t>トクベツ</t>
    </rPh>
    <rPh sb="17" eb="19">
      <t>カイケイ</t>
    </rPh>
    <phoneticPr fontId="2"/>
  </si>
  <si>
    <t>長野県市町村総合事務組合　一般会計</t>
    <rPh sb="0" eb="3">
      <t>ナ</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</si>
  <si>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</si>
  <si>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　一般会計</t>
    <rPh sb="0" eb="3">
      <t>ナ</t>
    </rPh>
    <rPh sb="3" eb="6">
      <t>シチョウソン</t>
    </rPh>
    <rPh sb="6" eb="8">
      <t>ジチ</t>
    </rPh>
    <rPh sb="8" eb="10">
      <t>シンコウ</t>
    </rPh>
    <rPh sb="10" eb="12">
      <t>クミアイ</t>
    </rPh>
    <rPh sb="13" eb="15">
      <t>イッパン</t>
    </rPh>
    <rPh sb="15" eb="17">
      <t>カイケイ</t>
    </rPh>
    <phoneticPr fontId="2"/>
  </si>
  <si>
    <t>長野県地方税滞納整理機構</t>
    <rPh sb="0" eb="3">
      <t>ナ</t>
    </rPh>
    <rPh sb="3" eb="6">
      <t>チホウゼイ</t>
    </rPh>
    <rPh sb="6" eb="8">
      <t>タイノウ</t>
    </rPh>
    <rPh sb="8" eb="10">
      <t>セイリ</t>
    </rPh>
    <rPh sb="10" eb="12">
      <t>キコウ</t>
    </rPh>
    <phoneticPr fontId="2"/>
  </si>
  <si>
    <t>佐久市・北佐久郡環境施設組合</t>
    <rPh sb="0" eb="3">
      <t>サクシ</t>
    </rPh>
    <rPh sb="4" eb="8">
      <t>キタサクグン</t>
    </rPh>
    <rPh sb="8" eb="10">
      <t>カンキョウ</t>
    </rPh>
    <rPh sb="10" eb="12">
      <t>シセツ</t>
    </rPh>
    <rPh sb="12" eb="14">
      <t>クミアイ</t>
    </rPh>
    <phoneticPr fontId="2"/>
  </si>
  <si>
    <t>東北信市町村交通災害共済事務組合　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ジギョウ</t>
    </rPh>
    <rPh sb="19" eb="21">
      <t>カイケイ</t>
    </rPh>
    <phoneticPr fontId="2"/>
  </si>
  <si>
    <t>御代田町土地開発公社</t>
    <rPh sb="0" eb="4">
      <t>ミ</t>
    </rPh>
    <rPh sb="4" eb="6">
      <t>トチ</t>
    </rPh>
    <rPh sb="6" eb="8">
      <t>カイハツ</t>
    </rPh>
    <rPh sb="8" eb="10">
      <t>コウシャ</t>
    </rPh>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</si>
  <si>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</si>
  <si>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</si>
  <si>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</si>
  <si>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</si>
  <si>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</si>
  <si>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</si>
  <si>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</si>
  <si>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</si>
  <si>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</si>
  <si>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</si>
  <si>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</si>
  <si>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</si>
  <si>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</si>
  <si>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</si>
  <si>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</si>
  <si>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</si>
  <si>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</si>
  <si>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</si>
  <si>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</si>
  <si>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実質公債費比率は類似団体と比較して低い水準にあり、将来負担比率も「数値なし」となっている。　これは、交付税措置のない地方債は原則借り入れないなど、新規発行を計画的に抑制してきたためである。
　今後は、近年進めてきた都市再生整備計画事業や役場庁舎建設事業など大型事業により、実質公債費比率が上昇していくことが考えられるため、これまで以上に公債費の適正化に取り組んでいく。</t>
    <rPh sb="1" eb="3">
      <t>ジッシツ</t>
    </rPh>
    <rPh sb="3" eb="6">
      <t>コウサイヒ</t>
    </rPh>
    <rPh sb="6" eb="8">
      <t>ヒリツ</t>
    </rPh>
    <rPh sb="9" eb="11">
      <t>ルイジ</t>
    </rPh>
    <rPh sb="11" eb="13">
      <t>ダンタイ</t>
    </rPh>
    <rPh sb="14" eb="16">
      <t>ヒカク</t>
    </rPh>
    <rPh sb="18" eb="19">
      <t>ヒク</t>
    </rPh>
    <rPh sb="20" eb="22">
      <t>スイジュン</t>
    </rPh>
    <rPh sb="26" eb="28">
      <t>ショウライ</t>
    </rPh>
    <rPh sb="28" eb="30">
      <t>フタン</t>
    </rPh>
    <rPh sb="30" eb="32">
      <t>ヒリツ</t>
    </rPh>
    <rPh sb="34" eb="36">
      <t>スウチ</t>
    </rPh>
    <rPh sb="51" eb="54">
      <t>コウフゼイ</t>
    </rPh>
    <rPh sb="54" eb="56">
      <t>ソチ</t>
    </rPh>
    <rPh sb="59" eb="62">
      <t>チホウサイ</t>
    </rPh>
    <rPh sb="63" eb="65">
      <t>ゲンソク</t>
    </rPh>
    <rPh sb="65" eb="66">
      <t>カ</t>
    </rPh>
    <rPh sb="67" eb="68">
      <t>イ</t>
    </rPh>
    <rPh sb="74" eb="76">
      <t>シンキ</t>
    </rPh>
    <rPh sb="76" eb="78">
      <t>ハッコウ</t>
    </rPh>
    <rPh sb="79" eb="82">
      <t>ケイカクテキ</t>
    </rPh>
    <rPh sb="83" eb="85">
      <t>ヨクセイ</t>
    </rPh>
    <rPh sb="97" eb="99">
      <t>コンゴ</t>
    </rPh>
    <rPh sb="101" eb="103">
      <t>キンネン</t>
    </rPh>
    <rPh sb="103" eb="104">
      <t>スス</t>
    </rPh>
    <rPh sb="108" eb="110">
      <t>トシ</t>
    </rPh>
    <rPh sb="110" eb="112">
      <t>サイセイ</t>
    </rPh>
    <rPh sb="112" eb="114">
      <t>セイビ</t>
    </rPh>
    <rPh sb="114" eb="116">
      <t>ケイカク</t>
    </rPh>
    <rPh sb="116" eb="118">
      <t>ジギョウ</t>
    </rPh>
    <rPh sb="119" eb="121">
      <t>ヤクバ</t>
    </rPh>
    <rPh sb="121" eb="123">
      <t>チョウシャ</t>
    </rPh>
    <rPh sb="123" eb="125">
      <t>ケンセツ</t>
    </rPh>
    <rPh sb="125" eb="127">
      <t>ジギョウ</t>
    </rPh>
    <rPh sb="129" eb="131">
      <t>オオガタ</t>
    </rPh>
    <rPh sb="131" eb="133">
      <t>ジギョウ</t>
    </rPh>
    <rPh sb="137" eb="139">
      <t>ジッシツ</t>
    </rPh>
    <rPh sb="139" eb="142">
      <t>コウサイヒ</t>
    </rPh>
    <rPh sb="142" eb="144">
      <t>ヒリツ</t>
    </rPh>
    <rPh sb="145" eb="147">
      <t>ジョウショウ</t>
    </rPh>
    <rPh sb="154" eb="155">
      <t>カンガ</t>
    </rPh>
    <rPh sb="166" eb="168">
      <t>イジョウ</t>
    </rPh>
    <rPh sb="169" eb="172">
      <t>コウサイヒ</t>
    </rPh>
    <rPh sb="173" eb="176">
      <t>テキセイカ</t>
    </rPh>
    <rPh sb="177" eb="178">
      <t>ト</t>
    </rPh>
    <rPh sb="179" eb="180">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</si>
</sst>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88" xfId="30" applyNumberFormat="1" applyFont="1" applyBorder="1" applyAlignment="1" applyProtection="1">
      <alignment horizontal="right" vertical="center" shrinkToFit="1"/>
      <protection locked="0"/>
    </xf>
    <xf numFmtId="177" fontId="26" fillId="0" borderId="105" xfId="30" applyNumberFormat="1" applyFont="1" applyBorder="1" applyAlignment="1" applyProtection="1">
      <alignment horizontal="right" vertical="center" shrinkToFit="1"/>
      <protection locked="0"/>
    </xf>
    <xf numFmtId="177" fontId="26" fillId="0" borderId="189" xfId="30" applyNumberFormat="1" applyFont="1" applyBorder="1" applyAlignment="1" applyProtection="1">
      <alignment horizontal="right" vertical="center" shrinkToFit="1"/>
      <protection locked="0"/>
    </xf>
    <xf numFmtId="0" fontId="26" fillId="0" borderId="188" xfId="30" applyNumberFormat="1" applyFont="1" applyBorder="1" applyAlignment="1" applyProtection="1">
      <alignment horizontal="left" vertical="center" shrinkToFit="1"/>
      <protection locked="0"/>
    </xf>
    <xf numFmtId="0" fontId="26" fillId="0" borderId="105" xfId="30" applyNumberFormat="1" applyFont="1" applyBorder="1" applyAlignment="1" applyProtection="1">
      <alignment horizontal="left" vertical="center" shrinkToFit="1"/>
      <protection locked="0"/>
    </xf>
    <xf numFmtId="0" fontId="26" fillId="0" borderId="106" xfId="30" applyNumberFormat="1" applyFont="1" applyBorder="1" applyAlignment="1" applyProtection="1">
      <alignment horizontal="left" vertical="center" shrinkToFit="1"/>
      <protection locked="0"/>
    </xf>
    <xf numFmtId="177" fontId="26" fillId="0" borderId="19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91"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92"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70897</c:v>
                </c:pt>
                <c:pt idx="1">
                  <c:v>66496</c:v>
                </c:pt>
                <c:pt idx="2">
                  <c:v>82748</c:v>
                </c:pt>
                <c:pt idx="3">
                  <c:v>91837</c:v>
                </c:pt>
                <c:pt idx="4">
                  <c:v>77577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118900</c:v>
                </c:pt>
                <c:pt idx="1">
                  <c:v>79802</c:v>
                </c:pt>
                <c:pt idx="2">
                  <c:v>64881</c:v>
                </c:pt>
                <c:pt idx="3">
                  <c:v>86908</c:v>
                </c:pt>
                <c:pt idx="4">
                  <c:v>76108</c:v>
                </c:pt>
              </c:numCache>
            </c:numRef>
          </c:val>
          <c:smooth val="0"/>
        </c:ser>
        <c:dLbls>
          <c:showLegendKey val="0"/>
          <c:showVal val="0"/>
          <c:showCatName val="0"/>
          <c:showSerName val="0"/>
          <c:showPercent val="0"/>
          <c:showBubbleSize val="0"/>
        </c:dLbls>
        <c:marker val="1"/>
        <c:smooth val="0"/>
        <c:axId val="81676160"/>
        <c:axId val="81694720"/>
      </c:lineChart>
      <c:catAx>
        <c:axId val="816761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94720"/>
        <c:crosses val="autoZero"/>
        <c:auto val="1"/>
        <c:lblAlgn val="ctr"/>
        <c:lblOffset val="100"/>
        <c:tickLblSkip val="1"/>
        <c:tickMarkSkip val="1"/>
        <c:noMultiLvlLbl val="0"/>
      </c:catAx>
      <c:valAx>
        <c:axId val="816947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76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5.96</c:v>
                </c:pt>
                <c:pt idx="1">
                  <c:v>8.49</c:v>
                </c:pt>
                <c:pt idx="2">
                  <c:v>6.87</c:v>
                </c:pt>
                <c:pt idx="3">
                  <c:v>5.54</c:v>
                </c:pt>
                <c:pt idx="4">
                  <c:v>8.73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58.81</c:v>
                </c:pt>
                <c:pt idx="1">
                  <c:v>61.64</c:v>
                </c:pt>
                <c:pt idx="2">
                  <c:v>65.13</c:v>
                </c:pt>
                <c:pt idx="3">
                  <c:v>67.78</c:v>
                </c:pt>
                <c:pt idx="4">
                  <c:v>63.66</c:v>
                </c:pt>
              </c:numCache>
            </c:numRef>
          </c:val>
        </c:ser>
        <c:dLbls>
          <c:showLegendKey val="0"/>
          <c:showVal val="0"/>
          <c:showCatName val="0"/>
          <c:showSerName val="0"/>
          <c:showPercent val="0"/>
          <c:showBubbleSize val="0"/>
        </c:dLbls>
        <c:gapWidth val="250"/>
        <c:overlap val="100"/>
        <c:axId val="106265600"/>
        <c:axId val="106267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c:v>
                </c:pt>
                <c:pt idx="1">
                  <c:v>2.66</c:v>
                </c:pt>
                <c:pt idx="2">
                  <c:v>-1.36</c:v>
                </c:pt>
                <c:pt idx="3">
                  <c:v>-3.18</c:v>
                </c:pt>
                <c:pt idx="4">
                  <c:v>-2.17</c:v>
                </c:pt>
              </c:numCache>
            </c:numRef>
          </c:val>
          <c:smooth val="0"/>
        </c:ser>
        <c:dLbls>
          <c:showLegendKey val="0"/>
          <c:showVal val="0"/>
          <c:showCatName val="0"/>
          <c:showSerName val="0"/>
          <c:showPercent val="0"/>
          <c:showBubbleSize val="0"/>
        </c:dLbls>
        <c:marker val="1"/>
        <c:smooth val="0"/>
        <c:axId val="106265600"/>
        <c:axId val="106267776"/>
      </c:lineChart>
      <c:catAx>
        <c:axId val="10626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267776"/>
        <c:crosses val="autoZero"/>
        <c:auto val="1"/>
        <c:lblAlgn val="ctr"/>
        <c:lblOffset val="100"/>
        <c:tickLblSkip val="1"/>
        <c:tickMarkSkip val="1"/>
        <c:noMultiLvlLbl val="0"/>
      </c:catAx>
      <c:valAx>
        <c:axId val="10626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265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0.56999999999999995</c:v>
                </c:pt>
                <c:pt idx="2">
                  <c:v>#N/A</c:v>
                </c:pt>
                <c:pt idx="3">
                  <c:v>0.28000000000000003</c:v>
                </c:pt>
                <c:pt idx="4">
                  <c:v>#N/A</c:v>
                </c:pt>
                <c:pt idx="5">
                  <c:v>0.45</c:v>
                </c:pt>
                <c:pt idx="6">
                  <c:v>#N/A</c:v>
                </c:pt>
                <c:pt idx="7">
                  <c:v>0.03</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小沼地区財産管理特別会計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ser>
        <c:ser>
          <c:idx val="3"/>
          <c:order val="3"/>
          <c:tx>
            <c:strRef>
              <c:f>データシート!$A$30</c:f>
              <c:strCache>
                <c:ptCount val="1"/>
                <c:pt idx="0">
                  <c:v>御代田町後期高齢者医療特別会計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0.06</c:v>
                </c:pt>
                <c:pt idx="2">
                  <c:v>#N/A</c:v>
                </c:pt>
                <c:pt idx="3">
                  <c:v>0.06</c:v>
                </c:pt>
                <c:pt idx="4">
                  <c:v>#N/A</c:v>
                </c:pt>
                <c:pt idx="5">
                  <c:v>0</c:v>
                </c:pt>
                <c:pt idx="6">
                  <c:v>#N/A</c:v>
                </c:pt>
                <c:pt idx="7">
                  <c:v>0.01</c:v>
                </c:pt>
                <c:pt idx="8">
                  <c:v>#N/A</c:v>
                </c:pt>
                <c:pt idx="9">
                  <c:v>0.01</c:v>
                </c:pt>
              </c:numCache>
            </c:numRef>
          </c:val>
        </c:ser>
        <c:ser>
          <c:idx val="4"/>
          <c:order val="4"/>
          <c:tx>
            <c:strRef>
              <c:f>データシート!$A$31</c:f>
              <c:strCache>
                <c:ptCount val="1"/>
                <c:pt idx="0">
                  <c:v>御代田町農業集落排水事業特別会計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0.05</c:v>
                </c:pt>
                <c:pt idx="4">
                  <c:v>#N/A</c:v>
                </c:pt>
                <c:pt idx="5">
                  <c:v>0.03</c:v>
                </c:pt>
                <c:pt idx="6">
                  <c:v>#N/A</c:v>
                </c:pt>
                <c:pt idx="7">
                  <c:v>0.02</c:v>
                </c:pt>
                <c:pt idx="8">
                  <c:v>#N/A</c:v>
                </c:pt>
                <c:pt idx="9">
                  <c:v>0.02</c:v>
                </c:pt>
              </c:numCache>
            </c:numRef>
          </c:val>
        </c:ser>
        <c:ser>
          <c:idx val="5"/>
          <c:order val="5"/>
          <c:tx>
            <c:strRef>
              <c:f>データシート!$A$32</c:f>
              <c:strCache>
                <c:ptCount val="1"/>
                <c:pt idx="0">
                  <c:v>御代田町公共下水道事業特別会計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0.36</c:v>
                </c:pt>
                <c:pt idx="2">
                  <c:v>#N/A</c:v>
                </c:pt>
                <c:pt idx="3">
                  <c:v>0.21</c:v>
                </c:pt>
                <c:pt idx="4">
                  <c:v>#N/A</c:v>
                </c:pt>
                <c:pt idx="5">
                  <c:v>0.18</c:v>
                </c:pt>
                <c:pt idx="6">
                  <c:v>#N/A</c:v>
                </c:pt>
                <c:pt idx="7">
                  <c:v>0.05</c:v>
                </c:pt>
                <c:pt idx="8">
                  <c:v>#N/A</c:v>
                </c:pt>
                <c:pt idx="9">
                  <c:v>0.09</c:v>
                </c:pt>
              </c:numCache>
            </c:numRef>
          </c:val>
        </c:ser>
        <c:ser>
          <c:idx val="6"/>
          <c:order val="6"/>
          <c:tx>
            <c:strRef>
              <c:f>データシート!$A$33</c:f>
              <c:strCache>
                <c:ptCount val="1"/>
                <c:pt idx="0">
                  <c:v>御代田町介護保険事業勘定特別会計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0.59</c:v>
                </c:pt>
                <c:pt idx="2">
                  <c:v>#N/A</c:v>
                </c:pt>
                <c:pt idx="3">
                  <c:v>0.7</c:v>
                </c:pt>
                <c:pt idx="4">
                  <c:v>#N/A</c:v>
                </c:pt>
                <c:pt idx="5">
                  <c:v>1.05</c:v>
                </c:pt>
                <c:pt idx="6">
                  <c:v>#N/A</c:v>
                </c:pt>
                <c:pt idx="7">
                  <c:v>1.31</c:v>
                </c:pt>
                <c:pt idx="8">
                  <c:v>#N/A</c:v>
                </c:pt>
                <c:pt idx="9">
                  <c:v>1.05</c:v>
                </c:pt>
              </c:numCache>
            </c:numRef>
          </c:val>
        </c:ser>
        <c:ser>
          <c:idx val="7"/>
          <c:order val="7"/>
          <c:tx>
            <c:strRef>
              <c:f>データシート!$A$34</c:f>
              <c:strCache>
                <c:ptCount val="1"/>
                <c:pt idx="0">
                  <c:v>御代田町国民健康保険事業勘定特別会計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2.89</c:v>
                </c:pt>
                <c:pt idx="2">
                  <c:v>#N/A</c:v>
                </c:pt>
                <c:pt idx="3">
                  <c:v>0.91</c:v>
                </c:pt>
                <c:pt idx="4">
                  <c:v>#N/A</c:v>
                </c:pt>
                <c:pt idx="5">
                  <c:v>1.94</c:v>
                </c:pt>
                <c:pt idx="6">
                  <c:v>#N/A</c:v>
                </c:pt>
                <c:pt idx="7">
                  <c:v>5.07</c:v>
                </c:pt>
                <c:pt idx="8">
                  <c:v>#N/A</c:v>
                </c:pt>
                <c:pt idx="9">
                  <c:v>6.14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5.95</c:v>
                </c:pt>
                <c:pt idx="2">
                  <c:v>#N/A</c:v>
                </c:pt>
                <c:pt idx="3">
                  <c:v>8.4700000000000006</c:v>
                </c:pt>
                <c:pt idx="4">
                  <c:v>#N/A</c:v>
                </c:pt>
                <c:pt idx="5">
                  <c:v>6.86</c:v>
                </c:pt>
                <c:pt idx="6">
                  <c:v>#N/A</c:v>
                </c:pt>
                <c:pt idx="7">
                  <c:v>5.52</c:v>
                </c:pt>
                <c:pt idx="8">
                  <c:v>#N/A</c:v>
                </c:pt>
                <c:pt idx="9">
                  <c:v>8.7200000000000006</c:v>
                </c:pt>
              </c:numCache>
            </c:numRef>
          </c:val>
        </c:ser>
        <c:ser>
          <c:idx val="9"/>
          <c:order val="9"/>
          <c:tx>
            <c:strRef>
              <c:f>データシート!$A$36</c:f>
              <c:strCache>
                <c:ptCount val="1"/>
                <c:pt idx="0">
                  <c:v>御代田小沼水道事業会計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c:v>
                </c:pt>
                <c:pt idx="1">
                  <c:v>0</c:v>
                </c:pt>
                <c:pt idx="2">
                  <c:v>0</c:v>
                </c:pt>
                <c:pt idx="3">
                  <c:v>0</c:v>
                </c:pt>
                <c:pt idx="4">
                  <c:v>0</c:v>
                </c:pt>
                <c:pt idx="5">
                  <c:v>0</c:v>
                </c:pt>
                <c:pt idx="6">
                  <c:v>#N/A</c:v>
                </c:pt>
                <c:pt idx="7">
                  <c:v>19.829999999999998</c:v>
                </c:pt>
                <c:pt idx="8">
                  <c:v>#N/A</c:v>
                </c:pt>
                <c:pt idx="9">
                  <c:v>20.010000000000002</c:v>
                </c:pt>
              </c:numCache>
            </c:numRef>
          </c:val>
        </c:ser>
        <c:dLbls>
          <c:showLegendKey val="0"/>
          <c:showVal val="0"/>
          <c:showCatName val="0"/>
          <c:showSerName val="0"/>
          <c:showPercent val="0"/>
          <c:showBubbleSize val="0"/>
        </c:dLbls>
        <c:gapWidth val="150"/>
        <c:overlap val="100"/>
        <c:axId val="19313408"/>
        <c:axId val="19314944"/>
      </c:barChart>
      <c:catAx>
        <c:axId val="1931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14944"/>
        <c:crosses val="autoZero"/>
        <c:auto val="1"/>
        <c:lblAlgn val="ctr"/>
        <c:lblOffset val="100"/>
        <c:tickLblSkip val="1"/>
        <c:tickMarkSkip val="1"/>
        <c:noMultiLvlLbl val="0"/>
      </c:catAx>
      <c:valAx>
        <c:axId val="19314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13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826</c:v>
                </c:pt>
                <c:pt idx="5">
                  <c:v>822</c:v>
                </c:pt>
                <c:pt idx="8">
                  <c:v>839</c:v>
                </c:pt>
                <c:pt idx="11">
                  <c:v>860</c:v>
                </c:pt>
                <c:pt idx="14">
                  <c:v>829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37</c:v>
                </c:pt>
                <c:pt idx="3">
                  <c:v>33</c:v>
                </c:pt>
                <c:pt idx="6">
                  <c:v>37</c:v>
                </c:pt>
                <c:pt idx="9">
                  <c:v>39</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204</c:v>
                </c:pt>
                <c:pt idx="3">
                  <c:v>226</c:v>
                </c:pt>
                <c:pt idx="6">
                  <c:v>216</c:v>
                </c:pt>
                <c:pt idx="9">
                  <c:v>197</c:v>
                </c:pt>
                <c:pt idx="12">
                  <c:v>225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896</c:v>
                </c:pt>
                <c:pt idx="3">
                  <c:v>723</c:v>
                </c:pt>
                <c:pt idx="6">
                  <c:v>686</c:v>
                </c:pt>
                <c:pt idx="9">
                  <c:v>753</c:v>
                </c:pt>
                <c:pt idx="12">
                  <c:v>783</c:v>
                </c:pt>
              </c:numCache>
            </c:numRef>
          </c:val>
        </c:ser>
        <c:dLbls>
          <c:showLegendKey val="0"/>
          <c:showVal val="0"/>
          <c:showCatName val="0"/>
          <c:showSerName val="0"/>
          <c:showPercent val="0"/>
          <c:showBubbleSize val="0"/>
        </c:dLbls>
        <c:gapWidth val="100"/>
        <c:overlap val="100"/>
        <c:axId val="41656704"/>
        <c:axId val="416586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311</c:v>
                </c:pt>
                <c:pt idx="2">
                  <c:v>#N/A</c:v>
                </c:pt>
                <c:pt idx="3">
                  <c:v>#N/A</c:v>
                </c:pt>
                <c:pt idx="4">
                  <c:v>160</c:v>
                </c:pt>
                <c:pt idx="5">
                  <c:v>#N/A</c:v>
                </c:pt>
                <c:pt idx="6">
                  <c:v>#N/A</c:v>
                </c:pt>
                <c:pt idx="7">
                  <c:v>101</c:v>
                </c:pt>
                <c:pt idx="8">
                  <c:v>#N/A</c:v>
                </c:pt>
                <c:pt idx="9">
                  <c:v>#N/A</c:v>
                </c:pt>
                <c:pt idx="10">
                  <c:v>130</c:v>
                </c:pt>
                <c:pt idx="11">
                  <c:v>#N/A</c:v>
                </c:pt>
                <c:pt idx="12">
                  <c:v>#N/A</c:v>
                </c:pt>
                <c:pt idx="13">
                  <c:v>215</c:v>
                </c:pt>
                <c:pt idx="14">
                  <c:v>#N/A</c:v>
                </c:pt>
              </c:numCache>
            </c:numRef>
          </c:val>
          <c:smooth val="0"/>
        </c:ser>
        <c:dLbls>
          <c:showLegendKey val="0"/>
          <c:showVal val="0"/>
          <c:showCatName val="0"/>
          <c:showSerName val="0"/>
          <c:showPercent val="0"/>
          <c:showBubbleSize val="0"/>
        </c:dLbls>
        <c:marker val="1"/>
        <c:smooth val="0"/>
        <c:axId val="41656704"/>
        <c:axId val="41658624"/>
      </c:lineChart>
      <c:catAx>
        <c:axId val="41656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658624"/>
        <c:crosses val="autoZero"/>
        <c:auto val="1"/>
        <c:lblAlgn val="ctr"/>
        <c:lblOffset val="100"/>
        <c:tickLblSkip val="1"/>
        <c:tickMarkSkip val="1"/>
        <c:noMultiLvlLbl val="0"/>
      </c:catAx>
      <c:valAx>
        <c:axId val="41658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56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8111</c:v>
                </c:pt>
                <c:pt idx="5">
                  <c:v>8362</c:v>
                </c:pt>
                <c:pt idx="8">
                  <c:v>8199</c:v>
                </c:pt>
                <c:pt idx="11">
                  <c:v>8070</c:v>
                </c:pt>
                <c:pt idx="14">
                  <c:v>8017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2766</c:v>
                </c:pt>
                <c:pt idx="5">
                  <c:v>2647</c:v>
                </c:pt>
                <c:pt idx="8">
                  <c:v>2534</c:v>
                </c:pt>
                <c:pt idx="11">
                  <c:v>2397</c:v>
                </c:pt>
                <c:pt idx="14">
                  <c:v>2023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4337</c:v>
                </c:pt>
                <c:pt idx="5">
                  <c:v>4631</c:v>
                </c:pt>
                <c:pt idx="8">
                  <c:v>4984</c:v>
                </c:pt>
                <c:pt idx="11">
                  <c:v>5241</c:v>
                </c:pt>
                <c:pt idx="14">
                  <c:v>5470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48</c:v>
                </c:pt>
                <c:pt idx="3">
                  <c:v>50</c:v>
                </c:pt>
                <c:pt idx="6">
                  <c:v>52</c:v>
                </c:pt>
                <c:pt idx="9">
                  <c:v>37</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1167</c:v>
                </c:pt>
                <c:pt idx="3">
                  <c:v>1172</c:v>
                </c:pt>
                <c:pt idx="6">
                  <c:v>1141</c:v>
                </c:pt>
                <c:pt idx="9">
                  <c:v>1117</c:v>
                </c:pt>
                <c:pt idx="12">
                  <c:v>1065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330</c:v>
                </c:pt>
                <c:pt idx="3">
                  <c:v>303</c:v>
                </c:pt>
                <c:pt idx="6">
                  <c:v>268</c:v>
                </c:pt>
                <c:pt idx="9">
                  <c:v>268</c:v>
                </c:pt>
                <c:pt idx="12">
                  <c:v>244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4262</c:v>
                </c:pt>
                <c:pt idx="3">
                  <c:v>3977</c:v>
                </c:pt>
                <c:pt idx="6">
                  <c:v>3847</c:v>
                </c:pt>
                <c:pt idx="9">
                  <c:v>3623</c:v>
                </c:pt>
                <c:pt idx="12">
                  <c:v>3120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6047</c:v>
                </c:pt>
                <c:pt idx="3">
                  <c:v>6372</c:v>
                </c:pt>
                <c:pt idx="6">
                  <c:v>6629</c:v>
                </c:pt>
                <c:pt idx="9">
                  <c:v>6622</c:v>
                </c:pt>
                <c:pt idx="12">
                  <c:v>6482</c:v>
                </c:pt>
              </c:numCache>
            </c:numRef>
          </c:val>
        </c:ser>
        <c:dLbls>
          <c:showLegendKey val="0"/>
          <c:showVal val="0"/>
          <c:showCatName val="0"/>
          <c:showSerName val="0"/>
          <c:showPercent val="0"/>
          <c:showBubbleSize val="0"/>
        </c:dLbls>
        <c:gapWidth val="100"/>
        <c:overlap val="100"/>
        <c:axId val="106678528"/>
        <c:axId val="106680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6678528"/>
        <c:axId val="106680704"/>
      </c:lineChart>
      <c:catAx>
        <c:axId val="106678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6680704"/>
        <c:crosses val="autoZero"/>
        <c:auto val="1"/>
        <c:lblAlgn val="ctr"/>
        <c:lblOffset val="100"/>
        <c:tickLblSkip val="1"/>
        <c:tickMarkSkip val="1"/>
        <c:noMultiLvlLbl val="0"/>
      </c:catAx>
      <c:valAx>
        <c:axId val="10668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678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{A44AF008-58F8-466E-9E39-5BE3C8BF472A}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{C658BCB8-0977-462D-911E-8B3C6712618D}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{FCAD0C67-25AE-4E89-BE08-0598E035D91F}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{A6C0FE2B-B097-48AB-850F-DED8F19C3922}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{76DDF345-3208-4B20-AB43-573AF2233308}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{FC08DC01-5EF2-41DF-9859-430A4D25CA7A}</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{C429922E-2997-4888-B2E4-669B279F2F78}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{46A13361-613A-4CBE-8488-A35D0C2F9B5A}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{3FEFBAC0-EA78-44C9-AE77-43D19D25E39C}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{61CD499D-F125-49CA-8AE2-3257DB8C4171}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81101184"/>
        <c:axId val="81103104"/>
      </c:scatterChart>
      <c:valAx>
        <c:axId val="811011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1103104"/>
        <c:crosses val="autoZero"/>
        <c:crossBetween val="midCat"/>
      </c:valAx>
      <c:valAx>
        <c:axId val="8110310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1101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{EF3AAA09-4C96-409D-8DE6-F2B0AC77B3DF}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{EA2C422A-2EB7-4E90-92E0-25B295BD4A71}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{36040774-887F-4981-8F83-0A8E66FF779B}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{165D4D36-6CB6-45FE-9D71-B1446DDA758D}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{E838833F-3511-44AB-AE3A-5D4417041344}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7.1</c:v>
                </c:pt>
                <c:pt idx="2">
                  <c:v>5.8</c:v>
                </c:pt>
                <c:pt idx="3">
                  <c:v>4</c:v>
                </c:pt>
                <c:pt idx="4">
                  <c:v>4.5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{E1CE5295-1A47-400F-A8D1-C33C96962D7C}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{4471607F-5E84-4740-A747-4838FE5C2EE8}</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{9C979299-7280-4652-A08F-DF7903DE4DB7}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{6FCB286E-964E-4506-96E3-DCA9B081A516}</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{99CF05D8-3224-43D6-9704-EF7B877193A7}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11.6</c:v>
                </c:pt>
                <c:pt idx="1">
                  <c:v>10.9</c:v>
                </c:pt>
                <c:pt idx="2">
                  <c:v>10.1</c:v>
                </c:pt>
                <c:pt idx="3">
                  <c:v>9.1</c:v>
                </c:pt>
                <c:pt idx="4">
                  <c:v>8.5</c:v>
                </c:pt>
              </c:numCache>
            </c:numRef>
          </c:xVal>
          <c:yVal>
            <c:numRef>
              <c:f>公会計指標分析・財政指標組合せ分析表!$K$77:$O$77</c:f>
              <c:numCache>
                <c:formatCode>#,##0.0;"▲ "#,##0.0</c:formatCode>
                <c:ptCount val="5"/>
                <c:pt idx="0">
                  <c:v>35.299999999999997</c:v>
                </c:pt>
                <c:pt idx="1">
                  <c:v>29.4</c:v>
                </c:pt>
                <c:pt idx="2">
                  <c:v>18.899999999999999</c:v>
                </c:pt>
                <c:pt idx="3">
                  <c:v>10.199999999999999</c:v>
                </c:pt>
                <c:pt idx="4">
                  <c:v>44.9</c:v>
                </c:pt>
              </c:numCache>
            </c:numRef>
          </c:yVal>
          <c:smooth val="0"/>
        </c:ser>
        <c:dLbls>
          <c:showLegendKey val="0"/>
          <c:showVal val="0"/>
          <c:showCatName val="0"/>
          <c:showSerName val="0"/>
          <c:showPercent val="0"/>
          <c:showBubbleSize val="0"/>
        </c:dLbls>
        <c:axId val="99433472"/>
        <c:axId val="99435648"/>
      </c:scatterChart>
      <c:valAx>
        <c:axId val="99433472"/>
        <c:scaling>
          <c:orientation val="minMax"/>
          <c:max val="11.9"/>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9435648"/>
        <c:crosses val="autoZero"/>
        <c:crossBetween val="midCat"/>
      </c:valAx>
      <c:valAx>
        <c:axId val="99435648"/>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94334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実質公債費比率は、</a:t>
          </a:r>
          <a:r>
            <a:rPr kumimoji="0" lang="ja-JP" altLang="en-US" sz="1200" b="0" i="0" u="none" strike="noStrike" kern="0" cap="none" spc="0" normalizeH="0" baseline="0" noProof="0">
              <a:ln>
                <a:noFill/>
              </a:ln>
              <a:solidFill>
                <a:prstClr val="black"/>
              </a:solidFill>
              <a:effectLst/>
              <a:uLnTx/>
              <a:uFillTx/>
              <a:latin typeface="+mn-lt"/>
              <a:ea typeface="+mn-ea"/>
              <a:cs typeface="+mn-cs"/>
            </a:rPr>
            <a:t>４．５</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ポイントとなっており、</a:t>
          </a:r>
          <a:r>
            <a:rPr kumimoji="0" lang="ja-JP" altLang="en-US" sz="1200" b="0" i="0" u="none" strike="noStrike" kern="0" cap="none" spc="0" normalizeH="0" baseline="0" noProof="0">
              <a:ln>
                <a:noFill/>
              </a:ln>
              <a:solidFill>
                <a:prstClr val="black"/>
              </a:solidFill>
              <a:effectLst/>
              <a:uLnTx/>
              <a:uFillTx/>
              <a:latin typeface="+mn-lt"/>
              <a:ea typeface="+mn-ea"/>
              <a:cs typeface="+mn-cs"/>
            </a:rPr>
            <a:t>０．５</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mn-ea"/>
              <a:cs typeface="+mn-cs"/>
            </a:rPr>
            <a:t>上昇</a:t>
          </a:r>
          <a:r>
            <a:rPr kumimoji="0" lang="ja-JP" altLang="ja-JP" sz="1200" b="0" i="0" u="none" strike="noStrike" kern="0" cap="none" spc="0" normalizeH="0" baseline="0" noProof="0">
              <a:ln>
                <a:noFill/>
              </a:ln>
              <a:solidFill>
                <a:prstClr val="black"/>
              </a:solidFill>
              <a:effectLst/>
              <a:uLnTx/>
              <a:uFillTx/>
              <a:latin typeface="+mn-lt"/>
              <a:ea typeface="+mn-ea"/>
              <a:cs typeface="+mn-cs"/>
            </a:rPr>
            <a:t>した。</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これは、平成２１年度</a:t>
          </a:r>
          <a:r>
            <a:rPr kumimoji="0" lang="ja-JP" altLang="en-US" sz="1200" b="0" i="0" u="none" strike="noStrike" kern="0" cap="none" spc="0" normalizeH="0" baseline="0" noProof="0">
              <a:ln>
                <a:noFill/>
              </a:ln>
              <a:solidFill>
                <a:prstClr val="black"/>
              </a:solidFill>
              <a:effectLst/>
              <a:uLnTx/>
              <a:uFillTx/>
              <a:latin typeface="+mn-lt"/>
              <a:ea typeface="+mn-ea"/>
              <a:cs typeface="+mn-cs"/>
            </a:rPr>
            <a:t>から</a:t>
          </a:r>
          <a:r>
            <a:rPr kumimoji="0" lang="ja-JP" altLang="ja-JP" sz="1200" b="0" i="0" u="none" strike="noStrike" kern="0" cap="none" spc="0" normalizeH="0" baseline="0" noProof="0">
              <a:ln>
                <a:noFill/>
              </a:ln>
              <a:solidFill>
                <a:prstClr val="black"/>
              </a:solidFill>
              <a:effectLst/>
              <a:uLnTx/>
              <a:uFillTx/>
              <a:latin typeface="+mn-lt"/>
              <a:ea typeface="+mn-ea"/>
              <a:cs typeface="+mn-cs"/>
            </a:rPr>
            <a:t>実施している旧まちづくり交付金事業などの大型事業の起債償還がはじま</a:t>
          </a:r>
          <a:r>
            <a:rPr kumimoji="0" lang="ja-JP" altLang="en-US" sz="1200" b="0" i="0" u="none" strike="noStrike" kern="0" cap="none" spc="0" normalizeH="0" baseline="0" noProof="0">
              <a:ln>
                <a:noFill/>
              </a:ln>
              <a:solidFill>
                <a:prstClr val="black"/>
              </a:solidFill>
              <a:effectLst/>
              <a:uLnTx/>
              <a:uFillTx/>
              <a:latin typeface="+mn-lt"/>
              <a:ea typeface="+mn-ea"/>
              <a:cs typeface="+mn-cs"/>
            </a:rPr>
            <a:t>ったことによるものである</a:t>
          </a:r>
          <a:r>
            <a:rPr kumimoji="0" lang="ja-JP" altLang="ja-JP"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200" b="0" i="0" u="none" strike="noStrike" kern="0" cap="none" spc="0" normalizeH="0" baseline="0" noProof="0">
            <a:ln>
              <a:noFill/>
            </a:ln>
            <a:solidFill>
              <a:prstClr val="black"/>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また、算入公債費等の割合が高くなっており、国庫予算の動向、特に地方交付税の総枠が今後も同程度確保されていくか不透明であるため、注視する必要がある。</a:t>
          </a:r>
          <a:endParaRPr kumimoji="0" lang="ja-JP" altLang="ja-JP" sz="1200" b="0" i="0" u="none" strike="noStrike" kern="0" cap="none" spc="0" normalizeH="0" baseline="0" noProof="0">
            <a:ln>
              <a:noFill/>
            </a:ln>
            <a:solidFill>
              <a:prstClr val="black"/>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今後も、計画的な事業執行に努め、安易に財源不足を起債の発行に頼ることのないよう、公債費を抑制する。</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基準財政需要額算入見込額が高い水準にあること、決算積立などにより基金が増となっていることから、将来負担額を充当可能財源等が上回る状況となっており、将来負担比率はマイナスとなっている。</a:t>
          </a:r>
          <a:endParaRPr kumimoji="0" lang="ja-JP" altLang="ja-JP" sz="1200" b="0" i="0" u="none" strike="noStrike" kern="0" cap="none" spc="0" normalizeH="0" baseline="0" noProof="0">
            <a:ln>
              <a:noFill/>
            </a:ln>
            <a:solidFill>
              <a:prstClr val="black"/>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基準財政需要額算入見込額は、国の動向により現在の水準が確保されるか不透明であるため、過大に見込むことなく、注視していく必要がある。</a:t>
          </a:r>
          <a:endParaRPr kumimoji="0" lang="ja-JP" altLang="ja-JP" sz="1200" b="0" i="0" u="none" strike="noStrike" kern="0" cap="none" spc="0" normalizeH="0" baseline="0" noProof="0">
            <a:ln>
              <a:noFill/>
            </a:ln>
            <a:solidFill>
              <a:prstClr val="black"/>
            </a:solidFill>
            <a:effectLst/>
            <a:uLnTx/>
            <a:uFillTx/>
            <a:latin typeface="+mn-lt"/>
            <a:ea typeface="+mn-ea"/>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mn-lt"/>
              <a:ea typeface="+mn-ea"/>
              <a:cs typeface="+mn-cs"/>
            </a:rPr>
            <a:t>　また、平成２１年度から旧まちづくり交付金事業などの大型事業を実施している影響から、地方債現在高が上昇傾向</a:t>
          </a:r>
          <a:r>
            <a:rPr kumimoji="0" lang="ja-JP" altLang="en-US" sz="1200" b="0" i="0" u="none" strike="noStrike" kern="0" cap="none" spc="0" normalizeH="0" baseline="0" noProof="0">
              <a:ln>
                <a:noFill/>
              </a:ln>
              <a:solidFill>
                <a:prstClr val="black"/>
              </a:solidFill>
              <a:effectLst/>
              <a:uLnTx/>
              <a:uFillTx/>
              <a:latin typeface="+mn-lt"/>
              <a:ea typeface="+mn-ea"/>
              <a:cs typeface="+mn-cs"/>
            </a:rPr>
            <a:t>である</a:t>
          </a:r>
          <a:r>
            <a:rPr kumimoji="0" lang="ja-JP" altLang="ja-JP" sz="1200" b="0" i="0" u="none" strike="noStrike" kern="0" cap="none" spc="0" normalizeH="0" baseline="0" noProof="0">
              <a:ln>
                <a:noFill/>
              </a:ln>
              <a:solidFill>
                <a:prstClr val="black"/>
              </a:solidFill>
              <a:effectLst/>
              <a:uLnTx/>
              <a:uFillTx/>
              <a:latin typeface="+mn-lt"/>
              <a:ea typeface="+mn-ea"/>
              <a:cs typeface="+mn-cs"/>
            </a:rPr>
            <a:t>ため、計画的な事業執行に努め、充当可能財源の確保に努めていく。</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15,494
15,097
58.79
6,633,207
6,230,930
349,897
4,006,073
6,482,499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15,494
15,097
58.79
6,633,207
6,230,930
349,897
4,006,073
6,482,499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15,494
15,097
58.79
6,633,207
6,230,930
349,897
4,006,073
6,482,499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15,494
15,097
58.79
6,633,207
6,230,930
349,897
4,006,073
6,482,499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過去における工場誘致により比較的規模の大きな事業所が集積していることや、人口増加が続いていること、老年人口割合が低く</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高齢化率の上昇が緩やかであることなどから、財政基盤は比較的安定しており、類似団体平均を０．１</a:t>
          </a:r>
          <a:r>
            <a:rPr kumimoji="0" lang="ja-JP" altLang="en-US" sz="1200" b="0" i="0" u="none" strike="noStrike" kern="0" cap="none" spc="0" normalizeH="0" baseline="0" noProof="0">
              <a:ln>
                <a:noFill/>
              </a:ln>
              <a:solidFill>
                <a:prstClr val="black"/>
              </a:solidFill>
              <a:effectLst/>
              <a:uLnTx/>
              <a:uFillTx/>
              <a:latin typeface="+mn-lt"/>
              <a:ea typeface="+mn-ea"/>
              <a:cs typeface="+mn-cs"/>
            </a:rPr>
            <a:t>２</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ポイント上回っている。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ただし</a:t>
          </a:r>
          <a:r>
            <a:rPr kumimoji="0" lang="ja-JP" altLang="ja-JP" sz="1200" b="0" i="0" u="none" strike="noStrike" kern="0" cap="none" spc="0" normalizeH="0" baseline="0" noProof="0">
              <a:ln>
                <a:noFill/>
              </a:ln>
              <a:solidFill>
                <a:prstClr val="black"/>
              </a:solidFill>
              <a:effectLst/>
              <a:uLnTx/>
              <a:uFillTx/>
              <a:latin typeface="+mn-lt"/>
              <a:ea typeface="+mn-ea"/>
              <a:cs typeface="+mn-cs"/>
            </a:rPr>
            <a:t>、町内企業の移転などがあり</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その影響を注視する必要がある。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今後も課税客体の把握や平成</a:t>
          </a:r>
          <a:r>
            <a:rPr kumimoji="0" lang="ja-JP" altLang="en-US" sz="1200" b="0" i="0" u="none" strike="noStrike" kern="0" cap="none" spc="0" normalizeH="0" baseline="0" noProof="0">
              <a:ln>
                <a:noFill/>
              </a:ln>
              <a:solidFill>
                <a:prstClr val="black"/>
              </a:solidFill>
              <a:effectLst/>
              <a:uLnTx/>
              <a:uFillTx/>
              <a:latin typeface="+mn-lt"/>
              <a:ea typeface="+mn-ea"/>
              <a:cs typeface="+mn-cs"/>
            </a:rPr>
            <a:t>２８</a:t>
          </a:r>
          <a:r>
            <a:rPr kumimoji="0" lang="ja-JP" altLang="ja-JP" sz="1200" b="0" i="0" u="none" strike="noStrike" kern="0" cap="none" spc="0" normalizeH="0" baseline="0" noProof="0">
              <a:ln>
                <a:noFill/>
              </a:ln>
              <a:solidFill>
                <a:prstClr val="black"/>
              </a:solidFill>
              <a:effectLst/>
              <a:uLnTx/>
              <a:uFillTx/>
              <a:latin typeface="+mn-lt"/>
              <a:ea typeface="+mn-ea"/>
              <a:cs typeface="+mn-cs"/>
            </a:rPr>
            <a:t>年</a:t>
          </a:r>
          <a:r>
            <a:rPr kumimoji="0" lang="ja-JP" altLang="en-US" sz="1200" b="0" i="0" u="none" strike="noStrike" kern="0" cap="none" spc="0" normalizeH="0" baseline="0" noProof="0">
              <a:ln>
                <a:noFill/>
              </a:ln>
              <a:solidFill>
                <a:prstClr val="black"/>
              </a:solidFill>
              <a:effectLst/>
              <a:uLnTx/>
              <a:uFillTx/>
              <a:latin typeface="+mn-lt"/>
              <a:ea typeface="+mn-ea"/>
              <a:cs typeface="+mn-cs"/>
            </a:rPr>
            <a:t>３</a:t>
          </a:r>
          <a:r>
            <a:rPr kumimoji="0" lang="ja-JP" altLang="ja-JP" sz="1200" b="0" i="0" u="none" strike="noStrike" kern="0" cap="none" spc="0" normalizeH="0" baseline="0" noProof="0">
              <a:ln>
                <a:noFill/>
              </a:ln>
              <a:solidFill>
                <a:prstClr val="black"/>
              </a:solidFill>
              <a:effectLst/>
              <a:uLnTx/>
              <a:uFillTx/>
              <a:latin typeface="+mn-lt"/>
              <a:ea typeface="+mn-ea"/>
              <a:cs typeface="+mn-cs"/>
            </a:rPr>
            <a:t>月に策定した第</a:t>
          </a:r>
          <a:r>
            <a:rPr kumimoji="0" lang="ja-JP" altLang="en-US" sz="1200" b="0" i="0" u="none" strike="noStrike" kern="0" cap="none" spc="0" normalizeH="0" baseline="0" noProof="0">
              <a:ln>
                <a:noFill/>
              </a:ln>
              <a:solidFill>
                <a:prstClr val="black"/>
              </a:solidFill>
              <a:effectLst/>
              <a:uLnTx/>
              <a:uFillTx/>
              <a:latin typeface="+mn-lt"/>
              <a:ea typeface="+mn-ea"/>
              <a:cs typeface="+mn-cs"/>
            </a:rPr>
            <a:t>５</a:t>
          </a:r>
          <a:r>
            <a:rPr kumimoji="0" lang="ja-JP" altLang="ja-JP" sz="1200" b="0" i="0" u="none" strike="noStrike" kern="0" cap="none" spc="0" normalizeH="0" baseline="0" noProof="0">
              <a:ln>
                <a:noFill/>
              </a:ln>
              <a:solidFill>
                <a:prstClr val="black"/>
              </a:solidFill>
              <a:effectLst/>
              <a:uLnTx/>
              <a:uFillTx/>
              <a:latin typeface="+mn-lt"/>
              <a:ea typeface="+mn-ea"/>
              <a:cs typeface="+mn-cs"/>
            </a:rPr>
            <a:t>次長期振興計画に沿った町政運営により、歳入の確保、歳出の削減に努める。</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59267</xdr:rowOff>
    </xdr:from>
    <xdr:to>
      <xdr:col>7</xdr:col>
      <xdr:colOff>152400</xdr:colOff>
      <xdr:row>45</xdr:row>
      <xdr:rowOff>74083</xdr:rowOff>
    </xdr:to>
    <xdr:cxnSp macro="">
      <xdr:nvCxnSpPr>
        <xdr:cNvPr id="63" name="直線コネクタ 62"/>
        <xdr:cNvCxnSpPr/>
      </xdr:nvCxnSpPr>
      <xdr:spPr>
        <a:xfrm flipV="1">
          <a:off x="4953000" y="6060017"/>
          <a:ext cx="0" cy="17293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4"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5" name="直線コネクタ 64"/>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59267</xdr:rowOff>
    </xdr:from>
    <xdr:to>
      <xdr:col>7</xdr:col>
      <xdr:colOff>241300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147108</xdr:rowOff>
    </xdr:from>
    <xdr:to>
      <xdr:col>7</xdr:col>
      <xdr:colOff>152400</xdr:colOff>
      <xdr:row>40</xdr:row>
      <xdr:rowOff>167217</xdr:rowOff>
    </xdr:to>
    <xdr:cxnSp macro="">
      <xdr:nvCxnSpPr>
        <xdr:cNvPr id="68" name="直線コネクタ 67"/>
        <xdr:cNvCxnSpPr/>
      </xdr:nvCxnSpPr>
      <xdr:spPr>
        <a:xfrm flipV="1">
          <a:off x="4114800" y="70051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138235</xdr:rowOff>
    </xdr:from>
    <xdr:ext cx="762000" cy="259045"/>
    <xdr:sp macro="" textlink="">
      <xdr:nvSpPr>
        <xdr:cNvPr id="69" name="財政力平均値テキスト"/>
        <xdr:cNvSpPr txBox="1"/>
      </xdr:nvSpPr>
      <xdr:spPr>
        <a:xfrm>
          <a:off x="5041900" y="7167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70" name="フローチャート : 判断 69"/>
        <xdr:cNvSpPr/>
      </xdr:nvSpPr>
      <xdr:spPr>
        <a:xfrm>
          <a:off x="49022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167217</xdr:rowOff>
    </xdr:from>
    <xdr:to>
      <xdr:col>6</xdr:col>
      <xdr:colOff>0</xdr:colOff>
      <xdr:row>40</xdr:row>
      <xdr:rowOff>167217</xdr:rowOff>
    </xdr:to>
    <xdr:cxnSp macro="">
      <xdr:nvCxnSpPr>
        <xdr:cNvPr id="71" name="直線コネクタ 70"/>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167217</xdr:rowOff>
    </xdr:from>
    <xdr:to>
      <xdr:col>4</xdr:col>
      <xdr:colOff>482600</xdr:colOff>
      <xdr:row>40</xdr:row>
      <xdr:rowOff>167217</xdr:rowOff>
    </xdr:to>
    <xdr:cxnSp macro="">
      <xdr:nvCxnSpPr>
        <xdr:cNvPr id="74" name="直線コネクタ 73"/>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106892</xdr:rowOff>
    </xdr:from>
    <xdr:to>
      <xdr:col>3</xdr:col>
      <xdr:colOff>279400</xdr:colOff>
      <xdr:row>40</xdr:row>
      <xdr:rowOff>167217</xdr:rowOff>
    </xdr:to>
    <xdr:cxnSp macro="">
      <xdr:nvCxnSpPr>
        <xdr:cNvPr id="77" name="直線コネクタ 76"/>
        <xdr:cNvCxnSpPr/>
      </xdr:nvCxnSpPr>
      <xdr:spPr>
        <a:xfrm>
          <a:off x="1447800" y="69648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14817</xdr:rowOff>
    </xdr:from>
    <xdr:to>
      <xdr:col>3</xdr:col>
      <xdr:colOff>330200</xdr:colOff>
      <xdr:row>42</xdr:row>
      <xdr:rowOff>116417</xdr:rowOff>
    </xdr:to>
    <xdr:sp macro="" textlink="">
      <xdr:nvSpPr>
        <xdr:cNvPr id="78" name="フローチャート : 判断 77"/>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101194</xdr:rowOff>
    </xdr:from>
    <xdr:ext cx="762000" cy="259045"/>
    <xdr:sp macro="" textlink="">
      <xdr:nvSpPr>
        <xdr:cNvPr id="79" name="テキスト ボックス 78"/>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80" name="フローチャート : 判断 79"/>
        <xdr:cNvSpPr/>
      </xdr:nvSpPr>
      <xdr:spPr>
        <a:xfrm>
          <a:off x="1397000" y="719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81085</xdr:rowOff>
    </xdr:from>
    <xdr:ext cx="762000" cy="259045"/>
    <xdr:sp macro="" textlink="">
      <xdr:nvSpPr>
        <xdr:cNvPr id="81" name="テキスト ボックス 80"/>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96308</xdr:rowOff>
    </xdr:from>
    <xdr:to>
      <xdr:col>7</xdr:col>
      <xdr:colOff>203200</xdr:colOff>
      <xdr:row>41</xdr:row>
      <xdr:rowOff>26458</xdr:rowOff>
    </xdr:to>
    <xdr:sp macro="" textlink="">
      <xdr:nvSpPr>
        <xdr:cNvPr id="87" name="円/楕円 86"/>
        <xdr:cNvSpPr/>
      </xdr:nvSpPr>
      <xdr:spPr>
        <a:xfrm>
          <a:off x="49022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112835</xdr:rowOff>
    </xdr:from>
    <xdr:ext cx="762000" cy="259045"/>
    <xdr:sp macro="" textlink="">
      <xdr:nvSpPr>
        <xdr:cNvPr id="88" name="財政力該当値テキスト"/>
        <xdr:cNvSpPr txBox="1"/>
      </xdr:nvSpPr>
      <xdr:spPr>
        <a:xfrm>
          <a:off x="5041900" y="679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116417</xdr:rowOff>
    </xdr:from>
    <xdr:to>
      <xdr:col>6</xdr:col>
      <xdr:colOff>50800</xdr:colOff>
      <xdr:row>41</xdr:row>
      <xdr:rowOff>46567</xdr:rowOff>
    </xdr:to>
    <xdr:sp macro="" textlink="">
      <xdr:nvSpPr>
        <xdr:cNvPr id="89" name="円/楕円 88"/>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56744</xdr:rowOff>
    </xdr:from>
    <xdr:ext cx="736600" cy="259045"/>
    <xdr:sp macro="" textlink="">
      <xdr:nvSpPr>
        <xdr:cNvPr id="90" name="テキスト ボックス 89"/>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116417</xdr:rowOff>
    </xdr:from>
    <xdr:to>
      <xdr:col>4</xdr:col>
      <xdr:colOff>533400</xdr:colOff>
      <xdr:row>41</xdr:row>
      <xdr:rowOff>46567</xdr:rowOff>
    </xdr:to>
    <xdr:sp macro="" textlink="">
      <xdr:nvSpPr>
        <xdr:cNvPr id="91" name="円/楕円 90"/>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56744</xdr:rowOff>
    </xdr:from>
    <xdr:ext cx="762000" cy="259045"/>
    <xdr:sp macro="" textlink="">
      <xdr:nvSpPr>
        <xdr:cNvPr id="92" name="テキスト ボックス 91"/>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116417</xdr:rowOff>
    </xdr:from>
    <xdr:to>
      <xdr:col>3</xdr:col>
      <xdr:colOff>330200</xdr:colOff>
      <xdr:row>41</xdr:row>
      <xdr:rowOff>46567</xdr:rowOff>
    </xdr:to>
    <xdr:sp macro="" textlink="">
      <xdr:nvSpPr>
        <xdr:cNvPr id="93" name="円/楕円 92"/>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56744</xdr:rowOff>
    </xdr:from>
    <xdr:ext cx="762000" cy="259045"/>
    <xdr:sp macro="" textlink="">
      <xdr:nvSpPr>
        <xdr:cNvPr id="94" name="テキスト ボックス 93"/>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56092</xdr:rowOff>
    </xdr:from>
    <xdr:to>
      <xdr:col>2</xdr:col>
      <xdr:colOff>127000</xdr:colOff>
      <xdr:row>40</xdr:row>
      <xdr:rowOff>157692</xdr:rowOff>
    </xdr:to>
    <xdr:sp macro="" textlink="">
      <xdr:nvSpPr>
        <xdr:cNvPr id="95" name="円/楕円 94"/>
        <xdr:cNvSpPr/>
      </xdr:nvSpPr>
      <xdr:spPr>
        <a:xfrm>
          <a:off x="1397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167869</xdr:rowOff>
    </xdr:from>
    <xdr:ext cx="762000" cy="259045"/>
    <xdr:sp macro="" textlink="">
      <xdr:nvSpPr>
        <xdr:cNvPr id="96" name="テキスト ボックス 95"/>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自律・協働のまちづくり推進計画に沿った人件費をはじめとする経常経費の削減の成果から、類似団体平均を</a:t>
          </a:r>
          <a:r>
            <a:rPr kumimoji="0" lang="ja-JP" altLang="en-US" sz="1200" b="0" i="0" u="none" strike="noStrike" kern="0" cap="none" spc="0" normalizeH="0" baseline="0" noProof="0">
              <a:ln>
                <a:noFill/>
              </a:ln>
              <a:solidFill>
                <a:prstClr val="black"/>
              </a:solidFill>
              <a:effectLst/>
              <a:uLnTx/>
              <a:uFillTx/>
              <a:latin typeface="+mn-lt"/>
              <a:ea typeface="+mn-ea"/>
              <a:cs typeface="+mn-cs"/>
            </a:rPr>
            <a:t>９．７</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ポイントと大幅に下回っている。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a:t>
          </a:r>
          <a:r>
            <a:rPr kumimoji="0" lang="ja-JP" altLang="en-US" sz="1200" b="0" i="0" u="none" strike="noStrike" kern="0" cap="none" spc="0" normalizeH="0" baseline="0" noProof="0">
              <a:ln>
                <a:noFill/>
              </a:ln>
              <a:solidFill>
                <a:prstClr val="black"/>
              </a:solidFill>
              <a:effectLst/>
              <a:uLnTx/>
              <a:uFillTx/>
              <a:latin typeface="+mn-lt"/>
              <a:ea typeface="+mn-ea"/>
              <a:cs typeface="+mn-cs"/>
            </a:rPr>
            <a:t>２１</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より実施している旧まちづくり交付金事業などの大型事業の元金償還が始まり、今後償還額の増加が見込まれることから、計画的な繰上償還の実施や長期振興計画に沿った取り組みを継続し、現在の水準を維持するよう努める。</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6096</xdr:rowOff>
    </xdr:from>
    <xdr:to>
      <xdr:col>7</xdr:col>
      <xdr:colOff>152400</xdr:colOff>
      <xdr:row>66</xdr:row>
      <xdr:rowOff>53594</xdr:rowOff>
    </xdr:to>
    <xdr:cxnSp macro="">
      <xdr:nvCxnSpPr>
        <xdr:cNvPr id="124" name="直線コネクタ 123"/>
        <xdr:cNvCxnSpPr/>
      </xdr:nvCxnSpPr>
      <xdr:spPr>
        <a:xfrm flipV="1">
          <a:off x="4953000" y="10293096"/>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5"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6" name="直線コネクタ 125"/>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92473</xdr:rowOff>
    </xdr:from>
    <xdr:ext cx="762000" cy="259045"/>
    <xdr:sp macro="" textlink="">
      <xdr:nvSpPr>
        <xdr:cNvPr id="127" name="財政構造の弾力性最大値テキスト"/>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7</xdr:col>
      <xdr:colOff>63500</xdr:colOff>
      <xdr:row>60</xdr:row>
      <xdr:rowOff>6096</xdr:rowOff>
    </xdr:from>
    <xdr:to>
      <xdr:col>7</xdr:col>
      <xdr:colOff>241300</xdr:colOff>
      <xdr:row>60</xdr:row>
      <xdr:rowOff>6096</xdr:rowOff>
    </xdr:to>
    <xdr:cxnSp macro="">
      <xdr:nvCxnSpPr>
        <xdr:cNvPr id="128" name="直線コネクタ 127"/>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6096</xdr:rowOff>
    </xdr:from>
    <xdr:to>
      <xdr:col>7</xdr:col>
      <xdr:colOff>152400</xdr:colOff>
      <xdr:row>60</xdr:row>
      <xdr:rowOff>20574</xdr:rowOff>
    </xdr:to>
    <xdr:cxnSp macro="">
      <xdr:nvCxnSpPr>
        <xdr:cNvPr id="129" name="直線コネクタ 128"/>
        <xdr:cNvCxnSpPr/>
      </xdr:nvCxnSpPr>
      <xdr:spPr>
        <a:xfrm>
          <a:off x="4114800" y="102930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67073</xdr:rowOff>
    </xdr:from>
    <xdr:ext cx="762000" cy="259045"/>
    <xdr:sp macro="" textlink="">
      <xdr:nvSpPr>
        <xdr:cNvPr id="130"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31" name="フローチャート : 判断 130"/>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8636</xdr:rowOff>
    </xdr:from>
    <xdr:to>
      <xdr:col>6</xdr:col>
      <xdr:colOff>0</xdr:colOff>
      <xdr:row>60</xdr:row>
      <xdr:rowOff>6096</xdr:rowOff>
    </xdr:to>
    <xdr:cxnSp macro="">
      <xdr:nvCxnSpPr>
        <xdr:cNvPr id="132" name="直線コネクタ 131"/>
        <xdr:cNvCxnSpPr/>
      </xdr:nvCxnSpPr>
      <xdr:spPr>
        <a:xfrm>
          <a:off x="3225800" y="10124186"/>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34544</xdr:rowOff>
    </xdr:from>
    <xdr:to>
      <xdr:col>6</xdr:col>
      <xdr:colOff>50800</xdr:colOff>
      <xdr:row>63</xdr:row>
      <xdr:rowOff>136144</xdr:rowOff>
    </xdr:to>
    <xdr:sp macro="" textlink="">
      <xdr:nvSpPr>
        <xdr:cNvPr id="133" name="フローチャート : 判断 132"/>
        <xdr:cNvSpPr/>
      </xdr:nvSpPr>
      <xdr:spPr>
        <a:xfrm>
          <a:off x="4064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120921</xdr:rowOff>
    </xdr:from>
    <xdr:ext cx="736600" cy="259045"/>
    <xdr:sp macro="" textlink="">
      <xdr:nvSpPr>
        <xdr:cNvPr id="134" name="テキスト ボックス 133"/>
        <xdr:cNvSpPr txBox="1"/>
      </xdr:nvSpPr>
      <xdr:spPr>
        <a:xfrm>
          <a:off x="3733800" y="10922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8636</xdr:rowOff>
    </xdr:from>
    <xdr:to>
      <xdr:col>4</xdr:col>
      <xdr:colOff>482600</xdr:colOff>
      <xdr:row>59</xdr:row>
      <xdr:rowOff>143764</xdr:rowOff>
    </xdr:to>
    <xdr:cxnSp macro="">
      <xdr:nvCxnSpPr>
        <xdr:cNvPr id="135" name="直線コネクタ 134"/>
        <xdr:cNvCxnSpPr/>
      </xdr:nvCxnSpPr>
      <xdr:spPr>
        <a:xfrm flipV="1">
          <a:off x="2336800" y="1012418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157734</xdr:rowOff>
    </xdr:from>
    <xdr:to>
      <xdr:col>4</xdr:col>
      <xdr:colOff>533400</xdr:colOff>
      <xdr:row>63</xdr:row>
      <xdr:rowOff>87884</xdr:rowOff>
    </xdr:to>
    <xdr:sp macro="" textlink="">
      <xdr:nvSpPr>
        <xdr:cNvPr id="136" name="フローチャート : 判断 135"/>
        <xdr:cNvSpPr/>
      </xdr:nvSpPr>
      <xdr:spPr>
        <a:xfrm>
          <a:off x="3175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72661</xdr:rowOff>
    </xdr:from>
    <xdr:ext cx="762000" cy="259045"/>
    <xdr:sp macro="" textlink="">
      <xdr:nvSpPr>
        <xdr:cNvPr id="137" name="テキスト ボックス 136"/>
        <xdr:cNvSpPr txBox="1"/>
      </xdr:nvSpPr>
      <xdr:spPr>
        <a:xfrm>
          <a:off x="2844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143764</xdr:rowOff>
    </xdr:from>
    <xdr:to>
      <xdr:col>3</xdr:col>
      <xdr:colOff>279400</xdr:colOff>
      <xdr:row>60</xdr:row>
      <xdr:rowOff>15748</xdr:rowOff>
    </xdr:to>
    <xdr:cxnSp macro="">
      <xdr:nvCxnSpPr>
        <xdr:cNvPr id="138" name="直線コネクタ 137"/>
        <xdr:cNvCxnSpPr/>
      </xdr:nvCxnSpPr>
      <xdr:spPr>
        <a:xfrm flipV="1">
          <a:off x="1447800" y="102593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39370</xdr:rowOff>
    </xdr:from>
    <xdr:to>
      <xdr:col>3</xdr:col>
      <xdr:colOff>330200</xdr:colOff>
      <xdr:row>63</xdr:row>
      <xdr:rowOff>140970</xdr:rowOff>
    </xdr:to>
    <xdr:sp macro="" textlink="">
      <xdr:nvSpPr>
        <xdr:cNvPr id="139" name="フローチャート : 判断 138"/>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125747</xdr:rowOff>
    </xdr:from>
    <xdr:ext cx="762000" cy="259045"/>
    <xdr:sp macro="" textlink="">
      <xdr:nvSpPr>
        <xdr:cNvPr id="140" name="テキスト ボックス 139"/>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167386</xdr:rowOff>
    </xdr:from>
    <xdr:to>
      <xdr:col>2</xdr:col>
      <xdr:colOff>127000</xdr:colOff>
      <xdr:row>63</xdr:row>
      <xdr:rowOff>97536</xdr:rowOff>
    </xdr:to>
    <xdr:sp macro="" textlink="">
      <xdr:nvSpPr>
        <xdr:cNvPr id="141" name="フローチャート : 判断 140"/>
        <xdr:cNvSpPr/>
      </xdr:nvSpPr>
      <xdr:spPr>
        <a:xfrm>
          <a:off x="1397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82313</xdr:rowOff>
    </xdr:from>
    <xdr:ext cx="762000" cy="259045"/>
    <xdr:sp macro="" textlink="">
      <xdr:nvSpPr>
        <xdr:cNvPr id="142" name="テキスト ボックス 141"/>
        <xdr:cNvSpPr txBox="1"/>
      </xdr:nvSpPr>
      <xdr:spPr>
        <a:xfrm>
          <a:off x="10668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141224</xdr:rowOff>
    </xdr:from>
    <xdr:to>
      <xdr:col>7</xdr:col>
      <xdr:colOff>203200</xdr:colOff>
      <xdr:row>60</xdr:row>
      <xdr:rowOff>71374</xdr:rowOff>
    </xdr:to>
    <xdr:sp macro="" textlink="">
      <xdr:nvSpPr>
        <xdr:cNvPr id="148" name="円/楕円 147"/>
        <xdr:cNvSpPr/>
      </xdr:nvSpPr>
      <xdr:spPr>
        <a:xfrm>
          <a:off x="49022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62501</xdr:rowOff>
    </xdr:from>
    <xdr:ext cx="762000" cy="259045"/>
    <xdr:sp macro="" textlink="">
      <xdr:nvSpPr>
        <xdr:cNvPr id="149" name="財政構造の弾力性該当値テキスト"/>
        <xdr:cNvSpPr txBox="1"/>
      </xdr:nvSpPr>
      <xdr:spPr>
        <a:xfrm>
          <a:off x="5041900" y="101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126746</xdr:rowOff>
    </xdr:from>
    <xdr:to>
      <xdr:col>6</xdr:col>
      <xdr:colOff>50800</xdr:colOff>
      <xdr:row>60</xdr:row>
      <xdr:rowOff>56896</xdr:rowOff>
    </xdr:to>
    <xdr:sp macro="" textlink="">
      <xdr:nvSpPr>
        <xdr:cNvPr id="150" name="円/楕円 149"/>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67073</xdr:rowOff>
    </xdr:from>
    <xdr:ext cx="736600" cy="259045"/>
    <xdr:sp macro="" textlink="">
      <xdr:nvSpPr>
        <xdr:cNvPr id="151" name="テキスト ボックス 150"/>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129286</xdr:rowOff>
    </xdr:from>
    <xdr:to>
      <xdr:col>4</xdr:col>
      <xdr:colOff>533400</xdr:colOff>
      <xdr:row>59</xdr:row>
      <xdr:rowOff>59436</xdr:rowOff>
    </xdr:to>
    <xdr:sp macro="" textlink="">
      <xdr:nvSpPr>
        <xdr:cNvPr id="152" name="円/楕円 151"/>
        <xdr:cNvSpPr/>
      </xdr:nvSpPr>
      <xdr:spPr>
        <a:xfrm>
          <a:off x="3175000" y="1007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69613</xdr:rowOff>
    </xdr:from>
    <xdr:ext cx="762000" cy="259045"/>
    <xdr:sp macro="" textlink="">
      <xdr:nvSpPr>
        <xdr:cNvPr id="153" name="テキスト ボックス 152"/>
        <xdr:cNvSpPr txBox="1"/>
      </xdr:nvSpPr>
      <xdr:spPr>
        <a:xfrm>
          <a:off x="2844800" y="984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92964</xdr:rowOff>
    </xdr:from>
    <xdr:to>
      <xdr:col>3</xdr:col>
      <xdr:colOff>330200</xdr:colOff>
      <xdr:row>60</xdr:row>
      <xdr:rowOff>23114</xdr:rowOff>
    </xdr:to>
    <xdr:sp macro="" textlink="">
      <xdr:nvSpPr>
        <xdr:cNvPr id="154" name="円/楕円 153"/>
        <xdr:cNvSpPr/>
      </xdr:nvSpPr>
      <xdr:spPr>
        <a:xfrm>
          <a:off x="2286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33291</xdr:rowOff>
    </xdr:from>
    <xdr:ext cx="762000" cy="259045"/>
    <xdr:sp macro="" textlink="">
      <xdr:nvSpPr>
        <xdr:cNvPr id="155" name="テキスト ボックス 154"/>
        <xdr:cNvSpPr txBox="1"/>
      </xdr:nvSpPr>
      <xdr:spPr>
        <a:xfrm>
          <a:off x="1955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136398</xdr:rowOff>
    </xdr:from>
    <xdr:to>
      <xdr:col>2</xdr:col>
      <xdr:colOff>127000</xdr:colOff>
      <xdr:row>60</xdr:row>
      <xdr:rowOff>66548</xdr:rowOff>
    </xdr:to>
    <xdr:sp macro="" textlink="">
      <xdr:nvSpPr>
        <xdr:cNvPr id="156" name="円/楕円 155"/>
        <xdr:cNvSpPr/>
      </xdr:nvSpPr>
      <xdr:spPr>
        <a:xfrm>
          <a:off x="1397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76725</xdr:rowOff>
    </xdr:from>
    <xdr:ext cx="762000" cy="259045"/>
    <xdr:sp macro="" textlink="">
      <xdr:nvSpPr>
        <xdr:cNvPr id="157" name="テキスト ボックス 156"/>
        <xdr:cNvSpPr txBox="1"/>
      </xdr:nvSpPr>
      <xdr:spPr>
        <a:xfrm>
          <a:off x="1066800" y="1002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[131,493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a:t>
          </a:r>
          <a:r>
            <a:rPr kumimoji="0" lang="ja-JP" altLang="en-US" sz="1200" b="0" i="0" u="none" strike="noStrike" kern="0" cap="none" spc="0" normalizeH="0" baseline="0" noProof="0">
              <a:ln>
                <a:noFill/>
              </a:ln>
              <a:solidFill>
                <a:prstClr val="black"/>
              </a:solidFill>
              <a:effectLst/>
              <a:uLnTx/>
              <a:uFillTx/>
              <a:latin typeface="+mn-lt"/>
              <a:ea typeface="+mn-ea"/>
              <a:cs typeface="+mn-cs"/>
            </a:rPr>
            <a:t>１６年３</a:t>
          </a:r>
          <a:r>
            <a:rPr kumimoji="0" lang="ja-JP" altLang="ja-JP" sz="1200" b="0" i="0" u="none" strike="noStrike" kern="0" cap="none" spc="0" normalizeH="0" baseline="0" noProof="0">
              <a:ln>
                <a:noFill/>
              </a:ln>
              <a:solidFill>
                <a:prstClr val="black"/>
              </a:solidFill>
              <a:effectLst/>
              <a:uLnTx/>
              <a:uFillTx/>
              <a:latin typeface="+mn-lt"/>
              <a:ea typeface="+mn-ea"/>
              <a:cs typeface="+mn-cs"/>
            </a:rPr>
            <a:t>月に策定した自律・協働のまちづくり推進計画に沿って、人件費や物件費等について、縮減に取り組んできたことから、類似団体平均・長野県平均</a:t>
          </a:r>
          <a:r>
            <a:rPr kumimoji="0" lang="ja-JP" altLang="en-US" sz="1200" b="0" i="0" u="none" strike="noStrike" kern="0" cap="none" spc="0" normalizeH="0" baseline="0" noProof="0">
              <a:ln>
                <a:noFill/>
              </a:ln>
              <a:solidFill>
                <a:prstClr val="black"/>
              </a:solidFill>
              <a:effectLst/>
              <a:uLnTx/>
              <a:uFillTx/>
              <a:latin typeface="+mn-lt"/>
              <a:ea typeface="+mn-ea"/>
              <a:cs typeface="+mn-cs"/>
            </a:rPr>
            <a:t>を</a:t>
          </a:r>
          <a:r>
            <a:rPr kumimoji="0" lang="ja-JP" altLang="ja-JP" sz="1200" b="0" i="0" u="none" strike="noStrike" kern="0" cap="none" spc="0" normalizeH="0" baseline="0" noProof="0">
              <a:ln>
                <a:noFill/>
              </a:ln>
              <a:solidFill>
                <a:prstClr val="black"/>
              </a:solidFill>
              <a:effectLst/>
              <a:uLnTx/>
              <a:uFillTx/>
              <a:latin typeface="+mn-lt"/>
              <a:ea typeface="+mn-ea"/>
              <a:cs typeface="+mn-cs"/>
            </a:rPr>
            <a:t>下回っている。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人件費は</a:t>
          </a:r>
          <a:r>
            <a:rPr kumimoji="0" lang="ja-JP" altLang="en-US" sz="1200" b="0" i="0" u="none" strike="noStrike" kern="0" cap="none" spc="0" normalizeH="0" baseline="0" noProof="0">
              <a:ln>
                <a:noFill/>
              </a:ln>
              <a:solidFill>
                <a:prstClr val="black"/>
              </a:solidFill>
              <a:effectLst/>
              <a:uLnTx/>
              <a:uFillTx/>
              <a:latin typeface="+mn-lt"/>
              <a:ea typeface="+mn-ea"/>
              <a:cs typeface="+mn-cs"/>
            </a:rPr>
            <a:t>１０</a:t>
          </a:r>
          <a:r>
            <a:rPr kumimoji="0" lang="ja-JP" altLang="ja-JP" sz="1200" b="0" i="0" u="none" strike="noStrike" kern="0" cap="none" spc="0" normalizeH="0" baseline="0" noProof="0">
              <a:ln>
                <a:noFill/>
              </a:ln>
              <a:solidFill>
                <a:prstClr val="black"/>
              </a:solidFill>
              <a:effectLst/>
              <a:uLnTx/>
              <a:uFillTx/>
              <a:latin typeface="+mn-lt"/>
              <a:ea typeface="+mn-ea"/>
              <a:cs typeface="+mn-cs"/>
            </a:rPr>
            <a:t>年で職員数１０％減を掲げ、人員削減や手当をはじめとした給与制度見直しを進めてきた。</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物件費はゼロベースで見直し</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抑制を継続している。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今後も経常的な削減の取り組みを継続するとともに、電算処理などの大きな割合を占める業務の見直しを進めていく。</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7708</xdr:rowOff>
    </xdr:from>
    <xdr:to>
      <xdr:col>7</xdr:col>
      <xdr:colOff>152400</xdr:colOff>
      <xdr:row>87</xdr:row>
      <xdr:rowOff>61754</xdr:rowOff>
    </xdr:to>
    <xdr:cxnSp macro="">
      <xdr:nvCxnSpPr>
        <xdr:cNvPr id="185" name="直線コネクタ 184"/>
        <xdr:cNvCxnSpPr/>
      </xdr:nvCxnSpPr>
      <xdr:spPr>
        <a:xfrm flipV="1">
          <a:off x="4953000" y="13895158"/>
          <a:ext cx="0" cy="1082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33831</xdr:rowOff>
    </xdr:from>
    <xdr:ext cx="762000" cy="259045"/>
    <xdr:sp macro="" textlink="">
      <xdr:nvSpPr>
        <xdr:cNvPr id="186" name="人件費・物件費等の状況最小値テキスト"/>
        <xdr:cNvSpPr txBox="1"/>
      </xdr:nvSpPr>
      <xdr:spPr>
        <a:xfrm>
          <a:off x="5041900" y="1494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327,270</a:t>
          </a:r>
          <a:endParaRPr kumimoji="1" lang="ja-JP" altLang="en-US" sz="1000" b="1">
            <a:latin typeface="ＭＳ Ｐゴシック"/>
          </a:endParaRPr>
        </a:p>
      </xdr:txBody>
    </xdr:sp>
    <xdr:clientData/>
  </xdr:oneCellAnchor>
  <xdr:twoCellAnchor>
    <xdr:from>
      <xdr:col>7</xdr:col>
      <xdr:colOff>63500</xdr:colOff>
      <xdr:row>87</xdr:row>
      <xdr:rowOff>61754</xdr:rowOff>
    </xdr:from>
    <xdr:to>
      <xdr:col>7</xdr:col>
      <xdr:colOff>241300</xdr:colOff>
      <xdr:row>87</xdr:row>
      <xdr:rowOff>61754</xdr:rowOff>
    </xdr:to>
    <xdr:cxnSp macro="">
      <xdr:nvCxnSpPr>
        <xdr:cNvPr id="187" name="直線コネクタ 186"/>
        <xdr:cNvCxnSpPr/>
      </xdr:nvCxnSpPr>
      <xdr:spPr>
        <a:xfrm>
          <a:off x="4864100" y="1497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94085</xdr:rowOff>
    </xdr:from>
    <xdr:ext cx="762000" cy="259045"/>
    <xdr:sp macro="" textlink="">
      <xdr:nvSpPr>
        <xdr:cNvPr id="188" name="人件費・物件費等の状況最大値テキスト"/>
        <xdr:cNvSpPr txBox="1"/>
      </xdr:nvSpPr>
      <xdr:spPr>
        <a:xfrm>
          <a:off x="5041900" y="1363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102,913</a:t>
          </a:r>
          <a:endParaRPr kumimoji="1" lang="ja-JP" altLang="en-US" sz="1000" b="1">
            <a:latin typeface="ＭＳ Ｐゴシック"/>
          </a:endParaRPr>
        </a:p>
      </xdr:txBody>
    </xdr:sp>
    <xdr:clientData/>
  </xdr:oneCellAnchor>
  <xdr:twoCellAnchor>
    <xdr:from>
      <xdr:col>7</xdr:col>
      <xdr:colOff>63500</xdr:colOff>
      <xdr:row>81</xdr:row>
      <xdr:rowOff>7708</xdr:rowOff>
    </xdr:from>
    <xdr:to>
      <xdr:col>7</xdr:col>
      <xdr:colOff>241300</xdr:colOff>
      <xdr:row>81</xdr:row>
      <xdr:rowOff>7708</xdr:rowOff>
    </xdr:to>
    <xdr:cxnSp macro="">
      <xdr:nvCxnSpPr>
        <xdr:cNvPr id="189" name="直線コネクタ 188"/>
        <xdr:cNvCxnSpPr/>
      </xdr:nvCxnSpPr>
      <xdr:spPr>
        <a:xfrm>
          <a:off x="4864100" y="13895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76102</xdr:rowOff>
    </xdr:from>
    <xdr:to>
      <xdr:col>7</xdr:col>
      <xdr:colOff>152400</xdr:colOff>
      <xdr:row>81</xdr:row>
      <xdr:rowOff>145635</xdr:rowOff>
    </xdr:to>
    <xdr:cxnSp macro="">
      <xdr:nvCxnSpPr>
        <xdr:cNvPr id="190" name="直線コネクタ 189"/>
        <xdr:cNvCxnSpPr/>
      </xdr:nvCxnSpPr>
      <xdr:spPr>
        <a:xfrm>
          <a:off x="4114800" y="13963552"/>
          <a:ext cx="838200" cy="6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158847</xdr:rowOff>
    </xdr:from>
    <xdr:ext cx="762000" cy="259045"/>
    <xdr:sp macro="" textlink="">
      <xdr:nvSpPr>
        <xdr:cNvPr id="191" name="人件費・物件費等の状況平均値テキスト"/>
        <xdr:cNvSpPr txBox="1"/>
      </xdr:nvSpPr>
      <xdr:spPr>
        <a:xfrm>
          <a:off x="5041900" y="14046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15320</xdr:rowOff>
    </xdr:from>
    <xdr:to>
      <xdr:col>7</xdr:col>
      <xdr:colOff>203200</xdr:colOff>
      <xdr:row>82</xdr:row>
      <xdr:rowOff>116920</xdr:rowOff>
    </xdr:to>
    <xdr:sp macro="" textlink="">
      <xdr:nvSpPr>
        <xdr:cNvPr id="192" name="フローチャート : 判断 191"/>
        <xdr:cNvSpPr/>
      </xdr:nvSpPr>
      <xdr:spPr>
        <a:xfrm>
          <a:off x="49022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65717</xdr:rowOff>
    </xdr:from>
    <xdr:to>
      <xdr:col>6</xdr:col>
      <xdr:colOff>0</xdr:colOff>
      <xdr:row>81</xdr:row>
      <xdr:rowOff>76102</xdr:rowOff>
    </xdr:to>
    <xdr:cxnSp macro="">
      <xdr:nvCxnSpPr>
        <xdr:cNvPr id="193" name="直線コネクタ 192"/>
        <xdr:cNvCxnSpPr/>
      </xdr:nvCxnSpPr>
      <xdr:spPr>
        <a:xfrm>
          <a:off x="3225800" y="13953167"/>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76065</xdr:rowOff>
    </xdr:from>
    <xdr:to>
      <xdr:col>6</xdr:col>
      <xdr:colOff>50800</xdr:colOff>
      <xdr:row>83</xdr:row>
      <xdr:rowOff>6215</xdr:rowOff>
    </xdr:to>
    <xdr:sp macro="" textlink="">
      <xdr:nvSpPr>
        <xdr:cNvPr id="194" name="フローチャート : 判断 193"/>
        <xdr:cNvSpPr/>
      </xdr:nvSpPr>
      <xdr:spPr>
        <a:xfrm>
          <a:off x="4064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162442</xdr:rowOff>
    </xdr:from>
    <xdr:ext cx="736600" cy="259045"/>
    <xdr:sp macro="" textlink="">
      <xdr:nvSpPr>
        <xdr:cNvPr id="195" name="テキスト ボックス 194"/>
        <xdr:cNvSpPr txBox="1"/>
      </xdr:nvSpPr>
      <xdr:spPr>
        <a:xfrm>
          <a:off x="3733800" y="1422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65717</xdr:rowOff>
    </xdr:from>
    <xdr:to>
      <xdr:col>4</xdr:col>
      <xdr:colOff>482600</xdr:colOff>
      <xdr:row>81</xdr:row>
      <xdr:rowOff>66615</xdr:rowOff>
    </xdr:to>
    <xdr:cxnSp macro="">
      <xdr:nvCxnSpPr>
        <xdr:cNvPr id="196" name="直線コネクタ 195"/>
        <xdr:cNvCxnSpPr/>
      </xdr:nvCxnSpPr>
      <xdr:spPr>
        <a:xfrm flipV="1">
          <a:off x="2336800" y="13953167"/>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40151</xdr:rowOff>
    </xdr:from>
    <xdr:to>
      <xdr:col>4</xdr:col>
      <xdr:colOff>533400</xdr:colOff>
      <xdr:row>82</xdr:row>
      <xdr:rowOff>141751</xdr:rowOff>
    </xdr:to>
    <xdr:sp macro="" textlink="">
      <xdr:nvSpPr>
        <xdr:cNvPr id="197" name="フローチャート : 判断 196"/>
        <xdr:cNvSpPr/>
      </xdr:nvSpPr>
      <xdr:spPr>
        <a:xfrm>
          <a:off x="3175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126528</xdr:rowOff>
    </xdr:from>
    <xdr:ext cx="762000" cy="259045"/>
    <xdr:sp macro="" textlink="">
      <xdr:nvSpPr>
        <xdr:cNvPr id="198" name="テキスト ボックス 197"/>
        <xdr:cNvSpPr txBox="1"/>
      </xdr:nvSpPr>
      <xdr:spPr>
        <a:xfrm>
          <a:off x="2844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66615</xdr:rowOff>
    </xdr:from>
    <xdr:to>
      <xdr:col>3</xdr:col>
      <xdr:colOff>279400</xdr:colOff>
      <xdr:row>81</xdr:row>
      <xdr:rowOff>102930</xdr:rowOff>
    </xdr:to>
    <xdr:cxnSp macro="">
      <xdr:nvCxnSpPr>
        <xdr:cNvPr id="199" name="直線コネクタ 198"/>
        <xdr:cNvCxnSpPr/>
      </xdr:nvCxnSpPr>
      <xdr:spPr>
        <a:xfrm flipV="1">
          <a:off x="1447800" y="13954065"/>
          <a:ext cx="889000" cy="3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34156</xdr:rowOff>
    </xdr:from>
    <xdr:to>
      <xdr:col>3</xdr:col>
      <xdr:colOff>330200</xdr:colOff>
      <xdr:row>82</xdr:row>
      <xdr:rowOff>135756</xdr:rowOff>
    </xdr:to>
    <xdr:sp macro="" textlink="">
      <xdr:nvSpPr>
        <xdr:cNvPr id="200" name="フローチャート : 判断 199"/>
        <xdr:cNvSpPr/>
      </xdr:nvSpPr>
      <xdr:spPr>
        <a:xfrm>
          <a:off x="2286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120533</xdr:rowOff>
    </xdr:from>
    <xdr:ext cx="762000" cy="259045"/>
    <xdr:sp macro="" textlink="">
      <xdr:nvSpPr>
        <xdr:cNvPr id="201" name="テキスト ボックス 200"/>
        <xdr:cNvSpPr txBox="1"/>
      </xdr:nvSpPr>
      <xdr:spPr>
        <a:xfrm>
          <a:off x="1955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57973</xdr:rowOff>
    </xdr:from>
    <xdr:to>
      <xdr:col>2</xdr:col>
      <xdr:colOff>127000</xdr:colOff>
      <xdr:row>82</xdr:row>
      <xdr:rowOff>159573</xdr:rowOff>
    </xdr:to>
    <xdr:sp macro="" textlink="">
      <xdr:nvSpPr>
        <xdr:cNvPr id="202" name="フローチャート : 判断 201"/>
        <xdr:cNvSpPr/>
      </xdr:nvSpPr>
      <xdr:spPr>
        <a:xfrm>
          <a:off x="1397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144350</xdr:rowOff>
    </xdr:from>
    <xdr:ext cx="762000" cy="259045"/>
    <xdr:sp macro="" textlink="">
      <xdr:nvSpPr>
        <xdr:cNvPr id="203" name="テキスト ボックス 202"/>
        <xdr:cNvSpPr txBox="1"/>
      </xdr:nvSpPr>
      <xdr:spPr>
        <a:xfrm>
          <a:off x="1066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94835</xdr:rowOff>
    </xdr:from>
    <xdr:to>
      <xdr:col>7</xdr:col>
      <xdr:colOff>203200</xdr:colOff>
      <xdr:row>82</xdr:row>
      <xdr:rowOff>24985</xdr:rowOff>
    </xdr:to>
    <xdr:sp macro="" textlink="">
      <xdr:nvSpPr>
        <xdr:cNvPr id="209" name="円/楕円 208"/>
        <xdr:cNvSpPr/>
      </xdr:nvSpPr>
      <xdr:spPr>
        <a:xfrm>
          <a:off x="4902200" y="1398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111362</xdr:rowOff>
    </xdr:from>
    <xdr:ext cx="762000" cy="259045"/>
    <xdr:sp macro="" textlink="">
      <xdr:nvSpPr>
        <xdr:cNvPr id="210" name="人件費・物件費等の状況該当値テキスト"/>
        <xdr:cNvSpPr txBox="1"/>
      </xdr:nvSpPr>
      <xdr:spPr>
        <a:xfrm>
          <a:off x="5041900" y="1382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131,493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25302</xdr:rowOff>
    </xdr:from>
    <xdr:to>
      <xdr:col>6</xdr:col>
      <xdr:colOff>50800</xdr:colOff>
      <xdr:row>81</xdr:row>
      <xdr:rowOff>126902</xdr:rowOff>
    </xdr:to>
    <xdr:sp macro="" textlink="">
      <xdr:nvSpPr>
        <xdr:cNvPr id="211" name="円/楕円 210"/>
        <xdr:cNvSpPr/>
      </xdr:nvSpPr>
      <xdr:spPr>
        <a:xfrm>
          <a:off x="4064000" y="1391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137079</xdr:rowOff>
    </xdr:from>
    <xdr:ext cx="736600" cy="259045"/>
    <xdr:sp macro="" textlink="">
      <xdr:nvSpPr>
        <xdr:cNvPr id="212" name="テキスト ボックス 211"/>
        <xdr:cNvSpPr txBox="1"/>
      </xdr:nvSpPr>
      <xdr:spPr>
        <a:xfrm>
          <a:off x="3733800" y="1368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14917</xdr:rowOff>
    </xdr:from>
    <xdr:to>
      <xdr:col>4</xdr:col>
      <xdr:colOff>533400</xdr:colOff>
      <xdr:row>81</xdr:row>
      <xdr:rowOff>116517</xdr:rowOff>
    </xdr:to>
    <xdr:sp macro="" textlink="">
      <xdr:nvSpPr>
        <xdr:cNvPr id="213" name="円/楕円 212"/>
        <xdr:cNvSpPr/>
      </xdr:nvSpPr>
      <xdr:spPr>
        <a:xfrm>
          <a:off x="3175000" y="139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126694</xdr:rowOff>
    </xdr:from>
    <xdr:ext cx="762000" cy="259045"/>
    <xdr:sp macro="" textlink="">
      <xdr:nvSpPr>
        <xdr:cNvPr id="214" name="テキスト ボックス 213"/>
        <xdr:cNvSpPr txBox="1"/>
      </xdr:nvSpPr>
      <xdr:spPr>
        <a:xfrm>
          <a:off x="2844800" y="1367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114,933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15815</xdr:rowOff>
    </xdr:from>
    <xdr:to>
      <xdr:col>3</xdr:col>
      <xdr:colOff>330200</xdr:colOff>
      <xdr:row>81</xdr:row>
      <xdr:rowOff>117415</xdr:rowOff>
    </xdr:to>
    <xdr:sp macro="" textlink="">
      <xdr:nvSpPr>
        <xdr:cNvPr id="215" name="円/楕円 214"/>
        <xdr:cNvSpPr/>
      </xdr:nvSpPr>
      <xdr:spPr>
        <a:xfrm>
          <a:off x="2286000" y="139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127592</xdr:rowOff>
    </xdr:from>
    <xdr:ext cx="762000" cy="259045"/>
    <xdr:sp macro="" textlink="">
      <xdr:nvSpPr>
        <xdr:cNvPr id="216" name="テキスト ボックス 215"/>
        <xdr:cNvSpPr txBox="1"/>
      </xdr:nvSpPr>
      <xdr:spPr>
        <a:xfrm>
          <a:off x="1955800" y="13672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115,119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52130</xdr:rowOff>
    </xdr:from>
    <xdr:to>
      <xdr:col>2</xdr:col>
      <xdr:colOff>127000</xdr:colOff>
      <xdr:row>81</xdr:row>
      <xdr:rowOff>153730</xdr:rowOff>
    </xdr:to>
    <xdr:sp macro="" textlink="">
      <xdr:nvSpPr>
        <xdr:cNvPr id="217" name="円/楕円 216"/>
        <xdr:cNvSpPr/>
      </xdr:nvSpPr>
      <xdr:spPr>
        <a:xfrm>
          <a:off x="1397000" y="139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163907</xdr:rowOff>
    </xdr:from>
    <xdr:ext cx="762000" cy="259045"/>
    <xdr:sp macro="" textlink="">
      <xdr:nvSpPr>
        <xdr:cNvPr id="218" name="テキスト ボックス 217"/>
        <xdr:cNvSpPr txBox="1"/>
      </xdr:nvSpPr>
      <xdr:spPr>
        <a:xfrm>
          <a:off x="1066800" y="1370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122,644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a:t>
          </a:r>
          <a:r>
            <a:rPr kumimoji="0" lang="ja-JP" altLang="en-US" sz="1200" b="0" i="0" u="none" strike="noStrike" kern="0" cap="none" spc="0" normalizeH="0" baseline="0" noProof="0">
              <a:ln>
                <a:noFill/>
              </a:ln>
              <a:solidFill>
                <a:prstClr val="black"/>
              </a:solidFill>
              <a:effectLst/>
              <a:uLnTx/>
              <a:uFillTx/>
              <a:latin typeface="+mn-lt"/>
              <a:ea typeface="+mn-ea"/>
              <a:cs typeface="+mn-cs"/>
            </a:rPr>
            <a:t>１６年３月</a:t>
          </a:r>
          <a:r>
            <a:rPr kumimoji="0" lang="ja-JP" altLang="ja-JP" sz="1200" b="0" i="0" u="none" strike="noStrike" kern="0" cap="none" spc="0" normalizeH="0" baseline="0" noProof="0">
              <a:ln>
                <a:noFill/>
              </a:ln>
              <a:solidFill>
                <a:prstClr val="black"/>
              </a:solidFill>
              <a:effectLst/>
              <a:uLnTx/>
              <a:uFillTx/>
              <a:latin typeface="+mn-lt"/>
              <a:ea typeface="+mn-ea"/>
              <a:cs typeface="+mn-cs"/>
            </a:rPr>
            <a:t>に策定した自律・協働のまちづくり推進計画では、人員削減とともに手当をはじめとする給与制度の見直しに取り組んできた。</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類似団体平均値と比べ</a:t>
          </a:r>
          <a:r>
            <a:rPr kumimoji="0" lang="ja-JP" altLang="en-US" sz="1200" b="0" i="0" u="none" strike="noStrike" kern="0" cap="none" spc="0" normalizeH="0" baseline="0" noProof="0">
              <a:ln>
                <a:noFill/>
              </a:ln>
              <a:solidFill>
                <a:prstClr val="black"/>
              </a:solidFill>
              <a:effectLst/>
              <a:uLnTx/>
              <a:uFillTx/>
              <a:latin typeface="+mn-lt"/>
              <a:ea typeface="+mn-ea"/>
              <a:cs typeface="+mn-cs"/>
            </a:rPr>
            <a:t>１．９</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mn-ea"/>
              <a:cs typeface="+mn-cs"/>
            </a:rPr>
            <a:t>上</a:t>
          </a:r>
          <a:r>
            <a:rPr kumimoji="0" lang="ja-JP" altLang="ja-JP" sz="1200" b="0" i="0" u="none" strike="noStrike" kern="0" cap="none" spc="0" normalizeH="0" baseline="0" noProof="0">
              <a:ln>
                <a:noFill/>
              </a:ln>
              <a:solidFill>
                <a:prstClr val="black"/>
              </a:solidFill>
              <a:effectLst/>
              <a:uLnTx/>
              <a:uFillTx/>
              <a:latin typeface="+mn-lt"/>
              <a:ea typeface="+mn-ea"/>
              <a:cs typeface="+mn-cs"/>
            </a:rPr>
            <a:t>回っており、全国の他町村に比べ</a:t>
          </a:r>
          <a:r>
            <a:rPr kumimoji="0" lang="ja-JP" altLang="en-US" sz="1200" b="0" i="0" u="none" strike="noStrike" kern="0" cap="none" spc="0" normalizeH="0" baseline="0" noProof="0">
              <a:ln>
                <a:noFill/>
              </a:ln>
              <a:solidFill>
                <a:prstClr val="black"/>
              </a:solidFill>
              <a:effectLst/>
              <a:uLnTx/>
              <a:uFillTx/>
              <a:latin typeface="+mn-lt"/>
              <a:ea typeface="+mn-ea"/>
              <a:cs typeface="+mn-cs"/>
            </a:rPr>
            <a:t>ても若干高い</a:t>
          </a:r>
          <a:r>
            <a:rPr kumimoji="0" lang="ja-JP" altLang="ja-JP" sz="1200" b="0" i="0" u="none" strike="noStrike" kern="0" cap="none" spc="0" normalizeH="0" baseline="0" noProof="0">
              <a:ln>
                <a:noFill/>
              </a:ln>
              <a:solidFill>
                <a:prstClr val="black"/>
              </a:solidFill>
              <a:effectLst/>
              <a:uLnTx/>
              <a:uFillTx/>
              <a:latin typeface="+mn-lt"/>
              <a:ea typeface="+mn-ea"/>
              <a:cs typeface="+mn-cs"/>
            </a:rPr>
            <a:t>状況となっている。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今後も県内市町村や類似団体の状況と比較したうえで、適正な給与水準の確保に努める。</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97537</xdr:rowOff>
    </xdr:from>
    <xdr:to>
      <xdr:col>24</xdr:col>
      <xdr:colOff>558800</xdr:colOff>
      <xdr:row>87</xdr:row>
      <xdr:rowOff>152146</xdr:rowOff>
    </xdr:to>
    <xdr:cxnSp macro="">
      <xdr:nvCxnSpPr>
        <xdr:cNvPr id="245" name="直線コネクタ 244"/>
        <xdr:cNvCxnSpPr/>
      </xdr:nvCxnSpPr>
      <xdr:spPr>
        <a:xfrm flipV="1">
          <a:off x="17018000" y="13813537"/>
          <a:ext cx="0" cy="1254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124223</xdr:rowOff>
    </xdr:from>
    <xdr:ext cx="762000" cy="259045"/>
    <xdr:sp macro="" textlink="">
      <xdr:nvSpPr>
        <xdr:cNvPr id="246" name="給与水準   （国との比較）最小値テキスト"/>
        <xdr:cNvSpPr txBox="1"/>
      </xdr:nvSpPr>
      <xdr:spPr>
        <a:xfrm>
          <a:off x="17106900" y="1504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152146</xdr:rowOff>
    </xdr:from>
    <xdr:to>
      <xdr:col>24</xdr:col>
      <xdr:colOff>647700</xdr:colOff>
      <xdr:row>87</xdr:row>
      <xdr:rowOff>152146</xdr:rowOff>
    </xdr:to>
    <xdr:cxnSp macro="">
      <xdr:nvCxnSpPr>
        <xdr:cNvPr id="247" name="直線コネクタ 246"/>
        <xdr:cNvCxnSpPr/>
      </xdr:nvCxnSpPr>
      <xdr:spPr>
        <a:xfrm>
          <a:off x="16929100" y="1506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12464</xdr:rowOff>
    </xdr:from>
    <xdr:ext cx="762000" cy="259045"/>
    <xdr:sp macro="" textlink="">
      <xdr:nvSpPr>
        <xdr:cNvPr id="248" name="給与水準   （国との比較）最大値テキスト"/>
        <xdr:cNvSpPr txBox="1"/>
      </xdr:nvSpPr>
      <xdr:spPr>
        <a:xfrm>
          <a:off x="17106900" y="13557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24</xdr:col>
      <xdr:colOff>469900</xdr:colOff>
      <xdr:row>80</xdr:row>
      <xdr:rowOff>97537</xdr:rowOff>
    </xdr:from>
    <xdr:to>
      <xdr:col>24</xdr:col>
      <xdr:colOff>647700</xdr:colOff>
      <xdr:row>80</xdr:row>
      <xdr:rowOff>97537</xdr:rowOff>
    </xdr:to>
    <xdr:cxnSp macro="">
      <xdr:nvCxnSpPr>
        <xdr:cNvPr id="249" name="直線コネクタ 248"/>
        <xdr:cNvCxnSpPr/>
      </xdr:nvCxnSpPr>
      <xdr:spPr>
        <a:xfrm>
          <a:off x="16929100" y="13813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108965</xdr:rowOff>
    </xdr:from>
    <xdr:to>
      <xdr:col>24</xdr:col>
      <xdr:colOff>558800</xdr:colOff>
      <xdr:row>85</xdr:row>
      <xdr:rowOff>157226</xdr:rowOff>
    </xdr:to>
    <xdr:cxnSp macro="">
      <xdr:nvCxnSpPr>
        <xdr:cNvPr id="250" name="直線コネクタ 249"/>
        <xdr:cNvCxnSpPr/>
      </xdr:nvCxnSpPr>
      <xdr:spPr>
        <a:xfrm>
          <a:off x="16179800" y="14682215"/>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111014</xdr:rowOff>
    </xdr:from>
    <xdr:ext cx="762000" cy="259045"/>
    <xdr:sp macro="" textlink="">
      <xdr:nvSpPr>
        <xdr:cNvPr id="251" name="給与水準   （国との比較）平均値テキスト"/>
        <xdr:cNvSpPr txBox="1"/>
      </xdr:nvSpPr>
      <xdr:spPr>
        <a:xfrm>
          <a:off x="17106900" y="14341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94487</xdr:rowOff>
    </xdr:from>
    <xdr:to>
      <xdr:col>24</xdr:col>
      <xdr:colOff>609600</xdr:colOff>
      <xdr:row>85</xdr:row>
      <xdr:rowOff>24637</xdr:rowOff>
    </xdr:to>
    <xdr:sp macro="" textlink="">
      <xdr:nvSpPr>
        <xdr:cNvPr id="252" name="フローチャート : 判断 251"/>
        <xdr:cNvSpPr/>
      </xdr:nvSpPr>
      <xdr:spPr>
        <a:xfrm>
          <a:off x="169672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99313</xdr:rowOff>
    </xdr:from>
    <xdr:to>
      <xdr:col>23</xdr:col>
      <xdr:colOff>406400</xdr:colOff>
      <xdr:row>85</xdr:row>
      <xdr:rowOff>108965</xdr:rowOff>
    </xdr:to>
    <xdr:cxnSp macro="">
      <xdr:nvCxnSpPr>
        <xdr:cNvPr id="253" name="直線コネクタ 252"/>
        <xdr:cNvCxnSpPr/>
      </xdr:nvCxnSpPr>
      <xdr:spPr>
        <a:xfrm>
          <a:off x="15290800" y="14672563"/>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92202</xdr:rowOff>
    </xdr:from>
    <xdr:to>
      <xdr:col>23</xdr:col>
      <xdr:colOff>457200</xdr:colOff>
      <xdr:row>84</xdr:row>
      <xdr:rowOff>22352</xdr:rowOff>
    </xdr:to>
    <xdr:sp macro="" textlink="">
      <xdr:nvSpPr>
        <xdr:cNvPr id="254" name="フローチャート : 判断 253"/>
        <xdr:cNvSpPr/>
      </xdr:nvSpPr>
      <xdr:spPr>
        <a:xfrm>
          <a:off x="16129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32529</xdr:rowOff>
    </xdr:from>
    <xdr:ext cx="736600" cy="259045"/>
    <xdr:sp macro="" textlink="">
      <xdr:nvSpPr>
        <xdr:cNvPr id="255" name="テキスト ボックス 254"/>
        <xdr:cNvSpPr txBox="1"/>
      </xdr:nvSpPr>
      <xdr:spPr>
        <a:xfrm>
          <a:off x="15798800" y="1409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99313</xdr:rowOff>
    </xdr:from>
    <xdr:to>
      <xdr:col>22</xdr:col>
      <xdr:colOff>203200</xdr:colOff>
      <xdr:row>89</xdr:row>
      <xdr:rowOff>118111</xdr:rowOff>
    </xdr:to>
    <xdr:cxnSp macro="">
      <xdr:nvCxnSpPr>
        <xdr:cNvPr id="256" name="直線コネクタ 255"/>
        <xdr:cNvCxnSpPr/>
      </xdr:nvCxnSpPr>
      <xdr:spPr>
        <a:xfrm flipV="1">
          <a:off x="14401800" y="14672563"/>
          <a:ext cx="889000" cy="70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92202</xdr:rowOff>
    </xdr:from>
    <xdr:to>
      <xdr:col>22</xdr:col>
      <xdr:colOff>254000</xdr:colOff>
      <xdr:row>84</xdr:row>
      <xdr:rowOff>22352</xdr:rowOff>
    </xdr:to>
    <xdr:sp macro="" textlink="">
      <xdr:nvSpPr>
        <xdr:cNvPr id="257" name="フローチャート : 判断 256"/>
        <xdr:cNvSpPr/>
      </xdr:nvSpPr>
      <xdr:spPr>
        <a:xfrm>
          <a:off x="15240000" y="143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32529</xdr:rowOff>
    </xdr:from>
    <xdr:ext cx="762000" cy="259045"/>
    <xdr:sp macro="" textlink="">
      <xdr:nvSpPr>
        <xdr:cNvPr id="258" name="テキスト ボックス 257"/>
        <xdr:cNvSpPr txBox="1"/>
      </xdr:nvSpPr>
      <xdr:spPr>
        <a:xfrm>
          <a:off x="14909800" y="140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164085</xdr:rowOff>
    </xdr:from>
    <xdr:to>
      <xdr:col>21</xdr:col>
      <xdr:colOff>0</xdr:colOff>
      <xdr:row>89</xdr:row>
      <xdr:rowOff>118111</xdr:rowOff>
    </xdr:to>
    <xdr:cxnSp macro="">
      <xdr:nvCxnSpPr>
        <xdr:cNvPr id="259" name="直線コネクタ 258"/>
        <xdr:cNvCxnSpPr/>
      </xdr:nvCxnSpPr>
      <xdr:spPr>
        <a:xfrm>
          <a:off x="13512800" y="15251685"/>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130302</xdr:rowOff>
    </xdr:from>
    <xdr:to>
      <xdr:col>21</xdr:col>
      <xdr:colOff>50800</xdr:colOff>
      <xdr:row>88</xdr:row>
      <xdr:rowOff>60452</xdr:rowOff>
    </xdr:to>
    <xdr:sp macro="" textlink="">
      <xdr:nvSpPr>
        <xdr:cNvPr id="260" name="フローチャート : 判断 259"/>
        <xdr:cNvSpPr/>
      </xdr:nvSpPr>
      <xdr:spPr>
        <a:xfrm>
          <a:off x="14351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70629</xdr:rowOff>
    </xdr:from>
    <xdr:ext cx="762000" cy="259045"/>
    <xdr:sp macro="" textlink="">
      <xdr:nvSpPr>
        <xdr:cNvPr id="261" name="テキスト ボックス 260"/>
        <xdr:cNvSpPr txBox="1"/>
      </xdr:nvSpPr>
      <xdr:spPr>
        <a:xfrm>
          <a:off x="14020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62" name="フローチャート : 判断 261"/>
        <xdr:cNvSpPr/>
      </xdr:nvSpPr>
      <xdr:spPr>
        <a:xfrm>
          <a:off x="13462000" y="1504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70629</xdr:rowOff>
    </xdr:from>
    <xdr:ext cx="762000" cy="259045"/>
    <xdr:sp macro="" textlink="">
      <xdr:nvSpPr>
        <xdr:cNvPr id="263" name="テキスト ボックス 262"/>
        <xdr:cNvSpPr txBox="1"/>
      </xdr:nvSpPr>
      <xdr:spPr>
        <a:xfrm>
          <a:off x="13131800" y="1481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106426</xdr:rowOff>
    </xdr:from>
    <xdr:to>
      <xdr:col>24</xdr:col>
      <xdr:colOff>609600</xdr:colOff>
      <xdr:row>86</xdr:row>
      <xdr:rowOff>36576</xdr:rowOff>
    </xdr:to>
    <xdr:sp macro="" textlink="">
      <xdr:nvSpPr>
        <xdr:cNvPr id="269" name="円/楕円 268"/>
        <xdr:cNvSpPr/>
      </xdr:nvSpPr>
      <xdr:spPr>
        <a:xfrm>
          <a:off x="16967200" y="1467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78503</xdr:rowOff>
    </xdr:from>
    <xdr:ext cx="762000" cy="259045"/>
    <xdr:sp macro="" textlink="">
      <xdr:nvSpPr>
        <xdr:cNvPr id="270" name="給与水準   （国との比較）該当値テキスト"/>
        <xdr:cNvSpPr txBox="1"/>
      </xdr:nvSpPr>
      <xdr:spPr>
        <a:xfrm>
          <a:off x="17106900" y="1465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58165</xdr:rowOff>
    </xdr:from>
    <xdr:to>
      <xdr:col>23</xdr:col>
      <xdr:colOff>457200</xdr:colOff>
      <xdr:row>85</xdr:row>
      <xdr:rowOff>159765</xdr:rowOff>
    </xdr:to>
    <xdr:sp macro="" textlink="">
      <xdr:nvSpPr>
        <xdr:cNvPr id="271" name="円/楕円 270"/>
        <xdr:cNvSpPr/>
      </xdr:nvSpPr>
      <xdr:spPr>
        <a:xfrm>
          <a:off x="161290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144542</xdr:rowOff>
    </xdr:from>
    <xdr:ext cx="736600" cy="259045"/>
    <xdr:sp macro="" textlink="">
      <xdr:nvSpPr>
        <xdr:cNvPr id="272" name="テキスト ボックス 271"/>
        <xdr:cNvSpPr txBox="1"/>
      </xdr:nvSpPr>
      <xdr:spPr>
        <a:xfrm>
          <a:off x="15798800" y="1471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48513</xdr:rowOff>
    </xdr:from>
    <xdr:to>
      <xdr:col>22</xdr:col>
      <xdr:colOff>254000</xdr:colOff>
      <xdr:row>85</xdr:row>
      <xdr:rowOff>150113</xdr:rowOff>
    </xdr:to>
    <xdr:sp macro="" textlink="">
      <xdr:nvSpPr>
        <xdr:cNvPr id="273" name="円/楕円 272"/>
        <xdr:cNvSpPr/>
      </xdr:nvSpPr>
      <xdr:spPr>
        <a:xfrm>
          <a:off x="15240000" y="146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134890</xdr:rowOff>
    </xdr:from>
    <xdr:ext cx="762000" cy="259045"/>
    <xdr:sp macro="" textlink="">
      <xdr:nvSpPr>
        <xdr:cNvPr id="274" name="テキスト ボックス 273"/>
        <xdr:cNvSpPr txBox="1"/>
      </xdr:nvSpPr>
      <xdr:spPr>
        <a:xfrm>
          <a:off x="14909800" y="1470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5" name="円/楕円 274"/>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76" name="テキスト ボックス 275"/>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113285</xdr:rowOff>
    </xdr:from>
    <xdr:to>
      <xdr:col>19</xdr:col>
      <xdr:colOff>533400</xdr:colOff>
      <xdr:row>89</xdr:row>
      <xdr:rowOff>43435</xdr:rowOff>
    </xdr:to>
    <xdr:sp macro="" textlink="">
      <xdr:nvSpPr>
        <xdr:cNvPr id="277" name="円/楕円 276"/>
        <xdr:cNvSpPr/>
      </xdr:nvSpPr>
      <xdr:spPr>
        <a:xfrm>
          <a:off x="13462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28212</xdr:rowOff>
    </xdr:from>
    <xdr:ext cx="762000" cy="259045"/>
    <xdr:sp macro="" textlink="">
      <xdr:nvSpPr>
        <xdr:cNvPr id="278" name="テキスト ボックス 277"/>
        <xdr:cNvSpPr txBox="1"/>
      </xdr:nvSpPr>
      <xdr:spPr>
        <a:xfrm>
          <a:off x="13131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a:t>
          </a:r>
          <a:r>
            <a:rPr kumimoji="0" lang="ja-JP" altLang="en-US" sz="1200" b="0" i="0" u="none" strike="noStrike" kern="0" cap="none" spc="0" normalizeH="0" baseline="0" noProof="0">
              <a:ln>
                <a:noFill/>
              </a:ln>
              <a:solidFill>
                <a:prstClr val="black"/>
              </a:solidFill>
              <a:effectLst/>
              <a:uLnTx/>
              <a:uFillTx/>
              <a:latin typeface="+mn-lt"/>
              <a:ea typeface="+mn-ea"/>
              <a:cs typeface="+mn-cs"/>
            </a:rPr>
            <a:t>１６年３月</a:t>
          </a:r>
          <a:r>
            <a:rPr kumimoji="0" lang="ja-JP" altLang="ja-JP" sz="1200" b="0" i="0" u="none" strike="noStrike" kern="0" cap="none" spc="0" normalizeH="0" baseline="0" noProof="0">
              <a:ln>
                <a:noFill/>
              </a:ln>
              <a:solidFill>
                <a:prstClr val="black"/>
              </a:solidFill>
              <a:effectLst/>
              <a:uLnTx/>
              <a:uFillTx/>
              <a:latin typeface="+mn-lt"/>
              <a:ea typeface="+mn-ea"/>
              <a:cs typeface="+mn-cs"/>
            </a:rPr>
            <a:t>に策定した自律・協働のまちづくり推進計画では、</a:t>
          </a:r>
          <a:r>
            <a:rPr kumimoji="0" lang="ja-JP" altLang="en-US" sz="1200" b="0" i="0" u="none" strike="noStrike" kern="0" cap="none" spc="0" normalizeH="0" baseline="0" noProof="0">
              <a:ln>
                <a:noFill/>
              </a:ln>
              <a:solidFill>
                <a:prstClr val="black"/>
              </a:solidFill>
              <a:effectLst/>
              <a:uLnTx/>
              <a:uFillTx/>
              <a:latin typeface="+mn-lt"/>
              <a:ea typeface="+mn-ea"/>
              <a:cs typeface="+mn-cs"/>
            </a:rPr>
            <a:t>１０</a:t>
          </a:r>
          <a:r>
            <a:rPr kumimoji="0" lang="ja-JP" altLang="ja-JP" sz="1200" b="0" i="0" u="none" strike="noStrike" kern="0" cap="none" spc="0" normalizeH="0" baseline="0" noProof="0">
              <a:ln>
                <a:noFill/>
              </a:ln>
              <a:solidFill>
                <a:prstClr val="black"/>
              </a:solidFill>
              <a:effectLst/>
              <a:uLnTx/>
              <a:uFillTx/>
              <a:latin typeface="+mn-lt"/>
              <a:ea typeface="+mn-ea"/>
              <a:cs typeface="+mn-cs"/>
            </a:rPr>
            <a:t>年間で職員数</a:t>
          </a:r>
          <a:r>
            <a:rPr kumimoji="0" lang="ja-JP" altLang="en-US" sz="1200" b="0" i="0" u="none" strike="noStrike" kern="0" cap="none" spc="0" normalizeH="0" baseline="0" noProof="0">
              <a:ln>
                <a:noFill/>
              </a:ln>
              <a:solidFill>
                <a:prstClr val="black"/>
              </a:solidFill>
              <a:effectLst/>
              <a:uLnTx/>
              <a:uFillTx/>
              <a:latin typeface="+mn-lt"/>
              <a:ea typeface="+mn-ea"/>
              <a:cs typeface="+mn-cs"/>
            </a:rPr>
            <a:t>１０</a:t>
          </a:r>
          <a:r>
            <a:rPr kumimoji="0" lang="ja-JP" altLang="ja-JP" sz="1200" b="0" i="0" u="none" strike="noStrike" kern="0" cap="none" spc="0" normalizeH="0" baseline="0" noProof="0">
              <a:ln>
                <a:noFill/>
              </a:ln>
              <a:solidFill>
                <a:prstClr val="black"/>
              </a:solidFill>
              <a:effectLst/>
              <a:uLnTx/>
              <a:uFillTx/>
              <a:latin typeface="+mn-lt"/>
              <a:ea typeface="+mn-ea"/>
              <a:cs typeface="+mn-cs"/>
            </a:rPr>
            <a:t>％削減の目標を掲げ、組織及び事務の簡素・合理化や職員の資質向上などに取り組み、定員管理の適正化に努めてきた。</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集中改革プランによる計画策定前より取り組みを始めており、平成</a:t>
          </a:r>
          <a:r>
            <a:rPr kumimoji="0" lang="ja-JP" altLang="en-US" sz="1200" b="0" i="0" u="none" strike="noStrike" kern="0" cap="none" spc="0" normalizeH="0" baseline="0" noProof="0">
              <a:ln>
                <a:noFill/>
              </a:ln>
              <a:solidFill>
                <a:prstClr val="black"/>
              </a:solidFill>
              <a:effectLst/>
              <a:uLnTx/>
              <a:uFillTx/>
              <a:latin typeface="+mn-lt"/>
              <a:ea typeface="+mn-ea"/>
              <a:cs typeface="+mn-cs"/>
            </a:rPr>
            <a:t>２７</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年度では類似団体平均を</a:t>
          </a:r>
          <a:r>
            <a:rPr kumimoji="0" lang="ja-JP" altLang="en-US" sz="1200" b="0" i="0" u="none" strike="noStrike" kern="0" cap="none" spc="0" normalizeH="0" baseline="0" noProof="0">
              <a:ln>
                <a:noFill/>
              </a:ln>
              <a:solidFill>
                <a:prstClr val="black"/>
              </a:solidFill>
              <a:effectLst/>
              <a:uLnTx/>
              <a:uFillTx/>
              <a:latin typeface="+mn-lt"/>
              <a:ea typeface="+mn-ea"/>
              <a:cs typeface="+mn-cs"/>
            </a:rPr>
            <a:t>１．４</a:t>
          </a:r>
          <a:r>
            <a:rPr kumimoji="0" lang="ja-JP" altLang="ja-JP" sz="1200" b="0" i="0" u="none" strike="noStrike" kern="0" cap="none" spc="0" normalizeH="0" baseline="0" noProof="0">
              <a:ln>
                <a:noFill/>
              </a:ln>
              <a:solidFill>
                <a:prstClr val="black"/>
              </a:solidFill>
              <a:effectLst/>
              <a:uLnTx/>
              <a:uFillTx/>
              <a:latin typeface="+mn-lt"/>
              <a:ea typeface="+mn-ea"/>
              <a:cs typeface="+mn-cs"/>
            </a:rPr>
            <a:t>人下回っている。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今後も、随時見直しを行い業務に支障のないよう定員管理の適正化に努める</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endParaRPr kumimoji="1" lang="ja-JP" altLang="en-US" sz="1200" b="0" i="0" u="none" strike="noStrike" kern="0" cap="none" spc="0" normalizeH="0" baseline="0" noProof="0">
            <a:ln>
              <a:noFill/>
            </a:ln>
            <a:solidFill>
              <a:prstClr val="black"/>
            </a:solidFill>
            <a:effectLst/>
            <a:uLnTx/>
            <a:uFillTx/>
            <a:latin typeface="ＭＳ Ｐゴシック"/>
            <a:ea typeface="+mn-ea"/>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99423</xdr:rowOff>
    </xdr:from>
    <xdr:to>
      <xdr:col>24</xdr:col>
      <xdr:colOff>558800</xdr:colOff>
      <xdr:row>67</xdr:row>
      <xdr:rowOff>128270</xdr:rowOff>
    </xdr:to>
    <xdr:cxnSp macro="">
      <xdr:nvCxnSpPr>
        <xdr:cNvPr id="310" name="直線コネクタ 309"/>
        <xdr:cNvCxnSpPr/>
      </xdr:nvCxnSpPr>
      <xdr:spPr>
        <a:xfrm flipV="1">
          <a:off x="17018000" y="10043523"/>
          <a:ext cx="0" cy="157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100347</xdr:rowOff>
    </xdr:from>
    <xdr:ext cx="762000" cy="259045"/>
    <xdr:sp macro="" textlink="">
      <xdr:nvSpPr>
        <xdr:cNvPr id="311"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a:t>
          </a:r>
          <a:endParaRPr kumimoji="1" lang="ja-JP" altLang="en-US" sz="1000" b="1">
            <a:latin typeface="ＭＳ Ｐゴシック"/>
          </a:endParaRPr>
        </a:p>
      </xdr:txBody>
    </xdr:sp>
    <xdr:clientData/>
  </xdr:oneCellAnchor>
  <xdr:twoCellAnchor>
    <xdr:from>
      <xdr:col>24</xdr:col>
      <xdr:colOff>469900</xdr:colOff>
      <xdr:row>67</xdr:row>
      <xdr:rowOff>128270</xdr:rowOff>
    </xdr:from>
    <xdr:to>
      <xdr:col>24</xdr:col>
      <xdr:colOff>647700</xdr:colOff>
      <xdr:row>67</xdr:row>
      <xdr:rowOff>128270</xdr:rowOff>
    </xdr:to>
    <xdr:cxnSp macro="">
      <xdr:nvCxnSpPr>
        <xdr:cNvPr id="312" name="直線コネクタ 311"/>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14350</xdr:rowOff>
    </xdr:from>
    <xdr:ext cx="762000" cy="259045"/>
    <xdr:sp macro="" textlink="">
      <xdr:nvSpPr>
        <xdr:cNvPr id="313" name="定員管理の状況最大値テキスト"/>
        <xdr:cNvSpPr txBox="1"/>
      </xdr:nvSpPr>
      <xdr:spPr>
        <a:xfrm>
          <a:off x="17106900" y="978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24</xdr:col>
      <xdr:colOff>469900</xdr:colOff>
      <xdr:row>58</xdr:row>
      <xdr:rowOff>99423</xdr:rowOff>
    </xdr:from>
    <xdr:to>
      <xdr:col>24</xdr:col>
      <xdr:colOff>647700</xdr:colOff>
      <xdr:row>58</xdr:row>
      <xdr:rowOff>99423</xdr:rowOff>
    </xdr:to>
    <xdr:cxnSp macro="">
      <xdr:nvCxnSpPr>
        <xdr:cNvPr id="314" name="直線コネクタ 313"/>
        <xdr:cNvCxnSpPr/>
      </xdr:nvCxnSpPr>
      <xdr:spPr>
        <a:xfrm>
          <a:off x="16929100" y="10043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22860</xdr:rowOff>
    </xdr:from>
    <xdr:to>
      <xdr:col>24</xdr:col>
      <xdr:colOff>558800</xdr:colOff>
      <xdr:row>61</xdr:row>
      <xdr:rowOff>86632</xdr:rowOff>
    </xdr:to>
    <xdr:cxnSp macro="">
      <xdr:nvCxnSpPr>
        <xdr:cNvPr id="315" name="直線コネクタ 314"/>
        <xdr:cNvCxnSpPr/>
      </xdr:nvCxnSpPr>
      <xdr:spPr>
        <a:xfrm>
          <a:off x="16179800" y="10481310"/>
          <a:ext cx="8382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74312</xdr:rowOff>
    </xdr:from>
    <xdr:ext cx="762000" cy="259045"/>
    <xdr:sp macro="" textlink="">
      <xdr:nvSpPr>
        <xdr:cNvPr id="316"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102235</xdr:rowOff>
    </xdr:from>
    <xdr:to>
      <xdr:col>24</xdr:col>
      <xdr:colOff>609600</xdr:colOff>
      <xdr:row>63</xdr:row>
      <xdr:rowOff>32385</xdr:rowOff>
    </xdr:to>
    <xdr:sp macro="" textlink="">
      <xdr:nvSpPr>
        <xdr:cNvPr id="317" name="フローチャート : 判断 316"/>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22860</xdr:rowOff>
    </xdr:from>
    <xdr:to>
      <xdr:col>23</xdr:col>
      <xdr:colOff>406400</xdr:colOff>
      <xdr:row>61</xdr:row>
      <xdr:rowOff>46990</xdr:rowOff>
    </xdr:to>
    <xdr:cxnSp macro="">
      <xdr:nvCxnSpPr>
        <xdr:cNvPr id="318" name="直線コネクタ 317"/>
        <xdr:cNvCxnSpPr/>
      </xdr:nvCxnSpPr>
      <xdr:spPr>
        <a:xfrm flipV="1">
          <a:off x="15290800" y="1048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9253</xdr:rowOff>
    </xdr:from>
    <xdr:to>
      <xdr:col>23</xdr:col>
      <xdr:colOff>457200</xdr:colOff>
      <xdr:row>64</xdr:row>
      <xdr:rowOff>110853</xdr:rowOff>
    </xdr:to>
    <xdr:sp macro="" textlink="">
      <xdr:nvSpPr>
        <xdr:cNvPr id="319" name="フローチャート : 判断 318"/>
        <xdr:cNvSpPr/>
      </xdr:nvSpPr>
      <xdr:spPr>
        <a:xfrm>
          <a:off x="16129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95630</xdr:rowOff>
    </xdr:from>
    <xdr:ext cx="736600" cy="259045"/>
    <xdr:sp macro="" textlink="">
      <xdr:nvSpPr>
        <xdr:cNvPr id="320" name="テキスト ボックス 319"/>
        <xdr:cNvSpPr txBox="1"/>
      </xdr:nvSpPr>
      <xdr:spPr>
        <a:xfrm>
          <a:off x="15798800" y="11068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21137</xdr:rowOff>
    </xdr:from>
    <xdr:to>
      <xdr:col>22</xdr:col>
      <xdr:colOff>203200</xdr:colOff>
      <xdr:row>61</xdr:row>
      <xdr:rowOff>46990</xdr:rowOff>
    </xdr:to>
    <xdr:cxnSp macro="">
      <xdr:nvCxnSpPr>
        <xdr:cNvPr id="321" name="直線コネクタ 320"/>
        <xdr:cNvCxnSpPr/>
      </xdr:nvCxnSpPr>
      <xdr:spPr>
        <a:xfrm>
          <a:off x="14401800" y="10479587"/>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161744</xdr:rowOff>
    </xdr:from>
    <xdr:to>
      <xdr:col>22</xdr:col>
      <xdr:colOff>254000</xdr:colOff>
      <xdr:row>64</xdr:row>
      <xdr:rowOff>91894</xdr:rowOff>
    </xdr:to>
    <xdr:sp macro="" textlink="">
      <xdr:nvSpPr>
        <xdr:cNvPr id="322" name="フローチャート : 判断 321"/>
        <xdr:cNvSpPr/>
      </xdr:nvSpPr>
      <xdr:spPr>
        <a:xfrm>
          <a:off x="15240000" y="10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76671</xdr:rowOff>
    </xdr:from>
    <xdr:ext cx="762000" cy="259045"/>
    <xdr:sp macro="" textlink="">
      <xdr:nvSpPr>
        <xdr:cNvPr id="323" name="テキスト ボックス 322"/>
        <xdr:cNvSpPr txBox="1"/>
      </xdr:nvSpPr>
      <xdr:spPr>
        <a:xfrm>
          <a:off x="14909800" y="1104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21137</xdr:rowOff>
    </xdr:from>
    <xdr:to>
      <xdr:col>21</xdr:col>
      <xdr:colOff>0</xdr:colOff>
      <xdr:row>61</xdr:row>
      <xdr:rowOff>50437</xdr:rowOff>
    </xdr:to>
    <xdr:cxnSp macro="">
      <xdr:nvCxnSpPr>
        <xdr:cNvPr id="324" name="直線コネクタ 323"/>
        <xdr:cNvCxnSpPr/>
      </xdr:nvCxnSpPr>
      <xdr:spPr>
        <a:xfrm flipV="1">
          <a:off x="13512800" y="10479587"/>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149678</xdr:rowOff>
    </xdr:from>
    <xdr:to>
      <xdr:col>21</xdr:col>
      <xdr:colOff>50800</xdr:colOff>
      <xdr:row>64</xdr:row>
      <xdr:rowOff>79828</xdr:rowOff>
    </xdr:to>
    <xdr:sp macro="" textlink="">
      <xdr:nvSpPr>
        <xdr:cNvPr id="325" name="フローチャート : 判断 324"/>
        <xdr:cNvSpPr/>
      </xdr:nvSpPr>
      <xdr:spPr>
        <a:xfrm>
          <a:off x="14351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64605</xdr:rowOff>
    </xdr:from>
    <xdr:ext cx="762000" cy="259045"/>
    <xdr:sp macro="" textlink="">
      <xdr:nvSpPr>
        <xdr:cNvPr id="326" name="テキスト ボックス 325"/>
        <xdr:cNvSpPr txBox="1"/>
      </xdr:nvSpPr>
      <xdr:spPr>
        <a:xfrm>
          <a:off x="14020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431800</xdr:colOff>
      <xdr:row>64</xdr:row>
      <xdr:rowOff>4082</xdr:rowOff>
    </xdr:from>
    <xdr:to>
      <xdr:col>19</xdr:col>
      <xdr:colOff>533400</xdr:colOff>
      <xdr:row>64</xdr:row>
      <xdr:rowOff>105682</xdr:rowOff>
    </xdr:to>
    <xdr:sp macro="" textlink="">
      <xdr:nvSpPr>
        <xdr:cNvPr id="327" name="フローチャート : 判断 326"/>
        <xdr:cNvSpPr/>
      </xdr:nvSpPr>
      <xdr:spPr>
        <a:xfrm>
          <a:off x="13462000" y="1097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90459</xdr:rowOff>
    </xdr:from>
    <xdr:ext cx="762000" cy="259045"/>
    <xdr:sp macro="" textlink="">
      <xdr:nvSpPr>
        <xdr:cNvPr id="328" name="テキスト ボックス 327"/>
        <xdr:cNvSpPr txBox="1"/>
      </xdr:nvSpPr>
      <xdr:spPr>
        <a:xfrm>
          <a:off x="13131800" y="1106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35832</xdr:rowOff>
    </xdr:from>
    <xdr:to>
      <xdr:col>24</xdr:col>
      <xdr:colOff>609600</xdr:colOff>
      <xdr:row>61</xdr:row>
      <xdr:rowOff>137432</xdr:rowOff>
    </xdr:to>
    <xdr:sp macro="" textlink="">
      <xdr:nvSpPr>
        <xdr:cNvPr id="334" name="円/楕円 333"/>
        <xdr:cNvSpPr/>
      </xdr:nvSpPr>
      <xdr:spPr>
        <a:xfrm>
          <a:off x="16967200" y="104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52359</xdr:rowOff>
    </xdr:from>
    <xdr:ext cx="762000" cy="259045"/>
    <xdr:sp macro="" textlink="">
      <xdr:nvSpPr>
        <xdr:cNvPr id="335" name="定員管理の状況該当値テキスト"/>
        <xdr:cNvSpPr txBox="1"/>
      </xdr:nvSpPr>
      <xdr:spPr>
        <a:xfrm>
          <a:off x="17106900" y="1033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143510</xdr:rowOff>
    </xdr:from>
    <xdr:to>
      <xdr:col>23</xdr:col>
      <xdr:colOff>457200</xdr:colOff>
      <xdr:row>61</xdr:row>
      <xdr:rowOff>73660</xdr:rowOff>
    </xdr:to>
    <xdr:sp macro="" textlink="">
      <xdr:nvSpPr>
        <xdr:cNvPr id="336" name="円/楕円 335"/>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83837</xdr:rowOff>
    </xdr:from>
    <xdr:ext cx="736600" cy="259045"/>
    <xdr:sp macro="" textlink="">
      <xdr:nvSpPr>
        <xdr:cNvPr id="337" name="テキスト ボックス 336"/>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38" name="円/楕円 337"/>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107967</xdr:rowOff>
    </xdr:from>
    <xdr:ext cx="762000" cy="259045"/>
    <xdr:sp macro="" textlink="">
      <xdr:nvSpPr>
        <xdr:cNvPr id="339" name="テキスト ボックス 338"/>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141787</xdr:rowOff>
    </xdr:from>
    <xdr:to>
      <xdr:col>21</xdr:col>
      <xdr:colOff>50800</xdr:colOff>
      <xdr:row>61</xdr:row>
      <xdr:rowOff>71937</xdr:rowOff>
    </xdr:to>
    <xdr:sp macro="" textlink="">
      <xdr:nvSpPr>
        <xdr:cNvPr id="340" name="円/楕円 339"/>
        <xdr:cNvSpPr/>
      </xdr:nvSpPr>
      <xdr:spPr>
        <a:xfrm>
          <a:off x="14351000" y="104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82114</xdr:rowOff>
    </xdr:from>
    <xdr:ext cx="762000" cy="259045"/>
    <xdr:sp macro="" textlink="">
      <xdr:nvSpPr>
        <xdr:cNvPr id="341" name="テキスト ボックス 340"/>
        <xdr:cNvSpPr txBox="1"/>
      </xdr:nvSpPr>
      <xdr:spPr>
        <a:xfrm>
          <a:off x="14020800" y="1019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171087</xdr:rowOff>
    </xdr:from>
    <xdr:to>
      <xdr:col>19</xdr:col>
      <xdr:colOff>533400</xdr:colOff>
      <xdr:row>61</xdr:row>
      <xdr:rowOff>101237</xdr:rowOff>
    </xdr:to>
    <xdr:sp macro="" textlink="">
      <xdr:nvSpPr>
        <xdr:cNvPr id="342" name="円/楕円 341"/>
        <xdr:cNvSpPr/>
      </xdr:nvSpPr>
      <xdr:spPr>
        <a:xfrm>
          <a:off x="13462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111414</xdr:rowOff>
    </xdr:from>
    <xdr:ext cx="762000" cy="259045"/>
    <xdr:sp macro="" textlink="">
      <xdr:nvSpPr>
        <xdr:cNvPr id="343" name="テキスト ボックス 342"/>
        <xdr:cNvSpPr txBox="1"/>
      </xdr:nvSpPr>
      <xdr:spPr>
        <a:xfrm>
          <a:off x="13131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a:t>
          </a:r>
          <a:r>
            <a:rPr kumimoji="0" lang="ja-JP" altLang="en-US" sz="1200" b="0" i="0" u="none" strike="noStrike" kern="0" cap="none" spc="0" normalizeH="0" baseline="0" noProof="0">
              <a:ln>
                <a:noFill/>
              </a:ln>
              <a:solidFill>
                <a:prstClr val="black"/>
              </a:solidFill>
              <a:effectLst/>
              <a:uLnTx/>
              <a:uFillTx/>
              <a:latin typeface="+mn-lt"/>
              <a:ea typeface="+mn-ea"/>
              <a:cs typeface="+mn-cs"/>
            </a:rPr>
            <a:t>２３</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年度に繰上償還を行ったことにより、</a:t>
          </a:r>
          <a:r>
            <a:rPr kumimoji="0" lang="ja-JP" altLang="en-US" sz="1200" b="0" i="0" u="none" strike="noStrike" kern="0" cap="none" spc="0" normalizeH="0" baseline="0" noProof="0">
              <a:ln>
                <a:noFill/>
              </a:ln>
              <a:solidFill>
                <a:prstClr val="black"/>
              </a:solidFill>
              <a:effectLst/>
              <a:uLnTx/>
              <a:uFillTx/>
              <a:latin typeface="+mn-lt"/>
              <a:ea typeface="+mn-ea"/>
              <a:cs typeface="+mn-cs"/>
            </a:rPr>
            <a:t>類似団体</a:t>
          </a:r>
          <a:r>
            <a:rPr kumimoji="0" lang="ja-JP" altLang="ja-JP" sz="1200" b="0" i="0" u="none" strike="noStrike" kern="0" cap="none" spc="0" normalizeH="0" baseline="0" noProof="0">
              <a:ln>
                <a:noFill/>
              </a:ln>
              <a:solidFill>
                <a:prstClr val="black"/>
              </a:solidFill>
              <a:effectLst/>
              <a:uLnTx/>
              <a:uFillTx/>
              <a:latin typeface="+mn-lt"/>
              <a:ea typeface="+mn-ea"/>
              <a:cs typeface="+mn-cs"/>
            </a:rPr>
            <a:t>平均を</a:t>
          </a:r>
          <a:r>
            <a:rPr kumimoji="0" lang="ja-JP" altLang="en-US" sz="1200" b="0" i="0" u="none" strike="noStrike" kern="0" cap="none" spc="0" normalizeH="0" baseline="0" noProof="0">
              <a:ln>
                <a:noFill/>
              </a:ln>
              <a:solidFill>
                <a:prstClr val="black"/>
              </a:solidFill>
              <a:effectLst/>
              <a:uLnTx/>
              <a:uFillTx/>
              <a:latin typeface="+mn-lt"/>
              <a:ea typeface="+mn-ea"/>
              <a:cs typeface="+mn-cs"/>
            </a:rPr>
            <a:t>４．０</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一方、平成</a:t>
          </a:r>
          <a:r>
            <a:rPr kumimoji="0" lang="ja-JP" altLang="en-US" sz="1200" b="0" i="0" u="none" strike="noStrike" kern="0" cap="none" spc="0" normalizeH="0" baseline="0" noProof="0">
              <a:ln>
                <a:noFill/>
              </a:ln>
              <a:solidFill>
                <a:prstClr val="black"/>
              </a:solidFill>
              <a:effectLst/>
              <a:uLnTx/>
              <a:uFillTx/>
              <a:latin typeface="+mn-lt"/>
              <a:ea typeface="+mn-ea"/>
              <a:cs typeface="+mn-cs"/>
            </a:rPr>
            <a:t>２１</a:t>
          </a:r>
          <a:r>
            <a:rPr kumimoji="0" lang="ja-JP" altLang="ja-JP" sz="1200" b="0" i="0" u="none" strike="noStrike" kern="0" cap="none" spc="0" normalizeH="0" baseline="0" noProof="0">
              <a:ln>
                <a:noFill/>
              </a:ln>
              <a:solidFill>
                <a:prstClr val="black"/>
              </a:solidFill>
              <a:effectLst/>
              <a:uLnTx/>
              <a:uFillTx/>
              <a:latin typeface="+mn-lt"/>
              <a:ea typeface="+mn-ea"/>
              <a:cs typeface="+mn-cs"/>
            </a:rPr>
            <a:t>年度</a:t>
          </a:r>
          <a:r>
            <a:rPr kumimoji="0" lang="ja-JP" altLang="en-US" sz="1200" b="0" i="0" u="none" strike="noStrike" kern="0" cap="none" spc="0" normalizeH="0" baseline="0" noProof="0">
              <a:ln>
                <a:noFill/>
              </a:ln>
              <a:solidFill>
                <a:prstClr val="black"/>
              </a:solidFill>
              <a:effectLst/>
              <a:uLnTx/>
              <a:uFillTx/>
              <a:latin typeface="+mn-lt"/>
              <a:ea typeface="+mn-ea"/>
              <a:cs typeface="+mn-cs"/>
            </a:rPr>
            <a:t>から計画的に</a:t>
          </a:r>
          <a:r>
            <a:rPr kumimoji="0" lang="ja-JP" altLang="ja-JP" sz="1200" b="0" i="0" u="none" strike="noStrike" kern="0" cap="none" spc="0" normalizeH="0" baseline="0" noProof="0">
              <a:ln>
                <a:noFill/>
              </a:ln>
              <a:solidFill>
                <a:prstClr val="black"/>
              </a:solidFill>
              <a:effectLst/>
              <a:uLnTx/>
              <a:uFillTx/>
              <a:latin typeface="+mn-lt"/>
              <a:ea typeface="+mn-ea"/>
              <a:cs typeface="+mn-cs"/>
            </a:rPr>
            <a:t>実施した旧まちづくり交付金事業などの大型事業により、今後は上昇に転じていく見込みで、当面の間は現在より高い水準で推移することが予想される。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今後も、事業の緊急度や必要性を精査の上、起債に大きく頼ることのない財政運営に努める。</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77410</xdr:rowOff>
    </xdr:from>
    <xdr:to>
      <xdr:col>24</xdr:col>
      <xdr:colOff>558800</xdr:colOff>
      <xdr:row>45</xdr:row>
      <xdr:rowOff>131535</xdr:rowOff>
    </xdr:to>
    <xdr:cxnSp macro="">
      <xdr:nvCxnSpPr>
        <xdr:cNvPr id="374" name="直線コネクタ 373"/>
        <xdr:cNvCxnSpPr/>
      </xdr:nvCxnSpPr>
      <xdr:spPr>
        <a:xfrm flipV="1">
          <a:off x="17018000" y="6249610"/>
          <a:ext cx="0" cy="1597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5"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6" name="直線コネクタ 375"/>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163787</xdr:rowOff>
    </xdr:from>
    <xdr:ext cx="762000" cy="259045"/>
    <xdr:sp macro="" textlink="">
      <xdr:nvSpPr>
        <xdr:cNvPr id="377" name="公債費負担の状況最大値テキスト"/>
        <xdr:cNvSpPr txBox="1"/>
      </xdr:nvSpPr>
      <xdr:spPr>
        <a:xfrm>
          <a:off x="17106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77410</xdr:rowOff>
    </xdr:from>
    <xdr:to>
      <xdr:col>24</xdr:col>
      <xdr:colOff>647700</xdr:colOff>
      <xdr:row>36</xdr:row>
      <xdr:rowOff>77410</xdr:rowOff>
    </xdr:to>
    <xdr:cxnSp macro="">
      <xdr:nvCxnSpPr>
        <xdr:cNvPr id="378" name="直線コネクタ 377"/>
        <xdr:cNvCxnSpPr/>
      </xdr:nvCxnSpPr>
      <xdr:spPr>
        <a:xfrm>
          <a:off x="16929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67733</xdr:rowOff>
    </xdr:from>
    <xdr:to>
      <xdr:col>24</xdr:col>
      <xdr:colOff>558800</xdr:colOff>
      <xdr:row>38</xdr:row>
      <xdr:rowOff>125185</xdr:rowOff>
    </xdr:to>
    <xdr:cxnSp macro="">
      <xdr:nvCxnSpPr>
        <xdr:cNvPr id="379" name="直線コネクタ 378"/>
        <xdr:cNvCxnSpPr/>
      </xdr:nvCxnSpPr>
      <xdr:spPr>
        <a:xfrm>
          <a:off x="16179800" y="6582833"/>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163182</xdr:rowOff>
    </xdr:from>
    <xdr:ext cx="762000" cy="259045"/>
    <xdr:sp macro="" textlink="">
      <xdr:nvSpPr>
        <xdr:cNvPr id="380"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19655</xdr:rowOff>
    </xdr:from>
    <xdr:to>
      <xdr:col>24</xdr:col>
      <xdr:colOff>609600</xdr:colOff>
      <xdr:row>41</xdr:row>
      <xdr:rowOff>121255</xdr:rowOff>
    </xdr:to>
    <xdr:sp macro="" textlink="">
      <xdr:nvSpPr>
        <xdr:cNvPr id="381" name="フローチャート : 判断 380"/>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67733</xdr:rowOff>
    </xdr:from>
    <xdr:to>
      <xdr:col>23</xdr:col>
      <xdr:colOff>406400</xdr:colOff>
      <xdr:row>39</xdr:row>
      <xdr:rowOff>103112</xdr:rowOff>
    </xdr:to>
    <xdr:cxnSp macro="">
      <xdr:nvCxnSpPr>
        <xdr:cNvPr id="382" name="直線コネクタ 381"/>
        <xdr:cNvCxnSpPr/>
      </xdr:nvCxnSpPr>
      <xdr:spPr>
        <a:xfrm flipV="1">
          <a:off x="15290800" y="658283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88598</xdr:rowOff>
    </xdr:from>
    <xdr:to>
      <xdr:col>23</xdr:col>
      <xdr:colOff>457200</xdr:colOff>
      <xdr:row>42</xdr:row>
      <xdr:rowOff>18748</xdr:rowOff>
    </xdr:to>
    <xdr:sp macro="" textlink="">
      <xdr:nvSpPr>
        <xdr:cNvPr id="383" name="フローチャート : 判断 382"/>
        <xdr:cNvSpPr/>
      </xdr:nvSpPr>
      <xdr:spPr>
        <a:xfrm>
          <a:off x="16129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3525</xdr:rowOff>
    </xdr:from>
    <xdr:ext cx="736600" cy="259045"/>
    <xdr:sp macro="" textlink="">
      <xdr:nvSpPr>
        <xdr:cNvPr id="384" name="テキスト ボックス 383"/>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103112</xdr:rowOff>
    </xdr:from>
    <xdr:to>
      <xdr:col>22</xdr:col>
      <xdr:colOff>203200</xdr:colOff>
      <xdr:row>40</xdr:row>
      <xdr:rowOff>81038</xdr:rowOff>
    </xdr:to>
    <xdr:cxnSp macro="">
      <xdr:nvCxnSpPr>
        <xdr:cNvPr id="385" name="直線コネクタ 384"/>
        <xdr:cNvCxnSpPr/>
      </xdr:nvCxnSpPr>
      <xdr:spPr>
        <a:xfrm flipV="1">
          <a:off x="14401800" y="6789662"/>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32052</xdr:rowOff>
    </xdr:from>
    <xdr:to>
      <xdr:col>22</xdr:col>
      <xdr:colOff>254000</xdr:colOff>
      <xdr:row>42</xdr:row>
      <xdr:rowOff>133652</xdr:rowOff>
    </xdr:to>
    <xdr:sp macro="" textlink="">
      <xdr:nvSpPr>
        <xdr:cNvPr id="386" name="フローチャート : 判断 385"/>
        <xdr:cNvSpPr/>
      </xdr:nvSpPr>
      <xdr:spPr>
        <a:xfrm>
          <a:off x="15240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118429</xdr:rowOff>
    </xdr:from>
    <xdr:ext cx="762000" cy="259045"/>
    <xdr:sp macro="" textlink="">
      <xdr:nvSpPr>
        <xdr:cNvPr id="387" name="テキスト ボックス 386"/>
        <xdr:cNvSpPr txBox="1"/>
      </xdr:nvSpPr>
      <xdr:spPr>
        <a:xfrm>
          <a:off x="14909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81038</xdr:rowOff>
    </xdr:from>
    <xdr:to>
      <xdr:col>21</xdr:col>
      <xdr:colOff>0</xdr:colOff>
      <xdr:row>41</xdr:row>
      <xdr:rowOff>104926</xdr:rowOff>
    </xdr:to>
    <xdr:cxnSp macro="">
      <xdr:nvCxnSpPr>
        <xdr:cNvPr id="388" name="直線コネクタ 387"/>
        <xdr:cNvCxnSpPr/>
      </xdr:nvCxnSpPr>
      <xdr:spPr>
        <a:xfrm flipV="1">
          <a:off x="13512800" y="6939038"/>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9" name="フローチャート : 判断 388"/>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90" name="テキスト ボックス 389"/>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32959</xdr:rowOff>
    </xdr:from>
    <xdr:to>
      <xdr:col>19</xdr:col>
      <xdr:colOff>533400</xdr:colOff>
      <xdr:row>43</xdr:row>
      <xdr:rowOff>134559</xdr:rowOff>
    </xdr:to>
    <xdr:sp macro="" textlink="">
      <xdr:nvSpPr>
        <xdr:cNvPr id="391" name="フローチャート : 判断 390"/>
        <xdr:cNvSpPr/>
      </xdr:nvSpPr>
      <xdr:spPr>
        <a:xfrm>
          <a:off x="13462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119336</xdr:rowOff>
    </xdr:from>
    <xdr:ext cx="762000" cy="259045"/>
    <xdr:sp macro="" textlink="">
      <xdr:nvSpPr>
        <xdr:cNvPr id="392" name="テキスト ボックス 391"/>
        <xdr:cNvSpPr txBox="1"/>
      </xdr:nvSpPr>
      <xdr:spPr>
        <a:xfrm>
          <a:off x="13131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74385</xdr:rowOff>
    </xdr:from>
    <xdr:to>
      <xdr:col>24</xdr:col>
      <xdr:colOff>609600</xdr:colOff>
      <xdr:row>39</xdr:row>
      <xdr:rowOff>4535</xdr:rowOff>
    </xdr:to>
    <xdr:sp macro="" textlink="">
      <xdr:nvSpPr>
        <xdr:cNvPr id="398" name="円/楕円 397"/>
        <xdr:cNvSpPr/>
      </xdr:nvSpPr>
      <xdr:spPr>
        <a:xfrm>
          <a:off x="169672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90913</xdr:rowOff>
    </xdr:from>
    <xdr:ext cx="762000" cy="259045"/>
    <xdr:sp macro="" textlink="">
      <xdr:nvSpPr>
        <xdr:cNvPr id="399" name="公債費負担の状況該当値テキスト"/>
        <xdr:cNvSpPr txBox="1"/>
      </xdr:nvSpPr>
      <xdr:spPr>
        <a:xfrm>
          <a:off x="171069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16933</xdr:rowOff>
    </xdr:from>
    <xdr:to>
      <xdr:col>23</xdr:col>
      <xdr:colOff>457200</xdr:colOff>
      <xdr:row>38</xdr:row>
      <xdr:rowOff>118533</xdr:rowOff>
    </xdr:to>
    <xdr:sp macro="" textlink="">
      <xdr:nvSpPr>
        <xdr:cNvPr id="400" name="円/楕円 399"/>
        <xdr:cNvSpPr/>
      </xdr:nvSpPr>
      <xdr:spPr>
        <a:xfrm>
          <a:off x="16129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128710</xdr:rowOff>
    </xdr:from>
    <xdr:ext cx="736600" cy="259045"/>
    <xdr:sp macro="" textlink="">
      <xdr:nvSpPr>
        <xdr:cNvPr id="401" name="テキスト ボックス 400"/>
        <xdr:cNvSpPr txBox="1"/>
      </xdr:nvSpPr>
      <xdr:spPr>
        <a:xfrm>
          <a:off x="15798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52312</xdr:rowOff>
    </xdr:from>
    <xdr:to>
      <xdr:col>22</xdr:col>
      <xdr:colOff>254000</xdr:colOff>
      <xdr:row>39</xdr:row>
      <xdr:rowOff>153912</xdr:rowOff>
    </xdr:to>
    <xdr:sp macro="" textlink="">
      <xdr:nvSpPr>
        <xdr:cNvPr id="402" name="円/楕円 401"/>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164089</xdr:rowOff>
    </xdr:from>
    <xdr:ext cx="762000" cy="259045"/>
    <xdr:sp macro="" textlink="">
      <xdr:nvSpPr>
        <xdr:cNvPr id="403" name="テキスト ボックス 402"/>
        <xdr:cNvSpPr txBox="1"/>
      </xdr:nvSpPr>
      <xdr:spPr>
        <a:xfrm>
          <a:off x="14909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30238</xdr:rowOff>
    </xdr:from>
    <xdr:to>
      <xdr:col>21</xdr:col>
      <xdr:colOff>50800</xdr:colOff>
      <xdr:row>40</xdr:row>
      <xdr:rowOff>131838</xdr:rowOff>
    </xdr:to>
    <xdr:sp macro="" textlink="">
      <xdr:nvSpPr>
        <xdr:cNvPr id="404" name="円/楕円 403"/>
        <xdr:cNvSpPr/>
      </xdr:nvSpPr>
      <xdr:spPr>
        <a:xfrm>
          <a:off x="14351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142015</xdr:rowOff>
    </xdr:from>
    <xdr:ext cx="762000" cy="259045"/>
    <xdr:sp macro="" textlink="">
      <xdr:nvSpPr>
        <xdr:cNvPr id="405" name="テキスト ボックス 404"/>
        <xdr:cNvSpPr txBox="1"/>
      </xdr:nvSpPr>
      <xdr:spPr>
        <a:xfrm>
          <a:off x="14020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54126</xdr:rowOff>
    </xdr:from>
    <xdr:to>
      <xdr:col>19</xdr:col>
      <xdr:colOff>533400</xdr:colOff>
      <xdr:row>41</xdr:row>
      <xdr:rowOff>155726</xdr:rowOff>
    </xdr:to>
    <xdr:sp macro="" textlink="">
      <xdr:nvSpPr>
        <xdr:cNvPr id="406" name="円/楕円 405"/>
        <xdr:cNvSpPr/>
      </xdr:nvSpPr>
      <xdr:spPr>
        <a:xfrm>
          <a:off x="13462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165903</xdr:rowOff>
    </xdr:from>
    <xdr:ext cx="762000" cy="259045"/>
    <xdr:sp macro="" textlink="">
      <xdr:nvSpPr>
        <xdr:cNvPr id="407" name="テキスト ボックス 406"/>
        <xdr:cNvSpPr txBox="1"/>
      </xdr:nvSpPr>
      <xdr:spPr>
        <a:xfrm>
          <a:off x="13131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充当可能な基金などの財源が将来負担すべき費用を上回っているため、将来負担比率は算定されていない。</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今後も適正な公債費管理や計画的な基金積立を継続し、健全財政の堅持に努める。</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164643</xdr:rowOff>
    </xdr:to>
    <xdr:cxnSp macro="">
      <xdr:nvCxnSpPr>
        <xdr:cNvPr id="434" name="直線コネクタ 433"/>
        <xdr:cNvCxnSpPr/>
      </xdr:nvCxnSpPr>
      <xdr:spPr>
        <a:xfrm flipV="1">
          <a:off x="17018000" y="2451100"/>
          <a:ext cx="0" cy="14854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136720</xdr:rowOff>
    </xdr:from>
    <xdr:ext cx="762000" cy="259045"/>
    <xdr:sp macro="" textlink="">
      <xdr:nvSpPr>
        <xdr:cNvPr id="435" name="将来負担の状況最小値テキスト"/>
        <xdr:cNvSpPr txBox="1"/>
      </xdr:nvSpPr>
      <xdr:spPr>
        <a:xfrm>
          <a:off x="17106900" y="390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153.9</a:t>
          </a:r>
          <a:endParaRPr kumimoji="1" lang="ja-JP" altLang="en-US" sz="1000" b="1">
            <a:latin typeface="ＭＳ Ｐゴシック"/>
          </a:endParaRPr>
        </a:p>
      </xdr:txBody>
    </xdr:sp>
    <xdr:clientData/>
  </xdr:oneCellAnchor>
  <xdr:twoCellAnchor>
    <xdr:from>
      <xdr:col>24</xdr:col>
      <xdr:colOff>469900</xdr:colOff>
      <xdr:row>22</xdr:row>
      <xdr:rowOff>164643</xdr:rowOff>
    </xdr:from>
    <xdr:to>
      <xdr:col>24</xdr:col>
      <xdr:colOff>647700</xdr:colOff>
      <xdr:row>22</xdr:row>
      <xdr:rowOff>164643</xdr:rowOff>
    </xdr:to>
    <xdr:cxnSp macro="">
      <xdr:nvCxnSpPr>
        <xdr:cNvPr id="436" name="直線コネクタ 435"/>
        <xdr:cNvCxnSpPr/>
      </xdr:nvCxnSpPr>
      <xdr:spPr>
        <a:xfrm>
          <a:off x="16929100" y="3936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62552</xdr:rowOff>
    </xdr:from>
    <xdr:ext cx="762000" cy="259045"/>
    <xdr:sp macro="" textlink="">
      <xdr:nvSpPr>
        <xdr:cNvPr id="439" name="将来負担の状況平均値テキスト"/>
        <xdr:cNvSpPr txBox="1"/>
      </xdr:nvSpPr>
      <xdr:spPr>
        <a:xfrm>
          <a:off x="17106900" y="2805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90475</xdr:rowOff>
    </xdr:from>
    <xdr:to>
      <xdr:col>24</xdr:col>
      <xdr:colOff>609600</xdr:colOff>
      <xdr:row>17</xdr:row>
      <xdr:rowOff>20625</xdr:rowOff>
    </xdr:to>
    <xdr:sp macro="" textlink="">
      <xdr:nvSpPr>
        <xdr:cNvPr id="440" name="フローチャート : 判断 439"/>
        <xdr:cNvSpPr/>
      </xdr:nvSpPr>
      <xdr:spPr>
        <a:xfrm>
          <a:off x="16967200" y="28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98450</xdr:rowOff>
    </xdr:from>
    <xdr:to>
      <xdr:col>23</xdr:col>
      <xdr:colOff>457200</xdr:colOff>
      <xdr:row>15</xdr:row>
      <xdr:rowOff>28600</xdr:rowOff>
    </xdr:to>
    <xdr:sp macro="" textlink="">
      <xdr:nvSpPr>
        <xdr:cNvPr id="441" name="フローチャート : 判断 440"/>
        <xdr:cNvSpPr/>
      </xdr:nvSpPr>
      <xdr:spPr>
        <a:xfrm>
          <a:off x="16129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38777</xdr:rowOff>
    </xdr:from>
    <xdr:ext cx="736600" cy="259045"/>
    <xdr:sp macro="" textlink="">
      <xdr:nvSpPr>
        <xdr:cNvPr id="442" name="テキスト ボックス 441"/>
        <xdr:cNvSpPr txBox="1"/>
      </xdr:nvSpPr>
      <xdr:spPr>
        <a:xfrm>
          <a:off x="15798800" y="226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10973</xdr:rowOff>
    </xdr:from>
    <xdr:to>
      <xdr:col>22</xdr:col>
      <xdr:colOff>254000</xdr:colOff>
      <xdr:row>15</xdr:row>
      <xdr:rowOff>112573</xdr:rowOff>
    </xdr:to>
    <xdr:sp macro="" textlink="">
      <xdr:nvSpPr>
        <xdr:cNvPr id="443" name="フローチャート : 判断 442"/>
        <xdr:cNvSpPr/>
      </xdr:nvSpPr>
      <xdr:spPr>
        <a:xfrm>
          <a:off x="15240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122750</xdr:rowOff>
    </xdr:from>
    <xdr:ext cx="762000" cy="259045"/>
    <xdr:sp macro="" textlink="">
      <xdr:nvSpPr>
        <xdr:cNvPr id="444" name="テキスト ボックス 443"/>
        <xdr:cNvSpPr txBox="1"/>
      </xdr:nvSpPr>
      <xdr:spPr>
        <a:xfrm>
          <a:off x="14909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112319</xdr:rowOff>
    </xdr:from>
    <xdr:to>
      <xdr:col>21</xdr:col>
      <xdr:colOff>50800</xdr:colOff>
      <xdr:row>16</xdr:row>
      <xdr:rowOff>42469</xdr:rowOff>
    </xdr:to>
    <xdr:sp macro="" textlink="">
      <xdr:nvSpPr>
        <xdr:cNvPr id="445" name="フローチャート : 判断 444"/>
        <xdr:cNvSpPr/>
      </xdr:nvSpPr>
      <xdr:spPr>
        <a:xfrm>
          <a:off x="14351000" y="268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52646</xdr:rowOff>
    </xdr:from>
    <xdr:ext cx="762000" cy="259045"/>
    <xdr:sp macro="" textlink="">
      <xdr:nvSpPr>
        <xdr:cNvPr id="446" name="テキスト ボックス 445"/>
        <xdr:cNvSpPr txBox="1"/>
      </xdr:nvSpPr>
      <xdr:spPr>
        <a:xfrm>
          <a:off x="14020800" y="245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169266</xdr:rowOff>
    </xdr:from>
    <xdr:to>
      <xdr:col>19</xdr:col>
      <xdr:colOff>533400</xdr:colOff>
      <xdr:row>16</xdr:row>
      <xdr:rowOff>99416</xdr:rowOff>
    </xdr:to>
    <xdr:sp macro="" textlink="">
      <xdr:nvSpPr>
        <xdr:cNvPr id="447" name="フローチャート : 判断 446"/>
        <xdr:cNvSpPr/>
      </xdr:nvSpPr>
      <xdr:spPr>
        <a:xfrm>
          <a:off x="13462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109593</xdr:rowOff>
    </xdr:from>
    <xdr:ext cx="762000" cy="259045"/>
    <xdr:sp macro="" textlink="">
      <xdr:nvSpPr>
        <xdr:cNvPr id="448" name="テキスト ボックス 447"/>
        <xdr:cNvSpPr txBox="1"/>
      </xdr:nvSpPr>
      <xdr:spPr>
        <a:xfrm>
          <a:off x="13131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15,494
15,097
58.79
6,633,207
6,230,930
349,897
4,006,073
6,482,499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a:t>
          </a:r>
          <a:r>
            <a:rPr kumimoji="0" lang="ja-JP" altLang="en-US" sz="1200" b="0" i="0" u="none" strike="noStrike" kern="0" cap="none" spc="0" normalizeH="0" baseline="0" noProof="0">
              <a:ln>
                <a:noFill/>
              </a:ln>
              <a:solidFill>
                <a:prstClr val="black"/>
              </a:solidFill>
              <a:effectLst/>
              <a:uLnTx/>
              <a:uFillTx/>
              <a:latin typeface="+mn-lt"/>
              <a:ea typeface="+mn-ea"/>
              <a:cs typeface="+mn-cs"/>
            </a:rPr>
            <a:t>１６年３月</a:t>
          </a:r>
          <a:r>
            <a:rPr kumimoji="0" lang="ja-JP" altLang="ja-JP" sz="1200" b="0" i="0" u="none" strike="noStrike" kern="0" cap="none" spc="0" normalizeH="0" baseline="0" noProof="0">
              <a:ln>
                <a:noFill/>
              </a:ln>
              <a:solidFill>
                <a:prstClr val="black"/>
              </a:solidFill>
              <a:effectLst/>
              <a:uLnTx/>
              <a:uFillTx/>
              <a:latin typeface="+mn-lt"/>
              <a:ea typeface="+mn-ea"/>
              <a:cs typeface="+mn-cs"/>
            </a:rPr>
            <a:t>に策定した自律・協働のまちづくり推進計画では、</a:t>
          </a:r>
          <a:r>
            <a:rPr kumimoji="0" lang="ja-JP" altLang="en-US" sz="1200" b="0" i="0" u="none" strike="noStrike" kern="0" cap="none" spc="0" normalizeH="0" baseline="0" noProof="0">
              <a:ln>
                <a:noFill/>
              </a:ln>
              <a:solidFill>
                <a:prstClr val="black"/>
              </a:solidFill>
              <a:effectLst/>
              <a:uLnTx/>
              <a:uFillTx/>
              <a:latin typeface="+mn-lt"/>
              <a:ea typeface="+mn-ea"/>
              <a:cs typeface="+mn-cs"/>
            </a:rPr>
            <a:t>１０</a:t>
          </a:r>
          <a:r>
            <a:rPr kumimoji="0" lang="ja-JP" altLang="ja-JP" sz="1200" b="0" i="0" u="none" strike="noStrike" kern="0" cap="none" spc="0" normalizeH="0" baseline="0" noProof="0">
              <a:ln>
                <a:noFill/>
              </a:ln>
              <a:solidFill>
                <a:prstClr val="black"/>
              </a:solidFill>
              <a:effectLst/>
              <a:uLnTx/>
              <a:uFillTx/>
              <a:latin typeface="+mn-lt"/>
              <a:ea typeface="+mn-ea"/>
              <a:cs typeface="+mn-cs"/>
            </a:rPr>
            <a:t>年間で職員数</a:t>
          </a:r>
          <a:r>
            <a:rPr kumimoji="0" lang="ja-JP" altLang="en-US" sz="1200" b="0" i="0" u="none" strike="noStrike" kern="0" cap="none" spc="0" normalizeH="0" baseline="0" noProof="0">
              <a:ln>
                <a:noFill/>
              </a:ln>
              <a:solidFill>
                <a:prstClr val="black"/>
              </a:solidFill>
              <a:effectLst/>
              <a:uLnTx/>
              <a:uFillTx/>
              <a:latin typeface="+mn-lt"/>
              <a:ea typeface="+mn-ea"/>
              <a:cs typeface="+mn-cs"/>
            </a:rPr>
            <a:t>１０</a:t>
          </a:r>
          <a:r>
            <a:rPr kumimoji="0" lang="ja-JP" altLang="ja-JP" sz="1200" b="0" i="0" u="none" strike="noStrike" kern="0" cap="none" spc="0" normalizeH="0" baseline="0" noProof="0">
              <a:ln>
                <a:noFill/>
              </a:ln>
              <a:solidFill>
                <a:prstClr val="black"/>
              </a:solidFill>
              <a:effectLst/>
              <a:uLnTx/>
              <a:uFillTx/>
              <a:latin typeface="+mn-lt"/>
              <a:ea typeface="+mn-ea"/>
              <a:cs typeface="+mn-cs"/>
            </a:rPr>
            <a:t>％削減を掲げ、人員削減や手当をはじめとした給与制度の見直しなど、人件費の削減に取り組んできた。</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また、全国の他市町村に比べ平均年齢及び平均給与月額が低い状況となっていることなどを理由に、類似団体平均を</a:t>
          </a:r>
          <a:r>
            <a:rPr kumimoji="0" lang="ja-JP" altLang="en-US" sz="1200" b="0" i="0" u="none" strike="noStrike" kern="0" cap="none" spc="0" normalizeH="0" baseline="0" noProof="0">
              <a:ln>
                <a:noFill/>
              </a:ln>
              <a:solidFill>
                <a:prstClr val="black"/>
              </a:solidFill>
              <a:effectLst/>
              <a:uLnTx/>
              <a:uFillTx/>
              <a:latin typeface="+mn-lt"/>
              <a:ea typeface="+mn-ea"/>
              <a:cs typeface="+mn-cs"/>
            </a:rPr>
            <a:t>４．６</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今後も適正な人件費水準を維持できるよう給与制度見直しなど人件費の削減に努める。</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100330</xdr:rowOff>
    </xdr:from>
    <xdr:to>
      <xdr:col>7</xdr:col>
      <xdr:colOff>15875</xdr:colOff>
      <xdr:row>40</xdr:row>
      <xdr:rowOff>142240</xdr:rowOff>
    </xdr:to>
    <xdr:cxnSp macro="">
      <xdr:nvCxnSpPr>
        <xdr:cNvPr id="61" name="直線コネクタ 60"/>
        <xdr:cNvCxnSpPr/>
      </xdr:nvCxnSpPr>
      <xdr:spPr>
        <a:xfrm flipV="1">
          <a:off x="4826000" y="57581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114317</xdr:rowOff>
    </xdr:from>
    <xdr:ext cx="762000" cy="259045"/>
    <xdr:sp macro="" textlink="">
      <xdr:nvSpPr>
        <xdr:cNvPr id="62" name="人件費最小値テキスト"/>
        <xdr:cNvSpPr txBox="1"/>
      </xdr:nvSpPr>
      <xdr:spPr>
        <a:xfrm>
          <a:off x="4914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32.7</a:t>
          </a:r>
          <a:endParaRPr kumimoji="1" lang="ja-JP" altLang="en-US" sz="1000" b="1">
            <a:latin typeface="ＭＳ Ｐゴシック"/>
          </a:endParaRPr>
        </a:p>
      </xdr:txBody>
    </xdr:sp>
    <xdr:clientData/>
  </xdr:oneCellAnchor>
  <xdr:twoCellAnchor>
    <xdr:from>
      <xdr:col>6</xdr:col>
      <xdr:colOff>612775</xdr:colOff>
      <xdr:row>40</xdr:row>
      <xdr:rowOff>142240</xdr:rowOff>
    </xdr:from>
    <xdr:to>
      <xdr:col>7</xdr:col>
      <xdr:colOff>104775</xdr:colOff>
      <xdr:row>40</xdr:row>
      <xdr:rowOff>142240</xdr:rowOff>
    </xdr:to>
    <xdr:cxnSp macro="">
      <xdr:nvCxnSpPr>
        <xdr:cNvPr id="63" name="直線コネクタ 62"/>
        <xdr:cNvCxnSpPr/>
      </xdr:nvCxnSpPr>
      <xdr:spPr>
        <a:xfrm>
          <a:off x="4737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612775</xdr:colOff>
      <xdr:row>33</xdr:row>
      <xdr:rowOff>100330</xdr:rowOff>
    </xdr:from>
    <xdr:to>
      <xdr:col>7</xdr:col>
      <xdr:colOff>104775</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5080</xdr:rowOff>
    </xdr:from>
    <xdr:to>
      <xdr:col>7</xdr:col>
      <xdr:colOff>15875</xdr:colOff>
      <xdr:row>34</xdr:row>
      <xdr:rowOff>35560</xdr:rowOff>
    </xdr:to>
    <xdr:cxnSp macro="">
      <xdr:nvCxnSpPr>
        <xdr:cNvPr id="66" name="直線コネクタ 65"/>
        <xdr:cNvCxnSpPr/>
      </xdr:nvCxnSpPr>
      <xdr:spPr>
        <a:xfrm flipV="1">
          <a:off x="3987800" y="5834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161290</xdr:rowOff>
    </xdr:from>
    <xdr:to>
      <xdr:col>5</xdr:col>
      <xdr:colOff>549275</xdr:colOff>
      <xdr:row>34</xdr:row>
      <xdr:rowOff>35560</xdr:rowOff>
    </xdr:to>
    <xdr:cxnSp macro="">
      <xdr:nvCxnSpPr>
        <xdr:cNvPr id="69" name="直線コネクタ 68"/>
        <xdr:cNvCxnSpPr/>
      </xdr:nvCxnSpPr>
      <xdr:spPr>
        <a:xfrm>
          <a:off x="3098800" y="58191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161290</xdr:rowOff>
    </xdr:from>
    <xdr:to>
      <xdr:col>4</xdr:col>
      <xdr:colOff>346075</xdr:colOff>
      <xdr:row>34</xdr:row>
      <xdr:rowOff>12700</xdr:rowOff>
    </xdr:to>
    <xdr:cxnSp macro="">
      <xdr:nvCxnSpPr>
        <xdr:cNvPr id="72" name="直線コネクタ 71"/>
        <xdr:cNvCxnSpPr/>
      </xdr:nvCxnSpPr>
      <xdr:spPr>
        <a:xfrm flipV="1">
          <a:off x="2209800" y="58191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146050</xdr:rowOff>
    </xdr:from>
    <xdr:to>
      <xdr:col>3</xdr:col>
      <xdr:colOff>142875</xdr:colOff>
      <xdr:row>34</xdr:row>
      <xdr:rowOff>12700</xdr:rowOff>
    </xdr:to>
    <xdr:cxnSp macro="">
      <xdr:nvCxnSpPr>
        <xdr:cNvPr id="75" name="直線コネクタ 74"/>
        <xdr:cNvCxnSpPr/>
      </xdr:nvCxnSpPr>
      <xdr:spPr>
        <a:xfrm>
          <a:off x="1320800" y="580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160020</xdr:rowOff>
    </xdr:from>
    <xdr:to>
      <xdr:col>3</xdr:col>
      <xdr:colOff>193675</xdr:colOff>
      <xdr:row>37</xdr:row>
      <xdr:rowOff>90170</xdr:rowOff>
    </xdr:to>
    <xdr:sp macro="" textlink="">
      <xdr:nvSpPr>
        <xdr:cNvPr id="76" name="フローチャート : 判断 75"/>
        <xdr:cNvSpPr/>
      </xdr:nvSpPr>
      <xdr:spPr>
        <a:xfrm>
          <a:off x="2159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74947</xdr:rowOff>
    </xdr:from>
    <xdr:ext cx="762000" cy="259045"/>
    <xdr:sp macro="" textlink="">
      <xdr:nvSpPr>
        <xdr:cNvPr id="77" name="テキスト ボックス 76"/>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167640</xdr:rowOff>
    </xdr:from>
    <xdr:to>
      <xdr:col>1</xdr:col>
      <xdr:colOff>676275</xdr:colOff>
      <xdr:row>37</xdr:row>
      <xdr:rowOff>97790</xdr:rowOff>
    </xdr:to>
    <xdr:sp macro="" textlink="">
      <xdr:nvSpPr>
        <xdr:cNvPr id="78" name="フローチャート :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82567</xdr:rowOff>
    </xdr:from>
    <xdr:ext cx="762000" cy="259045"/>
    <xdr:sp macro="" textlink="">
      <xdr:nvSpPr>
        <xdr:cNvPr id="79" name="テキスト ボックス 78"/>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125730</xdr:rowOff>
    </xdr:from>
    <xdr:to>
      <xdr:col>7</xdr:col>
      <xdr:colOff>66675</xdr:colOff>
      <xdr:row>34</xdr:row>
      <xdr:rowOff>55880</xdr:rowOff>
    </xdr:to>
    <xdr:sp macro="" textlink="">
      <xdr:nvSpPr>
        <xdr:cNvPr id="85" name="円/楕円 84"/>
        <xdr:cNvSpPr/>
      </xdr:nvSpPr>
      <xdr:spPr>
        <a:xfrm>
          <a:off x="4775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34307</xdr:rowOff>
    </xdr:from>
    <xdr:ext cx="762000" cy="259045"/>
    <xdr:sp macro="" textlink="">
      <xdr:nvSpPr>
        <xdr:cNvPr id="86" name="人件費該当値テキスト"/>
        <xdr:cNvSpPr txBox="1"/>
      </xdr:nvSpPr>
      <xdr:spPr>
        <a:xfrm>
          <a:off x="4914900" y="56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156210</xdr:rowOff>
    </xdr:from>
    <xdr:to>
      <xdr:col>5</xdr:col>
      <xdr:colOff>600075</xdr:colOff>
      <xdr:row>34</xdr:row>
      <xdr:rowOff>86360</xdr:rowOff>
    </xdr:to>
    <xdr:sp macro="" textlink="">
      <xdr:nvSpPr>
        <xdr:cNvPr id="87" name="円/楕円 86"/>
        <xdr:cNvSpPr/>
      </xdr:nvSpPr>
      <xdr:spPr>
        <a:xfrm>
          <a:off x="3937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96537</xdr:rowOff>
    </xdr:from>
    <xdr:ext cx="736600" cy="259045"/>
    <xdr:sp macro="" textlink="">
      <xdr:nvSpPr>
        <xdr:cNvPr id="88" name="テキスト ボックス 87"/>
        <xdr:cNvSpPr txBox="1"/>
      </xdr:nvSpPr>
      <xdr:spPr>
        <a:xfrm>
          <a:off x="3606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110490</xdr:rowOff>
    </xdr:from>
    <xdr:to>
      <xdr:col>4</xdr:col>
      <xdr:colOff>396875</xdr:colOff>
      <xdr:row>34</xdr:row>
      <xdr:rowOff>40640</xdr:rowOff>
    </xdr:to>
    <xdr:sp macro="" textlink="">
      <xdr:nvSpPr>
        <xdr:cNvPr id="89" name="円/楕円 88"/>
        <xdr:cNvSpPr/>
      </xdr:nvSpPr>
      <xdr:spPr>
        <a:xfrm>
          <a:off x="3048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50817</xdr:rowOff>
    </xdr:from>
    <xdr:ext cx="762000" cy="259045"/>
    <xdr:sp macro="" textlink="">
      <xdr:nvSpPr>
        <xdr:cNvPr id="90" name="テキスト ボックス 89"/>
        <xdr:cNvSpPr txBox="1"/>
      </xdr:nvSpPr>
      <xdr:spPr>
        <a:xfrm>
          <a:off x="2717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133350</xdr:rowOff>
    </xdr:from>
    <xdr:to>
      <xdr:col>3</xdr:col>
      <xdr:colOff>193675</xdr:colOff>
      <xdr:row>34</xdr:row>
      <xdr:rowOff>63500</xdr:rowOff>
    </xdr:to>
    <xdr:sp macro="" textlink="">
      <xdr:nvSpPr>
        <xdr:cNvPr id="91" name="円/楕円 90"/>
        <xdr:cNvSpPr/>
      </xdr:nvSpPr>
      <xdr:spPr>
        <a:xfrm>
          <a:off x="2159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73677</xdr:rowOff>
    </xdr:from>
    <xdr:ext cx="762000" cy="259045"/>
    <xdr:sp macro="" textlink="">
      <xdr:nvSpPr>
        <xdr:cNvPr id="92" name="テキスト ボックス 91"/>
        <xdr:cNvSpPr txBox="1"/>
      </xdr:nvSpPr>
      <xdr:spPr>
        <a:xfrm>
          <a:off x="1828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95250</xdr:rowOff>
    </xdr:from>
    <xdr:to>
      <xdr:col>1</xdr:col>
      <xdr:colOff>676275</xdr:colOff>
      <xdr:row>34</xdr:row>
      <xdr:rowOff>25400</xdr:rowOff>
    </xdr:to>
    <xdr:sp macro="" textlink="">
      <xdr:nvSpPr>
        <xdr:cNvPr id="93" name="円/楕円 92"/>
        <xdr:cNvSpPr/>
      </xdr:nvSpPr>
      <xdr:spPr>
        <a:xfrm>
          <a:off x="12700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35577</xdr:rowOff>
    </xdr:from>
    <xdr:ext cx="762000" cy="259045"/>
    <xdr:sp macro="" textlink="">
      <xdr:nvSpPr>
        <xdr:cNvPr id="94" name="テキスト ボックス 93"/>
        <xdr:cNvSpPr txBox="1"/>
      </xdr:nvSpPr>
      <xdr:spPr>
        <a:xfrm>
          <a:off x="9398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平成１６年３月に策定した自律・協働のまちづくり推進計画では、ゼロベースで見直し、抑制を継続してきたが、類似団体を</a:t>
          </a:r>
          <a:r>
            <a:rPr kumimoji="0" lang="ja-JP" altLang="en-US" sz="1200" b="0" i="0" u="none" strike="noStrike" kern="0" cap="none" spc="0" normalizeH="0" baseline="0" noProof="0">
              <a:ln>
                <a:noFill/>
              </a:ln>
              <a:solidFill>
                <a:prstClr val="black"/>
              </a:solidFill>
              <a:effectLst/>
              <a:uLnTx/>
              <a:uFillTx/>
              <a:latin typeface="+mn-lt"/>
              <a:ea typeface="+mn-ea"/>
              <a:cs typeface="+mn-cs"/>
            </a:rPr>
            <a:t>２．１</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ポイント上回っ</a:t>
          </a:r>
          <a:r>
            <a:rPr kumimoji="0" lang="ja-JP" altLang="en-US" sz="1200" b="0" i="0" u="none" strike="noStrike" kern="0" cap="none" spc="0" normalizeH="0" baseline="0" noProof="0">
              <a:ln>
                <a:noFill/>
              </a:ln>
              <a:solidFill>
                <a:prstClr val="black"/>
              </a:solidFill>
              <a:effectLst/>
              <a:uLnTx/>
              <a:uFillTx/>
              <a:latin typeface="+mn-lt"/>
              <a:ea typeface="+mn-ea"/>
              <a:cs typeface="+mn-cs"/>
            </a:rPr>
            <a:t>て</a:t>
          </a:r>
          <a:r>
            <a:rPr kumimoji="0" lang="ja-JP" altLang="ja-JP" sz="1200" b="0" i="0" u="none" strike="noStrike" kern="0" cap="none" spc="0" normalizeH="0" baseline="0" noProof="0">
              <a:ln>
                <a:noFill/>
              </a:ln>
              <a:solidFill>
                <a:prstClr val="black"/>
              </a:solidFill>
              <a:effectLst/>
              <a:uLnTx/>
              <a:uFillTx/>
              <a:latin typeface="+mn-lt"/>
              <a:ea typeface="+mn-ea"/>
              <a:cs typeface="+mn-cs"/>
            </a:rPr>
            <a:t>いる状況である。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電算処理料などの経常的な費用で大きな割合を占めているものについて、さらに見直しを進めていく。</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57150</xdr:rowOff>
    </xdr:to>
    <xdr:cxnSp macro="">
      <xdr:nvCxnSpPr>
        <xdr:cNvPr id="122" name="直線コネクタ 121"/>
        <xdr:cNvCxnSpPr/>
      </xdr:nvCxnSpPr>
      <xdr:spPr>
        <a:xfrm flipV="1">
          <a:off x="16510000" y="2146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29227</xdr:rowOff>
    </xdr:from>
    <xdr:ext cx="762000" cy="259045"/>
    <xdr:sp macro="" textlink="">
      <xdr:nvSpPr>
        <xdr:cNvPr id="123" name="物件費最小値テキスト"/>
        <xdr:cNvSpPr txBox="1"/>
      </xdr:nvSpPr>
      <xdr:spPr>
        <a:xfrm>
          <a:off x="16598900" y="362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a:t>
          </a:r>
          <a:endParaRPr kumimoji="1" lang="ja-JP" altLang="en-US" sz="1000" b="1">
            <a:latin typeface="ＭＳ Ｐゴシック"/>
          </a:endParaRPr>
        </a:p>
      </xdr:txBody>
    </xdr:sp>
    <xdr:clientData/>
  </xdr:oneCellAnchor>
  <xdr:twoCellAnchor>
    <xdr:from>
      <xdr:col>23</xdr:col>
      <xdr:colOff>628650</xdr:colOff>
      <xdr:row>21</xdr:row>
      <xdr:rowOff>57150</xdr:rowOff>
    </xdr:from>
    <xdr:to>
      <xdr:col>24</xdr:col>
      <xdr:colOff>120650</xdr:colOff>
      <xdr:row>21</xdr:row>
      <xdr:rowOff>57150</xdr:rowOff>
    </xdr:to>
    <xdr:cxnSp macro="">
      <xdr:nvCxnSpPr>
        <xdr:cNvPr id="124" name="直線コネクタ 123"/>
        <xdr:cNvCxnSpPr/>
      </xdr:nvCxnSpPr>
      <xdr:spPr>
        <a:xfrm>
          <a:off x="16421100" y="365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152400</xdr:rowOff>
    </xdr:from>
    <xdr:to>
      <xdr:col>24</xdr:col>
      <xdr:colOff>31750</xdr:colOff>
      <xdr:row>17</xdr:row>
      <xdr:rowOff>82550</xdr:rowOff>
    </xdr:to>
    <xdr:cxnSp macro="">
      <xdr:nvCxnSpPr>
        <xdr:cNvPr id="127" name="直線コネクタ 126"/>
        <xdr:cNvCxnSpPr/>
      </xdr:nvCxnSpPr>
      <xdr:spPr>
        <a:xfrm>
          <a:off x="15671800" y="2895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124477</xdr:rowOff>
    </xdr:from>
    <xdr:ext cx="762000" cy="259045"/>
    <xdr:sp macro="" textlink="">
      <xdr:nvSpPr>
        <xdr:cNvPr id="128" name="物件費平均値テキスト"/>
        <xdr:cNvSpPr txBox="1"/>
      </xdr:nvSpPr>
      <xdr:spPr>
        <a:xfrm>
          <a:off x="16598900" y="252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107950</xdr:rowOff>
    </xdr:from>
    <xdr:to>
      <xdr:col>24</xdr:col>
      <xdr:colOff>82550</xdr:colOff>
      <xdr:row>16</xdr:row>
      <xdr:rowOff>38100</xdr:rowOff>
    </xdr:to>
    <xdr:sp macro="" textlink="">
      <xdr:nvSpPr>
        <xdr:cNvPr id="129" name="フローチャート : 判断 128"/>
        <xdr:cNvSpPr/>
      </xdr:nvSpPr>
      <xdr:spPr>
        <a:xfrm>
          <a:off x="164592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50800</xdr:rowOff>
    </xdr:from>
    <xdr:to>
      <xdr:col>22</xdr:col>
      <xdr:colOff>565150</xdr:colOff>
      <xdr:row>16</xdr:row>
      <xdr:rowOff>152400</xdr:rowOff>
    </xdr:to>
    <xdr:cxnSp macro="">
      <xdr:nvCxnSpPr>
        <xdr:cNvPr id="130" name="直線コネクタ 129"/>
        <xdr:cNvCxnSpPr/>
      </xdr:nvCxnSpPr>
      <xdr:spPr>
        <a:xfrm>
          <a:off x="14782800" y="2794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146050</xdr:rowOff>
    </xdr:from>
    <xdr:to>
      <xdr:col>22</xdr:col>
      <xdr:colOff>615950</xdr:colOff>
      <xdr:row>16</xdr:row>
      <xdr:rowOff>76200</xdr:rowOff>
    </xdr:to>
    <xdr:sp macro="" textlink="">
      <xdr:nvSpPr>
        <xdr:cNvPr id="131" name="フローチャート :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86377</xdr:rowOff>
    </xdr:from>
    <xdr:ext cx="736600" cy="259045"/>
    <xdr:sp macro="" textlink="">
      <xdr:nvSpPr>
        <xdr:cNvPr id="132" name="テキスト ボックス 131"/>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50800</xdr:rowOff>
    </xdr:from>
    <xdr:to>
      <xdr:col>21</xdr:col>
      <xdr:colOff>361950</xdr:colOff>
      <xdr:row>17</xdr:row>
      <xdr:rowOff>120650</xdr:rowOff>
    </xdr:to>
    <xdr:cxnSp macro="">
      <xdr:nvCxnSpPr>
        <xdr:cNvPr id="133" name="直線コネクタ 132"/>
        <xdr:cNvCxnSpPr/>
      </xdr:nvCxnSpPr>
      <xdr:spPr>
        <a:xfrm flipV="1">
          <a:off x="13893800" y="2794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82550</xdr:rowOff>
    </xdr:from>
    <xdr:to>
      <xdr:col>21</xdr:col>
      <xdr:colOff>412750</xdr:colOff>
      <xdr:row>16</xdr:row>
      <xdr:rowOff>12700</xdr:rowOff>
    </xdr:to>
    <xdr:sp macro="" textlink="">
      <xdr:nvSpPr>
        <xdr:cNvPr id="134" name="フローチャート : 判断 133"/>
        <xdr:cNvSpPr/>
      </xdr:nvSpPr>
      <xdr:spPr>
        <a:xfrm>
          <a:off x="14732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35" name="テキスト ボックス 134"/>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139700</xdr:rowOff>
    </xdr:from>
    <xdr:to>
      <xdr:col>20</xdr:col>
      <xdr:colOff>158750</xdr:colOff>
      <xdr:row>17</xdr:row>
      <xdr:rowOff>120650</xdr:rowOff>
    </xdr:to>
    <xdr:cxnSp macro="">
      <xdr:nvCxnSpPr>
        <xdr:cNvPr id="136" name="直線コネクタ 135"/>
        <xdr:cNvCxnSpPr/>
      </xdr:nvCxnSpPr>
      <xdr:spPr>
        <a:xfrm>
          <a:off x="13004800" y="2882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44450</xdr:rowOff>
    </xdr:from>
    <xdr:to>
      <xdr:col>20</xdr:col>
      <xdr:colOff>209550</xdr:colOff>
      <xdr:row>15</xdr:row>
      <xdr:rowOff>146050</xdr:rowOff>
    </xdr:to>
    <xdr:sp macro="" textlink="">
      <xdr:nvSpPr>
        <xdr:cNvPr id="137" name="フローチャート : 判断 136"/>
        <xdr:cNvSpPr/>
      </xdr:nvSpPr>
      <xdr:spPr>
        <a:xfrm>
          <a:off x="13843000" y="261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156227</xdr:rowOff>
    </xdr:from>
    <xdr:ext cx="762000" cy="259045"/>
    <xdr:sp macro="" textlink="">
      <xdr:nvSpPr>
        <xdr:cNvPr id="138" name="テキスト ボックス 137"/>
        <xdr:cNvSpPr txBox="1"/>
      </xdr:nvSpPr>
      <xdr:spPr>
        <a:xfrm>
          <a:off x="13512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39" name="フローチャート : 判断 138"/>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130827</xdr:rowOff>
    </xdr:from>
    <xdr:ext cx="762000" cy="259045"/>
    <xdr:sp macro="" textlink="">
      <xdr:nvSpPr>
        <xdr:cNvPr id="140" name="テキスト ボックス 139"/>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31750</xdr:rowOff>
    </xdr:from>
    <xdr:to>
      <xdr:col>24</xdr:col>
      <xdr:colOff>82550</xdr:colOff>
      <xdr:row>17</xdr:row>
      <xdr:rowOff>133350</xdr:rowOff>
    </xdr:to>
    <xdr:sp macro="" textlink="">
      <xdr:nvSpPr>
        <xdr:cNvPr id="146" name="円/楕円 145"/>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3827</xdr:rowOff>
    </xdr:from>
    <xdr:ext cx="762000" cy="259045"/>
    <xdr:sp macro="" textlink="">
      <xdr:nvSpPr>
        <xdr:cNvPr id="147" name="物件費該当値テキスト"/>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101600</xdr:rowOff>
    </xdr:from>
    <xdr:to>
      <xdr:col>22</xdr:col>
      <xdr:colOff>615950</xdr:colOff>
      <xdr:row>17</xdr:row>
      <xdr:rowOff>31750</xdr:rowOff>
    </xdr:to>
    <xdr:sp macro="" textlink="">
      <xdr:nvSpPr>
        <xdr:cNvPr id="148" name="円/楕円 147"/>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16527</xdr:rowOff>
    </xdr:from>
    <xdr:ext cx="736600" cy="259045"/>
    <xdr:sp macro="" textlink="">
      <xdr:nvSpPr>
        <xdr:cNvPr id="149" name="テキスト ボックス 148"/>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50" name="円/楕円 149"/>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51" name="テキスト ボックス 15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69850</xdr:rowOff>
    </xdr:from>
    <xdr:to>
      <xdr:col>20</xdr:col>
      <xdr:colOff>209550</xdr:colOff>
      <xdr:row>18</xdr:row>
      <xdr:rowOff>0</xdr:rowOff>
    </xdr:to>
    <xdr:sp macro="" textlink="">
      <xdr:nvSpPr>
        <xdr:cNvPr id="152" name="円/楕円 151"/>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156227</xdr:rowOff>
    </xdr:from>
    <xdr:ext cx="762000" cy="259045"/>
    <xdr:sp macro="" textlink="">
      <xdr:nvSpPr>
        <xdr:cNvPr id="153" name="テキスト ボックス 152"/>
        <xdr:cNvSpPr txBox="1"/>
      </xdr:nvSpPr>
      <xdr:spPr>
        <a:xfrm>
          <a:off x="13512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88900</xdr:rowOff>
    </xdr:from>
    <xdr:to>
      <xdr:col>19</xdr:col>
      <xdr:colOff>6350</xdr:colOff>
      <xdr:row>17</xdr:row>
      <xdr:rowOff>19050</xdr:rowOff>
    </xdr:to>
    <xdr:sp macro="" textlink="">
      <xdr:nvSpPr>
        <xdr:cNvPr id="154" name="円/楕円 153"/>
        <xdr:cNvSpPr/>
      </xdr:nvSpPr>
      <xdr:spPr>
        <a:xfrm>
          <a:off x="12954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3827</xdr:rowOff>
    </xdr:from>
    <xdr:ext cx="762000" cy="259045"/>
    <xdr:sp macro="" textlink="">
      <xdr:nvSpPr>
        <xdr:cNvPr id="155" name="テキスト ボックス 154"/>
        <xdr:cNvSpPr txBox="1"/>
      </xdr:nvSpPr>
      <xdr:spPr>
        <a:xfrm>
          <a:off x="12623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類似団体平均を</a:t>
          </a:r>
          <a:r>
            <a:rPr kumimoji="0" lang="ja-JP" altLang="en-US" sz="1200" b="0" i="0" u="none" strike="noStrike" kern="0" cap="none" spc="0" normalizeH="0" baseline="0" noProof="0">
              <a:ln>
                <a:noFill/>
              </a:ln>
              <a:solidFill>
                <a:prstClr val="black"/>
              </a:solidFill>
              <a:effectLst/>
              <a:uLnTx/>
              <a:uFillTx/>
              <a:latin typeface="+mn-lt"/>
              <a:ea typeface="+mn-ea"/>
              <a:cs typeface="+mn-cs"/>
            </a:rPr>
            <a:t>２．１</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ポイント下回っているが、決算額については上昇傾向にある。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今後も給付の適正化をはじめ、随時見直しを行うことにより上昇傾向に歯止めをかけるよう努める。</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86178</xdr:rowOff>
    </xdr:to>
    <xdr:cxnSp macro="">
      <xdr:nvCxnSpPr>
        <xdr:cNvPr id="185" name="直線コネクタ 184"/>
        <xdr:cNvCxnSpPr/>
      </xdr:nvCxnSpPr>
      <xdr:spPr>
        <a:xfrm flipV="1">
          <a:off x="4826000" y="92383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6"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7" name="直線コネクタ 186"/>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53</xdr:row>
      <xdr:rowOff>167822</xdr:rowOff>
    </xdr:to>
    <xdr:cxnSp macro="">
      <xdr:nvCxnSpPr>
        <xdr:cNvPr id="190" name="直線コネクタ 189"/>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89099</xdr:rowOff>
    </xdr:from>
    <xdr:ext cx="762000" cy="259045"/>
    <xdr:sp macro="" textlink="">
      <xdr:nvSpPr>
        <xdr:cNvPr id="191"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192" name="フローチャート : 判断 191"/>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45357</xdr:rowOff>
    </xdr:to>
    <xdr:cxnSp macro="">
      <xdr:nvCxnSpPr>
        <xdr:cNvPr id="193" name="直線コネクタ 192"/>
        <xdr:cNvCxnSpPr/>
      </xdr:nvCxnSpPr>
      <xdr:spPr>
        <a:xfrm flipV="1">
          <a:off x="3098800" y="92546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170742</xdr:rowOff>
    </xdr:from>
    <xdr:ext cx="736600" cy="259045"/>
    <xdr:sp macro="" textlink="">
      <xdr:nvSpPr>
        <xdr:cNvPr id="195" name="テキスト ボックス 194"/>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45357</xdr:rowOff>
    </xdr:from>
    <xdr:to>
      <xdr:col>4</xdr:col>
      <xdr:colOff>346075</xdr:colOff>
      <xdr:row>54</xdr:row>
      <xdr:rowOff>45357</xdr:rowOff>
    </xdr:to>
    <xdr:cxnSp macro="">
      <xdr:nvCxnSpPr>
        <xdr:cNvPr id="196" name="直線コネクタ 195"/>
        <xdr:cNvCxnSpPr/>
      </xdr:nvCxnSpPr>
      <xdr:spPr>
        <a:xfrm>
          <a:off x="2209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54</xdr:row>
      <xdr:rowOff>45357</xdr:rowOff>
    </xdr:to>
    <xdr:cxnSp macro="">
      <xdr:nvCxnSpPr>
        <xdr:cNvPr id="199" name="直線コネクタ 198"/>
        <xdr:cNvCxnSpPr/>
      </xdr:nvCxnSpPr>
      <xdr:spPr>
        <a:xfrm>
          <a:off x="1320800" y="91893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72770</xdr:rowOff>
    </xdr:from>
    <xdr:ext cx="762000" cy="259045"/>
    <xdr:sp macro="" textlink="">
      <xdr:nvSpPr>
        <xdr:cNvPr id="203" name="テキスト ボックス 202"/>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9" name="円/楕円 208"/>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25599</xdr:rowOff>
    </xdr:from>
    <xdr:ext cx="762000" cy="259045"/>
    <xdr:sp macro="" textlink="">
      <xdr:nvSpPr>
        <xdr:cNvPr id="210" name="扶助費該当値テキスト"/>
        <xdr:cNvSpPr txBox="1"/>
      </xdr:nvSpPr>
      <xdr:spPr>
        <a:xfrm>
          <a:off x="4914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1" name="円/楕円 210"/>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2" name="テキスト ボックス 211"/>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13" name="円/楕円 212"/>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4" name="テキスト ボックス 213"/>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166007</xdr:rowOff>
    </xdr:from>
    <xdr:to>
      <xdr:col>3</xdr:col>
      <xdr:colOff>193675</xdr:colOff>
      <xdr:row>54</xdr:row>
      <xdr:rowOff>96157</xdr:rowOff>
    </xdr:to>
    <xdr:sp macro="" textlink="">
      <xdr:nvSpPr>
        <xdr:cNvPr id="215" name="円/楕円 214"/>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106334</xdr:rowOff>
    </xdr:from>
    <xdr:ext cx="762000" cy="259045"/>
    <xdr:sp macro="" textlink="">
      <xdr:nvSpPr>
        <xdr:cNvPr id="216" name="テキスト ボックス 215"/>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7" name="円/楕円 216"/>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8" name="テキスト ボックス 217"/>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平成１６年３月に策定した自律・協働のまちづくり推進計画に基づき、各費目について見直しを行い抑制を継続していることにより、類似団体平均を下回って推移している。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今後も同様に各費目の抑制に努めていく。</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88900</xdr:rowOff>
    </xdr:from>
    <xdr:to>
      <xdr:col>24</xdr:col>
      <xdr:colOff>31750</xdr:colOff>
      <xdr:row>60</xdr:row>
      <xdr:rowOff>157480</xdr:rowOff>
    </xdr:to>
    <xdr:cxnSp macro="">
      <xdr:nvCxnSpPr>
        <xdr:cNvPr id="246" name="直線コネクタ 245"/>
        <xdr:cNvCxnSpPr/>
      </xdr:nvCxnSpPr>
      <xdr:spPr>
        <a:xfrm flipV="1">
          <a:off x="16510000" y="93472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7"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8" name="直線コネクタ 247"/>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3827</xdr:rowOff>
    </xdr:from>
    <xdr:ext cx="762000" cy="259045"/>
    <xdr:sp macro="" textlink="">
      <xdr:nvSpPr>
        <xdr:cNvPr id="249" name="その他最大値テキスト"/>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54</xdr:row>
      <xdr:rowOff>88900</xdr:rowOff>
    </xdr:from>
    <xdr:to>
      <xdr:col>24</xdr:col>
      <xdr:colOff>120650</xdr:colOff>
      <xdr:row>54</xdr:row>
      <xdr:rowOff>88900</xdr:rowOff>
    </xdr:to>
    <xdr:cxnSp macro="">
      <xdr:nvCxnSpPr>
        <xdr:cNvPr id="250" name="直線コネクタ 249"/>
        <xdr:cNvCxnSpPr/>
      </xdr:nvCxnSpPr>
      <xdr:spPr>
        <a:xfrm>
          <a:off x="16421100" y="93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96520</xdr:rowOff>
    </xdr:from>
    <xdr:to>
      <xdr:col>24</xdr:col>
      <xdr:colOff>31750</xdr:colOff>
      <xdr:row>55</xdr:row>
      <xdr:rowOff>24130</xdr:rowOff>
    </xdr:to>
    <xdr:cxnSp macro="">
      <xdr:nvCxnSpPr>
        <xdr:cNvPr id="251" name="直線コネクタ 250"/>
        <xdr:cNvCxnSpPr/>
      </xdr:nvCxnSpPr>
      <xdr:spPr>
        <a:xfrm>
          <a:off x="15671800" y="9354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52"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53" name="フローチャート : 判断 252"/>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96520</xdr:rowOff>
    </xdr:to>
    <xdr:cxnSp macro="">
      <xdr:nvCxnSpPr>
        <xdr:cNvPr id="254" name="直線コネクタ 253"/>
        <xdr:cNvCxnSpPr/>
      </xdr:nvCxnSpPr>
      <xdr:spPr>
        <a:xfrm>
          <a:off x="14782800" y="9309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5" name="フローチャート : 判断 254"/>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6" name="テキスト ボックス 255"/>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50800</xdr:rowOff>
    </xdr:from>
    <xdr:to>
      <xdr:col>21</xdr:col>
      <xdr:colOff>361950</xdr:colOff>
      <xdr:row>54</xdr:row>
      <xdr:rowOff>66040</xdr:rowOff>
    </xdr:to>
    <xdr:cxnSp macro="">
      <xdr:nvCxnSpPr>
        <xdr:cNvPr id="257" name="直線コネクタ 256"/>
        <xdr:cNvCxnSpPr/>
      </xdr:nvCxnSpPr>
      <xdr:spPr>
        <a:xfrm flipV="1">
          <a:off x="13893800" y="9309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91440</xdr:rowOff>
    </xdr:from>
    <xdr:to>
      <xdr:col>21</xdr:col>
      <xdr:colOff>412750</xdr:colOff>
      <xdr:row>57</xdr:row>
      <xdr:rowOff>21590</xdr:rowOff>
    </xdr:to>
    <xdr:sp macro="" textlink="">
      <xdr:nvSpPr>
        <xdr:cNvPr id="258" name="フローチャート : 判断 257"/>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6367</xdr:rowOff>
    </xdr:from>
    <xdr:ext cx="762000" cy="259045"/>
    <xdr:sp macro="" textlink="">
      <xdr:nvSpPr>
        <xdr:cNvPr id="259" name="テキスト ボックス 258"/>
        <xdr:cNvSpPr txBox="1"/>
      </xdr:nvSpPr>
      <xdr:spPr>
        <a:xfrm>
          <a:off x="14401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xdr:rowOff>
    </xdr:from>
    <xdr:to>
      <xdr:col>20</xdr:col>
      <xdr:colOff>158750</xdr:colOff>
      <xdr:row>54</xdr:row>
      <xdr:rowOff>66040</xdr:rowOff>
    </xdr:to>
    <xdr:cxnSp macro="">
      <xdr:nvCxnSpPr>
        <xdr:cNvPr id="260" name="直線コネクタ 259"/>
        <xdr:cNvCxnSpPr/>
      </xdr:nvCxnSpPr>
      <xdr:spPr>
        <a:xfrm>
          <a:off x="13004800" y="9263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83820</xdr:rowOff>
    </xdr:from>
    <xdr:to>
      <xdr:col>20</xdr:col>
      <xdr:colOff>209550</xdr:colOff>
      <xdr:row>57</xdr:row>
      <xdr:rowOff>13970</xdr:rowOff>
    </xdr:to>
    <xdr:sp macro="" textlink="">
      <xdr:nvSpPr>
        <xdr:cNvPr id="261" name="フローチャート : 判断 260"/>
        <xdr:cNvSpPr/>
      </xdr:nvSpPr>
      <xdr:spPr>
        <a:xfrm>
          <a:off x="13843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62" name="テキスト ボックス 261"/>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63" name="フローチャート : 判断 262"/>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132097</xdr:rowOff>
    </xdr:from>
    <xdr:ext cx="762000" cy="259045"/>
    <xdr:sp macro="" textlink="">
      <xdr:nvSpPr>
        <xdr:cNvPr id="264" name="テキスト ボックス 263"/>
        <xdr:cNvSpPr txBox="1"/>
      </xdr:nvSpPr>
      <xdr:spPr>
        <a:xfrm>
          <a:off x="12623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144780</xdr:rowOff>
    </xdr:from>
    <xdr:to>
      <xdr:col>24</xdr:col>
      <xdr:colOff>82550</xdr:colOff>
      <xdr:row>55</xdr:row>
      <xdr:rowOff>74930</xdr:rowOff>
    </xdr:to>
    <xdr:sp macro="" textlink="">
      <xdr:nvSpPr>
        <xdr:cNvPr id="270" name="円/楕円 269"/>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53357</xdr:rowOff>
    </xdr:from>
    <xdr:ext cx="762000" cy="259045"/>
    <xdr:sp macro="" textlink="">
      <xdr:nvSpPr>
        <xdr:cNvPr id="271" name="その他該当値テキスト"/>
        <xdr:cNvSpPr txBox="1"/>
      </xdr:nvSpPr>
      <xdr:spPr>
        <a:xfrm>
          <a:off x="16598900" y="931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45720</xdr:rowOff>
    </xdr:from>
    <xdr:to>
      <xdr:col>22</xdr:col>
      <xdr:colOff>615950</xdr:colOff>
      <xdr:row>54</xdr:row>
      <xdr:rowOff>147320</xdr:rowOff>
    </xdr:to>
    <xdr:sp macro="" textlink="">
      <xdr:nvSpPr>
        <xdr:cNvPr id="272" name="円/楕円 271"/>
        <xdr:cNvSpPr/>
      </xdr:nvSpPr>
      <xdr:spPr>
        <a:xfrm>
          <a:off x="15621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157497</xdr:rowOff>
    </xdr:from>
    <xdr:ext cx="736600" cy="259045"/>
    <xdr:sp macro="" textlink="">
      <xdr:nvSpPr>
        <xdr:cNvPr id="273" name="テキスト ボックス 272"/>
        <xdr:cNvSpPr txBox="1"/>
      </xdr:nvSpPr>
      <xdr:spPr>
        <a:xfrm>
          <a:off x="15290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4" name="円/楕円 273"/>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5" name="テキスト ボックス 274"/>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xdr:rowOff>
    </xdr:from>
    <xdr:to>
      <xdr:col>20</xdr:col>
      <xdr:colOff>209550</xdr:colOff>
      <xdr:row>54</xdr:row>
      <xdr:rowOff>116840</xdr:rowOff>
    </xdr:to>
    <xdr:sp macro="" textlink="">
      <xdr:nvSpPr>
        <xdr:cNvPr id="276" name="円/楕円 275"/>
        <xdr:cNvSpPr/>
      </xdr:nvSpPr>
      <xdr:spPr>
        <a:xfrm>
          <a:off x="13843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127017</xdr:rowOff>
    </xdr:from>
    <xdr:ext cx="762000" cy="259045"/>
    <xdr:sp macro="" textlink="">
      <xdr:nvSpPr>
        <xdr:cNvPr id="277" name="テキスト ボックス 276"/>
        <xdr:cNvSpPr txBox="1"/>
      </xdr:nvSpPr>
      <xdr:spPr>
        <a:xfrm>
          <a:off x="13512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125730</xdr:rowOff>
    </xdr:from>
    <xdr:to>
      <xdr:col>19</xdr:col>
      <xdr:colOff>6350</xdr:colOff>
      <xdr:row>54</xdr:row>
      <xdr:rowOff>55880</xdr:rowOff>
    </xdr:to>
    <xdr:sp macro="" textlink="">
      <xdr:nvSpPr>
        <xdr:cNvPr id="278" name="円/楕円 277"/>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66057</xdr:rowOff>
    </xdr:from>
    <xdr:ext cx="762000" cy="259045"/>
    <xdr:sp macro="" textlink="">
      <xdr:nvSpPr>
        <xdr:cNvPr id="279" name="テキスト ボックス 278"/>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平成１６年３月に策定した自律・協働のまちづくり推進計画に基づき、既存の交付金や補助金の見直しに取り組んできたことなどにより、類似団体平均を</a:t>
          </a:r>
          <a:r>
            <a:rPr kumimoji="0" lang="ja-JP" altLang="en-US" sz="1200" b="0" i="0" u="none" strike="noStrike" kern="0" cap="none" spc="0" normalizeH="0" baseline="0" noProof="0">
              <a:ln>
                <a:noFill/>
              </a:ln>
              <a:solidFill>
                <a:prstClr val="black"/>
              </a:solidFill>
              <a:effectLst/>
              <a:uLnTx/>
              <a:uFillTx/>
              <a:latin typeface="+mn-lt"/>
              <a:ea typeface="+mn-ea"/>
              <a:cs typeface="+mn-cs"/>
            </a:rPr>
            <a:t>３．４</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今後も補助目的を達成したものや事業効果が見込めなくなってきたものなどを見直し、適正な執行に努めていく。</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113284</xdr:rowOff>
    </xdr:from>
    <xdr:to>
      <xdr:col>24</xdr:col>
      <xdr:colOff>31750</xdr:colOff>
      <xdr:row>40</xdr:row>
      <xdr:rowOff>67564</xdr:rowOff>
    </xdr:to>
    <xdr:cxnSp macro="">
      <xdr:nvCxnSpPr>
        <xdr:cNvPr id="304" name="直線コネクタ 303"/>
        <xdr:cNvCxnSpPr/>
      </xdr:nvCxnSpPr>
      <xdr:spPr>
        <a:xfrm flipV="1">
          <a:off x="16510000" y="594258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40</xdr:row>
      <xdr:rowOff>67564</xdr:rowOff>
    </xdr:from>
    <xdr:to>
      <xdr:col>24</xdr:col>
      <xdr:colOff>120650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28211</xdr:rowOff>
    </xdr:from>
    <xdr:ext cx="762000" cy="259045"/>
    <xdr:sp macro="" textlink="">
      <xdr:nvSpPr>
        <xdr:cNvPr id="307" name="補助費等最大値テキスト"/>
        <xdr:cNvSpPr txBox="1"/>
      </xdr:nvSpPr>
      <xdr:spPr>
        <a:xfrm>
          <a:off x="16598900" y="56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34</xdr:row>
      <xdr:rowOff>113284</xdr:rowOff>
    </xdr:from>
    <xdr:to>
      <xdr:col>24</xdr:col>
      <xdr:colOff>120650</xdr:colOff>
      <xdr:row>34</xdr:row>
      <xdr:rowOff>113284</xdr:rowOff>
    </xdr:to>
    <xdr:cxnSp macro="">
      <xdr:nvCxnSpPr>
        <xdr:cNvPr id="308" name="直線コネクタ 307"/>
        <xdr:cNvCxnSpPr/>
      </xdr:nvCxnSpPr>
      <xdr:spPr>
        <a:xfrm>
          <a:off x="16421100" y="5942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140716</xdr:rowOff>
    </xdr:to>
    <xdr:cxnSp macro="">
      <xdr:nvCxnSpPr>
        <xdr:cNvPr id="309" name="直線コネクタ 308"/>
        <xdr:cNvCxnSpPr/>
      </xdr:nvCxnSpPr>
      <xdr:spPr>
        <a:xfrm flipV="1">
          <a:off x="15671800" y="623062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10"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11" name="フローチャート : 判断 310"/>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140716</xdr:rowOff>
    </xdr:to>
    <xdr:cxnSp macro="">
      <xdr:nvCxnSpPr>
        <xdr:cNvPr id="312" name="直線コネクタ 311"/>
        <xdr:cNvCxnSpPr/>
      </xdr:nvCxnSpPr>
      <xdr:spPr>
        <a:xfrm>
          <a:off x="14782800" y="62946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13" name="フローチャート : 判断 312"/>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14" name="テキスト ボックス 313"/>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122428</xdr:rowOff>
    </xdr:to>
    <xdr:cxnSp macro="">
      <xdr:nvCxnSpPr>
        <xdr:cNvPr id="315" name="直線コネクタ 314"/>
        <xdr:cNvCxnSpPr/>
      </xdr:nvCxnSpPr>
      <xdr:spPr>
        <a:xfrm>
          <a:off x="13893800" y="62717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99568</xdr:rowOff>
    </xdr:to>
    <xdr:cxnSp macro="">
      <xdr:nvCxnSpPr>
        <xdr:cNvPr id="318" name="直線コネクタ 317"/>
        <xdr:cNvCxnSpPr/>
      </xdr:nvCxnSpPr>
      <xdr:spPr>
        <a:xfrm>
          <a:off x="13004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9" name="フローチャート : 判断 318"/>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20" name="テキスト ボックス 319"/>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21" name="フローチャート : 判断 320"/>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22" name="テキスト ボックス 321"/>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8" name="円/楕円 327"/>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24147</xdr:rowOff>
    </xdr:from>
    <xdr:ext cx="762000" cy="259045"/>
    <xdr:sp macro="" textlink="">
      <xdr:nvSpPr>
        <xdr:cNvPr id="329"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89916</xdr:rowOff>
    </xdr:from>
    <xdr:to>
      <xdr:col>22</xdr:col>
      <xdr:colOff>615950</xdr:colOff>
      <xdr:row>37</xdr:row>
      <xdr:rowOff>20066</xdr:rowOff>
    </xdr:to>
    <xdr:sp macro="" textlink="">
      <xdr:nvSpPr>
        <xdr:cNvPr id="330" name="円/楕円 329"/>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30243</xdr:rowOff>
    </xdr:from>
    <xdr:ext cx="736600" cy="259045"/>
    <xdr:sp macro="" textlink="">
      <xdr:nvSpPr>
        <xdr:cNvPr id="331" name="テキスト ボックス 330"/>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71628</xdr:rowOff>
    </xdr:from>
    <xdr:to>
      <xdr:col>21</xdr:col>
      <xdr:colOff>412750</xdr:colOff>
      <xdr:row>37</xdr:row>
      <xdr:rowOff>1778</xdr:rowOff>
    </xdr:to>
    <xdr:sp macro="" textlink="">
      <xdr:nvSpPr>
        <xdr:cNvPr id="332" name="円/楕円 331"/>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11955</xdr:rowOff>
    </xdr:from>
    <xdr:ext cx="762000" cy="259045"/>
    <xdr:sp macro="" textlink="">
      <xdr:nvSpPr>
        <xdr:cNvPr id="333" name="テキスト ボックス 332"/>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4" name="円/楕円 333"/>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35" name="テキスト ボックス 334"/>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36" name="円/楕円 335"/>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37" name="テキスト ボックス 336"/>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平成２３年度に繰上償還を行っことや、過去の複合文化施設などの大型事業の起債償還が終了したため、</a:t>
          </a:r>
          <a:r>
            <a:rPr kumimoji="0" lang="ja-JP" altLang="en-US" sz="1200" b="0" i="0" u="none" strike="noStrike" kern="0" cap="none" spc="0" normalizeH="0" baseline="0" noProof="0">
              <a:ln>
                <a:noFill/>
              </a:ln>
              <a:solidFill>
                <a:prstClr val="black"/>
              </a:solidFill>
              <a:effectLst/>
              <a:uLnTx/>
              <a:uFillTx/>
              <a:latin typeface="+mn-lt"/>
              <a:ea typeface="+mn-ea"/>
              <a:cs typeface="+mn-cs"/>
            </a:rPr>
            <a:t>近年は減少していたが、平成２１年度から実施している旧まちづくり交付金事業などの起債償還が始まったことから</a:t>
          </a:r>
          <a:r>
            <a:rPr kumimoji="0" lang="ja-JP" altLang="ja-JP" sz="1200" b="0" i="0" u="none" strike="noStrike" kern="0" cap="none" spc="0" normalizeH="0" baseline="0" noProof="0">
              <a:ln>
                <a:noFill/>
              </a:ln>
              <a:solidFill>
                <a:prstClr val="black"/>
              </a:solidFill>
              <a:effectLst/>
              <a:uLnTx/>
              <a:uFillTx/>
              <a:latin typeface="+mn-lt"/>
              <a:ea typeface="+mn-ea"/>
              <a:cs typeface="+mn-cs"/>
            </a:rPr>
            <a:t>、類似団体平均を</a:t>
          </a:r>
          <a:r>
            <a:rPr kumimoji="0" lang="ja-JP" altLang="en-US" sz="1200" b="0" i="0" u="none" strike="noStrike" kern="0" cap="none" spc="0" normalizeH="0" baseline="0" noProof="0">
              <a:ln>
                <a:noFill/>
              </a:ln>
              <a:solidFill>
                <a:prstClr val="black"/>
              </a:solidFill>
              <a:effectLst/>
              <a:uLnTx/>
              <a:uFillTx/>
              <a:latin typeface="+mn-lt"/>
              <a:ea typeface="+mn-ea"/>
              <a:cs typeface="+mn-cs"/>
            </a:rPr>
            <a:t>２．８</a:t>
          </a:r>
          <a:r>
            <a:rPr kumimoji="0" lang="ja-JP" altLang="ja-JP" sz="1200" b="0" i="0" u="none" strike="noStrike" kern="0" cap="none" spc="0" normalizeH="0" baseline="0" noProof="0">
              <a:ln>
                <a:noFill/>
              </a:ln>
              <a:solidFill>
                <a:prstClr val="black"/>
              </a:solidFill>
              <a:effectLst/>
              <a:uLnTx/>
              <a:uFillTx/>
              <a:latin typeface="+mn-lt"/>
              <a:ea typeface="+mn-ea"/>
              <a:cs typeface="+mn-cs"/>
            </a:rPr>
            <a:t>ポイント</a:t>
          </a:r>
          <a:r>
            <a:rPr kumimoji="0" lang="ja-JP" altLang="en-US" sz="1200" b="0" i="0" u="none" strike="noStrike" kern="0" cap="none" spc="0" normalizeH="0" baseline="0" noProof="0">
              <a:ln>
                <a:noFill/>
              </a:ln>
              <a:solidFill>
                <a:prstClr val="black"/>
              </a:solidFill>
              <a:effectLst/>
              <a:uLnTx/>
              <a:uFillTx/>
              <a:latin typeface="+mn-lt"/>
              <a:ea typeface="+mn-ea"/>
              <a:cs typeface="+mn-cs"/>
            </a:rPr>
            <a:t>上</a:t>
          </a:r>
          <a:r>
            <a:rPr kumimoji="0" lang="ja-JP" altLang="ja-JP" sz="1200" b="0" i="0" u="none" strike="noStrike" kern="0" cap="none" spc="0" normalizeH="0" baseline="0" noProof="0">
              <a:ln>
                <a:noFill/>
              </a:ln>
              <a:solidFill>
                <a:prstClr val="black"/>
              </a:solidFill>
              <a:effectLst/>
              <a:uLnTx/>
              <a:uFillTx/>
              <a:latin typeface="+mn-lt"/>
              <a:ea typeface="+mn-ea"/>
              <a:cs typeface="+mn-cs"/>
            </a:rPr>
            <a:t>回っている。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今後もしばらくは</a:t>
          </a:r>
          <a:r>
            <a:rPr kumimoji="0" lang="ja-JP" altLang="ja-JP" sz="1200" b="0" i="0" u="none" strike="noStrike" kern="0" cap="none" spc="0" normalizeH="0" baseline="0" noProof="0">
              <a:ln>
                <a:noFill/>
              </a:ln>
              <a:solidFill>
                <a:prstClr val="black"/>
              </a:solidFill>
              <a:effectLst/>
              <a:uLnTx/>
              <a:uFillTx/>
              <a:latin typeface="+mn-lt"/>
              <a:ea typeface="+mn-ea"/>
              <a:cs typeface="+mn-cs"/>
            </a:rPr>
            <a:t>上昇していくことが見込まれる。</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67128</xdr:rowOff>
    </xdr:from>
    <xdr:to>
      <xdr:col>7</xdr:col>
      <xdr:colOff>15875</xdr:colOff>
      <xdr:row>81</xdr:row>
      <xdr:rowOff>58964</xdr:rowOff>
    </xdr:to>
    <xdr:cxnSp macro="">
      <xdr:nvCxnSpPr>
        <xdr:cNvPr id="367" name="直線コネクタ 366"/>
        <xdr:cNvCxnSpPr/>
      </xdr:nvCxnSpPr>
      <xdr:spPr>
        <a:xfrm flipV="1">
          <a:off x="4826000" y="12411528"/>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31041</xdr:rowOff>
    </xdr:from>
    <xdr:ext cx="762000" cy="259045"/>
    <xdr:sp macro="" textlink="">
      <xdr:nvSpPr>
        <xdr:cNvPr id="368" name="公債費最小値テキスト"/>
        <xdr:cNvSpPr txBox="1"/>
      </xdr:nvSpPr>
      <xdr:spPr>
        <a:xfrm>
          <a:off x="4914900" y="1391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81</xdr:row>
      <xdr:rowOff>58964</xdr:rowOff>
    </xdr:from>
    <xdr:to>
      <xdr:col>7</xdr:col>
      <xdr:colOff>104775</xdr:colOff>
      <xdr:row>81</xdr:row>
      <xdr:rowOff>58964</xdr:rowOff>
    </xdr:to>
    <xdr:cxnSp macro="">
      <xdr:nvCxnSpPr>
        <xdr:cNvPr id="369" name="直線コネクタ 368"/>
        <xdr:cNvCxnSpPr/>
      </xdr:nvCxnSpPr>
      <xdr:spPr>
        <a:xfrm>
          <a:off x="4737100" y="1394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153505</xdr:rowOff>
    </xdr:from>
    <xdr:ext cx="762000" cy="259045"/>
    <xdr:sp macro="" textlink="">
      <xdr:nvSpPr>
        <xdr:cNvPr id="370" name="公債費最大値テキスト"/>
        <xdr:cNvSpPr txBox="1"/>
      </xdr:nvSpPr>
      <xdr:spPr>
        <a:xfrm>
          <a:off x="4914900" y="1215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72</xdr:row>
      <xdr:rowOff>67128</xdr:rowOff>
    </xdr:from>
    <xdr:to>
      <xdr:col>7</xdr:col>
      <xdr:colOff>104775</xdr:colOff>
      <xdr:row>72</xdr:row>
      <xdr:rowOff>67128</xdr:rowOff>
    </xdr:to>
    <xdr:cxnSp macro="">
      <xdr:nvCxnSpPr>
        <xdr:cNvPr id="371" name="直線コネクタ 370"/>
        <xdr:cNvCxnSpPr/>
      </xdr:nvCxnSpPr>
      <xdr:spPr>
        <a:xfrm>
          <a:off x="4737100" y="1241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29029</xdr:rowOff>
    </xdr:from>
    <xdr:to>
      <xdr:col>7</xdr:col>
      <xdr:colOff>15875</xdr:colOff>
      <xdr:row>78</xdr:row>
      <xdr:rowOff>72571</xdr:rowOff>
    </xdr:to>
    <xdr:cxnSp macro="">
      <xdr:nvCxnSpPr>
        <xdr:cNvPr id="372" name="直線コネクタ 371"/>
        <xdr:cNvCxnSpPr/>
      </xdr:nvCxnSpPr>
      <xdr:spPr>
        <a:xfrm>
          <a:off x="3987800" y="13402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76399</xdr:rowOff>
    </xdr:from>
    <xdr:ext cx="762000" cy="259045"/>
    <xdr:sp macro="" textlink="">
      <xdr:nvSpPr>
        <xdr:cNvPr id="373" name="公債費平均値テキスト"/>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59871</xdr:rowOff>
    </xdr:from>
    <xdr:to>
      <xdr:col>7</xdr:col>
      <xdr:colOff>66675</xdr:colOff>
      <xdr:row>76</xdr:row>
      <xdr:rowOff>161471</xdr:rowOff>
    </xdr:to>
    <xdr:sp macro="" textlink="">
      <xdr:nvSpPr>
        <xdr:cNvPr id="374" name="フローチャート : 判断 373"/>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48079</xdr:rowOff>
    </xdr:from>
    <xdr:to>
      <xdr:col>5</xdr:col>
      <xdr:colOff>549275</xdr:colOff>
      <xdr:row>78</xdr:row>
      <xdr:rowOff>29029</xdr:rowOff>
    </xdr:to>
    <xdr:cxnSp macro="">
      <xdr:nvCxnSpPr>
        <xdr:cNvPr id="375" name="直線コネクタ 374"/>
        <xdr:cNvCxnSpPr/>
      </xdr:nvCxnSpPr>
      <xdr:spPr>
        <a:xfrm>
          <a:off x="3098800" y="1324972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157843</xdr:rowOff>
    </xdr:from>
    <xdr:to>
      <xdr:col>5</xdr:col>
      <xdr:colOff>600075</xdr:colOff>
      <xdr:row>77</xdr:row>
      <xdr:rowOff>87993</xdr:rowOff>
    </xdr:to>
    <xdr:sp macro="" textlink="">
      <xdr:nvSpPr>
        <xdr:cNvPr id="376" name="フローチャート : 判断 375"/>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98170</xdr:rowOff>
    </xdr:from>
    <xdr:ext cx="736600" cy="259045"/>
    <xdr:sp macro="" textlink="">
      <xdr:nvSpPr>
        <xdr:cNvPr id="377" name="テキスト ボックス 376"/>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48079</xdr:rowOff>
    </xdr:from>
    <xdr:to>
      <xdr:col>4</xdr:col>
      <xdr:colOff>346075</xdr:colOff>
      <xdr:row>77</xdr:row>
      <xdr:rowOff>146050</xdr:rowOff>
    </xdr:to>
    <xdr:cxnSp macro="">
      <xdr:nvCxnSpPr>
        <xdr:cNvPr id="378" name="直線コネクタ 377"/>
        <xdr:cNvCxnSpPr/>
      </xdr:nvCxnSpPr>
      <xdr:spPr>
        <a:xfrm flipV="1">
          <a:off x="2209800" y="132497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29936</xdr:rowOff>
    </xdr:from>
    <xdr:to>
      <xdr:col>4</xdr:col>
      <xdr:colOff>396875</xdr:colOff>
      <xdr:row>77</xdr:row>
      <xdr:rowOff>131536</xdr:rowOff>
    </xdr:to>
    <xdr:sp macro="" textlink="">
      <xdr:nvSpPr>
        <xdr:cNvPr id="379" name="フローチャート : 判断 378"/>
        <xdr:cNvSpPr/>
      </xdr:nvSpPr>
      <xdr:spPr>
        <a:xfrm>
          <a:off x="3048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116313</xdr:rowOff>
    </xdr:from>
    <xdr:ext cx="762000" cy="259045"/>
    <xdr:sp macro="" textlink="">
      <xdr:nvSpPr>
        <xdr:cNvPr id="380" name="テキスト ボックス 379"/>
        <xdr:cNvSpPr txBox="1"/>
      </xdr:nvSpPr>
      <xdr:spPr>
        <a:xfrm>
          <a:off x="2717800" y="1331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146050</xdr:rowOff>
    </xdr:from>
    <xdr:to>
      <xdr:col>3</xdr:col>
      <xdr:colOff>142875</xdr:colOff>
      <xdr:row>80</xdr:row>
      <xdr:rowOff>88900</xdr:rowOff>
    </xdr:to>
    <xdr:cxnSp macro="">
      <xdr:nvCxnSpPr>
        <xdr:cNvPr id="381" name="直線コネクタ 380"/>
        <xdr:cNvCxnSpPr/>
      </xdr:nvCxnSpPr>
      <xdr:spPr>
        <a:xfrm flipV="1">
          <a:off x="1320800" y="133477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95250</xdr:rowOff>
    </xdr:from>
    <xdr:to>
      <xdr:col>3</xdr:col>
      <xdr:colOff>193675</xdr:colOff>
      <xdr:row>78</xdr:row>
      <xdr:rowOff>25400</xdr:rowOff>
    </xdr:to>
    <xdr:sp macro="" textlink="">
      <xdr:nvSpPr>
        <xdr:cNvPr id="382" name="フローチャート : 判断 381"/>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35577</xdr:rowOff>
    </xdr:from>
    <xdr:ext cx="762000" cy="259045"/>
    <xdr:sp macro="" textlink="">
      <xdr:nvSpPr>
        <xdr:cNvPr id="383" name="テキスト ボックス 382"/>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95250</xdr:rowOff>
    </xdr:from>
    <xdr:to>
      <xdr:col>1</xdr:col>
      <xdr:colOff>676275</xdr:colOff>
      <xdr:row>78</xdr:row>
      <xdr:rowOff>25400</xdr:rowOff>
    </xdr:to>
    <xdr:sp macro="" textlink="">
      <xdr:nvSpPr>
        <xdr:cNvPr id="384" name="フローチャート : 判断 383"/>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35577</xdr:rowOff>
    </xdr:from>
    <xdr:ext cx="762000" cy="259045"/>
    <xdr:sp macro="" textlink="">
      <xdr:nvSpPr>
        <xdr:cNvPr id="385" name="テキスト ボックス 384"/>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21771</xdr:rowOff>
    </xdr:from>
    <xdr:to>
      <xdr:col>7</xdr:col>
      <xdr:colOff>66675</xdr:colOff>
      <xdr:row>78</xdr:row>
      <xdr:rowOff>123371</xdr:rowOff>
    </xdr:to>
    <xdr:sp macro="" textlink="">
      <xdr:nvSpPr>
        <xdr:cNvPr id="391" name="円/楕円 390"/>
        <xdr:cNvSpPr/>
      </xdr:nvSpPr>
      <xdr:spPr>
        <a:xfrm>
          <a:off x="4775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165298</xdr:rowOff>
    </xdr:from>
    <xdr:ext cx="762000" cy="259045"/>
    <xdr:sp macro="" textlink="">
      <xdr:nvSpPr>
        <xdr:cNvPr id="392" name="公債費該当値テキスト"/>
        <xdr:cNvSpPr txBox="1"/>
      </xdr:nvSpPr>
      <xdr:spPr>
        <a:xfrm>
          <a:off x="4914900" y="133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149679</xdr:rowOff>
    </xdr:from>
    <xdr:to>
      <xdr:col>5</xdr:col>
      <xdr:colOff>600075</xdr:colOff>
      <xdr:row>78</xdr:row>
      <xdr:rowOff>79829</xdr:rowOff>
    </xdr:to>
    <xdr:sp macro="" textlink="">
      <xdr:nvSpPr>
        <xdr:cNvPr id="393" name="円/楕円 392"/>
        <xdr:cNvSpPr/>
      </xdr:nvSpPr>
      <xdr:spPr>
        <a:xfrm>
          <a:off x="3937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64606</xdr:rowOff>
    </xdr:from>
    <xdr:ext cx="736600" cy="259045"/>
    <xdr:sp macro="" textlink="">
      <xdr:nvSpPr>
        <xdr:cNvPr id="394" name="テキスト ボックス 393"/>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168729</xdr:rowOff>
    </xdr:from>
    <xdr:to>
      <xdr:col>4</xdr:col>
      <xdr:colOff>396875</xdr:colOff>
      <xdr:row>77</xdr:row>
      <xdr:rowOff>98879</xdr:rowOff>
    </xdr:to>
    <xdr:sp macro="" textlink="">
      <xdr:nvSpPr>
        <xdr:cNvPr id="395" name="円/楕円 394"/>
        <xdr:cNvSpPr/>
      </xdr:nvSpPr>
      <xdr:spPr>
        <a:xfrm>
          <a:off x="3048000" y="1319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109056</xdr:rowOff>
    </xdr:from>
    <xdr:ext cx="762000" cy="259045"/>
    <xdr:sp macro="" textlink="">
      <xdr:nvSpPr>
        <xdr:cNvPr id="396" name="テキスト ボックス 395"/>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95250</xdr:rowOff>
    </xdr:from>
    <xdr:to>
      <xdr:col>3</xdr:col>
      <xdr:colOff>193675</xdr:colOff>
      <xdr:row>78</xdr:row>
      <xdr:rowOff>25400</xdr:rowOff>
    </xdr:to>
    <xdr:sp macro="" textlink="">
      <xdr:nvSpPr>
        <xdr:cNvPr id="397" name="円/楕円 396"/>
        <xdr:cNvSpPr/>
      </xdr:nvSpPr>
      <xdr:spPr>
        <a:xfrm>
          <a:off x="2159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10177</xdr:rowOff>
    </xdr:from>
    <xdr:ext cx="762000" cy="259045"/>
    <xdr:sp macro="" textlink="">
      <xdr:nvSpPr>
        <xdr:cNvPr id="398" name="テキスト ボックス 397"/>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38100</xdr:rowOff>
    </xdr:from>
    <xdr:to>
      <xdr:col>1</xdr:col>
      <xdr:colOff>676275</xdr:colOff>
      <xdr:row>80</xdr:row>
      <xdr:rowOff>139700</xdr:rowOff>
    </xdr:to>
    <xdr:sp macro="" textlink="">
      <xdr:nvSpPr>
        <xdr:cNvPr id="399" name="円/楕円 398"/>
        <xdr:cNvSpPr/>
      </xdr:nvSpPr>
      <xdr:spPr>
        <a:xfrm>
          <a:off x="1270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124477</xdr:rowOff>
    </xdr:from>
    <xdr:ext cx="762000" cy="259045"/>
    <xdr:sp macro="" textlink="">
      <xdr:nvSpPr>
        <xdr:cNvPr id="400" name="テキスト ボックス 399"/>
        <xdr:cNvSpPr txBox="1"/>
      </xdr:nvSpPr>
      <xdr:spPr>
        <a:xfrm>
          <a:off x="93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平成１６年３月に策定した自律・協働のまちづくり推進計画に基づき、各費目について見直しを行い抑制を継続していることにより、類似団体平均を下回って推移している。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今後も同様に各費目の抑制に努めていく。</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58420</xdr:rowOff>
    </xdr:to>
    <xdr:cxnSp macro="">
      <xdr:nvCxnSpPr>
        <xdr:cNvPr id="428" name="直線コネクタ 427"/>
        <xdr:cNvCxnSpPr/>
      </xdr:nvCxnSpPr>
      <xdr:spPr>
        <a:xfrm flipV="1">
          <a:off x="16510000" y="12768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30497</xdr:rowOff>
    </xdr:from>
    <xdr:ext cx="762000" cy="259045"/>
    <xdr:sp macro="" textlink="">
      <xdr:nvSpPr>
        <xdr:cNvPr id="429"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23</xdr:col>
      <xdr:colOff>628650</xdr:colOff>
      <xdr:row>80</xdr:row>
      <xdr:rowOff>58420</xdr:rowOff>
    </xdr:from>
    <xdr:to>
      <xdr:col>24</xdr:col>
      <xdr:colOff>120650</xdr:colOff>
      <xdr:row>80</xdr:row>
      <xdr:rowOff>58420</xdr:rowOff>
    </xdr:to>
    <xdr:cxnSp macro="">
      <xdr:nvCxnSpPr>
        <xdr:cNvPr id="430" name="直線コネクタ 429"/>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1"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2" name="直線コネクタ 431"/>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81280</xdr:rowOff>
    </xdr:from>
    <xdr:to>
      <xdr:col>24</xdr:col>
      <xdr:colOff>31750</xdr:colOff>
      <xdr:row>74</xdr:row>
      <xdr:rowOff>85090</xdr:rowOff>
    </xdr:to>
    <xdr:cxnSp macro="">
      <xdr:nvCxnSpPr>
        <xdr:cNvPr id="433" name="直線コネクタ 432"/>
        <xdr:cNvCxnSpPr/>
      </xdr:nvCxnSpPr>
      <xdr:spPr>
        <a:xfrm flipV="1">
          <a:off x="15671800" y="127685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34"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5" name="フローチャート : 判断 434"/>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5080</xdr:rowOff>
    </xdr:from>
    <xdr:to>
      <xdr:col>22</xdr:col>
      <xdr:colOff>565150</xdr:colOff>
      <xdr:row>74</xdr:row>
      <xdr:rowOff>85090</xdr:rowOff>
    </xdr:to>
    <xdr:cxnSp macro="">
      <xdr:nvCxnSpPr>
        <xdr:cNvPr id="436" name="直線コネクタ 435"/>
        <xdr:cNvCxnSpPr/>
      </xdr:nvCxnSpPr>
      <xdr:spPr>
        <a:xfrm>
          <a:off x="14782800" y="1269238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45720</xdr:rowOff>
    </xdr:from>
    <xdr:to>
      <xdr:col>22</xdr:col>
      <xdr:colOff>615950</xdr:colOff>
      <xdr:row>77</xdr:row>
      <xdr:rowOff>147320</xdr:rowOff>
    </xdr:to>
    <xdr:sp macro="" textlink="">
      <xdr:nvSpPr>
        <xdr:cNvPr id="437" name="フローチャート : 判断 436"/>
        <xdr:cNvSpPr/>
      </xdr:nvSpPr>
      <xdr:spPr>
        <a:xfrm>
          <a:off x="15621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132097</xdr:rowOff>
    </xdr:from>
    <xdr:ext cx="736600" cy="259045"/>
    <xdr:sp macro="" textlink="">
      <xdr:nvSpPr>
        <xdr:cNvPr id="438" name="テキスト ボックス 437"/>
        <xdr:cNvSpPr txBox="1"/>
      </xdr:nvSpPr>
      <xdr:spPr>
        <a:xfrm>
          <a:off x="15290800" y="1333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5080</xdr:rowOff>
    </xdr:from>
    <xdr:to>
      <xdr:col>21</xdr:col>
      <xdr:colOff>361950</xdr:colOff>
      <xdr:row>74</xdr:row>
      <xdr:rowOff>77470</xdr:rowOff>
    </xdr:to>
    <xdr:cxnSp macro="">
      <xdr:nvCxnSpPr>
        <xdr:cNvPr id="439" name="直線コネクタ 438"/>
        <xdr:cNvCxnSpPr/>
      </xdr:nvCxnSpPr>
      <xdr:spPr>
        <a:xfrm flipV="1">
          <a:off x="13893800" y="126923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163830</xdr:rowOff>
    </xdr:from>
    <xdr:to>
      <xdr:col>21</xdr:col>
      <xdr:colOff>412750</xdr:colOff>
      <xdr:row>77</xdr:row>
      <xdr:rowOff>93980</xdr:rowOff>
    </xdr:to>
    <xdr:sp macro="" textlink="">
      <xdr:nvSpPr>
        <xdr:cNvPr id="440" name="フローチャート : 判断 439"/>
        <xdr:cNvSpPr/>
      </xdr:nvSpPr>
      <xdr:spPr>
        <a:xfrm>
          <a:off x="14732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78757</xdr:rowOff>
    </xdr:from>
    <xdr:ext cx="762000" cy="259045"/>
    <xdr:sp macro="" textlink="">
      <xdr:nvSpPr>
        <xdr:cNvPr id="441" name="テキスト ボックス 440"/>
        <xdr:cNvSpPr txBox="1"/>
      </xdr:nvSpPr>
      <xdr:spPr>
        <a:xfrm>
          <a:off x="14401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123190</xdr:rowOff>
    </xdr:from>
    <xdr:to>
      <xdr:col>20</xdr:col>
      <xdr:colOff>158750</xdr:colOff>
      <xdr:row>74</xdr:row>
      <xdr:rowOff>77470</xdr:rowOff>
    </xdr:to>
    <xdr:cxnSp macro="">
      <xdr:nvCxnSpPr>
        <xdr:cNvPr id="442" name="直線コネクタ 441"/>
        <xdr:cNvCxnSpPr/>
      </xdr:nvCxnSpPr>
      <xdr:spPr>
        <a:xfrm>
          <a:off x="13004800" y="1263904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11430</xdr:rowOff>
    </xdr:from>
    <xdr:to>
      <xdr:col>20</xdr:col>
      <xdr:colOff>209550</xdr:colOff>
      <xdr:row>77</xdr:row>
      <xdr:rowOff>113030</xdr:rowOff>
    </xdr:to>
    <xdr:sp macro="" textlink="">
      <xdr:nvSpPr>
        <xdr:cNvPr id="443" name="フローチャート : 判断 442"/>
        <xdr:cNvSpPr/>
      </xdr:nvSpPr>
      <xdr:spPr>
        <a:xfrm>
          <a:off x="13843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97807</xdr:rowOff>
    </xdr:from>
    <xdr:ext cx="762000" cy="259045"/>
    <xdr:sp macro="" textlink="">
      <xdr:nvSpPr>
        <xdr:cNvPr id="444" name="テキスト ボックス 443"/>
        <xdr:cNvSpPr txBox="1"/>
      </xdr:nvSpPr>
      <xdr:spPr>
        <a:xfrm>
          <a:off x="13512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148589</xdr:rowOff>
    </xdr:from>
    <xdr:to>
      <xdr:col>19</xdr:col>
      <xdr:colOff>6350</xdr:colOff>
      <xdr:row>77</xdr:row>
      <xdr:rowOff>78739</xdr:rowOff>
    </xdr:to>
    <xdr:sp macro="" textlink="">
      <xdr:nvSpPr>
        <xdr:cNvPr id="445" name="フローチャート : 判断 444"/>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63516</xdr:rowOff>
    </xdr:from>
    <xdr:ext cx="762000" cy="259045"/>
    <xdr:sp macro="" textlink="">
      <xdr:nvSpPr>
        <xdr:cNvPr id="446" name="テキスト ボックス 445"/>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30480</xdr:rowOff>
    </xdr:from>
    <xdr:to>
      <xdr:col>24</xdr:col>
      <xdr:colOff>82550</xdr:colOff>
      <xdr:row>74</xdr:row>
      <xdr:rowOff>132080</xdr:rowOff>
    </xdr:to>
    <xdr:sp macro="" textlink="">
      <xdr:nvSpPr>
        <xdr:cNvPr id="452" name="円/楕円 451"/>
        <xdr:cNvSpPr/>
      </xdr:nvSpPr>
      <xdr:spPr>
        <a:xfrm>
          <a:off x="164592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110507</xdr:rowOff>
    </xdr:from>
    <xdr:ext cx="762000" cy="259045"/>
    <xdr:sp macro="" textlink="">
      <xdr:nvSpPr>
        <xdr:cNvPr id="453" name="公債費以外該当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34290</xdr:rowOff>
    </xdr:from>
    <xdr:to>
      <xdr:col>22</xdr:col>
      <xdr:colOff>615950</xdr:colOff>
      <xdr:row>74</xdr:row>
      <xdr:rowOff>135890</xdr:rowOff>
    </xdr:to>
    <xdr:sp macro="" textlink="">
      <xdr:nvSpPr>
        <xdr:cNvPr id="454" name="円/楕円 453"/>
        <xdr:cNvSpPr/>
      </xdr:nvSpPr>
      <xdr:spPr>
        <a:xfrm>
          <a:off x="15621000" y="1272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146067</xdr:rowOff>
    </xdr:from>
    <xdr:ext cx="736600" cy="259045"/>
    <xdr:sp macro="" textlink="">
      <xdr:nvSpPr>
        <xdr:cNvPr id="455" name="テキスト ボックス 454"/>
        <xdr:cNvSpPr txBox="1"/>
      </xdr:nvSpPr>
      <xdr:spPr>
        <a:xfrm>
          <a:off x="15290800" y="12490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125730</xdr:rowOff>
    </xdr:from>
    <xdr:to>
      <xdr:col>21</xdr:col>
      <xdr:colOff>412750</xdr:colOff>
      <xdr:row>74</xdr:row>
      <xdr:rowOff>55880</xdr:rowOff>
    </xdr:to>
    <xdr:sp macro="" textlink="">
      <xdr:nvSpPr>
        <xdr:cNvPr id="456" name="円/楕円 455"/>
        <xdr:cNvSpPr/>
      </xdr:nvSpPr>
      <xdr:spPr>
        <a:xfrm>
          <a:off x="14732000" y="1264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66057</xdr:rowOff>
    </xdr:from>
    <xdr:ext cx="762000" cy="259045"/>
    <xdr:sp macro="" textlink="">
      <xdr:nvSpPr>
        <xdr:cNvPr id="457" name="テキスト ボックス 456"/>
        <xdr:cNvSpPr txBox="1"/>
      </xdr:nvSpPr>
      <xdr:spPr>
        <a:xfrm>
          <a:off x="14401800" y="1241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26670</xdr:rowOff>
    </xdr:from>
    <xdr:to>
      <xdr:col>20</xdr:col>
      <xdr:colOff>209550</xdr:colOff>
      <xdr:row>74</xdr:row>
      <xdr:rowOff>128270</xdr:rowOff>
    </xdr:to>
    <xdr:sp macro="" textlink="">
      <xdr:nvSpPr>
        <xdr:cNvPr id="458" name="円/楕円 457"/>
        <xdr:cNvSpPr/>
      </xdr:nvSpPr>
      <xdr:spPr>
        <a:xfrm>
          <a:off x="13843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138447</xdr:rowOff>
    </xdr:from>
    <xdr:ext cx="762000" cy="259045"/>
    <xdr:sp macro="" textlink="">
      <xdr:nvSpPr>
        <xdr:cNvPr id="459" name="テキスト ボックス 458"/>
        <xdr:cNvSpPr txBox="1"/>
      </xdr:nvSpPr>
      <xdr:spPr>
        <a:xfrm>
          <a:off x="13512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72390</xdr:rowOff>
    </xdr:from>
    <xdr:to>
      <xdr:col>19</xdr:col>
      <xdr:colOff>6350</xdr:colOff>
      <xdr:row>74</xdr:row>
      <xdr:rowOff>2540</xdr:rowOff>
    </xdr:to>
    <xdr:sp macro="" textlink="">
      <xdr:nvSpPr>
        <xdr:cNvPr id="460" name="円/楕円 459"/>
        <xdr:cNvSpPr/>
      </xdr:nvSpPr>
      <xdr:spPr>
        <a:xfrm>
          <a:off x="12954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12717</xdr:rowOff>
    </xdr:from>
    <xdr:ext cx="762000" cy="259045"/>
    <xdr:sp macro="" textlink="">
      <xdr:nvSpPr>
        <xdr:cNvPr id="461" name="テキスト ボックス 460"/>
        <xdr:cNvSpPr txBox="1"/>
      </xdr:nvSpPr>
      <xdr:spPr>
        <a:xfrm>
          <a:off x="12623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長野県御代田町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59704</xdr:rowOff>
    </xdr:from>
    <xdr:to>
      <xdr:col>4</xdr:col>
      <xdr:colOff>1117600</xdr:colOff>
      <xdr:row>20</xdr:row>
      <xdr:rowOff>72865</xdr:rowOff>
    </xdr:to>
    <xdr:cxnSp macro="">
      <xdr:nvCxnSpPr>
        <xdr:cNvPr id="47" name="直線コネクタ 46"/>
        <xdr:cNvCxnSpPr/>
      </xdr:nvCxnSpPr>
      <xdr:spPr bwMode="auto">
        <a:xfrm flipV="1">
          <a:off x="5651500" y="1993279"/>
          <a:ext cx="0" cy="15562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44942</xdr:rowOff>
    </xdr:from>
    <xdr:ext cx="762000" cy="259045"/>
    <xdr:sp macro="" textlink="">
      <xdr:nvSpPr>
        <xdr:cNvPr id="48" name="人口1人当たり決算額の推移最小値テキスト130"/>
        <xdr:cNvSpPr txBox="1"/>
      </xdr:nvSpPr>
      <xdr:spPr>
        <a:xfrm>
          <a:off x="5740400" y="352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63,732</a:t>
          </a:r>
          <a:endParaRPr kumimoji="1" lang="ja-JP" altLang="en-US" sz="1000" b="1">
            <a:latin typeface="ＭＳ Ｐゴシック"/>
          </a:endParaRPr>
        </a:p>
      </xdr:txBody>
    </xdr:sp>
    <xdr:clientData/>
  </xdr:oneCellAnchor>
  <xdr:twoCellAnchor>
    <xdr:from>
      <xdr:col>4</xdr:col>
      <xdr:colOff>1028700</xdr:colOff>
      <xdr:row>20</xdr:row>
      <xdr:rowOff>72865</xdr:rowOff>
    </xdr:from>
    <xdr:to>
      <xdr:col>5</xdr:col>
      <xdr:colOff>73025</xdr:colOff>
      <xdr:row>20</xdr:row>
      <xdr:rowOff>72865</xdr:rowOff>
    </xdr:to>
    <xdr:cxnSp macro="">
      <xdr:nvCxnSpPr>
        <xdr:cNvPr id="49" name="直線コネクタ 48"/>
        <xdr:cNvCxnSpPr/>
      </xdr:nvCxnSpPr>
      <xdr:spPr bwMode="auto">
        <a:xfrm>
          <a:off x="5562600" y="35494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146081</xdr:rowOff>
    </xdr:from>
    <xdr:ext cx="762000" cy="259045"/>
    <xdr:sp macro="" textlink="">
      <xdr:nvSpPr>
        <xdr:cNvPr id="50" name="人口1人当たり決算額の推移最大値テキスト130"/>
        <xdr:cNvSpPr txBox="1"/>
      </xdr:nvSpPr>
      <xdr:spPr>
        <a:xfrm>
          <a:off x="5740400" y="173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159,038</a:t>
          </a:r>
          <a:endParaRPr kumimoji="1" lang="ja-JP" altLang="en-US" sz="1000" b="1">
            <a:latin typeface="ＭＳ Ｐゴシック"/>
          </a:endParaRPr>
        </a:p>
      </xdr:txBody>
    </xdr:sp>
    <xdr:clientData/>
  </xdr:oneCellAnchor>
  <xdr:twoCellAnchor>
    <xdr:from>
      <xdr:col>4</xdr:col>
      <xdr:colOff>1028700</xdr:colOff>
      <xdr:row>11</xdr:row>
      <xdr:rowOff>59704</xdr:rowOff>
    </xdr:from>
    <xdr:to>
      <xdr:col>5</xdr:col>
      <xdr:colOff>73025</xdr:colOff>
      <xdr:row>11</xdr:row>
      <xdr:rowOff>59704</xdr:rowOff>
    </xdr:to>
    <xdr:cxnSp macro="">
      <xdr:nvCxnSpPr>
        <xdr:cNvPr id="51" name="直線コネクタ 50"/>
        <xdr:cNvCxnSpPr/>
      </xdr:nvCxnSpPr>
      <xdr:spPr bwMode="auto">
        <a:xfrm>
          <a:off x="5562600" y="1993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128742</xdr:rowOff>
    </xdr:from>
    <xdr:to>
      <xdr:col>4</xdr:col>
      <xdr:colOff>1117600</xdr:colOff>
      <xdr:row>19</xdr:row>
      <xdr:rowOff>1330</xdr:rowOff>
    </xdr:to>
    <xdr:cxnSp macro="">
      <xdr:nvCxnSpPr>
        <xdr:cNvPr id="52" name="直線コネクタ 51"/>
        <xdr:cNvCxnSpPr/>
      </xdr:nvCxnSpPr>
      <xdr:spPr bwMode="auto">
        <a:xfrm flipV="1">
          <a:off x="5003800" y="3262467"/>
          <a:ext cx="647700" cy="44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37155</xdr:rowOff>
    </xdr:from>
    <xdr:ext cx="762000" cy="259045"/>
    <xdr:sp macro="" textlink="">
      <xdr:nvSpPr>
        <xdr:cNvPr id="53" name="人口1人当たり決算額の推移平均値テキスト130"/>
        <xdr:cNvSpPr txBox="1"/>
      </xdr:nvSpPr>
      <xdr:spPr>
        <a:xfrm>
          <a:off x="5740400" y="282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20628</xdr:rowOff>
    </xdr:from>
    <xdr:to>
      <xdr:col>5</xdr:col>
      <xdr:colOff>34925</xdr:colOff>
      <xdr:row>17</xdr:row>
      <xdr:rowOff>122228</xdr:rowOff>
    </xdr:to>
    <xdr:sp macro="" textlink="">
      <xdr:nvSpPr>
        <xdr:cNvPr id="54" name="フローチャート : 判断 53"/>
        <xdr:cNvSpPr/>
      </xdr:nvSpPr>
      <xdr:spPr bwMode="auto">
        <a:xfrm>
          <a:off x="56007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1330</xdr:rowOff>
    </xdr:from>
    <xdr:to>
      <xdr:col>4</xdr:col>
      <xdr:colOff>469900</xdr:colOff>
      <xdr:row>19</xdr:row>
      <xdr:rowOff>34656</xdr:rowOff>
    </xdr:to>
    <xdr:cxnSp macro="">
      <xdr:nvCxnSpPr>
        <xdr:cNvPr id="55" name="直線コネクタ 54"/>
        <xdr:cNvCxnSpPr/>
      </xdr:nvCxnSpPr>
      <xdr:spPr bwMode="auto">
        <a:xfrm flipV="1">
          <a:off x="4305300" y="3306505"/>
          <a:ext cx="698500" cy="33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138259</xdr:rowOff>
    </xdr:from>
    <xdr:to>
      <xdr:col>4</xdr:col>
      <xdr:colOff>520700</xdr:colOff>
      <xdr:row>16</xdr:row>
      <xdr:rowOff>68409</xdr:rowOff>
    </xdr:to>
    <xdr:sp macro="" textlink="">
      <xdr:nvSpPr>
        <xdr:cNvPr id="56" name="フローチャート : 判断 55"/>
        <xdr:cNvSpPr/>
      </xdr:nvSpPr>
      <xdr:spPr bwMode="auto">
        <a:xfrm>
          <a:off x="4953000" y="275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78586</xdr:rowOff>
    </xdr:from>
    <xdr:ext cx="736600" cy="259045"/>
    <xdr:sp macro="" textlink="">
      <xdr:nvSpPr>
        <xdr:cNvPr id="57" name="テキスト ボックス 56"/>
        <xdr:cNvSpPr txBox="1"/>
      </xdr:nvSpPr>
      <xdr:spPr>
        <a:xfrm>
          <a:off x="4622800" y="2526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20826</xdr:rowOff>
    </xdr:from>
    <xdr:to>
      <xdr:col>3</xdr:col>
      <xdr:colOff>904875</xdr:colOff>
      <xdr:row>19</xdr:row>
      <xdr:rowOff>34656</xdr:rowOff>
    </xdr:to>
    <xdr:cxnSp macro="">
      <xdr:nvCxnSpPr>
        <xdr:cNvPr id="58" name="直線コネクタ 57"/>
        <xdr:cNvCxnSpPr/>
      </xdr:nvCxnSpPr>
      <xdr:spPr bwMode="auto">
        <a:xfrm>
          <a:off x="3606800" y="3326001"/>
          <a:ext cx="6985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15420</xdr:rowOff>
    </xdr:from>
    <xdr:to>
      <xdr:col>3</xdr:col>
      <xdr:colOff>955675</xdr:colOff>
      <xdr:row>16</xdr:row>
      <xdr:rowOff>117020</xdr:rowOff>
    </xdr:to>
    <xdr:sp macro="" textlink="">
      <xdr:nvSpPr>
        <xdr:cNvPr id="59" name="フローチャート : 判断 58"/>
        <xdr:cNvSpPr/>
      </xdr:nvSpPr>
      <xdr:spPr bwMode="auto">
        <a:xfrm>
          <a:off x="4254500" y="2806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127197</xdr:rowOff>
    </xdr:from>
    <xdr:ext cx="762000" cy="259045"/>
    <xdr:sp macro="" textlink="">
      <xdr:nvSpPr>
        <xdr:cNvPr id="60" name="テキスト ボックス 59"/>
        <xdr:cNvSpPr txBox="1"/>
      </xdr:nvSpPr>
      <xdr:spPr>
        <a:xfrm>
          <a:off x="3924300" y="257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128921</xdr:rowOff>
    </xdr:from>
    <xdr:to>
      <xdr:col>3</xdr:col>
      <xdr:colOff>206375</xdr:colOff>
      <xdr:row>19</xdr:row>
      <xdr:rowOff>20826</xdr:rowOff>
    </xdr:to>
    <xdr:cxnSp macro="">
      <xdr:nvCxnSpPr>
        <xdr:cNvPr id="61" name="直線コネクタ 60"/>
        <xdr:cNvCxnSpPr/>
      </xdr:nvCxnSpPr>
      <xdr:spPr bwMode="auto">
        <a:xfrm>
          <a:off x="2908300" y="3262646"/>
          <a:ext cx="698500" cy="6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626</xdr:rowOff>
    </xdr:from>
    <xdr:to>
      <xdr:col>3</xdr:col>
      <xdr:colOff>257175</xdr:colOff>
      <xdr:row>16</xdr:row>
      <xdr:rowOff>102226</xdr:rowOff>
    </xdr:to>
    <xdr:sp macro="" textlink="">
      <xdr:nvSpPr>
        <xdr:cNvPr id="62" name="フローチャート : 判断 61"/>
        <xdr:cNvSpPr/>
      </xdr:nvSpPr>
      <xdr:spPr bwMode="auto">
        <a:xfrm>
          <a:off x="3556000" y="2791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112403</xdr:rowOff>
    </xdr:from>
    <xdr:ext cx="762000" cy="259045"/>
    <xdr:sp macro="" textlink="">
      <xdr:nvSpPr>
        <xdr:cNvPr id="63" name="テキスト ボックス 62"/>
        <xdr:cNvSpPr txBox="1"/>
      </xdr:nvSpPr>
      <xdr:spPr>
        <a:xfrm>
          <a:off x="3225800" y="256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133116</xdr:rowOff>
    </xdr:from>
    <xdr:to>
      <xdr:col>2</xdr:col>
      <xdr:colOff>692150</xdr:colOff>
      <xdr:row>16</xdr:row>
      <xdr:rowOff>63266</xdr:rowOff>
    </xdr:to>
    <xdr:sp macro="" textlink="">
      <xdr:nvSpPr>
        <xdr:cNvPr id="64" name="フローチャート : 判断 63"/>
        <xdr:cNvSpPr/>
      </xdr:nvSpPr>
      <xdr:spPr bwMode="auto">
        <a:xfrm>
          <a:off x="2857500" y="27524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73443</xdr:rowOff>
    </xdr:from>
    <xdr:ext cx="762000" cy="259045"/>
    <xdr:sp macro="" textlink="">
      <xdr:nvSpPr>
        <xdr:cNvPr id="65" name="テキスト ボックス 64"/>
        <xdr:cNvSpPr txBox="1"/>
      </xdr:nvSpPr>
      <xdr:spPr>
        <a:xfrm>
          <a:off x="2527300" y="252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77942</xdr:rowOff>
    </xdr:from>
    <xdr:to>
      <xdr:col>5</xdr:col>
      <xdr:colOff>34925</xdr:colOff>
      <xdr:row>19</xdr:row>
      <xdr:rowOff>8092</xdr:rowOff>
    </xdr:to>
    <xdr:sp macro="" textlink="">
      <xdr:nvSpPr>
        <xdr:cNvPr id="71" name="円/楕円 70"/>
        <xdr:cNvSpPr/>
      </xdr:nvSpPr>
      <xdr:spPr bwMode="auto">
        <a:xfrm>
          <a:off x="5600700" y="321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50019</xdr:rowOff>
    </xdr:from>
    <xdr:ext cx="762000" cy="259045"/>
    <xdr:sp macro="" textlink="">
      <xdr:nvSpPr>
        <xdr:cNvPr id="72" name="人口1人当たり決算額の推移該当値テキスト130"/>
        <xdr:cNvSpPr txBox="1"/>
      </xdr:nvSpPr>
      <xdr:spPr>
        <a:xfrm>
          <a:off x="5740400" y="318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81,310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121980</xdr:rowOff>
    </xdr:from>
    <xdr:to>
      <xdr:col>4</xdr:col>
      <xdr:colOff>520700</xdr:colOff>
      <xdr:row>19</xdr:row>
      <xdr:rowOff>52130</xdr:rowOff>
    </xdr:to>
    <xdr:sp macro="" textlink="">
      <xdr:nvSpPr>
        <xdr:cNvPr id="73" name="円/楕円 72"/>
        <xdr:cNvSpPr/>
      </xdr:nvSpPr>
      <xdr:spPr bwMode="auto">
        <a:xfrm>
          <a:off x="4953000" y="3255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36907</xdr:rowOff>
    </xdr:from>
    <xdr:ext cx="736600" cy="259045"/>
    <xdr:sp macro="" textlink="">
      <xdr:nvSpPr>
        <xdr:cNvPr id="74" name="テキスト ボックス 73"/>
        <xdr:cNvSpPr txBox="1"/>
      </xdr:nvSpPr>
      <xdr:spPr>
        <a:xfrm>
          <a:off x="4622800" y="334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78,613</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155306</xdr:rowOff>
    </xdr:from>
    <xdr:to>
      <xdr:col>3</xdr:col>
      <xdr:colOff>955675</xdr:colOff>
      <xdr:row>19</xdr:row>
      <xdr:rowOff>85456</xdr:rowOff>
    </xdr:to>
    <xdr:sp macro="" textlink="">
      <xdr:nvSpPr>
        <xdr:cNvPr id="75" name="円/楕円 74"/>
        <xdr:cNvSpPr/>
      </xdr:nvSpPr>
      <xdr:spPr bwMode="auto">
        <a:xfrm>
          <a:off x="4254500" y="3289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70233</xdr:rowOff>
    </xdr:from>
    <xdr:ext cx="762000" cy="259045"/>
    <xdr:sp macro="" textlink="">
      <xdr:nvSpPr>
        <xdr:cNvPr id="76" name="テキスト ボックス 75"/>
        <xdr:cNvSpPr txBox="1"/>
      </xdr:nvSpPr>
      <xdr:spPr>
        <a:xfrm>
          <a:off x="3924300" y="3375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76,572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141476</xdr:rowOff>
    </xdr:from>
    <xdr:to>
      <xdr:col>3</xdr:col>
      <xdr:colOff>257175</xdr:colOff>
      <xdr:row>19</xdr:row>
      <xdr:rowOff>71626</xdr:rowOff>
    </xdr:to>
    <xdr:sp macro="" textlink="">
      <xdr:nvSpPr>
        <xdr:cNvPr id="77" name="円/楕円 76"/>
        <xdr:cNvSpPr/>
      </xdr:nvSpPr>
      <xdr:spPr bwMode="auto">
        <a:xfrm>
          <a:off x="3556000" y="327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56403</xdr:rowOff>
    </xdr:from>
    <xdr:ext cx="762000" cy="259045"/>
    <xdr:sp macro="" textlink="">
      <xdr:nvSpPr>
        <xdr:cNvPr id="78" name="テキスト ボックス 77"/>
        <xdr:cNvSpPr txBox="1"/>
      </xdr:nvSpPr>
      <xdr:spPr>
        <a:xfrm>
          <a:off x="3225800" y="336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77,419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78121</xdr:rowOff>
    </xdr:from>
    <xdr:to>
      <xdr:col>2</xdr:col>
      <xdr:colOff>692150</xdr:colOff>
      <xdr:row>19</xdr:row>
      <xdr:rowOff>8272</xdr:rowOff>
    </xdr:to>
    <xdr:sp macro="" textlink="">
      <xdr:nvSpPr>
        <xdr:cNvPr id="79" name="円/楕円 78"/>
        <xdr:cNvSpPr/>
      </xdr:nvSpPr>
      <xdr:spPr bwMode="auto">
        <a:xfrm>
          <a:off x="2857500" y="321184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164498</xdr:rowOff>
    </xdr:from>
    <xdr:ext cx="762000" cy="259045"/>
    <xdr:sp macro="" textlink="">
      <xdr:nvSpPr>
        <xdr:cNvPr id="80" name="テキスト ボックス 79"/>
        <xdr:cNvSpPr txBox="1"/>
      </xdr:nvSpPr>
      <xdr:spPr>
        <a:xfrm>
          <a:off x="2527300" y="329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87909</xdr:rowOff>
    </xdr:from>
    <xdr:to>
      <xdr:col>4</xdr:col>
      <xdr:colOff>1117600</xdr:colOff>
      <xdr:row>38</xdr:row>
      <xdr:rowOff>127326</xdr:rowOff>
    </xdr:to>
    <xdr:cxnSp macro="">
      <xdr:nvCxnSpPr>
        <xdr:cNvPr id="111" name="直線コネクタ 110"/>
        <xdr:cNvCxnSpPr/>
      </xdr:nvCxnSpPr>
      <xdr:spPr bwMode="auto">
        <a:xfrm flipV="1">
          <a:off x="5651500" y="6012459"/>
          <a:ext cx="0" cy="15824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99403</xdr:rowOff>
    </xdr:from>
    <xdr:ext cx="762000" cy="259045"/>
    <xdr:sp macro="" textlink="">
      <xdr:nvSpPr>
        <xdr:cNvPr id="112" name="人口1人当たり決算額の推移最小値テキスト445"/>
        <xdr:cNvSpPr txBox="1"/>
      </xdr:nvSpPr>
      <xdr:spPr>
        <a:xfrm>
          <a:off x="5740400" y="7567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490</a:t>
          </a:r>
          <a:endParaRPr kumimoji="1" lang="ja-JP" altLang="en-US" sz="1000" b="1">
            <a:latin typeface="ＭＳ Ｐゴシック"/>
          </a:endParaRPr>
        </a:p>
      </xdr:txBody>
    </xdr:sp>
    <xdr:clientData/>
  </xdr:oneCellAnchor>
  <xdr:twoCellAnchor>
    <xdr:from>
      <xdr:col>4</xdr:col>
      <xdr:colOff>1028700</xdr:colOff>
      <xdr:row>38</xdr:row>
      <xdr:rowOff>127326</xdr:rowOff>
    </xdr:from>
    <xdr:to>
      <xdr:col>5</xdr:col>
      <xdr:colOff>73025</xdr:colOff>
      <xdr:row>38</xdr:row>
      <xdr:rowOff>127326</xdr:rowOff>
    </xdr:to>
    <xdr:cxnSp macro="">
      <xdr:nvCxnSpPr>
        <xdr:cNvPr id="113" name="直線コネクタ 112"/>
        <xdr:cNvCxnSpPr/>
      </xdr:nvCxnSpPr>
      <xdr:spPr bwMode="auto">
        <a:xfrm>
          <a:off x="5562600" y="7594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2836</xdr:rowOff>
    </xdr:from>
    <xdr:ext cx="762000" cy="259045"/>
    <xdr:sp macro="" textlink="">
      <xdr:nvSpPr>
        <xdr:cNvPr id="114" name="人口1人当たり決算額の推移最大値テキスト445"/>
        <xdr:cNvSpPr txBox="1"/>
      </xdr:nvSpPr>
      <xdr:spPr>
        <a:xfrm>
          <a:off x="5740400" y="575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48,947</a:t>
          </a:r>
          <a:endParaRPr kumimoji="1" lang="ja-JP" altLang="en-US" sz="1000" b="1">
            <a:latin typeface="ＭＳ Ｐゴシック"/>
          </a:endParaRPr>
        </a:p>
      </xdr:txBody>
    </xdr:sp>
    <xdr:clientData/>
  </xdr:oneCellAnchor>
  <xdr:twoCellAnchor>
    <xdr:from>
      <xdr:col>4</xdr:col>
      <xdr:colOff>1028700</xdr:colOff>
      <xdr:row>33</xdr:row>
      <xdr:rowOff>87909</xdr:rowOff>
    </xdr:from>
    <xdr:to>
      <xdr:col>5</xdr:col>
      <xdr:colOff>73025</xdr:colOff>
      <xdr:row>33</xdr:row>
      <xdr:rowOff>87909</xdr:rowOff>
    </xdr:to>
    <xdr:cxnSp macro="">
      <xdr:nvCxnSpPr>
        <xdr:cNvPr id="115" name="直線コネクタ 114"/>
        <xdr:cNvCxnSpPr/>
      </xdr:nvCxnSpPr>
      <xdr:spPr bwMode="auto">
        <a:xfrm>
          <a:off x="5562600" y="6012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32784</xdr:rowOff>
    </xdr:from>
    <xdr:to>
      <xdr:col>4</xdr:col>
      <xdr:colOff>1117600</xdr:colOff>
      <xdr:row>37</xdr:row>
      <xdr:rowOff>212105</xdr:rowOff>
    </xdr:to>
    <xdr:cxnSp macro="">
      <xdr:nvCxnSpPr>
        <xdr:cNvPr id="116" name="直線コネクタ 115"/>
        <xdr:cNvCxnSpPr/>
      </xdr:nvCxnSpPr>
      <xdr:spPr bwMode="auto">
        <a:xfrm flipV="1">
          <a:off x="5003800" y="7157484"/>
          <a:ext cx="647700" cy="179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129433</xdr:rowOff>
    </xdr:from>
    <xdr:ext cx="762000" cy="259045"/>
    <xdr:sp macro="" textlink="">
      <xdr:nvSpPr>
        <xdr:cNvPr id="117" name="人口1人当たり決算額の推移平均値テキスト445"/>
        <xdr:cNvSpPr txBox="1"/>
      </xdr:nvSpPr>
      <xdr:spPr>
        <a:xfrm>
          <a:off x="5740400" y="67397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284356</xdr:rowOff>
    </xdr:from>
    <xdr:to>
      <xdr:col>5</xdr:col>
      <xdr:colOff>34925</xdr:colOff>
      <xdr:row>36</xdr:row>
      <xdr:rowOff>43056</xdr:rowOff>
    </xdr:to>
    <xdr:sp macro="" textlink="">
      <xdr:nvSpPr>
        <xdr:cNvPr id="118" name="フローチャート : 判断 117"/>
        <xdr:cNvSpPr/>
      </xdr:nvSpPr>
      <xdr:spPr bwMode="auto">
        <a:xfrm>
          <a:off x="5600700" y="6894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212105</xdr:rowOff>
    </xdr:from>
    <xdr:to>
      <xdr:col>4</xdr:col>
      <xdr:colOff>469900</xdr:colOff>
      <xdr:row>37</xdr:row>
      <xdr:rowOff>270855</xdr:rowOff>
    </xdr:to>
    <xdr:cxnSp macro="">
      <xdr:nvCxnSpPr>
        <xdr:cNvPr id="119" name="直線コネクタ 118"/>
        <xdr:cNvCxnSpPr/>
      </xdr:nvCxnSpPr>
      <xdr:spPr bwMode="auto">
        <a:xfrm flipV="1">
          <a:off x="4305300" y="7336805"/>
          <a:ext cx="698500" cy="58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187561</xdr:rowOff>
    </xdr:from>
    <xdr:to>
      <xdr:col>4</xdr:col>
      <xdr:colOff>520700</xdr:colOff>
      <xdr:row>35</xdr:row>
      <xdr:rowOff>289161</xdr:rowOff>
    </xdr:to>
    <xdr:sp macro="" textlink="">
      <xdr:nvSpPr>
        <xdr:cNvPr id="120" name="フローチャート : 判断 119"/>
        <xdr:cNvSpPr/>
      </xdr:nvSpPr>
      <xdr:spPr bwMode="auto">
        <a:xfrm>
          <a:off x="4953000" y="6797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299338</xdr:rowOff>
    </xdr:from>
    <xdr:ext cx="736600" cy="259045"/>
    <xdr:sp macro="" textlink="">
      <xdr:nvSpPr>
        <xdr:cNvPr id="121" name="テキスト ボックス 120"/>
        <xdr:cNvSpPr txBox="1"/>
      </xdr:nvSpPr>
      <xdr:spPr>
        <a:xfrm>
          <a:off x="4622800" y="6566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146659</xdr:rowOff>
    </xdr:from>
    <xdr:to>
      <xdr:col>3</xdr:col>
      <xdr:colOff>904875</xdr:colOff>
      <xdr:row>37</xdr:row>
      <xdr:rowOff>270855</xdr:rowOff>
    </xdr:to>
    <xdr:cxnSp macro="">
      <xdr:nvCxnSpPr>
        <xdr:cNvPr id="122" name="直線コネクタ 121"/>
        <xdr:cNvCxnSpPr/>
      </xdr:nvCxnSpPr>
      <xdr:spPr bwMode="auto">
        <a:xfrm>
          <a:off x="3606800" y="7271359"/>
          <a:ext cx="698500" cy="124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109608</xdr:rowOff>
    </xdr:from>
    <xdr:to>
      <xdr:col>3</xdr:col>
      <xdr:colOff>955675</xdr:colOff>
      <xdr:row>35</xdr:row>
      <xdr:rowOff>211208</xdr:rowOff>
    </xdr:to>
    <xdr:sp macro="" textlink="">
      <xdr:nvSpPr>
        <xdr:cNvPr id="123" name="フローチャート : 判断 122"/>
        <xdr:cNvSpPr/>
      </xdr:nvSpPr>
      <xdr:spPr bwMode="auto">
        <a:xfrm>
          <a:off x="4254500" y="6719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221385</xdr:rowOff>
    </xdr:from>
    <xdr:ext cx="762000" cy="259045"/>
    <xdr:sp macro="" textlink="">
      <xdr:nvSpPr>
        <xdr:cNvPr id="124" name="テキスト ボックス 123"/>
        <xdr:cNvSpPr txBox="1"/>
      </xdr:nvSpPr>
      <xdr:spPr>
        <a:xfrm>
          <a:off x="3924300" y="648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318012</xdr:rowOff>
    </xdr:from>
    <xdr:to>
      <xdr:col>3</xdr:col>
      <xdr:colOff>206375</xdr:colOff>
      <xdr:row>37</xdr:row>
      <xdr:rowOff>146659</xdr:rowOff>
    </xdr:to>
    <xdr:cxnSp macro="">
      <xdr:nvCxnSpPr>
        <xdr:cNvPr id="125" name="直線コネクタ 124"/>
        <xdr:cNvCxnSpPr/>
      </xdr:nvCxnSpPr>
      <xdr:spPr bwMode="auto">
        <a:xfrm>
          <a:off x="2908300" y="6928362"/>
          <a:ext cx="698500" cy="342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59708</xdr:rowOff>
    </xdr:from>
    <xdr:to>
      <xdr:col>3</xdr:col>
      <xdr:colOff>257175</xdr:colOff>
      <xdr:row>35</xdr:row>
      <xdr:rowOff>161308</xdr:rowOff>
    </xdr:to>
    <xdr:sp macro="" textlink="">
      <xdr:nvSpPr>
        <xdr:cNvPr id="126" name="フローチャート : 判断 125"/>
        <xdr:cNvSpPr/>
      </xdr:nvSpPr>
      <xdr:spPr bwMode="auto">
        <a:xfrm>
          <a:off x="3556000" y="66700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171485</xdr:rowOff>
    </xdr:from>
    <xdr:ext cx="762000" cy="259045"/>
    <xdr:sp macro="" textlink="">
      <xdr:nvSpPr>
        <xdr:cNvPr id="127" name="テキスト ボックス 126"/>
        <xdr:cNvSpPr txBox="1"/>
      </xdr:nvSpPr>
      <xdr:spPr>
        <a:xfrm>
          <a:off x="3225800" y="643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319267</xdr:rowOff>
    </xdr:from>
    <xdr:to>
      <xdr:col>2</xdr:col>
      <xdr:colOff>692150</xdr:colOff>
      <xdr:row>35</xdr:row>
      <xdr:rowOff>77967</xdr:rowOff>
    </xdr:to>
    <xdr:sp macro="" textlink="">
      <xdr:nvSpPr>
        <xdr:cNvPr id="128" name="フローチャート : 判断 127"/>
        <xdr:cNvSpPr/>
      </xdr:nvSpPr>
      <xdr:spPr bwMode="auto">
        <a:xfrm>
          <a:off x="2857500" y="6586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88144</xdr:rowOff>
    </xdr:from>
    <xdr:ext cx="762000" cy="259045"/>
    <xdr:sp macro="" textlink="">
      <xdr:nvSpPr>
        <xdr:cNvPr id="129" name="テキスト ボックス 128"/>
        <xdr:cNvSpPr txBox="1"/>
      </xdr:nvSpPr>
      <xdr:spPr>
        <a:xfrm>
          <a:off x="2527300" y="635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153434</xdr:rowOff>
    </xdr:from>
    <xdr:to>
      <xdr:col>5</xdr:col>
      <xdr:colOff>34925</xdr:colOff>
      <xdr:row>37</xdr:row>
      <xdr:rowOff>83584</xdr:rowOff>
    </xdr:to>
    <xdr:sp macro="" textlink="">
      <xdr:nvSpPr>
        <xdr:cNvPr id="135" name="円/楕円 134"/>
        <xdr:cNvSpPr/>
      </xdr:nvSpPr>
      <xdr:spPr bwMode="auto">
        <a:xfrm>
          <a:off x="5600700" y="7106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125511</xdr:rowOff>
    </xdr:from>
    <xdr:ext cx="762000" cy="259045"/>
    <xdr:sp macro="" textlink="">
      <xdr:nvSpPr>
        <xdr:cNvPr id="136" name="人口1人当たり決算額の推移該当値テキスト445"/>
        <xdr:cNvSpPr txBox="1"/>
      </xdr:nvSpPr>
      <xdr:spPr>
        <a:xfrm>
          <a:off x="5740400" y="707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13,885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161305</xdr:rowOff>
    </xdr:from>
    <xdr:to>
      <xdr:col>4</xdr:col>
      <xdr:colOff>520700</xdr:colOff>
      <xdr:row>37</xdr:row>
      <xdr:rowOff>262905</xdr:rowOff>
    </xdr:to>
    <xdr:sp macro="" textlink="">
      <xdr:nvSpPr>
        <xdr:cNvPr id="137" name="円/楕円 136"/>
        <xdr:cNvSpPr/>
      </xdr:nvSpPr>
      <xdr:spPr bwMode="auto">
        <a:xfrm>
          <a:off x="4953000" y="7286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247682</xdr:rowOff>
    </xdr:from>
    <xdr:ext cx="736600" cy="259045"/>
    <xdr:sp macro="" textlink="">
      <xdr:nvSpPr>
        <xdr:cNvPr id="138" name="テキスト ボックス 137"/>
        <xdr:cNvSpPr txBox="1"/>
      </xdr:nvSpPr>
      <xdr:spPr>
        <a:xfrm>
          <a:off x="4622800" y="7372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220055</xdr:rowOff>
    </xdr:from>
    <xdr:to>
      <xdr:col>3</xdr:col>
      <xdr:colOff>955675</xdr:colOff>
      <xdr:row>37</xdr:row>
      <xdr:rowOff>321655</xdr:rowOff>
    </xdr:to>
    <xdr:sp macro="" textlink="">
      <xdr:nvSpPr>
        <xdr:cNvPr id="139" name="円/楕円 138"/>
        <xdr:cNvSpPr/>
      </xdr:nvSpPr>
      <xdr:spPr bwMode="auto">
        <a:xfrm>
          <a:off x="4254500" y="734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306432</xdr:rowOff>
    </xdr:from>
    <xdr:ext cx="762000" cy="259045"/>
    <xdr:sp macro="" textlink="">
      <xdr:nvSpPr>
        <xdr:cNvPr id="140" name="テキスト ボックス 139"/>
        <xdr:cNvSpPr txBox="1"/>
      </xdr:nvSpPr>
      <xdr:spPr>
        <a:xfrm>
          <a:off x="3924300" y="743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95859</xdr:rowOff>
    </xdr:from>
    <xdr:to>
      <xdr:col>3</xdr:col>
      <xdr:colOff>257175</xdr:colOff>
      <xdr:row>37</xdr:row>
      <xdr:rowOff>197459</xdr:rowOff>
    </xdr:to>
    <xdr:sp macro="" textlink="">
      <xdr:nvSpPr>
        <xdr:cNvPr id="141" name="円/楕円 140"/>
        <xdr:cNvSpPr/>
      </xdr:nvSpPr>
      <xdr:spPr bwMode="auto">
        <a:xfrm>
          <a:off x="3556000" y="7220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182236</xdr:rowOff>
    </xdr:from>
    <xdr:ext cx="762000" cy="259045"/>
    <xdr:sp macro="" textlink="">
      <xdr:nvSpPr>
        <xdr:cNvPr id="142" name="テキスト ボックス 141"/>
        <xdr:cNvSpPr txBox="1"/>
      </xdr:nvSpPr>
      <xdr:spPr>
        <a:xfrm>
          <a:off x="3225800" y="730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267212</xdr:rowOff>
    </xdr:from>
    <xdr:to>
      <xdr:col>2</xdr:col>
      <xdr:colOff>692150</xdr:colOff>
      <xdr:row>36</xdr:row>
      <xdr:rowOff>25912</xdr:rowOff>
    </xdr:to>
    <xdr:sp macro="" textlink="">
      <xdr:nvSpPr>
        <xdr:cNvPr id="143" name="円/楕円 142"/>
        <xdr:cNvSpPr/>
      </xdr:nvSpPr>
      <xdr:spPr bwMode="auto">
        <a:xfrm>
          <a:off x="2857500" y="6877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10689</xdr:rowOff>
    </xdr:from>
    <xdr:ext cx="762000" cy="259045"/>
    <xdr:sp macro="" textlink="">
      <xdr:nvSpPr>
        <xdr:cNvPr id="144" name="テキスト ボックス 143"/>
        <xdr:cNvSpPr txBox="1"/>
      </xdr:nvSpPr>
      <xdr:spPr>
        <a:xfrm>
          <a:off x="2527300" y="6963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15,494
15,097
58.79
6,633,207
6,230,930
349,897
4,006,073
6,482,499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87065</xdr:rowOff>
    </xdr:from>
    <xdr:to>
      <xdr:col>6</xdr:col>
      <xdr:colOff>510540</xdr:colOff>
      <xdr:row>38</xdr:row>
      <xdr:rowOff>28239</xdr:rowOff>
    </xdr:to>
    <xdr:cxnSp macro="">
      <xdr:nvCxnSpPr>
        <xdr:cNvPr id="56" name="直線コネクタ 55"/>
        <xdr:cNvCxnSpPr/>
      </xdr:nvCxnSpPr>
      <xdr:spPr>
        <a:xfrm flipV="1">
          <a:off x="4633595" y="5230565"/>
          <a:ext cx="1270" cy="131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32066</xdr:rowOff>
    </xdr:from>
    <xdr:ext cx="534377" cy="259045"/>
    <xdr:sp macro="" textlink="">
      <xdr:nvSpPr>
        <xdr:cNvPr id="57" name="人件費最小値テキスト"/>
        <xdr:cNvSpPr txBox="1"/>
      </xdr:nvSpPr>
      <xdr:spPr>
        <a:xfrm>
          <a:off x="4686300" y="65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49,851</a:t>
          </a:r>
          <a:endParaRPr kumimoji="1" lang="ja-JP" altLang="en-US" sz="1000" b="1">
            <a:latin typeface="ＭＳ Ｐゴシック"/>
          </a:endParaRPr>
        </a:p>
      </xdr:txBody>
    </xdr:sp>
    <xdr:clientData/>
  </xdr:oneCellAnchor>
  <xdr:twoCellAnchor>
    <xdr:from>
      <xdr:col>6</xdr:col>
      <xdr:colOff>422275</xdr:colOff>
      <xdr:row>38</xdr:row>
      <xdr:rowOff>28239</xdr:rowOff>
    </xdr:from>
    <xdr:to>
      <xdr:col>6</xdr:col>
      <xdr:colOff>600075</xdr:colOff>
      <xdr:row>38</xdr:row>
      <xdr:rowOff>28239</xdr:rowOff>
    </xdr:to>
    <xdr:cxnSp macro="">
      <xdr:nvCxnSpPr>
        <xdr:cNvPr id="58" name="直線コネクタ 57"/>
        <xdr:cNvCxnSpPr/>
      </xdr:nvCxnSpPr>
      <xdr:spPr>
        <a:xfrm>
          <a:off x="4546600" y="6543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33742</xdr:rowOff>
    </xdr:from>
    <xdr:ext cx="599010" cy="259045"/>
    <xdr:sp macro="" textlink="">
      <xdr:nvSpPr>
        <xdr:cNvPr id="59" name="人件費最大値テキスト"/>
        <xdr:cNvSpPr txBox="1"/>
      </xdr:nvSpPr>
      <xdr:spPr>
        <a:xfrm>
          <a:off x="4686300" y="5005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118,763</a:t>
          </a:r>
          <a:endParaRPr kumimoji="1" lang="ja-JP" altLang="en-US" sz="1000" b="1">
            <a:latin typeface="ＭＳ Ｐゴシック"/>
          </a:endParaRPr>
        </a:p>
      </xdr:txBody>
    </xdr:sp>
    <xdr:clientData/>
  </xdr:oneCellAnchor>
  <xdr:twoCellAnchor>
    <xdr:from>
      <xdr:col>6</xdr:col>
      <xdr:colOff>422275</xdr:colOff>
      <xdr:row>30</xdr:row>
      <xdr:rowOff>87065</xdr:rowOff>
    </xdr:from>
    <xdr:to>
      <xdr:col>6</xdr:col>
      <xdr:colOff>600075</xdr:colOff>
      <xdr:row>30</xdr:row>
      <xdr:rowOff>87065</xdr:rowOff>
    </xdr:to>
    <xdr:cxnSp macro="">
      <xdr:nvCxnSpPr>
        <xdr:cNvPr id="60" name="直線コネクタ 59"/>
        <xdr:cNvCxnSpPr/>
      </xdr:nvCxnSpPr>
      <xdr:spPr>
        <a:xfrm>
          <a:off x="4546600" y="523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16104</xdr:rowOff>
    </xdr:from>
    <xdr:to>
      <xdr:col>6</xdr:col>
      <xdr:colOff>511175</xdr:colOff>
      <xdr:row>37</xdr:row>
      <xdr:rowOff>32372</xdr:rowOff>
    </xdr:to>
    <xdr:cxnSp macro="">
      <xdr:nvCxnSpPr>
        <xdr:cNvPr id="61" name="直線コネクタ 60"/>
        <xdr:cNvCxnSpPr/>
      </xdr:nvCxnSpPr>
      <xdr:spPr>
        <a:xfrm flipV="1">
          <a:off x="3797300" y="6359754"/>
          <a:ext cx="838200" cy="1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164031</xdr:rowOff>
    </xdr:from>
    <xdr:ext cx="534377" cy="259045"/>
    <xdr:sp macro="" textlink="">
      <xdr:nvSpPr>
        <xdr:cNvPr id="62" name="人件費平均値テキスト"/>
        <xdr:cNvSpPr txBox="1"/>
      </xdr:nvSpPr>
      <xdr:spPr>
        <a:xfrm>
          <a:off x="4686300" y="5821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141154</xdr:rowOff>
    </xdr:from>
    <xdr:to>
      <xdr:col>6</xdr:col>
      <xdr:colOff>561975</xdr:colOff>
      <xdr:row>35</xdr:row>
      <xdr:rowOff>71304</xdr:rowOff>
    </xdr:to>
    <xdr:sp macro="" textlink="">
      <xdr:nvSpPr>
        <xdr:cNvPr id="63" name="フローチャート : 判断 62"/>
        <xdr:cNvSpPr/>
      </xdr:nvSpPr>
      <xdr:spPr>
        <a:xfrm>
          <a:off x="4584700" y="59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32372</xdr:rowOff>
    </xdr:from>
    <xdr:to>
      <xdr:col>5</xdr:col>
      <xdr:colOff>358775</xdr:colOff>
      <xdr:row>37</xdr:row>
      <xdr:rowOff>93256</xdr:rowOff>
    </xdr:to>
    <xdr:cxnSp macro="">
      <xdr:nvCxnSpPr>
        <xdr:cNvPr id="64" name="直線コネクタ 63"/>
        <xdr:cNvCxnSpPr/>
      </xdr:nvCxnSpPr>
      <xdr:spPr>
        <a:xfrm flipV="1">
          <a:off x="2908300" y="6376022"/>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77565</xdr:rowOff>
    </xdr:from>
    <xdr:to>
      <xdr:col>5</xdr:col>
      <xdr:colOff>409575</xdr:colOff>
      <xdr:row>34</xdr:row>
      <xdr:rowOff>7715</xdr:rowOff>
    </xdr:to>
    <xdr:sp macro="" textlink="">
      <xdr:nvSpPr>
        <xdr:cNvPr id="65" name="フローチャート : 判断 64"/>
        <xdr:cNvSpPr/>
      </xdr:nvSpPr>
      <xdr:spPr>
        <a:xfrm>
          <a:off x="3746500" y="573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24242</xdr:rowOff>
    </xdr:from>
    <xdr:ext cx="534377" cy="259045"/>
    <xdr:sp macro="" textlink="">
      <xdr:nvSpPr>
        <xdr:cNvPr id="66" name="テキスト ボックス 65"/>
        <xdr:cNvSpPr txBox="1"/>
      </xdr:nvSpPr>
      <xdr:spPr>
        <a:xfrm>
          <a:off x="3530111" y="551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77369</xdr:rowOff>
    </xdr:from>
    <xdr:to>
      <xdr:col>4</xdr:col>
      <xdr:colOff>155575</xdr:colOff>
      <xdr:row>37</xdr:row>
      <xdr:rowOff>93256</xdr:rowOff>
    </xdr:to>
    <xdr:cxnSp macro="">
      <xdr:nvCxnSpPr>
        <xdr:cNvPr id="67" name="直線コネクタ 66"/>
        <xdr:cNvCxnSpPr/>
      </xdr:nvCxnSpPr>
      <xdr:spPr>
        <a:xfrm>
          <a:off x="2019300" y="6421019"/>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120504</xdr:rowOff>
    </xdr:from>
    <xdr:to>
      <xdr:col>4</xdr:col>
      <xdr:colOff>206375</xdr:colOff>
      <xdr:row>34</xdr:row>
      <xdr:rowOff>50654</xdr:rowOff>
    </xdr:to>
    <xdr:sp macro="" textlink="">
      <xdr:nvSpPr>
        <xdr:cNvPr id="68" name="フローチャート : 判断 67"/>
        <xdr:cNvSpPr/>
      </xdr:nvSpPr>
      <xdr:spPr>
        <a:xfrm>
          <a:off x="2857500" y="577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67181</xdr:rowOff>
    </xdr:from>
    <xdr:ext cx="534377" cy="259045"/>
    <xdr:sp macro="" textlink="">
      <xdr:nvSpPr>
        <xdr:cNvPr id="69" name="テキスト ボックス 68"/>
        <xdr:cNvSpPr txBox="1"/>
      </xdr:nvSpPr>
      <xdr:spPr>
        <a:xfrm>
          <a:off x="2641111" y="555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43688</xdr:rowOff>
    </xdr:from>
    <xdr:to>
      <xdr:col>2</xdr:col>
      <xdr:colOff>638175</xdr:colOff>
      <xdr:row>37</xdr:row>
      <xdr:rowOff>77369</xdr:rowOff>
    </xdr:to>
    <xdr:cxnSp macro="">
      <xdr:nvCxnSpPr>
        <xdr:cNvPr id="70" name="直線コネクタ 69"/>
        <xdr:cNvCxnSpPr/>
      </xdr:nvCxnSpPr>
      <xdr:spPr>
        <a:xfrm>
          <a:off x="1130300" y="6387338"/>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85604</xdr:rowOff>
    </xdr:from>
    <xdr:to>
      <xdr:col>3</xdr:col>
      <xdr:colOff>3175</xdr:colOff>
      <xdr:row>34</xdr:row>
      <xdr:rowOff>15754</xdr:rowOff>
    </xdr:to>
    <xdr:sp macro="" textlink="">
      <xdr:nvSpPr>
        <xdr:cNvPr id="71" name="フローチャート : 判断 70"/>
        <xdr:cNvSpPr/>
      </xdr:nvSpPr>
      <xdr:spPr>
        <a:xfrm>
          <a:off x="1968500" y="574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32281</xdr:rowOff>
    </xdr:from>
    <xdr:ext cx="534377" cy="259045"/>
    <xdr:sp macro="" textlink="">
      <xdr:nvSpPr>
        <xdr:cNvPr id="72" name="テキスト ボックス 71"/>
        <xdr:cNvSpPr txBox="1"/>
      </xdr:nvSpPr>
      <xdr:spPr>
        <a:xfrm>
          <a:off x="1752111" y="551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68002</xdr:rowOff>
    </xdr:from>
    <xdr:to>
      <xdr:col>1</xdr:col>
      <xdr:colOff>485775</xdr:colOff>
      <xdr:row>33</xdr:row>
      <xdr:rowOff>169602</xdr:rowOff>
    </xdr:to>
    <xdr:sp macro="" textlink="">
      <xdr:nvSpPr>
        <xdr:cNvPr id="73" name="フローチャート : 判断 72"/>
        <xdr:cNvSpPr/>
      </xdr:nvSpPr>
      <xdr:spPr>
        <a:xfrm>
          <a:off x="1079500" y="572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14679</xdr:rowOff>
    </xdr:from>
    <xdr:ext cx="534377" cy="259045"/>
    <xdr:sp macro="" textlink="">
      <xdr:nvSpPr>
        <xdr:cNvPr id="74" name="テキスト ボックス 73"/>
        <xdr:cNvSpPr txBox="1"/>
      </xdr:nvSpPr>
      <xdr:spPr>
        <a:xfrm>
          <a:off x="863111" y="550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90,097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136754</xdr:rowOff>
    </xdr:from>
    <xdr:to>
      <xdr:col>6</xdr:col>
      <xdr:colOff>561975</xdr:colOff>
      <xdr:row>37</xdr:row>
      <xdr:rowOff>66904</xdr:rowOff>
    </xdr:to>
    <xdr:sp macro="" textlink="">
      <xdr:nvSpPr>
        <xdr:cNvPr id="80" name="円/楕円 79"/>
        <xdr:cNvSpPr/>
      </xdr:nvSpPr>
      <xdr:spPr>
        <a:xfrm>
          <a:off x="4584700" y="630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115181</xdr:rowOff>
    </xdr:from>
    <xdr:ext cx="534377" cy="259045"/>
    <xdr:sp macro="" textlink="">
      <xdr:nvSpPr>
        <xdr:cNvPr id="81" name="人件費該当値テキスト"/>
        <xdr:cNvSpPr txBox="1"/>
      </xdr:nvSpPr>
      <xdr:spPr>
        <a:xfrm>
          <a:off x="4686300" y="628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153022</xdr:rowOff>
    </xdr:from>
    <xdr:to>
      <xdr:col>5</xdr:col>
      <xdr:colOff>409575</xdr:colOff>
      <xdr:row>37</xdr:row>
      <xdr:rowOff>83172</xdr:rowOff>
    </xdr:to>
    <xdr:sp macro="" textlink="">
      <xdr:nvSpPr>
        <xdr:cNvPr id="82" name="円/楕円 81"/>
        <xdr:cNvSpPr/>
      </xdr:nvSpPr>
      <xdr:spPr>
        <a:xfrm>
          <a:off x="3746500" y="632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74299</xdr:rowOff>
    </xdr:from>
    <xdr:ext cx="534377" cy="259045"/>
    <xdr:sp macro="" textlink="">
      <xdr:nvSpPr>
        <xdr:cNvPr id="83" name="テキスト ボックス 82"/>
        <xdr:cNvSpPr txBox="1"/>
      </xdr:nvSpPr>
      <xdr:spPr>
        <a:xfrm>
          <a:off x="3530111" y="64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42456</xdr:rowOff>
    </xdr:from>
    <xdr:to>
      <xdr:col>4</xdr:col>
      <xdr:colOff>206375</xdr:colOff>
      <xdr:row>37</xdr:row>
      <xdr:rowOff>144056</xdr:rowOff>
    </xdr:to>
    <xdr:sp macro="" textlink="">
      <xdr:nvSpPr>
        <xdr:cNvPr id="84" name="円/楕円 83"/>
        <xdr:cNvSpPr/>
      </xdr:nvSpPr>
      <xdr:spPr>
        <a:xfrm>
          <a:off x="2857500" y="63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135183</xdr:rowOff>
    </xdr:from>
    <xdr:ext cx="534377" cy="259045"/>
    <xdr:sp macro="" textlink="">
      <xdr:nvSpPr>
        <xdr:cNvPr id="85" name="テキスト ボックス 84"/>
        <xdr:cNvSpPr txBox="1"/>
      </xdr:nvSpPr>
      <xdr:spPr>
        <a:xfrm>
          <a:off x="2641111" y="64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26569</xdr:rowOff>
    </xdr:from>
    <xdr:to>
      <xdr:col>3</xdr:col>
      <xdr:colOff>3175</xdr:colOff>
      <xdr:row>37</xdr:row>
      <xdr:rowOff>128169</xdr:rowOff>
    </xdr:to>
    <xdr:sp macro="" textlink="">
      <xdr:nvSpPr>
        <xdr:cNvPr id="86" name="円/楕円 85"/>
        <xdr:cNvSpPr/>
      </xdr:nvSpPr>
      <xdr:spPr>
        <a:xfrm>
          <a:off x="1968500" y="63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119296</xdr:rowOff>
    </xdr:from>
    <xdr:ext cx="534377" cy="259045"/>
    <xdr:sp macro="" textlink="">
      <xdr:nvSpPr>
        <xdr:cNvPr id="87" name="テキスト ボックス 86"/>
        <xdr:cNvSpPr txBox="1"/>
      </xdr:nvSpPr>
      <xdr:spPr>
        <a:xfrm>
          <a:off x="1752111" y="646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164338</xdr:rowOff>
    </xdr:from>
    <xdr:to>
      <xdr:col>1</xdr:col>
      <xdr:colOff>485775</xdr:colOff>
      <xdr:row>37</xdr:row>
      <xdr:rowOff>94488</xdr:rowOff>
    </xdr:to>
    <xdr:sp macro="" textlink="">
      <xdr:nvSpPr>
        <xdr:cNvPr id="88" name="円/楕円 87"/>
        <xdr:cNvSpPr/>
      </xdr:nvSpPr>
      <xdr:spPr>
        <a:xfrm>
          <a:off x="1079500" y="633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85615</xdr:rowOff>
    </xdr:from>
    <xdr:ext cx="534377" cy="259045"/>
    <xdr:sp macro="" textlink="">
      <xdr:nvSpPr>
        <xdr:cNvPr id="89" name="テキスト ボックス 88"/>
        <xdr:cNvSpPr txBox="1"/>
      </xdr:nvSpPr>
      <xdr:spPr>
        <a:xfrm>
          <a:off x="863111" y="6429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159570</xdr:rowOff>
    </xdr:from>
    <xdr:to>
      <xdr:col>6</xdr:col>
      <xdr:colOff>510540</xdr:colOff>
      <xdr:row>57</xdr:row>
      <xdr:rowOff>101898</xdr:rowOff>
    </xdr:to>
    <xdr:cxnSp macro="">
      <xdr:nvCxnSpPr>
        <xdr:cNvPr id="111" name="直線コネクタ 110"/>
        <xdr:cNvCxnSpPr/>
      </xdr:nvCxnSpPr>
      <xdr:spPr>
        <a:xfrm flipV="1">
          <a:off x="4633595" y="8903520"/>
          <a:ext cx="1270" cy="97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105725</xdr:rowOff>
    </xdr:from>
    <xdr:ext cx="534377" cy="259045"/>
    <xdr:sp macro="" textlink="">
      <xdr:nvSpPr>
        <xdr:cNvPr id="112" name="物件費最小値テキスト"/>
        <xdr:cNvSpPr txBox="1"/>
      </xdr:nvSpPr>
      <xdr:spPr>
        <a:xfrm>
          <a:off x="4686300" y="98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45,768</a:t>
          </a:r>
          <a:endParaRPr kumimoji="1" lang="ja-JP" altLang="en-US" sz="1000" b="1">
            <a:latin typeface="ＭＳ Ｐゴシック"/>
          </a:endParaRPr>
        </a:p>
      </xdr:txBody>
    </xdr:sp>
    <xdr:clientData/>
  </xdr:oneCellAnchor>
  <xdr:twoCellAnchor>
    <xdr:from>
      <xdr:col>6</xdr:col>
      <xdr:colOff>422275</xdr:colOff>
      <xdr:row>57</xdr:row>
      <xdr:rowOff>101898</xdr:rowOff>
    </xdr:from>
    <xdr:to>
      <xdr:col>6</xdr:col>
      <xdr:colOff>600075</xdr:colOff>
      <xdr:row>57</xdr:row>
      <xdr:rowOff>101898</xdr:rowOff>
    </xdr:to>
    <xdr:cxnSp macro="">
      <xdr:nvCxnSpPr>
        <xdr:cNvPr id="113" name="直線コネクタ 112"/>
        <xdr:cNvCxnSpPr/>
      </xdr:nvCxnSpPr>
      <xdr:spPr>
        <a:xfrm>
          <a:off x="4546600" y="987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106247</xdr:rowOff>
    </xdr:from>
    <xdr:ext cx="599010" cy="259045"/>
    <xdr:sp macro="" textlink="">
      <xdr:nvSpPr>
        <xdr:cNvPr id="114" name="物件費最大値テキスト"/>
        <xdr:cNvSpPr txBox="1"/>
      </xdr:nvSpPr>
      <xdr:spPr>
        <a:xfrm>
          <a:off x="4686300" y="867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258,154</a:t>
          </a:r>
          <a:endParaRPr kumimoji="1" lang="ja-JP" altLang="en-US" sz="1000" b="1">
            <a:latin typeface="ＭＳ Ｐゴシック"/>
          </a:endParaRPr>
        </a:p>
      </xdr:txBody>
    </xdr:sp>
    <xdr:clientData/>
  </xdr:oneCellAnchor>
  <xdr:twoCellAnchor>
    <xdr:from>
      <xdr:col>6</xdr:col>
      <xdr:colOff>422275</xdr:colOff>
      <xdr:row>51</xdr:row>
      <xdr:rowOff>159570</xdr:rowOff>
    </xdr:from>
    <xdr:to>
      <xdr:col>6</xdr:col>
      <xdr:colOff>600075</xdr:colOff>
      <xdr:row>51</xdr:row>
      <xdr:rowOff>159570</xdr:rowOff>
    </xdr:to>
    <xdr:cxnSp macro="">
      <xdr:nvCxnSpPr>
        <xdr:cNvPr id="115" name="直線コネクタ 114"/>
        <xdr:cNvCxnSpPr/>
      </xdr:nvCxnSpPr>
      <xdr:spPr>
        <a:xfrm>
          <a:off x="4546600" y="890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142329</xdr:rowOff>
    </xdr:from>
    <xdr:to>
      <xdr:col>6</xdr:col>
      <xdr:colOff>511175</xdr:colOff>
      <xdr:row>57</xdr:row>
      <xdr:rowOff>33195</xdr:rowOff>
    </xdr:to>
    <xdr:cxnSp macro="">
      <xdr:nvCxnSpPr>
        <xdr:cNvPr id="116" name="直線コネクタ 115"/>
        <xdr:cNvCxnSpPr/>
      </xdr:nvCxnSpPr>
      <xdr:spPr>
        <a:xfrm flipV="1">
          <a:off x="3797300" y="9743529"/>
          <a:ext cx="838200" cy="6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110401</xdr:rowOff>
    </xdr:from>
    <xdr:ext cx="534377" cy="259045"/>
    <xdr:sp macro="" textlink="">
      <xdr:nvSpPr>
        <xdr:cNvPr id="117" name="物件費平均値テキスト"/>
        <xdr:cNvSpPr txBox="1"/>
      </xdr:nvSpPr>
      <xdr:spPr>
        <a:xfrm>
          <a:off x="4686300" y="95401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87524</xdr:rowOff>
    </xdr:from>
    <xdr:to>
      <xdr:col>6</xdr:col>
      <xdr:colOff>561975</xdr:colOff>
      <xdr:row>57</xdr:row>
      <xdr:rowOff>17674</xdr:rowOff>
    </xdr:to>
    <xdr:sp macro="" textlink="">
      <xdr:nvSpPr>
        <xdr:cNvPr id="118" name="フローチャート : 判断 117"/>
        <xdr:cNvSpPr/>
      </xdr:nvSpPr>
      <xdr:spPr>
        <a:xfrm>
          <a:off x="45847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27028</xdr:rowOff>
    </xdr:from>
    <xdr:to>
      <xdr:col>5</xdr:col>
      <xdr:colOff>358775</xdr:colOff>
      <xdr:row>57</xdr:row>
      <xdr:rowOff>33195</xdr:rowOff>
    </xdr:to>
    <xdr:cxnSp macro="">
      <xdr:nvCxnSpPr>
        <xdr:cNvPr id="119" name="直線コネクタ 118"/>
        <xdr:cNvCxnSpPr/>
      </xdr:nvCxnSpPr>
      <xdr:spPr>
        <a:xfrm>
          <a:off x="2908300" y="9799678"/>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87570</xdr:rowOff>
    </xdr:from>
    <xdr:to>
      <xdr:col>5</xdr:col>
      <xdr:colOff>409575</xdr:colOff>
      <xdr:row>57</xdr:row>
      <xdr:rowOff>17720</xdr:rowOff>
    </xdr:to>
    <xdr:sp macro="" textlink="">
      <xdr:nvSpPr>
        <xdr:cNvPr id="120" name="フローチャート : 判断 119"/>
        <xdr:cNvSpPr/>
      </xdr:nvSpPr>
      <xdr:spPr>
        <a:xfrm>
          <a:off x="3746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34247</xdr:rowOff>
    </xdr:from>
    <xdr:ext cx="534377" cy="259045"/>
    <xdr:sp macro="" textlink="">
      <xdr:nvSpPr>
        <xdr:cNvPr id="121" name="テキスト ボックス 120"/>
        <xdr:cNvSpPr txBox="1"/>
      </xdr:nvSpPr>
      <xdr:spPr>
        <a:xfrm>
          <a:off x="3530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27028</xdr:rowOff>
    </xdr:from>
    <xdr:to>
      <xdr:col>4</xdr:col>
      <xdr:colOff>155575</xdr:colOff>
      <xdr:row>57</xdr:row>
      <xdr:rowOff>29538</xdr:rowOff>
    </xdr:to>
    <xdr:cxnSp macro="">
      <xdr:nvCxnSpPr>
        <xdr:cNvPr id="122" name="直線コネクタ 121"/>
        <xdr:cNvCxnSpPr/>
      </xdr:nvCxnSpPr>
      <xdr:spPr>
        <a:xfrm flipV="1">
          <a:off x="2019300" y="9799678"/>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106759</xdr:rowOff>
    </xdr:from>
    <xdr:to>
      <xdr:col>4</xdr:col>
      <xdr:colOff>206375</xdr:colOff>
      <xdr:row>57</xdr:row>
      <xdr:rowOff>36909</xdr:rowOff>
    </xdr:to>
    <xdr:sp macro="" textlink="">
      <xdr:nvSpPr>
        <xdr:cNvPr id="123" name="フローチャート : 判断 122"/>
        <xdr:cNvSpPr/>
      </xdr:nvSpPr>
      <xdr:spPr>
        <a:xfrm>
          <a:off x="2857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53436</xdr:rowOff>
    </xdr:from>
    <xdr:ext cx="534377" cy="259045"/>
    <xdr:sp macro="" textlink="">
      <xdr:nvSpPr>
        <xdr:cNvPr id="124" name="テキスト ボックス 123"/>
        <xdr:cNvSpPr txBox="1"/>
      </xdr:nvSpPr>
      <xdr:spPr>
        <a:xfrm>
          <a:off x="2641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1425</xdr:rowOff>
    </xdr:from>
    <xdr:to>
      <xdr:col>2</xdr:col>
      <xdr:colOff>638175</xdr:colOff>
      <xdr:row>57</xdr:row>
      <xdr:rowOff>29538</xdr:rowOff>
    </xdr:to>
    <xdr:cxnSp macro="">
      <xdr:nvCxnSpPr>
        <xdr:cNvPr id="125" name="直線コネクタ 124"/>
        <xdr:cNvCxnSpPr/>
      </xdr:nvCxnSpPr>
      <xdr:spPr>
        <a:xfrm>
          <a:off x="1130300" y="9774075"/>
          <a:ext cx="889000" cy="2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117306</xdr:rowOff>
    </xdr:from>
    <xdr:to>
      <xdr:col>3</xdr:col>
      <xdr:colOff>3175</xdr:colOff>
      <xdr:row>57</xdr:row>
      <xdr:rowOff>47456</xdr:rowOff>
    </xdr:to>
    <xdr:sp macro="" textlink="">
      <xdr:nvSpPr>
        <xdr:cNvPr id="126" name="フローチャート : 判断 125"/>
        <xdr:cNvSpPr/>
      </xdr:nvSpPr>
      <xdr:spPr>
        <a:xfrm>
          <a:off x="1968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63983</xdr:rowOff>
    </xdr:from>
    <xdr:ext cx="534377" cy="259045"/>
    <xdr:sp macro="" textlink="">
      <xdr:nvSpPr>
        <xdr:cNvPr id="127" name="テキスト ボックス 126"/>
        <xdr:cNvSpPr txBox="1"/>
      </xdr:nvSpPr>
      <xdr:spPr>
        <a:xfrm>
          <a:off x="1752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101674</xdr:rowOff>
    </xdr:from>
    <xdr:to>
      <xdr:col>1</xdr:col>
      <xdr:colOff>485775</xdr:colOff>
      <xdr:row>57</xdr:row>
      <xdr:rowOff>31824</xdr:rowOff>
    </xdr:to>
    <xdr:sp macro="" textlink="">
      <xdr:nvSpPr>
        <xdr:cNvPr id="128" name="フローチャート : 判断 127"/>
        <xdr:cNvSpPr/>
      </xdr:nvSpPr>
      <xdr:spPr>
        <a:xfrm>
          <a:off x="1079500" y="9702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48351</xdr:rowOff>
    </xdr:from>
    <xdr:ext cx="534377" cy="259045"/>
    <xdr:sp macro="" textlink="">
      <xdr:nvSpPr>
        <xdr:cNvPr id="129" name="テキスト ボックス 128"/>
        <xdr:cNvSpPr txBox="1"/>
      </xdr:nvSpPr>
      <xdr:spPr>
        <a:xfrm>
          <a:off x="863111" y="94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91529</xdr:rowOff>
    </xdr:from>
    <xdr:to>
      <xdr:col>6</xdr:col>
      <xdr:colOff>561975</xdr:colOff>
      <xdr:row>57</xdr:row>
      <xdr:rowOff>21679</xdr:rowOff>
    </xdr:to>
    <xdr:sp macro="" textlink="">
      <xdr:nvSpPr>
        <xdr:cNvPr id="135" name="円/楕円 134"/>
        <xdr:cNvSpPr/>
      </xdr:nvSpPr>
      <xdr:spPr>
        <a:xfrm>
          <a:off x="4584700" y="969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69956</xdr:rowOff>
    </xdr:from>
    <xdr:ext cx="534377" cy="259045"/>
    <xdr:sp macro="" textlink="">
      <xdr:nvSpPr>
        <xdr:cNvPr id="136" name="物件費該当値テキスト"/>
        <xdr:cNvSpPr txBox="1"/>
      </xdr:nvSpPr>
      <xdr:spPr>
        <a:xfrm>
          <a:off x="4686300" y="967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74,425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153845</xdr:rowOff>
    </xdr:from>
    <xdr:to>
      <xdr:col>5</xdr:col>
      <xdr:colOff>409575</xdr:colOff>
      <xdr:row>57</xdr:row>
      <xdr:rowOff>83995</xdr:rowOff>
    </xdr:to>
    <xdr:sp macro="" textlink="">
      <xdr:nvSpPr>
        <xdr:cNvPr id="137" name="円/楕円 136"/>
        <xdr:cNvSpPr/>
      </xdr:nvSpPr>
      <xdr:spPr>
        <a:xfrm>
          <a:off x="3746500" y="975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75122</xdr:rowOff>
    </xdr:from>
    <xdr:ext cx="534377" cy="259045"/>
    <xdr:sp macro="" textlink="">
      <xdr:nvSpPr>
        <xdr:cNvPr id="138" name="テキスト ボックス 137"/>
        <xdr:cNvSpPr txBox="1"/>
      </xdr:nvSpPr>
      <xdr:spPr>
        <a:xfrm>
          <a:off x="3530111" y="98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147678</xdr:rowOff>
    </xdr:from>
    <xdr:to>
      <xdr:col>4</xdr:col>
      <xdr:colOff>206375</xdr:colOff>
      <xdr:row>57</xdr:row>
      <xdr:rowOff>77828</xdr:rowOff>
    </xdr:to>
    <xdr:sp macro="" textlink="">
      <xdr:nvSpPr>
        <xdr:cNvPr id="139" name="円/楕円 138"/>
        <xdr:cNvSpPr/>
      </xdr:nvSpPr>
      <xdr:spPr>
        <a:xfrm>
          <a:off x="2857500" y="97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68955</xdr:rowOff>
    </xdr:from>
    <xdr:ext cx="534377" cy="259045"/>
    <xdr:sp macro="" textlink="">
      <xdr:nvSpPr>
        <xdr:cNvPr id="140" name="テキスト ボックス 139"/>
        <xdr:cNvSpPr txBox="1"/>
      </xdr:nvSpPr>
      <xdr:spPr>
        <a:xfrm>
          <a:off x="2641111" y="984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150188</xdr:rowOff>
    </xdr:from>
    <xdr:to>
      <xdr:col>3</xdr:col>
      <xdr:colOff>3175</xdr:colOff>
      <xdr:row>57</xdr:row>
      <xdr:rowOff>80338</xdr:rowOff>
    </xdr:to>
    <xdr:sp macro="" textlink="">
      <xdr:nvSpPr>
        <xdr:cNvPr id="141" name="円/楕円 140"/>
        <xdr:cNvSpPr/>
      </xdr:nvSpPr>
      <xdr:spPr>
        <a:xfrm>
          <a:off x="1968500" y="975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71465</xdr:rowOff>
    </xdr:from>
    <xdr:ext cx="534377" cy="259045"/>
    <xdr:sp macro="" textlink="">
      <xdr:nvSpPr>
        <xdr:cNvPr id="142" name="テキスト ボックス 141"/>
        <xdr:cNvSpPr txBox="1"/>
      </xdr:nvSpPr>
      <xdr:spPr>
        <a:xfrm>
          <a:off x="1752111" y="984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122075</xdr:rowOff>
    </xdr:from>
    <xdr:to>
      <xdr:col>1</xdr:col>
      <xdr:colOff>485775</xdr:colOff>
      <xdr:row>57</xdr:row>
      <xdr:rowOff>52225</xdr:rowOff>
    </xdr:to>
    <xdr:sp macro="" textlink="">
      <xdr:nvSpPr>
        <xdr:cNvPr id="143" name="円/楕円 142"/>
        <xdr:cNvSpPr/>
      </xdr:nvSpPr>
      <xdr:spPr>
        <a:xfrm>
          <a:off x="1079500" y="972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43352</xdr:rowOff>
    </xdr:from>
    <xdr:ext cx="534377" cy="259045"/>
    <xdr:sp macro="" textlink="">
      <xdr:nvSpPr>
        <xdr:cNvPr id="144" name="テキスト ボックス 143"/>
        <xdr:cNvSpPr txBox="1"/>
      </xdr:nvSpPr>
      <xdr:spPr>
        <a:xfrm>
          <a:off x="863111" y="981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169829</xdr:rowOff>
    </xdr:from>
    <xdr:to>
      <xdr:col>6</xdr:col>
      <xdr:colOff>510540</xdr:colOff>
      <xdr:row>78</xdr:row>
      <xdr:rowOff>113686</xdr:rowOff>
    </xdr:to>
    <xdr:cxnSp macro="">
      <xdr:nvCxnSpPr>
        <xdr:cNvPr id="166" name="直線コネクタ 165"/>
        <xdr:cNvCxnSpPr/>
      </xdr:nvCxnSpPr>
      <xdr:spPr>
        <a:xfrm flipV="1">
          <a:off x="4633595" y="12171329"/>
          <a:ext cx="1270" cy="1315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117513</xdr:rowOff>
    </xdr:from>
    <xdr:ext cx="378565" cy="259045"/>
    <xdr:sp macro="" textlink="">
      <xdr:nvSpPr>
        <xdr:cNvPr id="167" name="維持補修費最小値テキスト"/>
        <xdr:cNvSpPr txBox="1"/>
      </xdr:nvSpPr>
      <xdr:spPr>
        <a:xfrm>
          <a:off x="4686300" y="13490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a:t>
          </a:r>
          <a:endParaRPr kumimoji="1" lang="ja-JP" altLang="en-US" sz="1000" b="1">
            <a:latin typeface="ＭＳ Ｐゴシック"/>
          </a:endParaRPr>
        </a:p>
      </xdr:txBody>
    </xdr:sp>
    <xdr:clientData/>
  </xdr:oneCellAnchor>
  <xdr:twoCellAnchor>
    <xdr:from>
      <xdr:col>6</xdr:col>
      <xdr:colOff>422275</xdr:colOff>
      <xdr:row>78</xdr:row>
      <xdr:rowOff>113686</xdr:rowOff>
    </xdr:from>
    <xdr:to>
      <xdr:col>6</xdr:col>
      <xdr:colOff>600075</xdr:colOff>
      <xdr:row>78</xdr:row>
      <xdr:rowOff>113686</xdr:rowOff>
    </xdr:to>
    <xdr:cxnSp macro="">
      <xdr:nvCxnSpPr>
        <xdr:cNvPr id="168" name="直線コネクタ 167"/>
        <xdr:cNvCxnSpPr/>
      </xdr:nvCxnSpPr>
      <xdr:spPr>
        <a:xfrm>
          <a:off x="4546600" y="1348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116506</xdr:rowOff>
    </xdr:from>
    <xdr:ext cx="534377" cy="259045"/>
    <xdr:sp macro="" textlink="">
      <xdr:nvSpPr>
        <xdr:cNvPr id="169" name="維持補修費最大値テキスト"/>
        <xdr:cNvSpPr txBox="1"/>
      </xdr:nvSpPr>
      <xdr:spPr>
        <a:xfrm>
          <a:off x="4686300" y="1194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29,341</a:t>
          </a:r>
          <a:endParaRPr kumimoji="1" lang="ja-JP" altLang="en-US" sz="1000" b="1">
            <a:latin typeface="ＭＳ Ｐゴシック"/>
          </a:endParaRPr>
        </a:p>
      </xdr:txBody>
    </xdr:sp>
    <xdr:clientData/>
  </xdr:oneCellAnchor>
  <xdr:twoCellAnchor>
    <xdr:from>
      <xdr:col>6</xdr:col>
      <xdr:colOff>422275</xdr:colOff>
      <xdr:row>70</xdr:row>
      <xdr:rowOff>169829</xdr:rowOff>
    </xdr:from>
    <xdr:to>
      <xdr:col>6</xdr:col>
      <xdr:colOff>600075</xdr:colOff>
      <xdr:row>70</xdr:row>
      <xdr:rowOff>169829</xdr:rowOff>
    </xdr:to>
    <xdr:cxnSp macro="">
      <xdr:nvCxnSpPr>
        <xdr:cNvPr id="170" name="直線コネクタ 169"/>
        <xdr:cNvCxnSpPr/>
      </xdr:nvCxnSpPr>
      <xdr:spPr>
        <a:xfrm>
          <a:off x="4546600" y="1217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39253</xdr:rowOff>
    </xdr:from>
    <xdr:to>
      <xdr:col>6</xdr:col>
      <xdr:colOff>511175</xdr:colOff>
      <xdr:row>78</xdr:row>
      <xdr:rowOff>45334</xdr:rowOff>
    </xdr:to>
    <xdr:cxnSp macro="">
      <xdr:nvCxnSpPr>
        <xdr:cNvPr id="171" name="直線コネクタ 170"/>
        <xdr:cNvCxnSpPr/>
      </xdr:nvCxnSpPr>
      <xdr:spPr>
        <a:xfrm>
          <a:off x="3797300" y="13412353"/>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70583</xdr:rowOff>
    </xdr:from>
    <xdr:ext cx="469744" cy="259045"/>
    <xdr:sp macro="" textlink="">
      <xdr:nvSpPr>
        <xdr:cNvPr id="172" name="維持補修費平均値テキスト"/>
        <xdr:cNvSpPr txBox="1"/>
      </xdr:nvSpPr>
      <xdr:spPr>
        <a:xfrm>
          <a:off x="4686300" y="131007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47706</xdr:rowOff>
    </xdr:from>
    <xdr:to>
      <xdr:col>6</xdr:col>
      <xdr:colOff>561975</xdr:colOff>
      <xdr:row>77</xdr:row>
      <xdr:rowOff>149306</xdr:rowOff>
    </xdr:to>
    <xdr:sp macro="" textlink="">
      <xdr:nvSpPr>
        <xdr:cNvPr id="173" name="フローチャート : 判断 172"/>
        <xdr:cNvSpPr/>
      </xdr:nvSpPr>
      <xdr:spPr>
        <a:xfrm>
          <a:off x="4584700" y="1324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39253</xdr:rowOff>
    </xdr:from>
    <xdr:to>
      <xdr:col>5</xdr:col>
      <xdr:colOff>358775</xdr:colOff>
      <xdr:row>78</xdr:row>
      <xdr:rowOff>58181</xdr:rowOff>
    </xdr:to>
    <xdr:cxnSp macro="">
      <xdr:nvCxnSpPr>
        <xdr:cNvPr id="174" name="直線コネクタ 173"/>
        <xdr:cNvCxnSpPr/>
      </xdr:nvCxnSpPr>
      <xdr:spPr>
        <a:xfrm flipV="1">
          <a:off x="2908300" y="13412353"/>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156246</xdr:rowOff>
    </xdr:from>
    <xdr:to>
      <xdr:col>5</xdr:col>
      <xdr:colOff>409575</xdr:colOff>
      <xdr:row>77</xdr:row>
      <xdr:rowOff>86396</xdr:rowOff>
    </xdr:to>
    <xdr:sp macro="" textlink="">
      <xdr:nvSpPr>
        <xdr:cNvPr id="175" name="フローチャート : 判断 174"/>
        <xdr:cNvSpPr/>
      </xdr:nvSpPr>
      <xdr:spPr>
        <a:xfrm>
          <a:off x="3746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102923</xdr:rowOff>
    </xdr:from>
    <xdr:ext cx="469744" cy="259045"/>
    <xdr:sp macro="" textlink="">
      <xdr:nvSpPr>
        <xdr:cNvPr id="176" name="テキスト ボックス 175"/>
        <xdr:cNvSpPr txBox="1"/>
      </xdr:nvSpPr>
      <xdr:spPr>
        <a:xfrm>
          <a:off x="3562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58181</xdr:rowOff>
    </xdr:from>
    <xdr:to>
      <xdr:col>4</xdr:col>
      <xdr:colOff>155575</xdr:colOff>
      <xdr:row>78</xdr:row>
      <xdr:rowOff>58638</xdr:rowOff>
    </xdr:to>
    <xdr:cxnSp macro="">
      <xdr:nvCxnSpPr>
        <xdr:cNvPr id="177" name="直線コネクタ 176"/>
        <xdr:cNvCxnSpPr/>
      </xdr:nvCxnSpPr>
      <xdr:spPr>
        <a:xfrm flipV="1">
          <a:off x="2019300" y="1343128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10674</xdr:rowOff>
    </xdr:from>
    <xdr:to>
      <xdr:col>4</xdr:col>
      <xdr:colOff>206375</xdr:colOff>
      <xdr:row>77</xdr:row>
      <xdr:rowOff>112274</xdr:rowOff>
    </xdr:to>
    <xdr:sp macro="" textlink="">
      <xdr:nvSpPr>
        <xdr:cNvPr id="178" name="フローチャート : 判断 177"/>
        <xdr:cNvSpPr/>
      </xdr:nvSpPr>
      <xdr:spPr>
        <a:xfrm>
          <a:off x="2857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128801</xdr:rowOff>
    </xdr:from>
    <xdr:ext cx="469744" cy="259045"/>
    <xdr:sp macro="" textlink="">
      <xdr:nvSpPr>
        <xdr:cNvPr id="179" name="テキスト ボックス 178"/>
        <xdr:cNvSpPr txBox="1"/>
      </xdr:nvSpPr>
      <xdr:spPr>
        <a:xfrm>
          <a:off x="2673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58638</xdr:rowOff>
    </xdr:from>
    <xdr:to>
      <xdr:col>2</xdr:col>
      <xdr:colOff>638175</xdr:colOff>
      <xdr:row>78</xdr:row>
      <xdr:rowOff>74823</xdr:rowOff>
    </xdr:to>
    <xdr:cxnSp macro="">
      <xdr:nvCxnSpPr>
        <xdr:cNvPr id="180" name="直線コネクタ 179"/>
        <xdr:cNvCxnSpPr/>
      </xdr:nvCxnSpPr>
      <xdr:spPr>
        <a:xfrm flipV="1">
          <a:off x="1130300" y="13431738"/>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11495</xdr:rowOff>
    </xdr:from>
    <xdr:to>
      <xdr:col>3</xdr:col>
      <xdr:colOff>3175</xdr:colOff>
      <xdr:row>77</xdr:row>
      <xdr:rowOff>113095</xdr:rowOff>
    </xdr:to>
    <xdr:sp macro="" textlink="">
      <xdr:nvSpPr>
        <xdr:cNvPr id="181" name="フローチャート : 判断 180"/>
        <xdr:cNvSpPr/>
      </xdr:nvSpPr>
      <xdr:spPr>
        <a:xfrm>
          <a:off x="1968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129622</xdr:rowOff>
    </xdr:from>
    <xdr:ext cx="469744" cy="259045"/>
    <xdr:sp macro="" textlink="">
      <xdr:nvSpPr>
        <xdr:cNvPr id="182" name="テキスト ボックス 181"/>
        <xdr:cNvSpPr txBox="1"/>
      </xdr:nvSpPr>
      <xdr:spPr>
        <a:xfrm>
          <a:off x="1784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14193</xdr:rowOff>
    </xdr:from>
    <xdr:to>
      <xdr:col>1</xdr:col>
      <xdr:colOff>485775</xdr:colOff>
      <xdr:row>77</xdr:row>
      <xdr:rowOff>115793</xdr:rowOff>
    </xdr:to>
    <xdr:sp macro="" textlink="">
      <xdr:nvSpPr>
        <xdr:cNvPr id="183" name="フローチャート : 判断 182"/>
        <xdr:cNvSpPr/>
      </xdr:nvSpPr>
      <xdr:spPr>
        <a:xfrm>
          <a:off x="1079500" y="1321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132320</xdr:rowOff>
    </xdr:from>
    <xdr:ext cx="469744" cy="259045"/>
    <xdr:sp macro="" textlink="">
      <xdr:nvSpPr>
        <xdr:cNvPr id="184" name="テキスト ボックス 183"/>
        <xdr:cNvSpPr txBox="1"/>
      </xdr:nvSpPr>
      <xdr:spPr>
        <a:xfrm>
          <a:off x="895427" y="129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165984</xdr:rowOff>
    </xdr:from>
    <xdr:to>
      <xdr:col>6</xdr:col>
      <xdr:colOff>561975</xdr:colOff>
      <xdr:row>78</xdr:row>
      <xdr:rowOff>96134</xdr:rowOff>
    </xdr:to>
    <xdr:sp macro="" textlink="">
      <xdr:nvSpPr>
        <xdr:cNvPr id="190" name="円/楕円 189"/>
        <xdr:cNvSpPr/>
      </xdr:nvSpPr>
      <xdr:spPr>
        <a:xfrm>
          <a:off x="4584700" y="133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80911</xdr:rowOff>
    </xdr:from>
    <xdr:ext cx="469744" cy="259045"/>
    <xdr:sp macro="" textlink="">
      <xdr:nvSpPr>
        <xdr:cNvPr id="191" name="維持補修費該当値テキスト"/>
        <xdr:cNvSpPr txBox="1"/>
      </xdr:nvSpPr>
      <xdr:spPr>
        <a:xfrm>
          <a:off x="4686300" y="1328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159903</xdr:rowOff>
    </xdr:from>
    <xdr:to>
      <xdr:col>5</xdr:col>
      <xdr:colOff>409575</xdr:colOff>
      <xdr:row>78</xdr:row>
      <xdr:rowOff>90053</xdr:rowOff>
    </xdr:to>
    <xdr:sp macro="" textlink="">
      <xdr:nvSpPr>
        <xdr:cNvPr id="192" name="円/楕円 191"/>
        <xdr:cNvSpPr/>
      </xdr:nvSpPr>
      <xdr:spPr>
        <a:xfrm>
          <a:off x="3746500" y="1336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81180</xdr:rowOff>
    </xdr:from>
    <xdr:ext cx="469744" cy="259045"/>
    <xdr:sp macro="" textlink="">
      <xdr:nvSpPr>
        <xdr:cNvPr id="193" name="テキスト ボックス 192"/>
        <xdr:cNvSpPr txBox="1"/>
      </xdr:nvSpPr>
      <xdr:spPr>
        <a:xfrm>
          <a:off x="3562427" y="1345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7381</xdr:rowOff>
    </xdr:from>
    <xdr:to>
      <xdr:col>4</xdr:col>
      <xdr:colOff>206375</xdr:colOff>
      <xdr:row>78</xdr:row>
      <xdr:rowOff>108981</xdr:rowOff>
    </xdr:to>
    <xdr:sp macro="" textlink="">
      <xdr:nvSpPr>
        <xdr:cNvPr id="194" name="円/楕円 193"/>
        <xdr:cNvSpPr/>
      </xdr:nvSpPr>
      <xdr:spPr>
        <a:xfrm>
          <a:off x="2857500" y="133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100108</xdr:rowOff>
    </xdr:from>
    <xdr:ext cx="469744" cy="259045"/>
    <xdr:sp macro="" textlink="">
      <xdr:nvSpPr>
        <xdr:cNvPr id="195" name="テキスト ボックス 194"/>
        <xdr:cNvSpPr txBox="1"/>
      </xdr:nvSpPr>
      <xdr:spPr>
        <a:xfrm>
          <a:off x="2673427" y="1347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7838</xdr:rowOff>
    </xdr:from>
    <xdr:to>
      <xdr:col>3</xdr:col>
      <xdr:colOff>3175</xdr:colOff>
      <xdr:row>78</xdr:row>
      <xdr:rowOff>109438</xdr:rowOff>
    </xdr:to>
    <xdr:sp macro="" textlink="">
      <xdr:nvSpPr>
        <xdr:cNvPr id="196" name="円/楕円 195"/>
        <xdr:cNvSpPr/>
      </xdr:nvSpPr>
      <xdr:spPr>
        <a:xfrm>
          <a:off x="1968500" y="133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100565</xdr:rowOff>
    </xdr:from>
    <xdr:ext cx="469744" cy="259045"/>
    <xdr:sp macro="" textlink="">
      <xdr:nvSpPr>
        <xdr:cNvPr id="197" name="テキスト ボックス 196"/>
        <xdr:cNvSpPr txBox="1"/>
      </xdr:nvSpPr>
      <xdr:spPr>
        <a:xfrm>
          <a:off x="1784427" y="1347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24023</xdr:rowOff>
    </xdr:from>
    <xdr:to>
      <xdr:col>1</xdr:col>
      <xdr:colOff>485775</xdr:colOff>
      <xdr:row>78</xdr:row>
      <xdr:rowOff>125623</xdr:rowOff>
    </xdr:to>
    <xdr:sp macro="" textlink="">
      <xdr:nvSpPr>
        <xdr:cNvPr id="198" name="円/楕円 197"/>
        <xdr:cNvSpPr/>
      </xdr:nvSpPr>
      <xdr:spPr>
        <a:xfrm>
          <a:off x="1079500" y="133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116750</xdr:rowOff>
    </xdr:from>
    <xdr:ext cx="469744" cy="259045"/>
    <xdr:sp macro="" textlink="">
      <xdr:nvSpPr>
        <xdr:cNvPr id="199" name="テキスト ボックス 198"/>
        <xdr:cNvSpPr txBox="1"/>
      </xdr:nvSpPr>
      <xdr:spPr>
        <a:xfrm>
          <a:off x="895427" y="1348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140709</xdr:rowOff>
    </xdr:from>
    <xdr:to>
      <xdr:col>6</xdr:col>
      <xdr:colOff>510540</xdr:colOff>
      <xdr:row>97</xdr:row>
      <xdr:rowOff>113258</xdr:rowOff>
    </xdr:to>
    <xdr:cxnSp macro="">
      <xdr:nvCxnSpPr>
        <xdr:cNvPr id="224" name="直線コネクタ 223"/>
        <xdr:cNvCxnSpPr/>
      </xdr:nvCxnSpPr>
      <xdr:spPr>
        <a:xfrm flipV="1">
          <a:off x="4633595" y="15571209"/>
          <a:ext cx="1270" cy="117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117085</xdr:rowOff>
    </xdr:from>
    <xdr:ext cx="534377" cy="259045"/>
    <xdr:sp macro="" textlink="">
      <xdr:nvSpPr>
        <xdr:cNvPr id="225" name="扶助費最小値テキスト"/>
        <xdr:cNvSpPr txBox="1"/>
      </xdr:nvSpPr>
      <xdr:spPr>
        <a:xfrm>
          <a:off x="4686300" y="167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34,388</a:t>
          </a:r>
          <a:endParaRPr kumimoji="1" lang="ja-JP" altLang="en-US" sz="1000" b="1">
            <a:latin typeface="ＭＳ Ｐゴシック"/>
          </a:endParaRPr>
        </a:p>
      </xdr:txBody>
    </xdr:sp>
    <xdr:clientData/>
  </xdr:oneCellAnchor>
  <xdr:twoCellAnchor>
    <xdr:from>
      <xdr:col>6</xdr:col>
      <xdr:colOff>422275</xdr:colOff>
      <xdr:row>97</xdr:row>
      <xdr:rowOff>113258</xdr:rowOff>
    </xdr:from>
    <xdr:to>
      <xdr:col>6</xdr:col>
      <xdr:colOff>600075</xdr:colOff>
      <xdr:row>97</xdr:row>
      <xdr:rowOff>113258</xdr:rowOff>
    </xdr:to>
    <xdr:cxnSp macro="">
      <xdr:nvCxnSpPr>
        <xdr:cNvPr id="226" name="直線コネクタ 225"/>
        <xdr:cNvCxnSpPr/>
      </xdr:nvCxnSpPr>
      <xdr:spPr>
        <a:xfrm>
          <a:off x="4546600" y="16743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87386</xdr:rowOff>
    </xdr:from>
    <xdr:ext cx="534377" cy="259045"/>
    <xdr:sp macro="" textlink="">
      <xdr:nvSpPr>
        <xdr:cNvPr id="227" name="扶助費最大値テキスト"/>
        <xdr:cNvSpPr txBox="1"/>
      </xdr:nvSpPr>
      <xdr:spPr>
        <a:xfrm>
          <a:off x="4686300" y="1534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95,947</a:t>
          </a:r>
          <a:endParaRPr kumimoji="1" lang="ja-JP" altLang="en-US" sz="1000" b="1">
            <a:latin typeface="ＭＳ Ｐゴシック"/>
          </a:endParaRPr>
        </a:p>
      </xdr:txBody>
    </xdr:sp>
    <xdr:clientData/>
  </xdr:oneCellAnchor>
  <xdr:twoCellAnchor>
    <xdr:from>
      <xdr:col>6</xdr:col>
      <xdr:colOff>422275</xdr:colOff>
      <xdr:row>90</xdr:row>
      <xdr:rowOff>140709</xdr:rowOff>
    </xdr:from>
    <xdr:to>
      <xdr:col>6</xdr:col>
      <xdr:colOff>600075</xdr:colOff>
      <xdr:row>90</xdr:row>
      <xdr:rowOff>140709</xdr:rowOff>
    </xdr:to>
    <xdr:cxnSp macro="">
      <xdr:nvCxnSpPr>
        <xdr:cNvPr id="228" name="直線コネクタ 227"/>
        <xdr:cNvCxnSpPr/>
      </xdr:nvCxnSpPr>
      <xdr:spPr>
        <a:xfrm>
          <a:off x="4546600" y="1557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50603</xdr:rowOff>
    </xdr:from>
    <xdr:to>
      <xdr:col>6</xdr:col>
      <xdr:colOff>511175</xdr:colOff>
      <xdr:row>97</xdr:row>
      <xdr:rowOff>113258</xdr:rowOff>
    </xdr:to>
    <xdr:cxnSp macro="">
      <xdr:nvCxnSpPr>
        <xdr:cNvPr id="229" name="直線コネクタ 228"/>
        <xdr:cNvCxnSpPr/>
      </xdr:nvCxnSpPr>
      <xdr:spPr>
        <a:xfrm>
          <a:off x="3797300" y="16681253"/>
          <a:ext cx="838200" cy="6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13651</xdr:rowOff>
    </xdr:from>
    <xdr:ext cx="534377" cy="259045"/>
    <xdr:sp macro="" textlink="">
      <xdr:nvSpPr>
        <xdr:cNvPr id="230" name="扶助費平均値テキスト"/>
        <xdr:cNvSpPr txBox="1"/>
      </xdr:nvSpPr>
      <xdr:spPr>
        <a:xfrm>
          <a:off x="4686300" y="1612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162224</xdr:rowOff>
    </xdr:from>
    <xdr:to>
      <xdr:col>6</xdr:col>
      <xdr:colOff>561975</xdr:colOff>
      <xdr:row>95</xdr:row>
      <xdr:rowOff>92374</xdr:rowOff>
    </xdr:to>
    <xdr:sp macro="" textlink="">
      <xdr:nvSpPr>
        <xdr:cNvPr id="231" name="フローチャート : 判断 230"/>
        <xdr:cNvSpPr/>
      </xdr:nvSpPr>
      <xdr:spPr>
        <a:xfrm>
          <a:off x="4584700" y="1627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50603</xdr:rowOff>
    </xdr:from>
    <xdr:to>
      <xdr:col>5</xdr:col>
      <xdr:colOff>358775</xdr:colOff>
      <xdr:row>97</xdr:row>
      <xdr:rowOff>107944</xdr:rowOff>
    </xdr:to>
    <xdr:cxnSp macro="">
      <xdr:nvCxnSpPr>
        <xdr:cNvPr id="232" name="直線コネクタ 231"/>
        <xdr:cNvCxnSpPr/>
      </xdr:nvCxnSpPr>
      <xdr:spPr>
        <a:xfrm flipV="1">
          <a:off x="2908300" y="16681253"/>
          <a:ext cx="889000" cy="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78403</xdr:rowOff>
    </xdr:from>
    <xdr:to>
      <xdr:col>5</xdr:col>
      <xdr:colOff>409575</xdr:colOff>
      <xdr:row>95</xdr:row>
      <xdr:rowOff>8553</xdr:rowOff>
    </xdr:to>
    <xdr:sp macro="" textlink="">
      <xdr:nvSpPr>
        <xdr:cNvPr id="233" name="フローチャート : 判断 232"/>
        <xdr:cNvSpPr/>
      </xdr:nvSpPr>
      <xdr:spPr>
        <a:xfrm>
          <a:off x="3746500" y="1619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25080</xdr:rowOff>
    </xdr:from>
    <xdr:ext cx="534377" cy="259045"/>
    <xdr:sp macro="" textlink="">
      <xdr:nvSpPr>
        <xdr:cNvPr id="234" name="テキスト ボックス 233"/>
        <xdr:cNvSpPr txBox="1"/>
      </xdr:nvSpPr>
      <xdr:spPr>
        <a:xfrm>
          <a:off x="3530111" y="1596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107944</xdr:rowOff>
    </xdr:from>
    <xdr:to>
      <xdr:col>4</xdr:col>
      <xdr:colOff>155575</xdr:colOff>
      <xdr:row>97</xdr:row>
      <xdr:rowOff>124555</xdr:rowOff>
    </xdr:to>
    <xdr:cxnSp macro="">
      <xdr:nvCxnSpPr>
        <xdr:cNvPr id="235" name="直線コネクタ 234"/>
        <xdr:cNvCxnSpPr/>
      </xdr:nvCxnSpPr>
      <xdr:spPr>
        <a:xfrm flipV="1">
          <a:off x="2019300" y="16738594"/>
          <a:ext cx="889000" cy="1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15291</xdr:rowOff>
    </xdr:from>
    <xdr:to>
      <xdr:col>4</xdr:col>
      <xdr:colOff>206375</xdr:colOff>
      <xdr:row>95</xdr:row>
      <xdr:rowOff>116891</xdr:rowOff>
    </xdr:to>
    <xdr:sp macro="" textlink="">
      <xdr:nvSpPr>
        <xdr:cNvPr id="236" name="フローチャート : 判断 235"/>
        <xdr:cNvSpPr/>
      </xdr:nvSpPr>
      <xdr:spPr>
        <a:xfrm>
          <a:off x="2857500" y="163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133418</xdr:rowOff>
    </xdr:from>
    <xdr:ext cx="534377" cy="259045"/>
    <xdr:sp macro="" textlink="">
      <xdr:nvSpPr>
        <xdr:cNvPr id="237" name="テキスト ボックス 236"/>
        <xdr:cNvSpPr txBox="1"/>
      </xdr:nvSpPr>
      <xdr:spPr>
        <a:xfrm>
          <a:off x="2641111" y="160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105868</xdr:rowOff>
    </xdr:from>
    <xdr:to>
      <xdr:col>2</xdr:col>
      <xdr:colOff>638175</xdr:colOff>
      <xdr:row>97</xdr:row>
      <xdr:rowOff>124555</xdr:rowOff>
    </xdr:to>
    <xdr:cxnSp macro="">
      <xdr:nvCxnSpPr>
        <xdr:cNvPr id="238" name="直線コネクタ 237"/>
        <xdr:cNvCxnSpPr/>
      </xdr:nvCxnSpPr>
      <xdr:spPr>
        <a:xfrm>
          <a:off x="1130300" y="16736518"/>
          <a:ext cx="889000" cy="1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50972</xdr:rowOff>
    </xdr:from>
    <xdr:to>
      <xdr:col>3</xdr:col>
      <xdr:colOff>3175</xdr:colOff>
      <xdr:row>95</xdr:row>
      <xdr:rowOff>152572</xdr:rowOff>
    </xdr:to>
    <xdr:sp macro="" textlink="">
      <xdr:nvSpPr>
        <xdr:cNvPr id="239" name="フローチャート : 判断 238"/>
        <xdr:cNvSpPr/>
      </xdr:nvSpPr>
      <xdr:spPr>
        <a:xfrm>
          <a:off x="1968500" y="163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169099</xdr:rowOff>
    </xdr:from>
    <xdr:ext cx="534377" cy="259045"/>
    <xdr:sp macro="" textlink="">
      <xdr:nvSpPr>
        <xdr:cNvPr id="240" name="テキスト ボックス 239"/>
        <xdr:cNvSpPr txBox="1"/>
      </xdr:nvSpPr>
      <xdr:spPr>
        <a:xfrm>
          <a:off x="1752111" y="1611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60420</xdr:rowOff>
    </xdr:from>
    <xdr:to>
      <xdr:col>1</xdr:col>
      <xdr:colOff>485775</xdr:colOff>
      <xdr:row>95</xdr:row>
      <xdr:rowOff>162020</xdr:rowOff>
    </xdr:to>
    <xdr:sp macro="" textlink="">
      <xdr:nvSpPr>
        <xdr:cNvPr id="241" name="フローチャート : 判断 240"/>
        <xdr:cNvSpPr/>
      </xdr:nvSpPr>
      <xdr:spPr>
        <a:xfrm>
          <a:off x="1079500" y="163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7097</xdr:rowOff>
    </xdr:from>
    <xdr:ext cx="534377" cy="259045"/>
    <xdr:sp macro="" textlink="">
      <xdr:nvSpPr>
        <xdr:cNvPr id="242" name="テキスト ボックス 241"/>
        <xdr:cNvSpPr txBox="1"/>
      </xdr:nvSpPr>
      <xdr:spPr>
        <a:xfrm>
          <a:off x="863111" y="161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62458</xdr:rowOff>
    </xdr:from>
    <xdr:to>
      <xdr:col>6</xdr:col>
      <xdr:colOff>561975</xdr:colOff>
      <xdr:row>97</xdr:row>
      <xdr:rowOff>164058</xdr:rowOff>
    </xdr:to>
    <xdr:sp macro="" textlink="">
      <xdr:nvSpPr>
        <xdr:cNvPr id="248" name="円/楕円 247"/>
        <xdr:cNvSpPr/>
      </xdr:nvSpPr>
      <xdr:spPr>
        <a:xfrm>
          <a:off x="4584700" y="166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148835</xdr:rowOff>
    </xdr:from>
    <xdr:ext cx="534377" cy="259045"/>
    <xdr:sp macro="" textlink="">
      <xdr:nvSpPr>
        <xdr:cNvPr id="249" name="扶助費該当値テキスト"/>
        <xdr:cNvSpPr txBox="1"/>
      </xdr:nvSpPr>
      <xdr:spPr>
        <a:xfrm>
          <a:off x="4686300" y="166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34,388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171253</xdr:rowOff>
    </xdr:from>
    <xdr:to>
      <xdr:col>5</xdr:col>
      <xdr:colOff>409575</xdr:colOff>
      <xdr:row>97</xdr:row>
      <xdr:rowOff>101403</xdr:rowOff>
    </xdr:to>
    <xdr:sp macro="" textlink="">
      <xdr:nvSpPr>
        <xdr:cNvPr id="250" name="円/楕円 249"/>
        <xdr:cNvSpPr/>
      </xdr:nvSpPr>
      <xdr:spPr>
        <a:xfrm>
          <a:off x="3746500" y="166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92530</xdr:rowOff>
    </xdr:from>
    <xdr:ext cx="534377" cy="259045"/>
    <xdr:sp macro="" textlink="">
      <xdr:nvSpPr>
        <xdr:cNvPr id="251" name="テキスト ボックス 250"/>
        <xdr:cNvSpPr txBox="1"/>
      </xdr:nvSpPr>
      <xdr:spPr>
        <a:xfrm>
          <a:off x="3530111" y="1672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37,677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57144</xdr:rowOff>
    </xdr:from>
    <xdr:to>
      <xdr:col>4</xdr:col>
      <xdr:colOff>206375</xdr:colOff>
      <xdr:row>97</xdr:row>
      <xdr:rowOff>158744</xdr:rowOff>
    </xdr:to>
    <xdr:sp macro="" textlink="">
      <xdr:nvSpPr>
        <xdr:cNvPr id="252" name="円/楕円 251"/>
        <xdr:cNvSpPr/>
      </xdr:nvSpPr>
      <xdr:spPr>
        <a:xfrm>
          <a:off x="2857500" y="1668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149871</xdr:rowOff>
    </xdr:from>
    <xdr:ext cx="534377" cy="259045"/>
    <xdr:sp macro="" textlink="">
      <xdr:nvSpPr>
        <xdr:cNvPr id="253" name="テキスト ボックス 252"/>
        <xdr:cNvSpPr txBox="1"/>
      </xdr:nvSpPr>
      <xdr:spPr>
        <a:xfrm>
          <a:off x="2641111" y="1678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73755</xdr:rowOff>
    </xdr:from>
    <xdr:to>
      <xdr:col>3</xdr:col>
      <xdr:colOff>3175</xdr:colOff>
      <xdr:row>98</xdr:row>
      <xdr:rowOff>3905</xdr:rowOff>
    </xdr:to>
    <xdr:sp macro="" textlink="">
      <xdr:nvSpPr>
        <xdr:cNvPr id="254" name="円/楕円 253"/>
        <xdr:cNvSpPr/>
      </xdr:nvSpPr>
      <xdr:spPr>
        <a:xfrm>
          <a:off x="1968500" y="1670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166482</xdr:rowOff>
    </xdr:from>
    <xdr:ext cx="534377" cy="259045"/>
    <xdr:sp macro="" textlink="">
      <xdr:nvSpPr>
        <xdr:cNvPr id="255" name="テキスト ボックス 254"/>
        <xdr:cNvSpPr txBox="1"/>
      </xdr:nvSpPr>
      <xdr:spPr>
        <a:xfrm>
          <a:off x="1752111" y="1679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55068</xdr:rowOff>
    </xdr:from>
    <xdr:to>
      <xdr:col>1</xdr:col>
      <xdr:colOff>485775</xdr:colOff>
      <xdr:row>97</xdr:row>
      <xdr:rowOff>156668</xdr:rowOff>
    </xdr:to>
    <xdr:sp macro="" textlink="">
      <xdr:nvSpPr>
        <xdr:cNvPr id="256" name="円/楕円 255"/>
        <xdr:cNvSpPr/>
      </xdr:nvSpPr>
      <xdr:spPr>
        <a:xfrm>
          <a:off x="1079500" y="1668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147795</xdr:rowOff>
    </xdr:from>
    <xdr:ext cx="534377" cy="259045"/>
    <xdr:sp macro="" textlink="">
      <xdr:nvSpPr>
        <xdr:cNvPr id="257" name="テキスト ボックス 256"/>
        <xdr:cNvSpPr txBox="1"/>
      </xdr:nvSpPr>
      <xdr:spPr>
        <a:xfrm>
          <a:off x="863111" y="1677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0" name="テキスト ボックス 269"/>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2" name="テキスト ボックス 27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4" name="テキスト ボックス 27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5196</xdr:rowOff>
    </xdr:from>
    <xdr:to>
      <xdr:col>15</xdr:col>
      <xdr:colOff>180340</xdr:colOff>
      <xdr:row>39</xdr:row>
      <xdr:rowOff>87666</xdr:rowOff>
    </xdr:to>
    <xdr:cxnSp macro="">
      <xdr:nvCxnSpPr>
        <xdr:cNvPr id="284" name="直線コネクタ 283"/>
        <xdr:cNvCxnSpPr/>
      </xdr:nvCxnSpPr>
      <xdr:spPr>
        <a:xfrm flipV="1">
          <a:off x="10475595" y="5148696"/>
          <a:ext cx="1270" cy="1625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91493</xdr:rowOff>
    </xdr:from>
    <xdr:ext cx="534377" cy="259045"/>
    <xdr:sp macro="" textlink="">
      <xdr:nvSpPr>
        <xdr:cNvPr id="285" name="補助費等最小値テキスト"/>
        <xdr:cNvSpPr txBox="1"/>
      </xdr:nvSpPr>
      <xdr:spPr>
        <a:xfrm>
          <a:off x="10528300" y="677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31,030</a:t>
          </a:r>
          <a:endParaRPr kumimoji="1" lang="ja-JP" altLang="en-US" sz="1000" b="1">
            <a:latin typeface="ＭＳ Ｐゴシック"/>
          </a:endParaRPr>
        </a:p>
      </xdr:txBody>
    </xdr:sp>
    <xdr:clientData/>
  </xdr:oneCellAnchor>
  <xdr:twoCellAnchor>
    <xdr:from>
      <xdr:col>15</xdr:col>
      <xdr:colOff>92075</xdr:colOff>
      <xdr:row>39</xdr:row>
      <xdr:rowOff>87666</xdr:rowOff>
    </xdr:from>
    <xdr:to>
      <xdr:col>15</xdr:col>
      <xdr:colOff>269875</xdr:colOff>
      <xdr:row>39</xdr:row>
      <xdr:rowOff>87666</xdr:rowOff>
    </xdr:to>
    <xdr:cxnSp macro="">
      <xdr:nvCxnSpPr>
        <xdr:cNvPr id="286" name="直線コネクタ 285"/>
        <xdr:cNvCxnSpPr/>
      </xdr:nvCxnSpPr>
      <xdr:spPr>
        <a:xfrm>
          <a:off x="10388600" y="677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123323</xdr:rowOff>
    </xdr:from>
    <xdr:ext cx="599010" cy="259045"/>
    <xdr:sp macro="" textlink="">
      <xdr:nvSpPr>
        <xdr:cNvPr id="287" name="補助費等最大値テキスト"/>
        <xdr:cNvSpPr txBox="1"/>
      </xdr:nvSpPr>
      <xdr:spPr>
        <a:xfrm>
          <a:off x="10528300" y="4923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180,356</a:t>
          </a:r>
          <a:endParaRPr kumimoji="1" lang="ja-JP" altLang="en-US" sz="1000" b="1">
            <a:latin typeface="ＭＳ Ｐゴシック"/>
          </a:endParaRPr>
        </a:p>
      </xdr:txBody>
    </xdr:sp>
    <xdr:clientData/>
  </xdr:oneCellAnchor>
  <xdr:twoCellAnchor>
    <xdr:from>
      <xdr:col>15</xdr:col>
      <xdr:colOff>92075</xdr:colOff>
      <xdr:row>30</xdr:row>
      <xdr:rowOff>5196</xdr:rowOff>
    </xdr:from>
    <xdr:to>
      <xdr:col>15</xdr:col>
      <xdr:colOff>269875</xdr:colOff>
      <xdr:row>30</xdr:row>
      <xdr:rowOff>5196</xdr:rowOff>
    </xdr:to>
    <xdr:cxnSp macro="">
      <xdr:nvCxnSpPr>
        <xdr:cNvPr id="288" name="直線コネクタ 287"/>
        <xdr:cNvCxnSpPr/>
      </xdr:nvCxnSpPr>
      <xdr:spPr>
        <a:xfrm>
          <a:off x="10388600" y="514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36144</xdr:rowOff>
    </xdr:from>
    <xdr:to>
      <xdr:col>15</xdr:col>
      <xdr:colOff>180975</xdr:colOff>
      <xdr:row>38</xdr:row>
      <xdr:rowOff>60223</xdr:rowOff>
    </xdr:to>
    <xdr:cxnSp macro="">
      <xdr:nvCxnSpPr>
        <xdr:cNvPr id="289" name="直線コネクタ 288"/>
        <xdr:cNvCxnSpPr/>
      </xdr:nvCxnSpPr>
      <xdr:spPr>
        <a:xfrm>
          <a:off x="9639300" y="6551244"/>
          <a:ext cx="8382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123893</xdr:rowOff>
    </xdr:from>
    <xdr:ext cx="534377" cy="259045"/>
    <xdr:sp macro="" textlink="">
      <xdr:nvSpPr>
        <xdr:cNvPr id="290" name="補助費等平均値テキスト"/>
        <xdr:cNvSpPr txBox="1"/>
      </xdr:nvSpPr>
      <xdr:spPr>
        <a:xfrm>
          <a:off x="10528300" y="612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101016</xdr:rowOff>
    </xdr:from>
    <xdr:to>
      <xdr:col>15</xdr:col>
      <xdr:colOff>231775</xdr:colOff>
      <xdr:row>37</xdr:row>
      <xdr:rowOff>31166</xdr:rowOff>
    </xdr:to>
    <xdr:sp macro="" textlink="">
      <xdr:nvSpPr>
        <xdr:cNvPr id="291" name="フローチャート : 判断 290"/>
        <xdr:cNvSpPr/>
      </xdr:nvSpPr>
      <xdr:spPr>
        <a:xfrm>
          <a:off x="10426700" y="627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36144</xdr:rowOff>
    </xdr:from>
    <xdr:to>
      <xdr:col>14</xdr:col>
      <xdr:colOff>28575</xdr:colOff>
      <xdr:row>38</xdr:row>
      <xdr:rowOff>62455</xdr:rowOff>
    </xdr:to>
    <xdr:cxnSp macro="">
      <xdr:nvCxnSpPr>
        <xdr:cNvPr id="292" name="直線コネクタ 291"/>
        <xdr:cNvCxnSpPr/>
      </xdr:nvCxnSpPr>
      <xdr:spPr>
        <a:xfrm flipV="1">
          <a:off x="8750300" y="6551244"/>
          <a:ext cx="889000" cy="2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115026</xdr:rowOff>
    </xdr:from>
    <xdr:to>
      <xdr:col>14</xdr:col>
      <xdr:colOff>79375</xdr:colOff>
      <xdr:row>37</xdr:row>
      <xdr:rowOff>45176</xdr:rowOff>
    </xdr:to>
    <xdr:sp macro="" textlink="">
      <xdr:nvSpPr>
        <xdr:cNvPr id="293" name="フローチャート : 判断 292"/>
        <xdr:cNvSpPr/>
      </xdr:nvSpPr>
      <xdr:spPr>
        <a:xfrm>
          <a:off x="9588500" y="628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61703</xdr:rowOff>
    </xdr:from>
    <xdr:ext cx="534377" cy="259045"/>
    <xdr:sp macro="" textlink="">
      <xdr:nvSpPr>
        <xdr:cNvPr id="294" name="テキスト ボックス 293"/>
        <xdr:cNvSpPr txBox="1"/>
      </xdr:nvSpPr>
      <xdr:spPr>
        <a:xfrm>
          <a:off x="9372111" y="606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62455</xdr:rowOff>
    </xdr:from>
    <xdr:to>
      <xdr:col>12</xdr:col>
      <xdr:colOff>511175</xdr:colOff>
      <xdr:row>38</xdr:row>
      <xdr:rowOff>114674</xdr:rowOff>
    </xdr:to>
    <xdr:cxnSp macro="">
      <xdr:nvCxnSpPr>
        <xdr:cNvPr id="295" name="直線コネクタ 294"/>
        <xdr:cNvCxnSpPr/>
      </xdr:nvCxnSpPr>
      <xdr:spPr>
        <a:xfrm flipV="1">
          <a:off x="7861300" y="6577555"/>
          <a:ext cx="889000" cy="5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135600</xdr:rowOff>
    </xdr:from>
    <xdr:to>
      <xdr:col>12</xdr:col>
      <xdr:colOff>561975</xdr:colOff>
      <xdr:row>37</xdr:row>
      <xdr:rowOff>65750</xdr:rowOff>
    </xdr:to>
    <xdr:sp macro="" textlink="">
      <xdr:nvSpPr>
        <xdr:cNvPr id="296" name="フローチャート : 判断 295"/>
        <xdr:cNvSpPr/>
      </xdr:nvSpPr>
      <xdr:spPr>
        <a:xfrm>
          <a:off x="8699500" y="630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82277</xdr:rowOff>
    </xdr:from>
    <xdr:ext cx="534377" cy="259045"/>
    <xdr:sp macro="" textlink="">
      <xdr:nvSpPr>
        <xdr:cNvPr id="297" name="テキスト ボックス 296"/>
        <xdr:cNvSpPr txBox="1"/>
      </xdr:nvSpPr>
      <xdr:spPr>
        <a:xfrm>
          <a:off x="8483111" y="608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114674</xdr:rowOff>
    </xdr:from>
    <xdr:to>
      <xdr:col>11</xdr:col>
      <xdr:colOff>307975</xdr:colOff>
      <xdr:row>38</xdr:row>
      <xdr:rowOff>126441</xdr:rowOff>
    </xdr:to>
    <xdr:cxnSp macro="">
      <xdr:nvCxnSpPr>
        <xdr:cNvPr id="298" name="直線コネクタ 297"/>
        <xdr:cNvCxnSpPr/>
      </xdr:nvCxnSpPr>
      <xdr:spPr>
        <a:xfrm flipV="1">
          <a:off x="6972300" y="6629774"/>
          <a:ext cx="889000" cy="1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19188</xdr:rowOff>
    </xdr:from>
    <xdr:to>
      <xdr:col>11</xdr:col>
      <xdr:colOff>358775</xdr:colOff>
      <xdr:row>37</xdr:row>
      <xdr:rowOff>120788</xdr:rowOff>
    </xdr:to>
    <xdr:sp macro="" textlink="">
      <xdr:nvSpPr>
        <xdr:cNvPr id="299" name="フローチャート : 判断 298"/>
        <xdr:cNvSpPr/>
      </xdr:nvSpPr>
      <xdr:spPr>
        <a:xfrm>
          <a:off x="7810500" y="636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137315</xdr:rowOff>
    </xdr:from>
    <xdr:ext cx="534377" cy="259045"/>
    <xdr:sp macro="" textlink="">
      <xdr:nvSpPr>
        <xdr:cNvPr id="300" name="テキスト ボックス 299"/>
        <xdr:cNvSpPr txBox="1"/>
      </xdr:nvSpPr>
      <xdr:spPr>
        <a:xfrm>
          <a:off x="7594111" y="613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5298</xdr:rowOff>
    </xdr:from>
    <xdr:to>
      <xdr:col>10</xdr:col>
      <xdr:colOff>155575</xdr:colOff>
      <xdr:row>37</xdr:row>
      <xdr:rowOff>106898</xdr:rowOff>
    </xdr:to>
    <xdr:sp macro="" textlink="">
      <xdr:nvSpPr>
        <xdr:cNvPr id="301" name="フローチャート : 判断 300"/>
        <xdr:cNvSpPr/>
      </xdr:nvSpPr>
      <xdr:spPr>
        <a:xfrm>
          <a:off x="6921500" y="634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123425</xdr:rowOff>
    </xdr:from>
    <xdr:ext cx="534377" cy="259045"/>
    <xdr:sp macro="" textlink="">
      <xdr:nvSpPr>
        <xdr:cNvPr id="302" name="テキスト ボックス 301"/>
        <xdr:cNvSpPr txBox="1"/>
      </xdr:nvSpPr>
      <xdr:spPr>
        <a:xfrm>
          <a:off x="6705111" y="61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65,430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9423</xdr:rowOff>
    </xdr:from>
    <xdr:to>
      <xdr:col>15</xdr:col>
      <xdr:colOff>231775</xdr:colOff>
      <xdr:row>38</xdr:row>
      <xdr:rowOff>111023</xdr:rowOff>
    </xdr:to>
    <xdr:sp macro="" textlink="">
      <xdr:nvSpPr>
        <xdr:cNvPr id="308" name="円/楕円 307"/>
        <xdr:cNvSpPr/>
      </xdr:nvSpPr>
      <xdr:spPr>
        <a:xfrm>
          <a:off x="10426700" y="65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159300</xdr:rowOff>
    </xdr:from>
    <xdr:ext cx="534377" cy="259045"/>
    <xdr:sp macro="" textlink="">
      <xdr:nvSpPr>
        <xdr:cNvPr id="309" name="補助費等該当値テキスト"/>
        <xdr:cNvSpPr txBox="1"/>
      </xdr:nvSpPr>
      <xdr:spPr>
        <a:xfrm>
          <a:off x="10528300" y="650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49,301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156794</xdr:rowOff>
    </xdr:from>
    <xdr:to>
      <xdr:col>14</xdr:col>
      <xdr:colOff>79375</xdr:colOff>
      <xdr:row>38</xdr:row>
      <xdr:rowOff>86944</xdr:rowOff>
    </xdr:to>
    <xdr:sp macro="" textlink="">
      <xdr:nvSpPr>
        <xdr:cNvPr id="310" name="円/楕円 309"/>
        <xdr:cNvSpPr/>
      </xdr:nvSpPr>
      <xdr:spPr>
        <a:xfrm>
          <a:off x="9588500" y="65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78071</xdr:rowOff>
    </xdr:from>
    <xdr:ext cx="534377" cy="259045"/>
    <xdr:sp macro="" textlink="">
      <xdr:nvSpPr>
        <xdr:cNvPr id="311" name="テキスト ボックス 310"/>
        <xdr:cNvSpPr txBox="1"/>
      </xdr:nvSpPr>
      <xdr:spPr>
        <a:xfrm>
          <a:off x="9372111" y="65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51,513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11655</xdr:rowOff>
    </xdr:from>
    <xdr:to>
      <xdr:col>12</xdr:col>
      <xdr:colOff>561975</xdr:colOff>
      <xdr:row>38</xdr:row>
      <xdr:rowOff>113255</xdr:rowOff>
    </xdr:to>
    <xdr:sp macro="" textlink="">
      <xdr:nvSpPr>
        <xdr:cNvPr id="312" name="円/楕円 311"/>
        <xdr:cNvSpPr/>
      </xdr:nvSpPr>
      <xdr:spPr>
        <a:xfrm>
          <a:off x="8699500" y="652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104382</xdr:rowOff>
    </xdr:from>
    <xdr:ext cx="534377" cy="259045"/>
    <xdr:sp macro="" textlink="">
      <xdr:nvSpPr>
        <xdr:cNvPr id="313" name="テキスト ボックス 312"/>
        <xdr:cNvSpPr txBox="1"/>
      </xdr:nvSpPr>
      <xdr:spPr>
        <a:xfrm>
          <a:off x="8483111" y="661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49,096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63874</xdr:rowOff>
    </xdr:from>
    <xdr:to>
      <xdr:col>11</xdr:col>
      <xdr:colOff>358775</xdr:colOff>
      <xdr:row>38</xdr:row>
      <xdr:rowOff>165474</xdr:rowOff>
    </xdr:to>
    <xdr:sp macro="" textlink="">
      <xdr:nvSpPr>
        <xdr:cNvPr id="314" name="円/楕円 313"/>
        <xdr:cNvSpPr/>
      </xdr:nvSpPr>
      <xdr:spPr>
        <a:xfrm>
          <a:off x="7810500" y="657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156601</xdr:rowOff>
    </xdr:from>
    <xdr:ext cx="534377" cy="259045"/>
    <xdr:sp macro="" textlink="">
      <xdr:nvSpPr>
        <xdr:cNvPr id="315" name="テキスト ボックス 314"/>
        <xdr:cNvSpPr txBox="1"/>
      </xdr:nvSpPr>
      <xdr:spPr>
        <a:xfrm>
          <a:off x="7594111" y="667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75641</xdr:rowOff>
    </xdr:from>
    <xdr:to>
      <xdr:col>10</xdr:col>
      <xdr:colOff>155575</xdr:colOff>
      <xdr:row>39</xdr:row>
      <xdr:rowOff>5791</xdr:rowOff>
    </xdr:to>
    <xdr:sp macro="" textlink="">
      <xdr:nvSpPr>
        <xdr:cNvPr id="316" name="円/楕円 315"/>
        <xdr:cNvSpPr/>
      </xdr:nvSpPr>
      <xdr:spPr>
        <a:xfrm>
          <a:off x="6921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168368</xdr:rowOff>
    </xdr:from>
    <xdr:ext cx="534377" cy="259045"/>
    <xdr:sp macro="" textlink="">
      <xdr:nvSpPr>
        <xdr:cNvPr id="317" name="テキスト ボックス 316"/>
        <xdr:cNvSpPr txBox="1"/>
      </xdr:nvSpPr>
      <xdr:spPr>
        <a:xfrm>
          <a:off x="6705111"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43,218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1" name="テキスト ボックス 330"/>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3" name="テキスト ボックス 33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5" name="テキスト ボックス 33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7" name="テキスト ボックス 336"/>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9" name="テキスト ボックス 338"/>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40807</xdr:rowOff>
    </xdr:from>
    <xdr:to>
      <xdr:col>15</xdr:col>
      <xdr:colOff>180340</xdr:colOff>
      <xdr:row>59</xdr:row>
      <xdr:rowOff>81607</xdr:rowOff>
    </xdr:to>
    <xdr:cxnSp macro="">
      <xdr:nvCxnSpPr>
        <xdr:cNvPr id="343" name="直線コネクタ 342"/>
        <xdr:cNvCxnSpPr/>
      </xdr:nvCxnSpPr>
      <xdr:spPr>
        <a:xfrm flipV="1">
          <a:off x="10475595" y="8784757"/>
          <a:ext cx="1270" cy="141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85434</xdr:rowOff>
    </xdr:from>
    <xdr:ext cx="534377" cy="259045"/>
    <xdr:sp macro="" textlink="">
      <xdr:nvSpPr>
        <xdr:cNvPr id="344" name="普通建設事業費最小値テキスト"/>
        <xdr:cNvSpPr txBox="1"/>
      </xdr:nvSpPr>
      <xdr:spPr>
        <a:xfrm>
          <a:off x="10528300" y="102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15,866</a:t>
          </a:r>
          <a:endParaRPr kumimoji="1" lang="ja-JP" altLang="en-US" sz="1000" b="1">
            <a:latin typeface="ＭＳ Ｐゴシック"/>
          </a:endParaRPr>
        </a:p>
      </xdr:txBody>
    </xdr:sp>
    <xdr:clientData/>
  </xdr:oneCellAnchor>
  <xdr:twoCellAnchor>
    <xdr:from>
      <xdr:col>15</xdr:col>
      <xdr:colOff>92075</xdr:colOff>
      <xdr:row>59</xdr:row>
      <xdr:rowOff>81607</xdr:rowOff>
    </xdr:from>
    <xdr:to>
      <xdr:col>15</xdr:col>
      <xdr:colOff>269875</xdr:colOff>
      <xdr:row>59</xdr:row>
      <xdr:rowOff>81607</xdr:rowOff>
    </xdr:to>
    <xdr:cxnSp macro="">
      <xdr:nvCxnSpPr>
        <xdr:cNvPr id="345" name="直線コネクタ 344"/>
        <xdr:cNvCxnSpPr/>
      </xdr:nvCxnSpPr>
      <xdr:spPr>
        <a:xfrm>
          <a:off x="10388600" y="1019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158934</xdr:rowOff>
    </xdr:from>
    <xdr:ext cx="690189" cy="259045"/>
    <xdr:sp macro="" textlink="">
      <xdr:nvSpPr>
        <xdr:cNvPr id="346" name="普通建設事業費最大値テキスト"/>
        <xdr:cNvSpPr txBox="1"/>
      </xdr:nvSpPr>
      <xdr:spPr>
        <a:xfrm>
          <a:off x="10528300" y="855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1,313,347</a:t>
          </a:r>
          <a:endParaRPr kumimoji="1" lang="ja-JP" altLang="en-US" sz="1000" b="1">
            <a:latin typeface="ＭＳ Ｐゴシック"/>
          </a:endParaRPr>
        </a:p>
      </xdr:txBody>
    </xdr:sp>
    <xdr:clientData/>
  </xdr:oneCellAnchor>
  <xdr:twoCellAnchor>
    <xdr:from>
      <xdr:col>15</xdr:col>
      <xdr:colOff>92075</xdr:colOff>
      <xdr:row>51</xdr:row>
      <xdr:rowOff>40807</xdr:rowOff>
    </xdr:from>
    <xdr:to>
      <xdr:col>15</xdr:col>
      <xdr:colOff>269875</xdr:colOff>
      <xdr:row>51</xdr:row>
      <xdr:rowOff>40807</xdr:rowOff>
    </xdr:to>
    <xdr:cxnSp macro="">
      <xdr:nvCxnSpPr>
        <xdr:cNvPr id="347" name="直線コネクタ 346"/>
        <xdr:cNvCxnSpPr/>
      </xdr:nvCxnSpPr>
      <xdr:spPr>
        <a:xfrm>
          <a:off x="10388600" y="87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4273</xdr:rowOff>
    </xdr:from>
    <xdr:to>
      <xdr:col>15</xdr:col>
      <xdr:colOff>180975</xdr:colOff>
      <xdr:row>59</xdr:row>
      <xdr:rowOff>16029</xdr:rowOff>
    </xdr:to>
    <xdr:cxnSp macro="">
      <xdr:nvCxnSpPr>
        <xdr:cNvPr id="348" name="直線コネクタ 347"/>
        <xdr:cNvCxnSpPr/>
      </xdr:nvCxnSpPr>
      <xdr:spPr>
        <a:xfrm>
          <a:off x="9639300" y="10119823"/>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157957</xdr:rowOff>
    </xdr:from>
    <xdr:ext cx="534377" cy="259045"/>
    <xdr:sp macro="" textlink="">
      <xdr:nvSpPr>
        <xdr:cNvPr id="349" name="普通建設事業費平均値テキスト"/>
        <xdr:cNvSpPr txBox="1"/>
      </xdr:nvSpPr>
      <xdr:spPr>
        <a:xfrm>
          <a:off x="10528300" y="9930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135080</xdr:rowOff>
    </xdr:from>
    <xdr:to>
      <xdr:col>15</xdr:col>
      <xdr:colOff>231775</xdr:colOff>
      <xdr:row>59</xdr:row>
      <xdr:rowOff>65230</xdr:rowOff>
    </xdr:to>
    <xdr:sp macro="" textlink="">
      <xdr:nvSpPr>
        <xdr:cNvPr id="350" name="フローチャート : 判断 349"/>
        <xdr:cNvSpPr/>
      </xdr:nvSpPr>
      <xdr:spPr>
        <a:xfrm>
          <a:off x="10426700" y="1007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4273</xdr:rowOff>
    </xdr:from>
    <xdr:to>
      <xdr:col>14</xdr:col>
      <xdr:colOff>28575</xdr:colOff>
      <xdr:row>59</xdr:row>
      <xdr:rowOff>28251</xdr:rowOff>
    </xdr:to>
    <xdr:cxnSp macro="">
      <xdr:nvCxnSpPr>
        <xdr:cNvPr id="351" name="直線コネクタ 350"/>
        <xdr:cNvCxnSpPr/>
      </xdr:nvCxnSpPr>
      <xdr:spPr>
        <a:xfrm flipV="1">
          <a:off x="8750300" y="10119823"/>
          <a:ext cx="889000" cy="2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119558</xdr:rowOff>
    </xdr:from>
    <xdr:to>
      <xdr:col>14</xdr:col>
      <xdr:colOff>79375</xdr:colOff>
      <xdr:row>59</xdr:row>
      <xdr:rowOff>49708</xdr:rowOff>
    </xdr:to>
    <xdr:sp macro="" textlink="">
      <xdr:nvSpPr>
        <xdr:cNvPr id="352" name="フローチャート : 判断 351"/>
        <xdr:cNvSpPr/>
      </xdr:nvSpPr>
      <xdr:spPr>
        <a:xfrm>
          <a:off x="9588500" y="1006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66235</xdr:rowOff>
    </xdr:from>
    <xdr:ext cx="534377" cy="259045"/>
    <xdr:sp macro="" textlink="">
      <xdr:nvSpPr>
        <xdr:cNvPr id="353" name="テキスト ボックス 352"/>
        <xdr:cNvSpPr txBox="1"/>
      </xdr:nvSpPr>
      <xdr:spPr>
        <a:xfrm>
          <a:off x="9372111" y="983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12009</xdr:rowOff>
    </xdr:from>
    <xdr:to>
      <xdr:col>12</xdr:col>
      <xdr:colOff>511175</xdr:colOff>
      <xdr:row>59</xdr:row>
      <xdr:rowOff>28251</xdr:rowOff>
    </xdr:to>
    <xdr:cxnSp macro="">
      <xdr:nvCxnSpPr>
        <xdr:cNvPr id="354" name="直線コネクタ 353"/>
        <xdr:cNvCxnSpPr/>
      </xdr:nvCxnSpPr>
      <xdr:spPr>
        <a:xfrm>
          <a:off x="7861300" y="10127559"/>
          <a:ext cx="889000" cy="1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129452</xdr:rowOff>
    </xdr:from>
    <xdr:to>
      <xdr:col>12</xdr:col>
      <xdr:colOff>561975</xdr:colOff>
      <xdr:row>59</xdr:row>
      <xdr:rowOff>59602</xdr:rowOff>
    </xdr:to>
    <xdr:sp macro="" textlink="">
      <xdr:nvSpPr>
        <xdr:cNvPr id="355" name="フローチャート : 判断 354"/>
        <xdr:cNvSpPr/>
      </xdr:nvSpPr>
      <xdr:spPr>
        <a:xfrm>
          <a:off x="8699500" y="1007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76129</xdr:rowOff>
    </xdr:from>
    <xdr:ext cx="534377" cy="259045"/>
    <xdr:sp macro="" textlink="">
      <xdr:nvSpPr>
        <xdr:cNvPr id="356" name="テキスト ボックス 355"/>
        <xdr:cNvSpPr txBox="1"/>
      </xdr:nvSpPr>
      <xdr:spPr>
        <a:xfrm>
          <a:off x="8483111" y="984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140898</xdr:rowOff>
    </xdr:from>
    <xdr:to>
      <xdr:col>11</xdr:col>
      <xdr:colOff>307975</xdr:colOff>
      <xdr:row>59</xdr:row>
      <xdr:rowOff>12009</xdr:rowOff>
    </xdr:to>
    <xdr:cxnSp macro="">
      <xdr:nvCxnSpPr>
        <xdr:cNvPr id="357" name="直線コネクタ 356"/>
        <xdr:cNvCxnSpPr/>
      </xdr:nvCxnSpPr>
      <xdr:spPr>
        <a:xfrm>
          <a:off x="6972300" y="10084998"/>
          <a:ext cx="889000" cy="4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147143</xdr:rowOff>
    </xdr:from>
    <xdr:to>
      <xdr:col>11</xdr:col>
      <xdr:colOff>358775</xdr:colOff>
      <xdr:row>59</xdr:row>
      <xdr:rowOff>77293</xdr:rowOff>
    </xdr:to>
    <xdr:sp macro="" textlink="">
      <xdr:nvSpPr>
        <xdr:cNvPr id="358" name="フローチャート : 判断 357"/>
        <xdr:cNvSpPr/>
      </xdr:nvSpPr>
      <xdr:spPr>
        <a:xfrm>
          <a:off x="7810500" y="100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68420</xdr:rowOff>
    </xdr:from>
    <xdr:ext cx="534377" cy="259045"/>
    <xdr:sp macro="" textlink="">
      <xdr:nvSpPr>
        <xdr:cNvPr id="359" name="テキスト ボックス 358"/>
        <xdr:cNvSpPr txBox="1"/>
      </xdr:nvSpPr>
      <xdr:spPr>
        <a:xfrm>
          <a:off x="7594111" y="101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142352</xdr:rowOff>
    </xdr:from>
    <xdr:to>
      <xdr:col>10</xdr:col>
      <xdr:colOff>155575</xdr:colOff>
      <xdr:row>59</xdr:row>
      <xdr:rowOff>72502</xdr:rowOff>
    </xdr:to>
    <xdr:sp macro="" textlink="">
      <xdr:nvSpPr>
        <xdr:cNvPr id="360" name="フローチャート : 判断 359"/>
        <xdr:cNvSpPr/>
      </xdr:nvSpPr>
      <xdr:spPr>
        <a:xfrm>
          <a:off x="6921500" y="1008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63629</xdr:rowOff>
    </xdr:from>
    <xdr:ext cx="534377" cy="259045"/>
    <xdr:sp macro="" textlink="">
      <xdr:nvSpPr>
        <xdr:cNvPr id="361" name="テキスト ボックス 360"/>
        <xdr:cNvSpPr txBox="1"/>
      </xdr:nvSpPr>
      <xdr:spPr>
        <a:xfrm>
          <a:off x="6705111" y="1017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136679</xdr:rowOff>
    </xdr:from>
    <xdr:to>
      <xdr:col>15</xdr:col>
      <xdr:colOff>231775</xdr:colOff>
      <xdr:row>59</xdr:row>
      <xdr:rowOff>66829</xdr:rowOff>
    </xdr:to>
    <xdr:sp macro="" textlink="">
      <xdr:nvSpPr>
        <xdr:cNvPr id="367" name="円/楕円 366"/>
        <xdr:cNvSpPr/>
      </xdr:nvSpPr>
      <xdr:spPr>
        <a:xfrm>
          <a:off x="10426700" y="1008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113507</xdr:rowOff>
    </xdr:from>
    <xdr:ext cx="534377" cy="259045"/>
    <xdr:sp macro="" textlink="">
      <xdr:nvSpPr>
        <xdr:cNvPr id="368" name="普通建設事業費該当値テキスト"/>
        <xdr:cNvSpPr txBox="1"/>
      </xdr:nvSpPr>
      <xdr:spPr>
        <a:xfrm>
          <a:off x="10528300" y="1005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124923</xdr:rowOff>
    </xdr:from>
    <xdr:to>
      <xdr:col>14</xdr:col>
      <xdr:colOff>79375</xdr:colOff>
      <xdr:row>59</xdr:row>
      <xdr:rowOff>55073</xdr:rowOff>
    </xdr:to>
    <xdr:sp macro="" textlink="">
      <xdr:nvSpPr>
        <xdr:cNvPr id="369" name="円/楕円 368"/>
        <xdr:cNvSpPr/>
      </xdr:nvSpPr>
      <xdr:spPr>
        <a:xfrm>
          <a:off x="9588500" y="1006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46200</xdr:rowOff>
    </xdr:from>
    <xdr:ext cx="534377" cy="259045"/>
    <xdr:sp macro="" textlink="">
      <xdr:nvSpPr>
        <xdr:cNvPr id="370" name="テキスト ボックス 369"/>
        <xdr:cNvSpPr txBox="1"/>
      </xdr:nvSpPr>
      <xdr:spPr>
        <a:xfrm>
          <a:off x="9372111" y="10161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86,908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148901</xdr:rowOff>
    </xdr:from>
    <xdr:to>
      <xdr:col>12</xdr:col>
      <xdr:colOff>561975</xdr:colOff>
      <xdr:row>59</xdr:row>
      <xdr:rowOff>79051</xdr:rowOff>
    </xdr:to>
    <xdr:sp macro="" textlink="">
      <xdr:nvSpPr>
        <xdr:cNvPr id="371" name="円/楕円 370"/>
        <xdr:cNvSpPr/>
      </xdr:nvSpPr>
      <xdr:spPr>
        <a:xfrm>
          <a:off x="8699500" y="100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70178</xdr:rowOff>
    </xdr:from>
    <xdr:ext cx="534377" cy="259045"/>
    <xdr:sp macro="" textlink="">
      <xdr:nvSpPr>
        <xdr:cNvPr id="372" name="テキスト ボックス 371"/>
        <xdr:cNvSpPr txBox="1"/>
      </xdr:nvSpPr>
      <xdr:spPr>
        <a:xfrm>
          <a:off x="8483111" y="1018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132659</xdr:rowOff>
    </xdr:from>
    <xdr:to>
      <xdr:col>11</xdr:col>
      <xdr:colOff>358775</xdr:colOff>
      <xdr:row>59</xdr:row>
      <xdr:rowOff>62809</xdr:rowOff>
    </xdr:to>
    <xdr:sp macro="" textlink="">
      <xdr:nvSpPr>
        <xdr:cNvPr id="373" name="円/楕円 372"/>
        <xdr:cNvSpPr/>
      </xdr:nvSpPr>
      <xdr:spPr>
        <a:xfrm>
          <a:off x="7810500" y="1007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79336</xdr:rowOff>
    </xdr:from>
    <xdr:ext cx="534377" cy="259045"/>
    <xdr:sp macro="" textlink="">
      <xdr:nvSpPr>
        <xdr:cNvPr id="374" name="テキスト ボックス 373"/>
        <xdr:cNvSpPr txBox="1"/>
      </xdr:nvSpPr>
      <xdr:spPr>
        <a:xfrm>
          <a:off x="7594111" y="985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79,802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90098</xdr:rowOff>
    </xdr:from>
    <xdr:to>
      <xdr:col>10</xdr:col>
      <xdr:colOff>155575</xdr:colOff>
      <xdr:row>59</xdr:row>
      <xdr:rowOff>20248</xdr:rowOff>
    </xdr:to>
    <xdr:sp macro="" textlink="">
      <xdr:nvSpPr>
        <xdr:cNvPr id="375" name="円/楕円 374"/>
        <xdr:cNvSpPr/>
      </xdr:nvSpPr>
      <xdr:spPr>
        <a:xfrm>
          <a:off x="6921500" y="1003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36775</xdr:rowOff>
    </xdr:from>
    <xdr:ext cx="599010" cy="259045"/>
    <xdr:sp macro="" textlink="">
      <xdr:nvSpPr>
        <xdr:cNvPr id="376" name="テキスト ボックス 375"/>
        <xdr:cNvSpPr txBox="1"/>
      </xdr:nvSpPr>
      <xdr:spPr>
        <a:xfrm>
          <a:off x="6672794" y="980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6" name="テキスト ボックス 395"/>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164333</xdr:rowOff>
    </xdr:from>
    <xdr:to>
      <xdr:col>15</xdr:col>
      <xdr:colOff>180340</xdr:colOff>
      <xdr:row>79</xdr:row>
      <xdr:rowOff>44450</xdr:rowOff>
    </xdr:to>
    <xdr:cxnSp macro="">
      <xdr:nvCxnSpPr>
        <xdr:cNvPr id="400" name="直線コネクタ 399"/>
        <xdr:cNvCxnSpPr/>
      </xdr:nvCxnSpPr>
      <xdr:spPr>
        <a:xfrm flipV="1">
          <a:off x="10475595" y="12165833"/>
          <a:ext cx="1270" cy="142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48826</xdr:rowOff>
    </xdr:from>
    <xdr:ext cx="249299" cy="259045"/>
    <xdr:sp macro="" textlink="">
      <xdr:nvSpPr>
        <xdr:cNvPr id="401" name="普通建設事業費 （ うち新規整備　）最小値テキスト"/>
        <xdr:cNvSpPr txBox="1"/>
      </xdr:nvSpPr>
      <xdr:spPr>
        <a:xfrm>
          <a:off x="10528300" y="13593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111010</xdr:rowOff>
    </xdr:from>
    <xdr:ext cx="690189" cy="259045"/>
    <xdr:sp macro="" textlink="">
      <xdr:nvSpPr>
        <xdr:cNvPr id="403" name="普通建設事業費 （ うち新規整備　）最大値テキスト"/>
        <xdr:cNvSpPr txBox="1"/>
      </xdr:nvSpPr>
      <xdr:spPr>
        <a:xfrm>
          <a:off x="10528300" y="119410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1,120,604</a:t>
          </a:r>
          <a:endParaRPr kumimoji="1" lang="ja-JP" altLang="en-US" sz="1000" b="1">
            <a:latin typeface="ＭＳ Ｐゴシック"/>
          </a:endParaRPr>
        </a:p>
      </xdr:txBody>
    </xdr:sp>
    <xdr:clientData/>
  </xdr:oneCellAnchor>
  <xdr:twoCellAnchor>
    <xdr:from>
      <xdr:col>15</xdr:col>
      <xdr:colOff>92075</xdr:colOff>
      <xdr:row>70</xdr:row>
      <xdr:rowOff>164333</xdr:rowOff>
    </xdr:from>
    <xdr:to>
      <xdr:col>15</xdr:col>
      <xdr:colOff>269875</xdr:colOff>
      <xdr:row>70</xdr:row>
      <xdr:rowOff>164333</xdr:rowOff>
    </xdr:to>
    <xdr:cxnSp macro="">
      <xdr:nvCxnSpPr>
        <xdr:cNvPr id="404" name="直線コネクタ 403"/>
        <xdr:cNvCxnSpPr/>
      </xdr:nvCxnSpPr>
      <xdr:spPr>
        <a:xfrm>
          <a:off x="10388600" y="1216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11410</xdr:rowOff>
    </xdr:from>
    <xdr:to>
      <xdr:col>15</xdr:col>
      <xdr:colOff>180975</xdr:colOff>
      <xdr:row>79</xdr:row>
      <xdr:rowOff>22633</xdr:rowOff>
    </xdr:to>
    <xdr:cxnSp macro="">
      <xdr:nvCxnSpPr>
        <xdr:cNvPr id="405" name="直線コネクタ 404"/>
        <xdr:cNvCxnSpPr/>
      </xdr:nvCxnSpPr>
      <xdr:spPr>
        <a:xfrm>
          <a:off x="9639300" y="13555960"/>
          <a:ext cx="838200" cy="1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137726</xdr:rowOff>
    </xdr:from>
    <xdr:ext cx="534377" cy="259045"/>
    <xdr:sp macro="" textlink="">
      <xdr:nvSpPr>
        <xdr:cNvPr id="406" name="普通建設事業費 （ うち新規整備　）平均値テキスト"/>
        <xdr:cNvSpPr txBox="1"/>
      </xdr:nvSpPr>
      <xdr:spPr>
        <a:xfrm>
          <a:off x="10528300" y="13339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114849</xdr:rowOff>
    </xdr:from>
    <xdr:to>
      <xdr:col>15</xdr:col>
      <xdr:colOff>231775</xdr:colOff>
      <xdr:row>79</xdr:row>
      <xdr:rowOff>44999</xdr:rowOff>
    </xdr:to>
    <xdr:sp macro="" textlink="">
      <xdr:nvSpPr>
        <xdr:cNvPr id="407" name="フローチャート : 判断 406"/>
        <xdr:cNvSpPr/>
      </xdr:nvSpPr>
      <xdr:spPr>
        <a:xfrm>
          <a:off x="10426700" y="1348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116537</xdr:rowOff>
    </xdr:from>
    <xdr:to>
      <xdr:col>14</xdr:col>
      <xdr:colOff>79375</xdr:colOff>
      <xdr:row>79</xdr:row>
      <xdr:rowOff>46687</xdr:rowOff>
    </xdr:to>
    <xdr:sp macro="" textlink="">
      <xdr:nvSpPr>
        <xdr:cNvPr id="408" name="フローチャート : 判断 407"/>
        <xdr:cNvSpPr/>
      </xdr:nvSpPr>
      <xdr:spPr>
        <a:xfrm>
          <a:off x="9588500" y="134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63214</xdr:rowOff>
    </xdr:from>
    <xdr:ext cx="534377" cy="259045"/>
    <xdr:sp macro="" textlink="">
      <xdr:nvSpPr>
        <xdr:cNvPr id="409" name="テキスト ボックス 408"/>
        <xdr:cNvSpPr txBox="1"/>
      </xdr:nvSpPr>
      <xdr:spPr>
        <a:xfrm>
          <a:off x="9372111" y="1326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143283</xdr:rowOff>
    </xdr:from>
    <xdr:to>
      <xdr:col>15</xdr:col>
      <xdr:colOff>231775</xdr:colOff>
      <xdr:row>79</xdr:row>
      <xdr:rowOff>73433</xdr:rowOff>
    </xdr:to>
    <xdr:sp macro="" textlink="">
      <xdr:nvSpPr>
        <xdr:cNvPr id="415" name="円/楕円 414"/>
        <xdr:cNvSpPr/>
      </xdr:nvSpPr>
      <xdr:spPr>
        <a:xfrm>
          <a:off x="10426700" y="135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93276</xdr:rowOff>
    </xdr:from>
    <xdr:ext cx="534377" cy="259045"/>
    <xdr:sp macro="" textlink="">
      <xdr:nvSpPr>
        <xdr:cNvPr id="416" name="普通建設事業費 （ うち新規整備　）該当値テキスト"/>
        <xdr:cNvSpPr txBox="1"/>
      </xdr:nvSpPr>
      <xdr:spPr>
        <a:xfrm>
          <a:off x="10528300" y="1346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132060</xdr:rowOff>
    </xdr:from>
    <xdr:to>
      <xdr:col>14</xdr:col>
      <xdr:colOff>79375</xdr:colOff>
      <xdr:row>79</xdr:row>
      <xdr:rowOff>62210</xdr:rowOff>
    </xdr:to>
    <xdr:sp macro="" textlink="">
      <xdr:nvSpPr>
        <xdr:cNvPr id="417" name="円/楕円 416"/>
        <xdr:cNvSpPr/>
      </xdr:nvSpPr>
      <xdr:spPr>
        <a:xfrm>
          <a:off x="9588500" y="1350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53337</xdr:rowOff>
    </xdr:from>
    <xdr:ext cx="534377" cy="259045"/>
    <xdr:sp macro="" textlink="">
      <xdr:nvSpPr>
        <xdr:cNvPr id="418" name="テキスト ボックス 417"/>
        <xdr:cNvSpPr txBox="1"/>
      </xdr:nvSpPr>
      <xdr:spPr>
        <a:xfrm>
          <a:off x="9372111" y="1359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8" name="テキスト ボックス 43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123413</xdr:rowOff>
    </xdr:from>
    <xdr:to>
      <xdr:col>15</xdr:col>
      <xdr:colOff>180340</xdr:colOff>
      <xdr:row>98</xdr:row>
      <xdr:rowOff>148577</xdr:rowOff>
    </xdr:to>
    <xdr:cxnSp macro="">
      <xdr:nvCxnSpPr>
        <xdr:cNvPr id="442" name="直線コネクタ 441"/>
        <xdr:cNvCxnSpPr/>
      </xdr:nvCxnSpPr>
      <xdr:spPr>
        <a:xfrm flipV="1">
          <a:off x="10475595" y="15553913"/>
          <a:ext cx="1270" cy="139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152404</xdr:rowOff>
    </xdr:from>
    <xdr:ext cx="469744" cy="259045"/>
    <xdr:sp macro="" textlink="">
      <xdr:nvSpPr>
        <xdr:cNvPr id="443" name="普通建設事業費 （ うち更新整備　）最小値テキスト"/>
        <xdr:cNvSpPr txBox="1"/>
      </xdr:nvSpPr>
      <xdr:spPr>
        <a:xfrm>
          <a:off x="10528300" y="1695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a:t>
          </a:r>
          <a:endParaRPr kumimoji="1" lang="ja-JP" altLang="en-US" sz="1000" b="1">
            <a:latin typeface="ＭＳ Ｐゴシック"/>
          </a:endParaRPr>
        </a:p>
      </xdr:txBody>
    </xdr:sp>
    <xdr:clientData/>
  </xdr:oneCellAnchor>
  <xdr:twoCellAnchor>
    <xdr:from>
      <xdr:col>15</xdr:col>
      <xdr:colOff>92075</xdr:colOff>
      <xdr:row>98</xdr:row>
      <xdr:rowOff>148577</xdr:rowOff>
    </xdr:from>
    <xdr:to>
      <xdr:col>15</xdr:col>
      <xdr:colOff>269875</xdr:colOff>
      <xdr:row>98</xdr:row>
      <xdr:rowOff>148577</xdr:rowOff>
    </xdr:to>
    <xdr:cxnSp macro="">
      <xdr:nvCxnSpPr>
        <xdr:cNvPr id="444" name="直線コネクタ 443"/>
        <xdr:cNvCxnSpPr/>
      </xdr:nvCxnSpPr>
      <xdr:spPr>
        <a:xfrm>
          <a:off x="10388600" y="1695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70090</xdr:rowOff>
    </xdr:from>
    <xdr:ext cx="534377" cy="259045"/>
    <xdr:sp macro="" textlink="">
      <xdr:nvSpPr>
        <xdr:cNvPr id="445" name="普通建設事業費 （ うち更新整備　）最大値テキスト"/>
        <xdr:cNvSpPr txBox="1"/>
      </xdr:nvSpPr>
      <xdr:spPr>
        <a:xfrm>
          <a:off x="10528300" y="153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76,855</a:t>
          </a:r>
          <a:endParaRPr kumimoji="1" lang="ja-JP" altLang="en-US" sz="1000" b="1">
            <a:latin typeface="ＭＳ Ｐゴシック"/>
          </a:endParaRPr>
        </a:p>
      </xdr:txBody>
    </xdr:sp>
    <xdr:clientData/>
  </xdr:oneCellAnchor>
  <xdr:twoCellAnchor>
    <xdr:from>
      <xdr:col>15</xdr:col>
      <xdr:colOff>92075</xdr:colOff>
      <xdr:row>90</xdr:row>
      <xdr:rowOff>123413</xdr:rowOff>
    </xdr:from>
    <xdr:to>
      <xdr:col>15</xdr:col>
      <xdr:colOff>269875</xdr:colOff>
      <xdr:row>90</xdr:row>
      <xdr:rowOff>123413</xdr:rowOff>
    </xdr:to>
    <xdr:cxnSp macro="">
      <xdr:nvCxnSpPr>
        <xdr:cNvPr id="446" name="直線コネクタ 445"/>
        <xdr:cNvCxnSpPr/>
      </xdr:nvCxnSpPr>
      <xdr:spPr>
        <a:xfrm>
          <a:off x="10388600" y="1555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39554</xdr:rowOff>
    </xdr:from>
    <xdr:to>
      <xdr:col>15</xdr:col>
      <xdr:colOff>180975</xdr:colOff>
      <xdr:row>97</xdr:row>
      <xdr:rowOff>36734</xdr:rowOff>
    </xdr:to>
    <xdr:cxnSp macro="">
      <xdr:nvCxnSpPr>
        <xdr:cNvPr id="447" name="直線コネクタ 446"/>
        <xdr:cNvCxnSpPr/>
      </xdr:nvCxnSpPr>
      <xdr:spPr>
        <a:xfrm flipV="1">
          <a:off x="9639300" y="16327304"/>
          <a:ext cx="838200" cy="3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118572</xdr:rowOff>
    </xdr:from>
    <xdr:ext cx="534377" cy="259045"/>
    <xdr:sp macro="" textlink="">
      <xdr:nvSpPr>
        <xdr:cNvPr id="448" name="普通建設事業費 （ うち更新整備　）平均値テキスト"/>
        <xdr:cNvSpPr txBox="1"/>
      </xdr:nvSpPr>
      <xdr:spPr>
        <a:xfrm>
          <a:off x="10528300" y="164063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140145</xdr:rowOff>
    </xdr:from>
    <xdr:to>
      <xdr:col>15</xdr:col>
      <xdr:colOff>231775</xdr:colOff>
      <xdr:row>96</xdr:row>
      <xdr:rowOff>70295</xdr:rowOff>
    </xdr:to>
    <xdr:sp macro="" textlink="">
      <xdr:nvSpPr>
        <xdr:cNvPr id="449" name="フローチャート : 判断 448"/>
        <xdr:cNvSpPr/>
      </xdr:nvSpPr>
      <xdr:spPr>
        <a:xfrm>
          <a:off x="10426700" y="1642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77927</xdr:rowOff>
    </xdr:from>
    <xdr:to>
      <xdr:col>14</xdr:col>
      <xdr:colOff>79375</xdr:colOff>
      <xdr:row>95</xdr:row>
      <xdr:rowOff>8077</xdr:rowOff>
    </xdr:to>
    <xdr:sp macro="" textlink="">
      <xdr:nvSpPr>
        <xdr:cNvPr id="450" name="フローチャート : 判断 449"/>
        <xdr:cNvSpPr/>
      </xdr:nvSpPr>
      <xdr:spPr>
        <a:xfrm>
          <a:off x="9588500" y="161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24604</xdr:rowOff>
    </xdr:from>
    <xdr:ext cx="534377" cy="259045"/>
    <xdr:sp macro="" textlink="">
      <xdr:nvSpPr>
        <xdr:cNvPr id="451" name="テキスト ボックス 450"/>
        <xdr:cNvSpPr txBox="1"/>
      </xdr:nvSpPr>
      <xdr:spPr>
        <a:xfrm>
          <a:off x="9372111" y="15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160204</xdr:rowOff>
    </xdr:from>
    <xdr:to>
      <xdr:col>15</xdr:col>
      <xdr:colOff>231775</xdr:colOff>
      <xdr:row>95</xdr:row>
      <xdr:rowOff>90354</xdr:rowOff>
    </xdr:to>
    <xdr:sp macro="" textlink="">
      <xdr:nvSpPr>
        <xdr:cNvPr id="457" name="円/楕円 456"/>
        <xdr:cNvSpPr/>
      </xdr:nvSpPr>
      <xdr:spPr>
        <a:xfrm>
          <a:off x="10426700" y="162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11631</xdr:rowOff>
    </xdr:from>
    <xdr:ext cx="534377" cy="259045"/>
    <xdr:sp macro="" textlink="">
      <xdr:nvSpPr>
        <xdr:cNvPr id="458" name="普通建設事業費 （ うち更新整備　）該当値テキスト"/>
        <xdr:cNvSpPr txBox="1"/>
      </xdr:nvSpPr>
      <xdr:spPr>
        <a:xfrm>
          <a:off x="10528300" y="161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36,257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157384</xdr:rowOff>
    </xdr:from>
    <xdr:to>
      <xdr:col>14</xdr:col>
      <xdr:colOff>79375</xdr:colOff>
      <xdr:row>97</xdr:row>
      <xdr:rowOff>87534</xdr:rowOff>
    </xdr:to>
    <xdr:sp macro="" textlink="">
      <xdr:nvSpPr>
        <xdr:cNvPr id="459" name="円/楕円 458"/>
        <xdr:cNvSpPr/>
      </xdr:nvSpPr>
      <xdr:spPr>
        <a:xfrm>
          <a:off x="9588500" y="166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78661</xdr:rowOff>
    </xdr:from>
    <xdr:ext cx="534377" cy="259045"/>
    <xdr:sp macro="" textlink="">
      <xdr:nvSpPr>
        <xdr:cNvPr id="460" name="テキスト ボックス 459"/>
        <xdr:cNvSpPr txBox="1"/>
      </xdr:nvSpPr>
      <xdr:spPr>
        <a:xfrm>
          <a:off x="9372111" y="1670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1" name="直線コネクタ 47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2" name="テキスト ボックス 47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4" name="テキスト ボックス 47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5" name="直線コネクタ 47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6" name="テキスト ボックス 475"/>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7" name="直線コネクタ 47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8" name="テキスト ボックス 47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135385</xdr:rowOff>
    </xdr:from>
    <xdr:to>
      <xdr:col>23</xdr:col>
      <xdr:colOff>516889</xdr:colOff>
      <xdr:row>38</xdr:row>
      <xdr:rowOff>25400</xdr:rowOff>
    </xdr:to>
    <xdr:cxnSp macro="">
      <xdr:nvCxnSpPr>
        <xdr:cNvPr id="480" name="直線コネクタ 479"/>
        <xdr:cNvCxnSpPr/>
      </xdr:nvCxnSpPr>
      <xdr:spPr>
        <a:xfrm flipV="1">
          <a:off x="16317595" y="5278885"/>
          <a:ext cx="1269" cy="126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61585</xdr:rowOff>
    </xdr:from>
    <xdr:ext cx="249299" cy="259045"/>
    <xdr:sp macro="" textlink="">
      <xdr:nvSpPr>
        <xdr:cNvPr id="481" name="災害復旧事業費最小値テキスト"/>
        <xdr:cNvSpPr txBox="1"/>
      </xdr:nvSpPr>
      <xdr:spPr>
        <a:xfrm>
          <a:off x="16370300" y="6576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2" name="直線コネクタ 48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82062</xdr:rowOff>
    </xdr:from>
    <xdr:ext cx="599010" cy="259045"/>
    <xdr:sp macro="" textlink="">
      <xdr:nvSpPr>
        <xdr:cNvPr id="483" name="災害復旧事業費最大値テキスト"/>
        <xdr:cNvSpPr txBox="1"/>
      </xdr:nvSpPr>
      <xdr:spPr>
        <a:xfrm>
          <a:off x="16370300" y="505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30</xdr:row>
      <xdr:rowOff>135385</xdr:rowOff>
    </xdr:from>
    <xdr:to>
      <xdr:col>23</xdr:col>
      <xdr:colOff>606425</xdr:colOff>
      <xdr:row>30</xdr:row>
      <xdr:rowOff>135385</xdr:rowOff>
    </xdr:to>
    <xdr:cxnSp macro="">
      <xdr:nvCxnSpPr>
        <xdr:cNvPr id="484" name="直線コネクタ 483"/>
        <xdr:cNvCxnSpPr/>
      </xdr:nvCxnSpPr>
      <xdr:spPr>
        <a:xfrm>
          <a:off x="16230600" y="5278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23828</xdr:rowOff>
    </xdr:from>
    <xdr:to>
      <xdr:col>23</xdr:col>
      <xdr:colOff>517525</xdr:colOff>
      <xdr:row>38</xdr:row>
      <xdr:rowOff>24051</xdr:rowOff>
    </xdr:to>
    <xdr:cxnSp macro="">
      <xdr:nvCxnSpPr>
        <xdr:cNvPr id="485" name="直線コネクタ 484"/>
        <xdr:cNvCxnSpPr/>
      </xdr:nvCxnSpPr>
      <xdr:spPr>
        <a:xfrm flipV="1">
          <a:off x="15481300" y="6538928"/>
          <a:ext cx="8382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150485</xdr:rowOff>
    </xdr:from>
    <xdr:ext cx="469744" cy="259045"/>
    <xdr:sp macro="" textlink="">
      <xdr:nvSpPr>
        <xdr:cNvPr id="486" name="災害復旧事業費平均値テキスト"/>
        <xdr:cNvSpPr txBox="1"/>
      </xdr:nvSpPr>
      <xdr:spPr>
        <a:xfrm>
          <a:off x="16370300" y="6322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127608</xdr:rowOff>
    </xdr:from>
    <xdr:to>
      <xdr:col>23</xdr:col>
      <xdr:colOff>568325</xdr:colOff>
      <xdr:row>38</xdr:row>
      <xdr:rowOff>57758</xdr:rowOff>
    </xdr:to>
    <xdr:sp macro="" textlink="">
      <xdr:nvSpPr>
        <xdr:cNvPr id="487" name="フローチャート : 判断 486"/>
        <xdr:cNvSpPr/>
      </xdr:nvSpPr>
      <xdr:spPr>
        <a:xfrm>
          <a:off x="162687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20651</xdr:rowOff>
    </xdr:from>
    <xdr:to>
      <xdr:col>22</xdr:col>
      <xdr:colOff>365125</xdr:colOff>
      <xdr:row>38</xdr:row>
      <xdr:rowOff>24051</xdr:rowOff>
    </xdr:to>
    <xdr:cxnSp macro="">
      <xdr:nvCxnSpPr>
        <xdr:cNvPr id="488" name="直線コネクタ 487"/>
        <xdr:cNvCxnSpPr/>
      </xdr:nvCxnSpPr>
      <xdr:spPr>
        <a:xfrm>
          <a:off x="14592300" y="6535751"/>
          <a:ext cx="8890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119235</xdr:rowOff>
    </xdr:from>
    <xdr:to>
      <xdr:col>22</xdr:col>
      <xdr:colOff>415925</xdr:colOff>
      <xdr:row>38</xdr:row>
      <xdr:rowOff>49385</xdr:rowOff>
    </xdr:to>
    <xdr:sp macro="" textlink="">
      <xdr:nvSpPr>
        <xdr:cNvPr id="489" name="フローチャート : 判断 488"/>
        <xdr:cNvSpPr/>
      </xdr:nvSpPr>
      <xdr:spPr>
        <a:xfrm>
          <a:off x="15430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65912</xdr:rowOff>
    </xdr:from>
    <xdr:ext cx="469744" cy="259045"/>
    <xdr:sp macro="" textlink="">
      <xdr:nvSpPr>
        <xdr:cNvPr id="490" name="テキスト ボックス 489"/>
        <xdr:cNvSpPr txBox="1"/>
      </xdr:nvSpPr>
      <xdr:spPr>
        <a:xfrm>
          <a:off x="15246427"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20320</xdr:rowOff>
    </xdr:from>
    <xdr:to>
      <xdr:col>21</xdr:col>
      <xdr:colOff>161925</xdr:colOff>
      <xdr:row>38</xdr:row>
      <xdr:rowOff>20651</xdr:rowOff>
    </xdr:to>
    <xdr:cxnSp macro="">
      <xdr:nvCxnSpPr>
        <xdr:cNvPr id="491" name="直線コネクタ 490"/>
        <xdr:cNvCxnSpPr/>
      </xdr:nvCxnSpPr>
      <xdr:spPr>
        <a:xfrm>
          <a:off x="13703300" y="6535420"/>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113646</xdr:rowOff>
    </xdr:from>
    <xdr:to>
      <xdr:col>21</xdr:col>
      <xdr:colOff>212725</xdr:colOff>
      <xdr:row>38</xdr:row>
      <xdr:rowOff>43796</xdr:rowOff>
    </xdr:to>
    <xdr:sp macro="" textlink="">
      <xdr:nvSpPr>
        <xdr:cNvPr id="492" name="フローチャート : 判断 491"/>
        <xdr:cNvSpPr/>
      </xdr:nvSpPr>
      <xdr:spPr>
        <a:xfrm>
          <a:off x="14541500" y="645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60323</xdr:rowOff>
    </xdr:from>
    <xdr:ext cx="469744" cy="259045"/>
    <xdr:sp macro="" textlink="">
      <xdr:nvSpPr>
        <xdr:cNvPr id="493" name="テキスト ボックス 492"/>
        <xdr:cNvSpPr txBox="1"/>
      </xdr:nvSpPr>
      <xdr:spPr>
        <a:xfrm>
          <a:off x="14357427" y="623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20320</xdr:rowOff>
    </xdr:from>
    <xdr:to>
      <xdr:col>19</xdr:col>
      <xdr:colOff>644525</xdr:colOff>
      <xdr:row>38</xdr:row>
      <xdr:rowOff>23068</xdr:rowOff>
    </xdr:to>
    <xdr:cxnSp macro="">
      <xdr:nvCxnSpPr>
        <xdr:cNvPr id="494" name="直線コネクタ 493"/>
        <xdr:cNvCxnSpPr/>
      </xdr:nvCxnSpPr>
      <xdr:spPr>
        <a:xfrm flipV="1">
          <a:off x="12814300" y="6535420"/>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98004</xdr:rowOff>
    </xdr:from>
    <xdr:to>
      <xdr:col>20</xdr:col>
      <xdr:colOff>9525</xdr:colOff>
      <xdr:row>38</xdr:row>
      <xdr:rowOff>28154</xdr:rowOff>
    </xdr:to>
    <xdr:sp macro="" textlink="">
      <xdr:nvSpPr>
        <xdr:cNvPr id="495" name="フローチャート : 判断 494"/>
        <xdr:cNvSpPr/>
      </xdr:nvSpPr>
      <xdr:spPr>
        <a:xfrm>
          <a:off x="13652500" y="644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44681</xdr:rowOff>
    </xdr:from>
    <xdr:ext cx="469744" cy="259045"/>
    <xdr:sp macro="" textlink="">
      <xdr:nvSpPr>
        <xdr:cNvPr id="496" name="テキスト ボックス 495"/>
        <xdr:cNvSpPr txBox="1"/>
      </xdr:nvSpPr>
      <xdr:spPr>
        <a:xfrm>
          <a:off x="13468427" y="621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109823</xdr:rowOff>
    </xdr:from>
    <xdr:to>
      <xdr:col>18</xdr:col>
      <xdr:colOff>492125</xdr:colOff>
      <xdr:row>38</xdr:row>
      <xdr:rowOff>39973</xdr:rowOff>
    </xdr:to>
    <xdr:sp macro="" textlink="">
      <xdr:nvSpPr>
        <xdr:cNvPr id="497" name="フローチャート : 判断 496"/>
        <xdr:cNvSpPr/>
      </xdr:nvSpPr>
      <xdr:spPr>
        <a:xfrm>
          <a:off x="12763500" y="645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56500</xdr:rowOff>
    </xdr:from>
    <xdr:ext cx="469744" cy="259045"/>
    <xdr:sp macro="" textlink="">
      <xdr:nvSpPr>
        <xdr:cNvPr id="498" name="テキスト ボックス 497"/>
        <xdr:cNvSpPr txBox="1"/>
      </xdr:nvSpPr>
      <xdr:spPr>
        <a:xfrm>
          <a:off x="12579427" y="622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9" name="テキスト ボックス 49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0" name="テキスト ボックス 49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1" name="テキスト ボックス 50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2" name="テキスト ボックス 50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3" name="テキスト ボックス 50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144478</xdr:rowOff>
    </xdr:from>
    <xdr:to>
      <xdr:col>23</xdr:col>
      <xdr:colOff>568325</xdr:colOff>
      <xdr:row>38</xdr:row>
      <xdr:rowOff>74628</xdr:rowOff>
    </xdr:to>
    <xdr:sp macro="" textlink="">
      <xdr:nvSpPr>
        <xdr:cNvPr id="504" name="円/楕円 503"/>
        <xdr:cNvSpPr/>
      </xdr:nvSpPr>
      <xdr:spPr>
        <a:xfrm>
          <a:off x="16268700" y="64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106034</xdr:rowOff>
    </xdr:from>
    <xdr:ext cx="378565" cy="259045"/>
    <xdr:sp macro="" textlink="">
      <xdr:nvSpPr>
        <xdr:cNvPr id="505" name="災害復旧事業費該当値テキスト"/>
        <xdr:cNvSpPr txBox="1"/>
      </xdr:nvSpPr>
      <xdr:spPr>
        <a:xfrm>
          <a:off x="16370300" y="644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144701</xdr:rowOff>
    </xdr:from>
    <xdr:to>
      <xdr:col>22</xdr:col>
      <xdr:colOff>415925</xdr:colOff>
      <xdr:row>38</xdr:row>
      <xdr:rowOff>74851</xdr:rowOff>
    </xdr:to>
    <xdr:sp macro="" textlink="">
      <xdr:nvSpPr>
        <xdr:cNvPr id="506" name="円/楕円 505"/>
        <xdr:cNvSpPr/>
      </xdr:nvSpPr>
      <xdr:spPr>
        <a:xfrm>
          <a:off x="15430500" y="6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65978</xdr:rowOff>
    </xdr:from>
    <xdr:ext cx="378565" cy="259045"/>
    <xdr:sp macro="" textlink="">
      <xdr:nvSpPr>
        <xdr:cNvPr id="507" name="テキスト ボックス 506"/>
        <xdr:cNvSpPr txBox="1"/>
      </xdr:nvSpPr>
      <xdr:spPr>
        <a:xfrm>
          <a:off x="15292017" y="658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141301</xdr:rowOff>
    </xdr:from>
    <xdr:to>
      <xdr:col>21</xdr:col>
      <xdr:colOff>212725</xdr:colOff>
      <xdr:row>38</xdr:row>
      <xdr:rowOff>71451</xdr:rowOff>
    </xdr:to>
    <xdr:sp macro="" textlink="">
      <xdr:nvSpPr>
        <xdr:cNvPr id="508" name="円/楕円 507"/>
        <xdr:cNvSpPr/>
      </xdr:nvSpPr>
      <xdr:spPr>
        <a:xfrm>
          <a:off x="14541500" y="64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62578</xdr:rowOff>
    </xdr:from>
    <xdr:ext cx="378565" cy="259045"/>
    <xdr:sp macro="" textlink="">
      <xdr:nvSpPr>
        <xdr:cNvPr id="509" name="テキスト ボックス 508"/>
        <xdr:cNvSpPr txBox="1"/>
      </xdr:nvSpPr>
      <xdr:spPr>
        <a:xfrm>
          <a:off x="14403017" y="65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140969</xdr:rowOff>
    </xdr:from>
    <xdr:to>
      <xdr:col>20</xdr:col>
      <xdr:colOff>9525</xdr:colOff>
      <xdr:row>38</xdr:row>
      <xdr:rowOff>71120</xdr:rowOff>
    </xdr:to>
    <xdr:sp macro="" textlink="">
      <xdr:nvSpPr>
        <xdr:cNvPr id="510" name="円/楕円 509"/>
        <xdr:cNvSpPr/>
      </xdr:nvSpPr>
      <xdr:spPr>
        <a:xfrm>
          <a:off x="13652500" y="6484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62247</xdr:rowOff>
    </xdr:from>
    <xdr:ext cx="378565" cy="259045"/>
    <xdr:sp macro="" textlink="">
      <xdr:nvSpPr>
        <xdr:cNvPr id="511" name="テキスト ボックス 510"/>
        <xdr:cNvSpPr txBox="1"/>
      </xdr:nvSpPr>
      <xdr:spPr>
        <a:xfrm>
          <a:off x="13514017" y="6577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143718</xdr:rowOff>
    </xdr:from>
    <xdr:to>
      <xdr:col>18</xdr:col>
      <xdr:colOff>492125</xdr:colOff>
      <xdr:row>38</xdr:row>
      <xdr:rowOff>73868</xdr:rowOff>
    </xdr:to>
    <xdr:sp macro="" textlink="">
      <xdr:nvSpPr>
        <xdr:cNvPr id="512" name="円/楕円 511"/>
        <xdr:cNvSpPr/>
      </xdr:nvSpPr>
      <xdr:spPr>
        <a:xfrm>
          <a:off x="12763500" y="648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64995</xdr:rowOff>
    </xdr:from>
    <xdr:ext cx="378565" cy="259045"/>
    <xdr:sp macro="" textlink="">
      <xdr:nvSpPr>
        <xdr:cNvPr id="513" name="テキスト ボックス 512"/>
        <xdr:cNvSpPr txBox="1"/>
      </xdr:nvSpPr>
      <xdr:spPr>
        <a:xfrm>
          <a:off x="12625017" y="6580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4" name="正方形/長方形 51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5" name="正方形/長方形 51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6" name="正方形/長方形 51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7" name="正方形/長方形 51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8" name="正方形/長方形 51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9" name="正方形/長方形 51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0" name="正方形/長方形 51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9" name="テキスト ボックス 53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6" name="テキスト ボックス 55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4" name="正方形/長方形 56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5" name="正方形/長方形 56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6" name="正方形/長方形 56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7" name="正方形/長方形 56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8" name="正方形/長方形 56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9" name="正方形/長方形 56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0" name="正方形/長方形 56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1" name="テキスト ボックス 57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2" name="直線コネクタ 57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3" name="直線コネクタ 57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4" name="テキスト ボックス 57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5" name="直線コネクタ 57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76" name="テキスト ボックス 57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77" name="直線コネクタ 57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78" name="テキスト ボックス 57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79" name="直線コネクタ 57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0" name="テキスト ボックス 57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1" name="直線コネクタ 58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82" name="テキスト ボックス 58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3" name="直線コネクタ 58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4" name="テキスト ボックス 58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160002</xdr:rowOff>
    </xdr:from>
    <xdr:to>
      <xdr:col>23</xdr:col>
      <xdr:colOff>516889</xdr:colOff>
      <xdr:row>78</xdr:row>
      <xdr:rowOff>29428</xdr:rowOff>
    </xdr:to>
    <xdr:cxnSp macro="">
      <xdr:nvCxnSpPr>
        <xdr:cNvPr id="588" name="直線コネクタ 587"/>
        <xdr:cNvCxnSpPr/>
      </xdr:nvCxnSpPr>
      <xdr:spPr>
        <a:xfrm flipV="1">
          <a:off x="16317595" y="11990052"/>
          <a:ext cx="1269" cy="141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33255</xdr:rowOff>
    </xdr:from>
    <xdr:ext cx="534377" cy="259045"/>
    <xdr:sp macro="" textlink="">
      <xdr:nvSpPr>
        <xdr:cNvPr id="589" name="公債費最小値テキスト"/>
        <xdr:cNvSpPr txBox="1"/>
      </xdr:nvSpPr>
      <xdr:spPr>
        <a:xfrm>
          <a:off x="16370300" y="134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78</xdr:row>
      <xdr:rowOff>29428</xdr:rowOff>
    </xdr:from>
    <xdr:to>
      <xdr:col>23</xdr:col>
      <xdr:colOff>606425</xdr:colOff>
      <xdr:row>78</xdr:row>
      <xdr:rowOff>29428</xdr:rowOff>
    </xdr:to>
    <xdr:cxnSp macro="">
      <xdr:nvCxnSpPr>
        <xdr:cNvPr id="590" name="直線コネクタ 589"/>
        <xdr:cNvCxnSpPr/>
      </xdr:nvCxnSpPr>
      <xdr:spPr>
        <a:xfrm>
          <a:off x="16230600" y="134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106679</xdr:rowOff>
    </xdr:from>
    <xdr:ext cx="599010" cy="259045"/>
    <xdr:sp macro="" textlink="">
      <xdr:nvSpPr>
        <xdr:cNvPr id="591" name="公債費最大値テキスト"/>
        <xdr:cNvSpPr txBox="1"/>
      </xdr:nvSpPr>
      <xdr:spPr>
        <a:xfrm>
          <a:off x="16370300" y="11765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69</xdr:row>
      <xdr:rowOff>160002</xdr:rowOff>
    </xdr:from>
    <xdr:to>
      <xdr:col>23</xdr:col>
      <xdr:colOff>606425</xdr:colOff>
      <xdr:row>69</xdr:row>
      <xdr:rowOff>160002</xdr:rowOff>
    </xdr:to>
    <xdr:cxnSp macro="">
      <xdr:nvCxnSpPr>
        <xdr:cNvPr id="592" name="直線コネクタ 591"/>
        <xdr:cNvCxnSpPr/>
      </xdr:nvCxnSpPr>
      <xdr:spPr>
        <a:xfrm>
          <a:off x="16230600" y="119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63184</xdr:rowOff>
    </xdr:from>
    <xdr:to>
      <xdr:col>23</xdr:col>
      <xdr:colOff>517525</xdr:colOff>
      <xdr:row>76</xdr:row>
      <xdr:rowOff>82431</xdr:rowOff>
    </xdr:to>
    <xdr:cxnSp macro="">
      <xdr:nvCxnSpPr>
        <xdr:cNvPr id="593" name="直線コネクタ 592"/>
        <xdr:cNvCxnSpPr/>
      </xdr:nvCxnSpPr>
      <xdr:spPr>
        <a:xfrm flipV="1">
          <a:off x="15481300" y="13093384"/>
          <a:ext cx="838200" cy="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23396</xdr:rowOff>
    </xdr:from>
    <xdr:ext cx="534377" cy="259045"/>
    <xdr:sp macro="" textlink="">
      <xdr:nvSpPr>
        <xdr:cNvPr id="594" name="公債費平均値テキスト"/>
        <xdr:cNvSpPr txBox="1"/>
      </xdr:nvSpPr>
      <xdr:spPr>
        <a:xfrm>
          <a:off x="16370300" y="128821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519</xdr:rowOff>
    </xdr:from>
    <xdr:to>
      <xdr:col>23</xdr:col>
      <xdr:colOff>568325</xdr:colOff>
      <xdr:row>76</xdr:row>
      <xdr:rowOff>102119</xdr:rowOff>
    </xdr:to>
    <xdr:sp macro="" textlink="">
      <xdr:nvSpPr>
        <xdr:cNvPr id="595" name="フローチャート : 判断 594"/>
        <xdr:cNvSpPr/>
      </xdr:nvSpPr>
      <xdr:spPr>
        <a:xfrm>
          <a:off x="16268700" y="1303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82431</xdr:rowOff>
    </xdr:from>
    <xdr:to>
      <xdr:col>22</xdr:col>
      <xdr:colOff>365125</xdr:colOff>
      <xdr:row>76</xdr:row>
      <xdr:rowOff>129544</xdr:rowOff>
    </xdr:to>
    <xdr:cxnSp macro="">
      <xdr:nvCxnSpPr>
        <xdr:cNvPr id="596" name="直線コネクタ 595"/>
        <xdr:cNvCxnSpPr/>
      </xdr:nvCxnSpPr>
      <xdr:spPr>
        <a:xfrm flipV="1">
          <a:off x="14592300" y="13112631"/>
          <a:ext cx="889000" cy="4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71559</xdr:rowOff>
    </xdr:from>
    <xdr:to>
      <xdr:col>22</xdr:col>
      <xdr:colOff>415925</xdr:colOff>
      <xdr:row>76</xdr:row>
      <xdr:rowOff>1708</xdr:rowOff>
    </xdr:to>
    <xdr:sp macro="" textlink="">
      <xdr:nvSpPr>
        <xdr:cNvPr id="597" name="フローチャート : 判断 596"/>
        <xdr:cNvSpPr/>
      </xdr:nvSpPr>
      <xdr:spPr>
        <a:xfrm>
          <a:off x="15430500" y="129303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18236</xdr:rowOff>
    </xdr:from>
    <xdr:ext cx="534377" cy="259045"/>
    <xdr:sp macro="" textlink="">
      <xdr:nvSpPr>
        <xdr:cNvPr id="598" name="テキスト ボックス 597"/>
        <xdr:cNvSpPr txBox="1"/>
      </xdr:nvSpPr>
      <xdr:spPr>
        <a:xfrm>
          <a:off x="15214111" y="127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100523</xdr:rowOff>
    </xdr:from>
    <xdr:to>
      <xdr:col>21</xdr:col>
      <xdr:colOff>161925</xdr:colOff>
      <xdr:row>76</xdr:row>
      <xdr:rowOff>129544</xdr:rowOff>
    </xdr:to>
    <xdr:cxnSp macro="">
      <xdr:nvCxnSpPr>
        <xdr:cNvPr id="599" name="直線コネクタ 598"/>
        <xdr:cNvCxnSpPr/>
      </xdr:nvCxnSpPr>
      <xdr:spPr>
        <a:xfrm>
          <a:off x="13703300" y="13130723"/>
          <a:ext cx="889000" cy="2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67510</xdr:rowOff>
    </xdr:from>
    <xdr:to>
      <xdr:col>21</xdr:col>
      <xdr:colOff>212725</xdr:colOff>
      <xdr:row>75</xdr:row>
      <xdr:rowOff>169109</xdr:rowOff>
    </xdr:to>
    <xdr:sp macro="" textlink="">
      <xdr:nvSpPr>
        <xdr:cNvPr id="600" name="フローチャート : 判断 599"/>
        <xdr:cNvSpPr/>
      </xdr:nvSpPr>
      <xdr:spPr>
        <a:xfrm>
          <a:off x="14541500" y="129262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14187</xdr:rowOff>
    </xdr:from>
    <xdr:ext cx="534377" cy="259045"/>
    <xdr:sp macro="" textlink="">
      <xdr:nvSpPr>
        <xdr:cNvPr id="601" name="テキスト ボックス 600"/>
        <xdr:cNvSpPr txBox="1"/>
      </xdr:nvSpPr>
      <xdr:spPr>
        <a:xfrm>
          <a:off x="14325111" y="1270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119583</xdr:rowOff>
    </xdr:from>
    <xdr:to>
      <xdr:col>19</xdr:col>
      <xdr:colOff>644525</xdr:colOff>
      <xdr:row>76</xdr:row>
      <xdr:rowOff>100523</xdr:rowOff>
    </xdr:to>
    <xdr:cxnSp macro="">
      <xdr:nvCxnSpPr>
        <xdr:cNvPr id="602" name="直線コネクタ 601"/>
        <xdr:cNvCxnSpPr/>
      </xdr:nvCxnSpPr>
      <xdr:spPr>
        <a:xfrm>
          <a:off x="12814300" y="12978333"/>
          <a:ext cx="889000" cy="15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68490</xdr:rowOff>
    </xdr:from>
    <xdr:to>
      <xdr:col>20</xdr:col>
      <xdr:colOff>9525</xdr:colOff>
      <xdr:row>75</xdr:row>
      <xdr:rowOff>170089</xdr:rowOff>
    </xdr:to>
    <xdr:sp macro="" textlink="">
      <xdr:nvSpPr>
        <xdr:cNvPr id="603" name="フローチャート : 判断 602"/>
        <xdr:cNvSpPr/>
      </xdr:nvSpPr>
      <xdr:spPr>
        <a:xfrm>
          <a:off x="13652500" y="12927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15167</xdr:rowOff>
    </xdr:from>
    <xdr:ext cx="534377" cy="259045"/>
    <xdr:sp macro="" textlink="">
      <xdr:nvSpPr>
        <xdr:cNvPr id="604" name="テキスト ボックス 603"/>
        <xdr:cNvSpPr txBox="1"/>
      </xdr:nvSpPr>
      <xdr:spPr>
        <a:xfrm>
          <a:off x="13436111" y="1270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54403</xdr:rowOff>
    </xdr:from>
    <xdr:to>
      <xdr:col>18</xdr:col>
      <xdr:colOff>492125</xdr:colOff>
      <xdr:row>75</xdr:row>
      <xdr:rowOff>156003</xdr:rowOff>
    </xdr:to>
    <xdr:sp macro="" textlink="">
      <xdr:nvSpPr>
        <xdr:cNvPr id="605" name="フローチャート : 判断 604"/>
        <xdr:cNvSpPr/>
      </xdr:nvSpPr>
      <xdr:spPr>
        <a:xfrm>
          <a:off x="12763500" y="1291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1080</xdr:rowOff>
    </xdr:from>
    <xdr:ext cx="534377" cy="259045"/>
    <xdr:sp macro="" textlink="">
      <xdr:nvSpPr>
        <xdr:cNvPr id="606" name="テキスト ボックス 605"/>
        <xdr:cNvSpPr txBox="1"/>
      </xdr:nvSpPr>
      <xdr:spPr>
        <a:xfrm>
          <a:off x="12547111" y="1268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12384</xdr:rowOff>
    </xdr:from>
    <xdr:to>
      <xdr:col>23</xdr:col>
      <xdr:colOff>568325</xdr:colOff>
      <xdr:row>76</xdr:row>
      <xdr:rowOff>113984</xdr:rowOff>
    </xdr:to>
    <xdr:sp macro="" textlink="">
      <xdr:nvSpPr>
        <xdr:cNvPr id="612" name="円/楕円 611"/>
        <xdr:cNvSpPr/>
      </xdr:nvSpPr>
      <xdr:spPr>
        <a:xfrm>
          <a:off x="16268700" y="130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162261</xdr:rowOff>
    </xdr:from>
    <xdr:ext cx="534377" cy="259045"/>
    <xdr:sp macro="" textlink="">
      <xdr:nvSpPr>
        <xdr:cNvPr id="613" name="公債費該当値テキスト"/>
        <xdr:cNvSpPr txBox="1"/>
      </xdr:nvSpPr>
      <xdr:spPr>
        <a:xfrm>
          <a:off x="16370300" y="1302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31631</xdr:rowOff>
    </xdr:from>
    <xdr:to>
      <xdr:col>22</xdr:col>
      <xdr:colOff>415925</xdr:colOff>
      <xdr:row>76</xdr:row>
      <xdr:rowOff>133231</xdr:rowOff>
    </xdr:to>
    <xdr:sp macro="" textlink="">
      <xdr:nvSpPr>
        <xdr:cNvPr id="614" name="円/楕円 613"/>
        <xdr:cNvSpPr/>
      </xdr:nvSpPr>
      <xdr:spPr>
        <a:xfrm>
          <a:off x="15430500" y="1306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124358</xdr:rowOff>
    </xdr:from>
    <xdr:ext cx="534377" cy="259045"/>
    <xdr:sp macro="" textlink="">
      <xdr:nvSpPr>
        <xdr:cNvPr id="615" name="テキスト ボックス 614"/>
        <xdr:cNvSpPr txBox="1"/>
      </xdr:nvSpPr>
      <xdr:spPr>
        <a:xfrm>
          <a:off x="15214111" y="1315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78744</xdr:rowOff>
    </xdr:from>
    <xdr:to>
      <xdr:col>21</xdr:col>
      <xdr:colOff>212725</xdr:colOff>
      <xdr:row>77</xdr:row>
      <xdr:rowOff>8894</xdr:rowOff>
    </xdr:to>
    <xdr:sp macro="" textlink="">
      <xdr:nvSpPr>
        <xdr:cNvPr id="616" name="円/楕円 615"/>
        <xdr:cNvSpPr/>
      </xdr:nvSpPr>
      <xdr:spPr>
        <a:xfrm>
          <a:off x="14541500" y="1310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21</xdr:rowOff>
    </xdr:from>
    <xdr:ext cx="534377" cy="259045"/>
    <xdr:sp macro="" textlink="">
      <xdr:nvSpPr>
        <xdr:cNvPr id="617" name="テキスト ボックス 616"/>
        <xdr:cNvSpPr txBox="1"/>
      </xdr:nvSpPr>
      <xdr:spPr>
        <a:xfrm>
          <a:off x="14325111" y="1320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49723</xdr:rowOff>
    </xdr:from>
    <xdr:to>
      <xdr:col>20</xdr:col>
      <xdr:colOff>9525</xdr:colOff>
      <xdr:row>76</xdr:row>
      <xdr:rowOff>151323</xdr:rowOff>
    </xdr:to>
    <xdr:sp macro="" textlink="">
      <xdr:nvSpPr>
        <xdr:cNvPr id="618" name="円/楕円 617"/>
        <xdr:cNvSpPr/>
      </xdr:nvSpPr>
      <xdr:spPr>
        <a:xfrm>
          <a:off x="13652500" y="1307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142450</xdr:rowOff>
    </xdr:from>
    <xdr:ext cx="534377" cy="259045"/>
    <xdr:sp macro="" textlink="">
      <xdr:nvSpPr>
        <xdr:cNvPr id="619" name="テキスト ボックス 618"/>
        <xdr:cNvSpPr txBox="1"/>
      </xdr:nvSpPr>
      <xdr:spPr>
        <a:xfrm>
          <a:off x="13436111" y="131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68783</xdr:rowOff>
    </xdr:from>
    <xdr:to>
      <xdr:col>18</xdr:col>
      <xdr:colOff>492125</xdr:colOff>
      <xdr:row>75</xdr:row>
      <xdr:rowOff>170383</xdr:rowOff>
    </xdr:to>
    <xdr:sp macro="" textlink="">
      <xdr:nvSpPr>
        <xdr:cNvPr id="620" name="円/楕円 619"/>
        <xdr:cNvSpPr/>
      </xdr:nvSpPr>
      <xdr:spPr>
        <a:xfrm>
          <a:off x="12763500" y="129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161510</xdr:rowOff>
    </xdr:from>
    <xdr:ext cx="534377" cy="259045"/>
    <xdr:sp macro="" textlink="">
      <xdr:nvSpPr>
        <xdr:cNvPr id="621" name="テキスト ボックス 620"/>
        <xdr:cNvSpPr txBox="1"/>
      </xdr:nvSpPr>
      <xdr:spPr>
        <a:xfrm>
          <a:off x="12547111" y="130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2" name="直線コネクタ 63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3" name="テキスト ボックス 63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4" name="直線コネクタ 63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35" name="テキスト ボックス 63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36" name="直線コネクタ 63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37" name="テキスト ボックス 63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8" name="直線コネクタ 63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39" name="テキスト ボックス 63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0" name="直線コネクタ 63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1" name="テキスト ボックス 64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2" name="直線コネクタ 64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3" name="テキスト ボックス 642"/>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4" name="直線コネクタ 64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5" name="テキスト ボックス 64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29908</xdr:rowOff>
    </xdr:from>
    <xdr:to>
      <xdr:col>23</xdr:col>
      <xdr:colOff>516889</xdr:colOff>
      <xdr:row>99</xdr:row>
      <xdr:rowOff>93618</xdr:rowOff>
    </xdr:to>
    <xdr:cxnSp macro="">
      <xdr:nvCxnSpPr>
        <xdr:cNvPr id="647" name="直線コネクタ 646"/>
        <xdr:cNvCxnSpPr/>
      </xdr:nvCxnSpPr>
      <xdr:spPr>
        <a:xfrm flipV="1">
          <a:off x="16317595" y="15631858"/>
          <a:ext cx="1269" cy="14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120446</xdr:rowOff>
    </xdr:from>
    <xdr:ext cx="469744" cy="259045"/>
    <xdr:sp macro="" textlink="">
      <xdr:nvSpPr>
        <xdr:cNvPr id="648" name="積立金最小値テキスト"/>
        <xdr:cNvSpPr txBox="1"/>
      </xdr:nvSpPr>
      <xdr:spPr>
        <a:xfrm>
          <a:off x="16370300" y="170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3,222</a:t>
          </a:r>
          <a:endParaRPr kumimoji="1" lang="ja-JP" altLang="en-US" sz="1000" b="1">
            <a:latin typeface="ＭＳ Ｐゴシック"/>
          </a:endParaRPr>
        </a:p>
      </xdr:txBody>
    </xdr:sp>
    <xdr:clientData/>
  </xdr:oneCellAnchor>
  <xdr:twoCellAnchor>
    <xdr:from>
      <xdr:col>23</xdr:col>
      <xdr:colOff>428625</xdr:colOff>
      <xdr:row>99</xdr:row>
      <xdr:rowOff>93618</xdr:rowOff>
    </xdr:from>
    <xdr:to>
      <xdr:col>23</xdr:col>
      <xdr:colOff>606425</xdr:colOff>
      <xdr:row>99</xdr:row>
      <xdr:rowOff>93618</xdr:rowOff>
    </xdr:to>
    <xdr:cxnSp macro="">
      <xdr:nvCxnSpPr>
        <xdr:cNvPr id="649" name="直線コネクタ 648"/>
        <xdr:cNvCxnSpPr/>
      </xdr:nvCxnSpPr>
      <xdr:spPr>
        <a:xfrm>
          <a:off x="16230600" y="17067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148035</xdr:rowOff>
    </xdr:from>
    <xdr:ext cx="599010" cy="259045"/>
    <xdr:sp macro="" textlink="">
      <xdr:nvSpPr>
        <xdr:cNvPr id="650" name="積立金最大値テキスト"/>
        <xdr:cNvSpPr txBox="1"/>
      </xdr:nvSpPr>
      <xdr:spPr>
        <a:xfrm>
          <a:off x="16370300" y="1540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882,239</a:t>
          </a:r>
          <a:endParaRPr kumimoji="1" lang="ja-JP" altLang="en-US" sz="1000" b="1">
            <a:latin typeface="ＭＳ Ｐゴシック"/>
          </a:endParaRPr>
        </a:p>
      </xdr:txBody>
    </xdr:sp>
    <xdr:clientData/>
  </xdr:oneCellAnchor>
  <xdr:twoCellAnchor>
    <xdr:from>
      <xdr:col>23</xdr:col>
      <xdr:colOff>428625</xdr:colOff>
      <xdr:row>91</xdr:row>
      <xdr:rowOff>29908</xdr:rowOff>
    </xdr:from>
    <xdr:to>
      <xdr:col>23</xdr:col>
      <xdr:colOff>606425</xdr:colOff>
      <xdr:row>91</xdr:row>
      <xdr:rowOff>29908</xdr:rowOff>
    </xdr:to>
    <xdr:cxnSp macro="">
      <xdr:nvCxnSpPr>
        <xdr:cNvPr id="651" name="直線コネクタ 650"/>
        <xdr:cNvCxnSpPr/>
      </xdr:nvCxnSpPr>
      <xdr:spPr>
        <a:xfrm>
          <a:off x="16230600" y="1563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66554</xdr:rowOff>
    </xdr:from>
    <xdr:to>
      <xdr:col>23</xdr:col>
      <xdr:colOff>517525</xdr:colOff>
      <xdr:row>99</xdr:row>
      <xdr:rowOff>80733</xdr:rowOff>
    </xdr:to>
    <xdr:cxnSp macro="">
      <xdr:nvCxnSpPr>
        <xdr:cNvPr id="652" name="直線コネクタ 651"/>
        <xdr:cNvCxnSpPr/>
      </xdr:nvCxnSpPr>
      <xdr:spPr>
        <a:xfrm>
          <a:off x="15481300" y="17040104"/>
          <a:ext cx="838200" cy="1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37895</xdr:rowOff>
    </xdr:from>
    <xdr:ext cx="534377" cy="259045"/>
    <xdr:sp macro="" textlink="">
      <xdr:nvSpPr>
        <xdr:cNvPr id="653" name="積立金平均値テキスト"/>
        <xdr:cNvSpPr txBox="1"/>
      </xdr:nvSpPr>
      <xdr:spPr>
        <a:xfrm>
          <a:off x="16370300" y="1683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15018</xdr:rowOff>
    </xdr:from>
    <xdr:to>
      <xdr:col>23</xdr:col>
      <xdr:colOff>568325</xdr:colOff>
      <xdr:row>99</xdr:row>
      <xdr:rowOff>116618</xdr:rowOff>
    </xdr:to>
    <xdr:sp macro="" textlink="">
      <xdr:nvSpPr>
        <xdr:cNvPr id="654" name="フローチャート : 判断 653"/>
        <xdr:cNvSpPr/>
      </xdr:nvSpPr>
      <xdr:spPr>
        <a:xfrm>
          <a:off x="16268700" y="1698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57907</xdr:rowOff>
    </xdr:from>
    <xdr:to>
      <xdr:col>22</xdr:col>
      <xdr:colOff>365125</xdr:colOff>
      <xdr:row>99</xdr:row>
      <xdr:rowOff>66554</xdr:rowOff>
    </xdr:to>
    <xdr:cxnSp macro="">
      <xdr:nvCxnSpPr>
        <xdr:cNvPr id="655" name="直線コネクタ 654"/>
        <xdr:cNvCxnSpPr/>
      </xdr:nvCxnSpPr>
      <xdr:spPr>
        <a:xfrm>
          <a:off x="14592300" y="17031457"/>
          <a:ext cx="889000" cy="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83871</xdr:rowOff>
    </xdr:from>
    <xdr:to>
      <xdr:col>22</xdr:col>
      <xdr:colOff>415925</xdr:colOff>
      <xdr:row>99</xdr:row>
      <xdr:rowOff>14021</xdr:rowOff>
    </xdr:to>
    <xdr:sp macro="" textlink="">
      <xdr:nvSpPr>
        <xdr:cNvPr id="656" name="フローチャート : 判断 655"/>
        <xdr:cNvSpPr/>
      </xdr:nvSpPr>
      <xdr:spPr>
        <a:xfrm>
          <a:off x="15430500" y="1688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30548</xdr:rowOff>
    </xdr:from>
    <xdr:ext cx="534377" cy="259045"/>
    <xdr:sp macro="" textlink="">
      <xdr:nvSpPr>
        <xdr:cNvPr id="657" name="テキスト ボックス 656"/>
        <xdr:cNvSpPr txBox="1"/>
      </xdr:nvSpPr>
      <xdr:spPr>
        <a:xfrm>
          <a:off x="15214111" y="1666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57907</xdr:rowOff>
    </xdr:from>
    <xdr:to>
      <xdr:col>21</xdr:col>
      <xdr:colOff>161925</xdr:colOff>
      <xdr:row>99</xdr:row>
      <xdr:rowOff>66221</xdr:rowOff>
    </xdr:to>
    <xdr:cxnSp macro="">
      <xdr:nvCxnSpPr>
        <xdr:cNvPr id="658" name="直線コネクタ 657"/>
        <xdr:cNvCxnSpPr/>
      </xdr:nvCxnSpPr>
      <xdr:spPr>
        <a:xfrm flipV="1">
          <a:off x="13703300" y="17031457"/>
          <a:ext cx="889000" cy="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159742</xdr:rowOff>
    </xdr:from>
    <xdr:to>
      <xdr:col>21</xdr:col>
      <xdr:colOff>212725</xdr:colOff>
      <xdr:row>99</xdr:row>
      <xdr:rowOff>89892</xdr:rowOff>
    </xdr:to>
    <xdr:sp macro="" textlink="">
      <xdr:nvSpPr>
        <xdr:cNvPr id="659" name="フローチャート : 判断 658"/>
        <xdr:cNvSpPr/>
      </xdr:nvSpPr>
      <xdr:spPr>
        <a:xfrm>
          <a:off x="14541500" y="1696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106419</xdr:rowOff>
    </xdr:from>
    <xdr:ext cx="534377" cy="259045"/>
    <xdr:sp macro="" textlink="">
      <xdr:nvSpPr>
        <xdr:cNvPr id="660" name="テキスト ボックス 659"/>
        <xdr:cNvSpPr txBox="1"/>
      </xdr:nvSpPr>
      <xdr:spPr>
        <a:xfrm>
          <a:off x="14325111" y="1673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137396</xdr:rowOff>
    </xdr:from>
    <xdr:to>
      <xdr:col>19</xdr:col>
      <xdr:colOff>644525</xdr:colOff>
      <xdr:row>99</xdr:row>
      <xdr:rowOff>66221</xdr:rowOff>
    </xdr:to>
    <xdr:cxnSp macro="">
      <xdr:nvCxnSpPr>
        <xdr:cNvPr id="661" name="直線コネクタ 660"/>
        <xdr:cNvCxnSpPr/>
      </xdr:nvCxnSpPr>
      <xdr:spPr>
        <a:xfrm>
          <a:off x="12814300" y="16939496"/>
          <a:ext cx="889000" cy="10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2518</xdr:rowOff>
    </xdr:from>
    <xdr:to>
      <xdr:col>20</xdr:col>
      <xdr:colOff>9525</xdr:colOff>
      <xdr:row>99</xdr:row>
      <xdr:rowOff>104118</xdr:rowOff>
    </xdr:to>
    <xdr:sp macro="" textlink="">
      <xdr:nvSpPr>
        <xdr:cNvPr id="662" name="フローチャート : 判断 661"/>
        <xdr:cNvSpPr/>
      </xdr:nvSpPr>
      <xdr:spPr>
        <a:xfrm>
          <a:off x="13652500" y="1697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120645</xdr:rowOff>
    </xdr:from>
    <xdr:ext cx="534377" cy="259045"/>
    <xdr:sp macro="" textlink="">
      <xdr:nvSpPr>
        <xdr:cNvPr id="663" name="テキスト ボックス 662"/>
        <xdr:cNvSpPr txBox="1"/>
      </xdr:nvSpPr>
      <xdr:spPr>
        <a:xfrm>
          <a:off x="13436111" y="1675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166874</xdr:rowOff>
    </xdr:from>
    <xdr:to>
      <xdr:col>18</xdr:col>
      <xdr:colOff>492125</xdr:colOff>
      <xdr:row>99</xdr:row>
      <xdr:rowOff>97024</xdr:rowOff>
    </xdr:to>
    <xdr:sp macro="" textlink="">
      <xdr:nvSpPr>
        <xdr:cNvPr id="664" name="フローチャート : 判断 663"/>
        <xdr:cNvSpPr/>
      </xdr:nvSpPr>
      <xdr:spPr>
        <a:xfrm>
          <a:off x="12763500" y="169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88151</xdr:rowOff>
    </xdr:from>
    <xdr:ext cx="534377" cy="259045"/>
    <xdr:sp macro="" textlink="">
      <xdr:nvSpPr>
        <xdr:cNvPr id="665" name="テキスト ボックス 664"/>
        <xdr:cNvSpPr txBox="1"/>
      </xdr:nvSpPr>
      <xdr:spPr>
        <a:xfrm>
          <a:off x="12547111" y="1706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6" name="テキスト ボックス 66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7" name="テキスト ボックス 66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8" name="テキスト ボックス 66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9" name="テキスト ボックス 66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0" name="テキスト ボックス 66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29933</xdr:rowOff>
    </xdr:from>
    <xdr:to>
      <xdr:col>23</xdr:col>
      <xdr:colOff>568325</xdr:colOff>
      <xdr:row>99</xdr:row>
      <xdr:rowOff>131533</xdr:rowOff>
    </xdr:to>
    <xdr:sp macro="" textlink="">
      <xdr:nvSpPr>
        <xdr:cNvPr id="671" name="円/楕円 670"/>
        <xdr:cNvSpPr/>
      </xdr:nvSpPr>
      <xdr:spPr>
        <a:xfrm>
          <a:off x="16268700" y="1700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164895</xdr:rowOff>
    </xdr:from>
    <xdr:ext cx="534377" cy="259045"/>
    <xdr:sp macro="" textlink="">
      <xdr:nvSpPr>
        <xdr:cNvPr id="672" name="積立金該当値テキスト"/>
        <xdr:cNvSpPr txBox="1"/>
      </xdr:nvSpPr>
      <xdr:spPr>
        <a:xfrm>
          <a:off x="16370300" y="1696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15754</xdr:rowOff>
    </xdr:from>
    <xdr:to>
      <xdr:col>22</xdr:col>
      <xdr:colOff>415925</xdr:colOff>
      <xdr:row>99</xdr:row>
      <xdr:rowOff>117354</xdr:rowOff>
    </xdr:to>
    <xdr:sp macro="" textlink="">
      <xdr:nvSpPr>
        <xdr:cNvPr id="673" name="円/楕円 672"/>
        <xdr:cNvSpPr/>
      </xdr:nvSpPr>
      <xdr:spPr>
        <a:xfrm>
          <a:off x="15430500" y="1698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108481</xdr:rowOff>
    </xdr:from>
    <xdr:ext cx="534377" cy="259045"/>
    <xdr:sp macro="" textlink="">
      <xdr:nvSpPr>
        <xdr:cNvPr id="674" name="テキスト ボックス 673"/>
        <xdr:cNvSpPr txBox="1"/>
      </xdr:nvSpPr>
      <xdr:spPr>
        <a:xfrm>
          <a:off x="15214111" y="1708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19,796</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7107</xdr:rowOff>
    </xdr:from>
    <xdr:to>
      <xdr:col>21</xdr:col>
      <xdr:colOff>212725</xdr:colOff>
      <xdr:row>99</xdr:row>
      <xdr:rowOff>108707</xdr:rowOff>
    </xdr:to>
    <xdr:sp macro="" textlink="">
      <xdr:nvSpPr>
        <xdr:cNvPr id="675" name="円/楕円 674"/>
        <xdr:cNvSpPr/>
      </xdr:nvSpPr>
      <xdr:spPr>
        <a:xfrm>
          <a:off x="14541500" y="169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99834</xdr:rowOff>
    </xdr:from>
    <xdr:ext cx="534377" cy="259045"/>
    <xdr:sp macro="" textlink="">
      <xdr:nvSpPr>
        <xdr:cNvPr id="676" name="テキスト ボックス 675"/>
        <xdr:cNvSpPr txBox="1"/>
      </xdr:nvSpPr>
      <xdr:spPr>
        <a:xfrm>
          <a:off x="14325111" y="170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25,092</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15421</xdr:rowOff>
    </xdr:from>
    <xdr:to>
      <xdr:col>20</xdr:col>
      <xdr:colOff>9525</xdr:colOff>
      <xdr:row>99</xdr:row>
      <xdr:rowOff>117021</xdr:rowOff>
    </xdr:to>
    <xdr:sp macro="" textlink="">
      <xdr:nvSpPr>
        <xdr:cNvPr id="677" name="円/楕円 676"/>
        <xdr:cNvSpPr/>
      </xdr:nvSpPr>
      <xdr:spPr>
        <a:xfrm>
          <a:off x="13652500" y="1698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108148</xdr:rowOff>
    </xdr:from>
    <xdr:ext cx="534377" cy="259045"/>
    <xdr:sp macro="" textlink="">
      <xdr:nvSpPr>
        <xdr:cNvPr id="678" name="テキスト ボックス 677"/>
        <xdr:cNvSpPr txBox="1"/>
      </xdr:nvSpPr>
      <xdr:spPr>
        <a:xfrm>
          <a:off x="13436111" y="1708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86596</xdr:rowOff>
    </xdr:from>
    <xdr:to>
      <xdr:col>18</xdr:col>
      <xdr:colOff>492125</xdr:colOff>
      <xdr:row>99</xdr:row>
      <xdr:rowOff>16746</xdr:rowOff>
    </xdr:to>
    <xdr:sp macro="" textlink="">
      <xdr:nvSpPr>
        <xdr:cNvPr id="679" name="円/楕円 678"/>
        <xdr:cNvSpPr/>
      </xdr:nvSpPr>
      <xdr:spPr>
        <a:xfrm>
          <a:off x="12763500" y="168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33273</xdr:rowOff>
    </xdr:from>
    <xdr:ext cx="534377" cy="259045"/>
    <xdr:sp macro="" textlink="">
      <xdr:nvSpPr>
        <xdr:cNvPr id="680" name="テキスト ボックス 679"/>
        <xdr:cNvSpPr txBox="1"/>
      </xdr:nvSpPr>
      <xdr:spPr>
        <a:xfrm>
          <a:off x="12547111" y="1666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1" name="正方形/長方形 68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2" name="正方形/長方形 68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3" name="正方形/長方形 68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4" name="正方形/長方形 68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5" name="正方形/長方形 68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6" name="正方形/長方形 68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7" name="正方形/長方形 68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8" name="正方形/長方形 68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9" name="テキスト ボックス 68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0" name="直線コネクタ 68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1" name="直線コネクタ 69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2" name="テキスト ボックス 69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3" name="直線コネクタ 69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4" name="テキスト ボックス 69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5" name="直線コネクタ 69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6" name="テキスト ボックス 69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7" name="直線コネクタ 69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8" name="テキスト ボックス 69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92883</xdr:rowOff>
    </xdr:from>
    <xdr:to>
      <xdr:col>32</xdr:col>
      <xdr:colOff>186689</xdr:colOff>
      <xdr:row>38</xdr:row>
      <xdr:rowOff>139700</xdr:rowOff>
    </xdr:to>
    <xdr:cxnSp macro="">
      <xdr:nvCxnSpPr>
        <xdr:cNvPr id="702" name="直線コネクタ 701"/>
        <xdr:cNvCxnSpPr/>
      </xdr:nvCxnSpPr>
      <xdr:spPr>
        <a:xfrm flipV="1">
          <a:off x="22159595" y="5579283"/>
          <a:ext cx="1269" cy="107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4" name="直線コネクタ 70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39560</xdr:rowOff>
    </xdr:from>
    <xdr:ext cx="534377" cy="259045"/>
    <xdr:sp macro="" textlink="">
      <xdr:nvSpPr>
        <xdr:cNvPr id="705" name="投資及び出資金最大値テキスト"/>
        <xdr:cNvSpPr txBox="1"/>
      </xdr:nvSpPr>
      <xdr:spPr>
        <a:xfrm>
          <a:off x="22212300" y="535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23,524</a:t>
          </a:r>
          <a:endParaRPr kumimoji="1" lang="ja-JP" altLang="en-US" sz="1000" b="1">
            <a:latin typeface="ＭＳ Ｐゴシック"/>
          </a:endParaRPr>
        </a:p>
      </xdr:txBody>
    </xdr:sp>
    <xdr:clientData/>
  </xdr:oneCellAnchor>
  <xdr:twoCellAnchor>
    <xdr:from>
      <xdr:col>32</xdr:col>
      <xdr:colOff>98425</xdr:colOff>
      <xdr:row>32</xdr:row>
      <xdr:rowOff>92883</xdr:rowOff>
    </xdr:from>
    <xdr:to>
      <xdr:col>32</xdr:col>
      <xdr:colOff>276225</xdr:colOff>
      <xdr:row>32</xdr:row>
      <xdr:rowOff>92883</xdr:rowOff>
    </xdr:to>
    <xdr:cxnSp macro="">
      <xdr:nvCxnSpPr>
        <xdr:cNvPr id="706" name="直線コネクタ 705"/>
        <xdr:cNvCxnSpPr/>
      </xdr:nvCxnSpPr>
      <xdr:spPr>
        <a:xfrm>
          <a:off x="22072600" y="557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7" name="直線コネクタ 70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17045</xdr:rowOff>
    </xdr:from>
    <xdr:ext cx="469744" cy="259045"/>
    <xdr:sp macro="" textlink="">
      <xdr:nvSpPr>
        <xdr:cNvPr id="708" name="投資及び出資金平均値テキスト"/>
        <xdr:cNvSpPr txBox="1"/>
      </xdr:nvSpPr>
      <xdr:spPr>
        <a:xfrm>
          <a:off x="22212300" y="6360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165618</xdr:rowOff>
    </xdr:from>
    <xdr:to>
      <xdr:col>32</xdr:col>
      <xdr:colOff>238125</xdr:colOff>
      <xdr:row>38</xdr:row>
      <xdr:rowOff>95768</xdr:rowOff>
    </xdr:to>
    <xdr:sp macro="" textlink="">
      <xdr:nvSpPr>
        <xdr:cNvPr id="709" name="フローチャート : 判断 708"/>
        <xdr:cNvSpPr/>
      </xdr:nvSpPr>
      <xdr:spPr>
        <a:xfrm>
          <a:off x="22110700" y="650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0" name="直線コネクタ 70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33396</xdr:rowOff>
    </xdr:from>
    <xdr:to>
      <xdr:col>31</xdr:col>
      <xdr:colOff>85725</xdr:colOff>
      <xdr:row>38</xdr:row>
      <xdr:rowOff>134996</xdr:rowOff>
    </xdr:to>
    <xdr:sp macro="" textlink="">
      <xdr:nvSpPr>
        <xdr:cNvPr id="711" name="フローチャート : 判断 710"/>
        <xdr:cNvSpPr/>
      </xdr:nvSpPr>
      <xdr:spPr>
        <a:xfrm>
          <a:off x="21272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151523</xdr:rowOff>
    </xdr:from>
    <xdr:ext cx="469744" cy="259045"/>
    <xdr:sp macro="" textlink="">
      <xdr:nvSpPr>
        <xdr:cNvPr id="712" name="テキスト ボックス 711"/>
        <xdr:cNvSpPr txBox="1"/>
      </xdr:nvSpPr>
      <xdr:spPr>
        <a:xfrm>
          <a:off x="21088427"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3" name="直線コネクタ 71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22880</xdr:rowOff>
    </xdr:from>
    <xdr:to>
      <xdr:col>29</xdr:col>
      <xdr:colOff>568325</xdr:colOff>
      <xdr:row>38</xdr:row>
      <xdr:rowOff>124480</xdr:rowOff>
    </xdr:to>
    <xdr:sp macro="" textlink="">
      <xdr:nvSpPr>
        <xdr:cNvPr id="714" name="フローチャート : 判断 713"/>
        <xdr:cNvSpPr/>
      </xdr:nvSpPr>
      <xdr:spPr>
        <a:xfrm>
          <a:off x="20383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141007</xdr:rowOff>
    </xdr:from>
    <xdr:ext cx="469744" cy="259045"/>
    <xdr:sp macro="" textlink="">
      <xdr:nvSpPr>
        <xdr:cNvPr id="715" name="テキスト ボックス 714"/>
        <xdr:cNvSpPr txBox="1"/>
      </xdr:nvSpPr>
      <xdr:spPr>
        <a:xfrm>
          <a:off x="20199427"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16" name="直線コネクタ 71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34905</xdr:rowOff>
    </xdr:from>
    <xdr:to>
      <xdr:col>28</xdr:col>
      <xdr:colOff>365125</xdr:colOff>
      <xdr:row>38</xdr:row>
      <xdr:rowOff>136505</xdr:rowOff>
    </xdr:to>
    <xdr:sp macro="" textlink="">
      <xdr:nvSpPr>
        <xdr:cNvPr id="717" name="フローチャート : 判断 716"/>
        <xdr:cNvSpPr/>
      </xdr:nvSpPr>
      <xdr:spPr>
        <a:xfrm>
          <a:off x="19494500" y="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153032</xdr:rowOff>
    </xdr:from>
    <xdr:ext cx="469744" cy="259045"/>
    <xdr:sp macro="" textlink="">
      <xdr:nvSpPr>
        <xdr:cNvPr id="718" name="テキスト ボックス 717"/>
        <xdr:cNvSpPr txBox="1"/>
      </xdr:nvSpPr>
      <xdr:spPr>
        <a:xfrm>
          <a:off x="19310427" y="632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47112</xdr:rowOff>
    </xdr:from>
    <xdr:to>
      <xdr:col>27</xdr:col>
      <xdr:colOff>161925</xdr:colOff>
      <xdr:row>38</xdr:row>
      <xdr:rowOff>148712</xdr:rowOff>
    </xdr:to>
    <xdr:sp macro="" textlink="">
      <xdr:nvSpPr>
        <xdr:cNvPr id="719" name="フローチャート : 判断 718"/>
        <xdr:cNvSpPr/>
      </xdr:nvSpPr>
      <xdr:spPr>
        <a:xfrm>
          <a:off x="18605500" y="656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165239</xdr:rowOff>
    </xdr:from>
    <xdr:ext cx="378565" cy="259045"/>
    <xdr:sp macro="" textlink="">
      <xdr:nvSpPr>
        <xdr:cNvPr id="720" name="テキスト ボックス 719"/>
        <xdr:cNvSpPr txBox="1"/>
      </xdr:nvSpPr>
      <xdr:spPr>
        <a:xfrm>
          <a:off x="18467017" y="6337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6" name="円/楕円 72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27"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8" name="円/楕円 72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29" name="テキスト ボックス 72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0" name="円/楕円 72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1" name="テキスト ボックス 73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2" name="円/楕円 73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3" name="テキスト ボックス 73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4" name="円/楕円 73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35" name="テキスト ボックス 73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46" name="直線コネクタ 74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47" name="テキスト ボックス 74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8" name="直線コネクタ 74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9" name="テキスト ボックス 74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50" name="直線コネクタ 74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51" name="テキスト ボックス 75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138671</xdr:rowOff>
    </xdr:from>
    <xdr:to>
      <xdr:col>32</xdr:col>
      <xdr:colOff>186689</xdr:colOff>
      <xdr:row>58</xdr:row>
      <xdr:rowOff>25400</xdr:rowOff>
    </xdr:to>
    <xdr:cxnSp macro="">
      <xdr:nvCxnSpPr>
        <xdr:cNvPr id="755" name="直線コネクタ 754"/>
        <xdr:cNvCxnSpPr/>
      </xdr:nvCxnSpPr>
      <xdr:spPr>
        <a:xfrm flipV="1">
          <a:off x="22159595" y="8711171"/>
          <a:ext cx="1269" cy="1258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56"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57" name="直線コネクタ 75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85348</xdr:rowOff>
    </xdr:from>
    <xdr:ext cx="534377" cy="259045"/>
    <xdr:sp macro="" textlink="">
      <xdr:nvSpPr>
        <xdr:cNvPr id="758" name="貸付金最大値テキスト"/>
        <xdr:cNvSpPr txBox="1"/>
      </xdr:nvSpPr>
      <xdr:spPr>
        <a:xfrm>
          <a:off x="22212300" y="848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22,018</a:t>
          </a:r>
          <a:endParaRPr kumimoji="1" lang="ja-JP" altLang="en-US" sz="1000" b="1">
            <a:latin typeface="ＭＳ Ｐゴシック"/>
          </a:endParaRPr>
        </a:p>
      </xdr:txBody>
    </xdr:sp>
    <xdr:clientData/>
  </xdr:oneCellAnchor>
  <xdr:twoCellAnchor>
    <xdr:from>
      <xdr:col>32</xdr:col>
      <xdr:colOff>98425</xdr:colOff>
      <xdr:row>50</xdr:row>
      <xdr:rowOff>138671</xdr:rowOff>
    </xdr:from>
    <xdr:to>
      <xdr:col>32</xdr:col>
      <xdr:colOff>276225</xdr:colOff>
      <xdr:row>50</xdr:row>
      <xdr:rowOff>138671</xdr:rowOff>
    </xdr:to>
    <xdr:cxnSp macro="">
      <xdr:nvCxnSpPr>
        <xdr:cNvPr id="759" name="直線コネクタ 758"/>
        <xdr:cNvCxnSpPr/>
      </xdr:nvCxnSpPr>
      <xdr:spPr>
        <a:xfrm>
          <a:off x="22072600" y="871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14770</xdr:rowOff>
    </xdr:from>
    <xdr:to>
      <xdr:col>32</xdr:col>
      <xdr:colOff>187325</xdr:colOff>
      <xdr:row>58</xdr:row>
      <xdr:rowOff>20085</xdr:rowOff>
    </xdr:to>
    <xdr:cxnSp macro="">
      <xdr:nvCxnSpPr>
        <xdr:cNvPr id="760" name="直線コネクタ 759"/>
        <xdr:cNvCxnSpPr/>
      </xdr:nvCxnSpPr>
      <xdr:spPr>
        <a:xfrm>
          <a:off x="21323300" y="9958870"/>
          <a:ext cx="8382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133322</xdr:rowOff>
    </xdr:from>
    <xdr:ext cx="469744" cy="259045"/>
    <xdr:sp macro="" textlink="">
      <xdr:nvSpPr>
        <xdr:cNvPr id="761" name="貸付金平均値テキスト"/>
        <xdr:cNvSpPr txBox="1"/>
      </xdr:nvSpPr>
      <xdr:spPr>
        <a:xfrm>
          <a:off x="22212300" y="9563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110445</xdr:rowOff>
    </xdr:from>
    <xdr:to>
      <xdr:col>32</xdr:col>
      <xdr:colOff>238125</xdr:colOff>
      <xdr:row>57</xdr:row>
      <xdr:rowOff>40595</xdr:rowOff>
    </xdr:to>
    <xdr:sp macro="" textlink="">
      <xdr:nvSpPr>
        <xdr:cNvPr id="762" name="フローチャート : 判断 761"/>
        <xdr:cNvSpPr/>
      </xdr:nvSpPr>
      <xdr:spPr>
        <a:xfrm>
          <a:off x="22110700" y="9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11170</xdr:rowOff>
    </xdr:from>
    <xdr:to>
      <xdr:col>31</xdr:col>
      <xdr:colOff>34925</xdr:colOff>
      <xdr:row>58</xdr:row>
      <xdr:rowOff>14770</xdr:rowOff>
    </xdr:to>
    <xdr:cxnSp macro="">
      <xdr:nvCxnSpPr>
        <xdr:cNvPr id="763" name="直線コネクタ 762"/>
        <xdr:cNvCxnSpPr/>
      </xdr:nvCxnSpPr>
      <xdr:spPr>
        <a:xfrm>
          <a:off x="20434300" y="9955270"/>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121990</xdr:rowOff>
    </xdr:from>
    <xdr:to>
      <xdr:col>31</xdr:col>
      <xdr:colOff>85725</xdr:colOff>
      <xdr:row>57</xdr:row>
      <xdr:rowOff>52140</xdr:rowOff>
    </xdr:to>
    <xdr:sp macro="" textlink="">
      <xdr:nvSpPr>
        <xdr:cNvPr id="764" name="フローチャート : 判断 763"/>
        <xdr:cNvSpPr/>
      </xdr:nvSpPr>
      <xdr:spPr>
        <a:xfrm>
          <a:off x="21272500" y="972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68667</xdr:rowOff>
    </xdr:from>
    <xdr:ext cx="469744" cy="259045"/>
    <xdr:sp macro="" textlink="">
      <xdr:nvSpPr>
        <xdr:cNvPr id="765" name="テキスト ボックス 764"/>
        <xdr:cNvSpPr txBox="1"/>
      </xdr:nvSpPr>
      <xdr:spPr>
        <a:xfrm>
          <a:off x="21088427" y="949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8427</xdr:rowOff>
    </xdr:from>
    <xdr:to>
      <xdr:col>29</xdr:col>
      <xdr:colOff>517525</xdr:colOff>
      <xdr:row>58</xdr:row>
      <xdr:rowOff>11170</xdr:rowOff>
    </xdr:to>
    <xdr:cxnSp macro="">
      <xdr:nvCxnSpPr>
        <xdr:cNvPr id="766" name="直線コネクタ 765"/>
        <xdr:cNvCxnSpPr/>
      </xdr:nvCxnSpPr>
      <xdr:spPr>
        <a:xfrm>
          <a:off x="19545300" y="995252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119190</xdr:rowOff>
    </xdr:from>
    <xdr:to>
      <xdr:col>29</xdr:col>
      <xdr:colOff>568325</xdr:colOff>
      <xdr:row>57</xdr:row>
      <xdr:rowOff>49340</xdr:rowOff>
    </xdr:to>
    <xdr:sp macro="" textlink="">
      <xdr:nvSpPr>
        <xdr:cNvPr id="767" name="フローチャート : 判断 766"/>
        <xdr:cNvSpPr/>
      </xdr:nvSpPr>
      <xdr:spPr>
        <a:xfrm>
          <a:off x="20383500" y="972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65867</xdr:rowOff>
    </xdr:from>
    <xdr:ext cx="469744" cy="259045"/>
    <xdr:sp macro="" textlink="">
      <xdr:nvSpPr>
        <xdr:cNvPr id="768" name="テキスト ボックス 767"/>
        <xdr:cNvSpPr txBox="1"/>
      </xdr:nvSpPr>
      <xdr:spPr>
        <a:xfrm>
          <a:off x="20199427" y="949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169132</xdr:rowOff>
    </xdr:from>
    <xdr:to>
      <xdr:col>28</xdr:col>
      <xdr:colOff>314325</xdr:colOff>
      <xdr:row>58</xdr:row>
      <xdr:rowOff>8427</xdr:rowOff>
    </xdr:to>
    <xdr:cxnSp macro="">
      <xdr:nvCxnSpPr>
        <xdr:cNvPr id="769" name="直線コネクタ 768"/>
        <xdr:cNvCxnSpPr/>
      </xdr:nvCxnSpPr>
      <xdr:spPr>
        <a:xfrm>
          <a:off x="18656300" y="9941782"/>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103245</xdr:rowOff>
    </xdr:from>
    <xdr:to>
      <xdr:col>28</xdr:col>
      <xdr:colOff>365125</xdr:colOff>
      <xdr:row>57</xdr:row>
      <xdr:rowOff>33395</xdr:rowOff>
    </xdr:to>
    <xdr:sp macro="" textlink="">
      <xdr:nvSpPr>
        <xdr:cNvPr id="770" name="フローチャート : 判断 769"/>
        <xdr:cNvSpPr/>
      </xdr:nvSpPr>
      <xdr:spPr>
        <a:xfrm>
          <a:off x="19494500" y="970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49922</xdr:rowOff>
    </xdr:from>
    <xdr:ext cx="469744" cy="259045"/>
    <xdr:sp macro="" textlink="">
      <xdr:nvSpPr>
        <xdr:cNvPr id="771" name="テキスト ボックス 770"/>
        <xdr:cNvSpPr txBox="1"/>
      </xdr:nvSpPr>
      <xdr:spPr>
        <a:xfrm>
          <a:off x="19310427" y="947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113760</xdr:rowOff>
    </xdr:from>
    <xdr:to>
      <xdr:col>27</xdr:col>
      <xdr:colOff>161925</xdr:colOff>
      <xdr:row>57</xdr:row>
      <xdr:rowOff>43910</xdr:rowOff>
    </xdr:to>
    <xdr:sp macro="" textlink="">
      <xdr:nvSpPr>
        <xdr:cNvPr id="772" name="フローチャート : 判断 771"/>
        <xdr:cNvSpPr/>
      </xdr:nvSpPr>
      <xdr:spPr>
        <a:xfrm>
          <a:off x="18605500" y="97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60437</xdr:rowOff>
    </xdr:from>
    <xdr:ext cx="469744" cy="259045"/>
    <xdr:sp macro="" textlink="">
      <xdr:nvSpPr>
        <xdr:cNvPr id="773" name="テキスト ボックス 772"/>
        <xdr:cNvSpPr txBox="1"/>
      </xdr:nvSpPr>
      <xdr:spPr>
        <a:xfrm>
          <a:off x="18421427" y="949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140735</xdr:rowOff>
    </xdr:from>
    <xdr:to>
      <xdr:col>32</xdr:col>
      <xdr:colOff>238125</xdr:colOff>
      <xdr:row>58</xdr:row>
      <xdr:rowOff>70885</xdr:rowOff>
    </xdr:to>
    <xdr:sp macro="" textlink="">
      <xdr:nvSpPr>
        <xdr:cNvPr id="779" name="円/楕円 778"/>
        <xdr:cNvSpPr/>
      </xdr:nvSpPr>
      <xdr:spPr>
        <a:xfrm>
          <a:off x="22110700" y="99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55662</xdr:rowOff>
    </xdr:from>
    <xdr:ext cx="313932" cy="259045"/>
    <xdr:sp macro="" textlink="">
      <xdr:nvSpPr>
        <xdr:cNvPr id="780" name="貸付金該当値テキスト"/>
        <xdr:cNvSpPr txBox="1"/>
      </xdr:nvSpPr>
      <xdr:spPr>
        <a:xfrm>
          <a:off x="22212300" y="9828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135420</xdr:rowOff>
    </xdr:from>
    <xdr:to>
      <xdr:col>31</xdr:col>
      <xdr:colOff>85725</xdr:colOff>
      <xdr:row>58</xdr:row>
      <xdr:rowOff>65570</xdr:rowOff>
    </xdr:to>
    <xdr:sp macro="" textlink="">
      <xdr:nvSpPr>
        <xdr:cNvPr id="781" name="円/楕円 780"/>
        <xdr:cNvSpPr/>
      </xdr:nvSpPr>
      <xdr:spPr>
        <a:xfrm>
          <a:off x="21272500" y="990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56697</xdr:rowOff>
    </xdr:from>
    <xdr:ext cx="378565" cy="259045"/>
    <xdr:sp macro="" textlink="">
      <xdr:nvSpPr>
        <xdr:cNvPr id="782" name="テキスト ボックス 781"/>
        <xdr:cNvSpPr txBox="1"/>
      </xdr:nvSpPr>
      <xdr:spPr>
        <a:xfrm>
          <a:off x="21134017" y="10000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131820</xdr:rowOff>
    </xdr:from>
    <xdr:to>
      <xdr:col>29</xdr:col>
      <xdr:colOff>568325</xdr:colOff>
      <xdr:row>58</xdr:row>
      <xdr:rowOff>61970</xdr:rowOff>
    </xdr:to>
    <xdr:sp macro="" textlink="">
      <xdr:nvSpPr>
        <xdr:cNvPr id="783" name="円/楕円 782"/>
        <xdr:cNvSpPr/>
      </xdr:nvSpPr>
      <xdr:spPr>
        <a:xfrm>
          <a:off x="20383500" y="9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53097</xdr:rowOff>
    </xdr:from>
    <xdr:ext cx="378565" cy="259045"/>
    <xdr:sp macro="" textlink="">
      <xdr:nvSpPr>
        <xdr:cNvPr id="784" name="テキスト ボックス 783"/>
        <xdr:cNvSpPr txBox="1"/>
      </xdr:nvSpPr>
      <xdr:spPr>
        <a:xfrm>
          <a:off x="20245017" y="999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129077</xdr:rowOff>
    </xdr:from>
    <xdr:to>
      <xdr:col>28</xdr:col>
      <xdr:colOff>365125</xdr:colOff>
      <xdr:row>58</xdr:row>
      <xdr:rowOff>59227</xdr:rowOff>
    </xdr:to>
    <xdr:sp macro="" textlink="">
      <xdr:nvSpPr>
        <xdr:cNvPr id="785" name="円/楕円 784"/>
        <xdr:cNvSpPr/>
      </xdr:nvSpPr>
      <xdr:spPr>
        <a:xfrm>
          <a:off x="19494500" y="990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50354</xdr:rowOff>
    </xdr:from>
    <xdr:ext cx="378565" cy="259045"/>
    <xdr:sp macro="" textlink="">
      <xdr:nvSpPr>
        <xdr:cNvPr id="786" name="テキスト ボックス 785"/>
        <xdr:cNvSpPr txBox="1"/>
      </xdr:nvSpPr>
      <xdr:spPr>
        <a:xfrm>
          <a:off x="19356017" y="9994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118332</xdr:rowOff>
    </xdr:from>
    <xdr:to>
      <xdr:col>27</xdr:col>
      <xdr:colOff>161925</xdr:colOff>
      <xdr:row>58</xdr:row>
      <xdr:rowOff>48482</xdr:rowOff>
    </xdr:to>
    <xdr:sp macro="" textlink="">
      <xdr:nvSpPr>
        <xdr:cNvPr id="787" name="円/楕円 786"/>
        <xdr:cNvSpPr/>
      </xdr:nvSpPr>
      <xdr:spPr>
        <a:xfrm>
          <a:off x="18605500" y="98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39609</xdr:rowOff>
    </xdr:from>
    <xdr:ext cx="378565" cy="259045"/>
    <xdr:sp macro="" textlink="">
      <xdr:nvSpPr>
        <xdr:cNvPr id="788" name="テキスト ボックス 787"/>
        <xdr:cNvSpPr txBox="1"/>
      </xdr:nvSpPr>
      <xdr:spPr>
        <a:xfrm>
          <a:off x="18467017" y="9983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7" name="テキスト ボックス 80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161709</xdr:rowOff>
    </xdr:from>
    <xdr:to>
      <xdr:col>32</xdr:col>
      <xdr:colOff>186689</xdr:colOff>
      <xdr:row>79</xdr:row>
      <xdr:rowOff>106338</xdr:rowOff>
    </xdr:to>
    <xdr:cxnSp macro="">
      <xdr:nvCxnSpPr>
        <xdr:cNvPr id="813" name="直線コネクタ 812"/>
        <xdr:cNvCxnSpPr/>
      </xdr:nvCxnSpPr>
      <xdr:spPr>
        <a:xfrm flipV="1">
          <a:off x="22159595" y="12163209"/>
          <a:ext cx="1269" cy="14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110165</xdr:rowOff>
    </xdr:from>
    <xdr:ext cx="534377" cy="259045"/>
    <xdr:sp macro="" textlink="">
      <xdr:nvSpPr>
        <xdr:cNvPr id="814" name="繰出金最小値テキスト"/>
        <xdr:cNvSpPr txBox="1"/>
      </xdr:nvSpPr>
      <xdr:spPr>
        <a:xfrm>
          <a:off x="22212300" y="1365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25,127</a:t>
          </a:r>
          <a:endParaRPr kumimoji="1" lang="ja-JP" altLang="en-US" sz="1000" b="1">
            <a:latin typeface="ＭＳ Ｐゴシック"/>
          </a:endParaRPr>
        </a:p>
      </xdr:txBody>
    </xdr:sp>
    <xdr:clientData/>
  </xdr:oneCellAnchor>
  <xdr:twoCellAnchor>
    <xdr:from>
      <xdr:col>32</xdr:col>
      <xdr:colOff>98425</xdr:colOff>
      <xdr:row>79</xdr:row>
      <xdr:rowOff>106338</xdr:rowOff>
    </xdr:from>
    <xdr:to>
      <xdr:col>32</xdr:col>
      <xdr:colOff>276225</xdr:colOff>
      <xdr:row>79</xdr:row>
      <xdr:rowOff>106338</xdr:rowOff>
    </xdr:to>
    <xdr:cxnSp macro="">
      <xdr:nvCxnSpPr>
        <xdr:cNvPr id="815" name="直線コネクタ 814"/>
        <xdr:cNvCxnSpPr/>
      </xdr:nvCxnSpPr>
      <xdr:spPr>
        <a:xfrm>
          <a:off x="22072600" y="1365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108386</xdr:rowOff>
    </xdr:from>
    <xdr:ext cx="599010" cy="259045"/>
    <xdr:sp macro="" textlink="">
      <xdr:nvSpPr>
        <xdr:cNvPr id="816" name="繰出金最大値テキスト"/>
        <xdr:cNvSpPr txBox="1"/>
      </xdr:nvSpPr>
      <xdr:spPr>
        <a:xfrm>
          <a:off x="22212300" y="1193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142,267</a:t>
          </a:r>
          <a:endParaRPr kumimoji="1" lang="ja-JP" altLang="en-US" sz="1000" b="1">
            <a:latin typeface="ＭＳ Ｐゴシック"/>
          </a:endParaRPr>
        </a:p>
      </xdr:txBody>
    </xdr:sp>
    <xdr:clientData/>
  </xdr:oneCellAnchor>
  <xdr:twoCellAnchor>
    <xdr:from>
      <xdr:col>32</xdr:col>
      <xdr:colOff>98425</xdr:colOff>
      <xdr:row>70</xdr:row>
      <xdr:rowOff>161709</xdr:rowOff>
    </xdr:from>
    <xdr:to>
      <xdr:col>32</xdr:col>
      <xdr:colOff>276225</xdr:colOff>
      <xdr:row>70</xdr:row>
      <xdr:rowOff>161709</xdr:rowOff>
    </xdr:to>
    <xdr:cxnSp macro="">
      <xdr:nvCxnSpPr>
        <xdr:cNvPr id="817" name="直線コネクタ 816"/>
        <xdr:cNvCxnSpPr/>
      </xdr:nvCxnSpPr>
      <xdr:spPr>
        <a:xfrm>
          <a:off x="22072600" y="1216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33465</xdr:rowOff>
    </xdr:from>
    <xdr:to>
      <xdr:col>32</xdr:col>
      <xdr:colOff>187325</xdr:colOff>
      <xdr:row>78</xdr:row>
      <xdr:rowOff>82931</xdr:rowOff>
    </xdr:to>
    <xdr:cxnSp macro="">
      <xdr:nvCxnSpPr>
        <xdr:cNvPr id="818" name="直線コネクタ 817"/>
        <xdr:cNvCxnSpPr/>
      </xdr:nvCxnSpPr>
      <xdr:spPr>
        <a:xfrm flipV="1">
          <a:off x="21323300" y="13406565"/>
          <a:ext cx="838200" cy="4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169524</xdr:rowOff>
    </xdr:from>
    <xdr:ext cx="534377" cy="259045"/>
    <xdr:sp macro="" textlink="">
      <xdr:nvSpPr>
        <xdr:cNvPr id="819" name="繰出金平均値テキスト"/>
        <xdr:cNvSpPr txBox="1"/>
      </xdr:nvSpPr>
      <xdr:spPr>
        <a:xfrm>
          <a:off x="22212300" y="130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146647</xdr:rowOff>
    </xdr:from>
    <xdr:to>
      <xdr:col>32</xdr:col>
      <xdr:colOff>238125</xdr:colOff>
      <xdr:row>77</xdr:row>
      <xdr:rowOff>76797</xdr:rowOff>
    </xdr:to>
    <xdr:sp macro="" textlink="">
      <xdr:nvSpPr>
        <xdr:cNvPr id="820" name="フローチャート : 判断 819"/>
        <xdr:cNvSpPr/>
      </xdr:nvSpPr>
      <xdr:spPr>
        <a:xfrm>
          <a:off x="22110700" y="131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82931</xdr:rowOff>
    </xdr:from>
    <xdr:to>
      <xdr:col>31</xdr:col>
      <xdr:colOff>34925</xdr:colOff>
      <xdr:row>78</xdr:row>
      <xdr:rowOff>98946</xdr:rowOff>
    </xdr:to>
    <xdr:cxnSp macro="">
      <xdr:nvCxnSpPr>
        <xdr:cNvPr id="821" name="直線コネクタ 820"/>
        <xdr:cNvCxnSpPr/>
      </xdr:nvCxnSpPr>
      <xdr:spPr>
        <a:xfrm flipV="1">
          <a:off x="20434300" y="13456031"/>
          <a:ext cx="889000" cy="1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111227</xdr:rowOff>
    </xdr:from>
    <xdr:to>
      <xdr:col>31</xdr:col>
      <xdr:colOff>85725</xdr:colOff>
      <xdr:row>77</xdr:row>
      <xdr:rowOff>41377</xdr:rowOff>
    </xdr:to>
    <xdr:sp macro="" textlink="">
      <xdr:nvSpPr>
        <xdr:cNvPr id="822" name="フローチャート : 判断 821"/>
        <xdr:cNvSpPr/>
      </xdr:nvSpPr>
      <xdr:spPr>
        <a:xfrm>
          <a:off x="21272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57904</xdr:rowOff>
    </xdr:from>
    <xdr:ext cx="534377" cy="259045"/>
    <xdr:sp macro="" textlink="">
      <xdr:nvSpPr>
        <xdr:cNvPr id="823" name="テキスト ボックス 822"/>
        <xdr:cNvSpPr txBox="1"/>
      </xdr:nvSpPr>
      <xdr:spPr>
        <a:xfrm>
          <a:off x="21056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90652</xdr:rowOff>
    </xdr:from>
    <xdr:to>
      <xdr:col>29</xdr:col>
      <xdr:colOff>517525</xdr:colOff>
      <xdr:row>78</xdr:row>
      <xdr:rowOff>98946</xdr:rowOff>
    </xdr:to>
    <xdr:cxnSp macro="">
      <xdr:nvCxnSpPr>
        <xdr:cNvPr id="824" name="直線コネクタ 823"/>
        <xdr:cNvCxnSpPr/>
      </xdr:nvCxnSpPr>
      <xdr:spPr>
        <a:xfrm>
          <a:off x="19545300" y="13463752"/>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149034</xdr:rowOff>
    </xdr:from>
    <xdr:to>
      <xdr:col>29</xdr:col>
      <xdr:colOff>568325</xdr:colOff>
      <xdr:row>77</xdr:row>
      <xdr:rowOff>79184</xdr:rowOff>
    </xdr:to>
    <xdr:sp macro="" textlink="">
      <xdr:nvSpPr>
        <xdr:cNvPr id="825" name="フローチャート : 判断 824"/>
        <xdr:cNvSpPr/>
      </xdr:nvSpPr>
      <xdr:spPr>
        <a:xfrm>
          <a:off x="20383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95711</xdr:rowOff>
    </xdr:from>
    <xdr:ext cx="534377" cy="259045"/>
    <xdr:sp macro="" textlink="">
      <xdr:nvSpPr>
        <xdr:cNvPr id="826" name="テキスト ボックス 825"/>
        <xdr:cNvSpPr txBox="1"/>
      </xdr:nvSpPr>
      <xdr:spPr>
        <a:xfrm>
          <a:off x="20167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90652</xdr:rowOff>
    </xdr:from>
    <xdr:to>
      <xdr:col>28</xdr:col>
      <xdr:colOff>314325</xdr:colOff>
      <xdr:row>78</xdr:row>
      <xdr:rowOff>115266</xdr:rowOff>
    </xdr:to>
    <xdr:cxnSp macro="">
      <xdr:nvCxnSpPr>
        <xdr:cNvPr id="827" name="直線コネクタ 826"/>
        <xdr:cNvCxnSpPr/>
      </xdr:nvCxnSpPr>
      <xdr:spPr>
        <a:xfrm flipV="1">
          <a:off x="18656300" y="13463752"/>
          <a:ext cx="889000" cy="2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161468</xdr:rowOff>
    </xdr:from>
    <xdr:to>
      <xdr:col>28</xdr:col>
      <xdr:colOff>365125</xdr:colOff>
      <xdr:row>77</xdr:row>
      <xdr:rowOff>91618</xdr:rowOff>
    </xdr:to>
    <xdr:sp macro="" textlink="">
      <xdr:nvSpPr>
        <xdr:cNvPr id="828" name="フローチャート : 判断 827"/>
        <xdr:cNvSpPr/>
      </xdr:nvSpPr>
      <xdr:spPr>
        <a:xfrm>
          <a:off x="19494500" y="1319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108145</xdr:rowOff>
    </xdr:from>
    <xdr:ext cx="534377" cy="259045"/>
    <xdr:sp macro="" textlink="">
      <xdr:nvSpPr>
        <xdr:cNvPr id="829" name="テキスト ボックス 828"/>
        <xdr:cNvSpPr txBox="1"/>
      </xdr:nvSpPr>
      <xdr:spPr>
        <a:xfrm>
          <a:off x="19278111" y="1296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170459</xdr:rowOff>
    </xdr:from>
    <xdr:to>
      <xdr:col>27</xdr:col>
      <xdr:colOff>161925</xdr:colOff>
      <xdr:row>77</xdr:row>
      <xdr:rowOff>100609</xdr:rowOff>
    </xdr:to>
    <xdr:sp macro="" textlink="">
      <xdr:nvSpPr>
        <xdr:cNvPr id="830" name="フローチャート : 判断 829"/>
        <xdr:cNvSpPr/>
      </xdr:nvSpPr>
      <xdr:spPr>
        <a:xfrm>
          <a:off x="18605500" y="1320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117136</xdr:rowOff>
    </xdr:from>
    <xdr:ext cx="534377" cy="259045"/>
    <xdr:sp macro="" textlink="">
      <xdr:nvSpPr>
        <xdr:cNvPr id="831" name="テキスト ボックス 830"/>
        <xdr:cNvSpPr txBox="1"/>
      </xdr:nvSpPr>
      <xdr:spPr>
        <a:xfrm>
          <a:off x="18389111" y="1297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56,578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154115</xdr:rowOff>
    </xdr:from>
    <xdr:to>
      <xdr:col>32</xdr:col>
      <xdr:colOff>238125</xdr:colOff>
      <xdr:row>78</xdr:row>
      <xdr:rowOff>84265</xdr:rowOff>
    </xdr:to>
    <xdr:sp macro="" textlink="">
      <xdr:nvSpPr>
        <xdr:cNvPr id="837" name="円/楕円 836"/>
        <xdr:cNvSpPr/>
      </xdr:nvSpPr>
      <xdr:spPr>
        <a:xfrm>
          <a:off x="22110700" y="133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132542</xdr:rowOff>
    </xdr:from>
    <xdr:ext cx="534377" cy="259045"/>
    <xdr:sp macro="" textlink="">
      <xdr:nvSpPr>
        <xdr:cNvPr id="838" name="繰出金該当値テキスト"/>
        <xdr:cNvSpPr txBox="1"/>
      </xdr:nvSpPr>
      <xdr:spPr>
        <a:xfrm>
          <a:off x="22212300" y="1333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44,365</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32131</xdr:rowOff>
    </xdr:from>
    <xdr:to>
      <xdr:col>31</xdr:col>
      <xdr:colOff>85725</xdr:colOff>
      <xdr:row>78</xdr:row>
      <xdr:rowOff>133731</xdr:rowOff>
    </xdr:to>
    <xdr:sp macro="" textlink="">
      <xdr:nvSpPr>
        <xdr:cNvPr id="839" name="円/楕円 838"/>
        <xdr:cNvSpPr/>
      </xdr:nvSpPr>
      <xdr:spPr>
        <a:xfrm>
          <a:off x="21272500" y="1340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124858</xdr:rowOff>
    </xdr:from>
    <xdr:ext cx="534377" cy="259045"/>
    <xdr:sp macro="" textlink="">
      <xdr:nvSpPr>
        <xdr:cNvPr id="840" name="テキスト ボックス 839"/>
        <xdr:cNvSpPr txBox="1"/>
      </xdr:nvSpPr>
      <xdr:spPr>
        <a:xfrm>
          <a:off x="21056111" y="1349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40,470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48146</xdr:rowOff>
    </xdr:from>
    <xdr:to>
      <xdr:col>29</xdr:col>
      <xdr:colOff>568325</xdr:colOff>
      <xdr:row>78</xdr:row>
      <xdr:rowOff>149746</xdr:rowOff>
    </xdr:to>
    <xdr:sp macro="" textlink="">
      <xdr:nvSpPr>
        <xdr:cNvPr id="841" name="円/楕円 840"/>
        <xdr:cNvSpPr/>
      </xdr:nvSpPr>
      <xdr:spPr>
        <a:xfrm>
          <a:off x="20383500" y="134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140873</xdr:rowOff>
    </xdr:from>
    <xdr:ext cx="534377" cy="259045"/>
    <xdr:sp macro="" textlink="">
      <xdr:nvSpPr>
        <xdr:cNvPr id="842" name="テキスト ボックス 841"/>
        <xdr:cNvSpPr txBox="1"/>
      </xdr:nvSpPr>
      <xdr:spPr>
        <a:xfrm>
          <a:off x="20167111" y="1351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39,209</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39852</xdr:rowOff>
    </xdr:from>
    <xdr:to>
      <xdr:col>28</xdr:col>
      <xdr:colOff>365125</xdr:colOff>
      <xdr:row>78</xdr:row>
      <xdr:rowOff>141452</xdr:rowOff>
    </xdr:to>
    <xdr:sp macro="" textlink="">
      <xdr:nvSpPr>
        <xdr:cNvPr id="843" name="円/楕円 842"/>
        <xdr:cNvSpPr/>
      </xdr:nvSpPr>
      <xdr:spPr>
        <a:xfrm>
          <a:off x="19494500" y="1341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132579</xdr:rowOff>
    </xdr:from>
    <xdr:ext cx="534377" cy="259045"/>
    <xdr:sp macro="" textlink="">
      <xdr:nvSpPr>
        <xdr:cNvPr id="844" name="テキスト ボックス 843"/>
        <xdr:cNvSpPr txBox="1"/>
      </xdr:nvSpPr>
      <xdr:spPr>
        <a:xfrm>
          <a:off x="19278111" y="1350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39,862</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64466</xdr:rowOff>
    </xdr:from>
    <xdr:to>
      <xdr:col>27</xdr:col>
      <xdr:colOff>161925</xdr:colOff>
      <xdr:row>78</xdr:row>
      <xdr:rowOff>166066</xdr:rowOff>
    </xdr:to>
    <xdr:sp macro="" textlink="">
      <xdr:nvSpPr>
        <xdr:cNvPr id="845" name="円/楕円 844"/>
        <xdr:cNvSpPr/>
      </xdr:nvSpPr>
      <xdr:spPr>
        <a:xfrm>
          <a:off x="18605500" y="1343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157193</xdr:rowOff>
    </xdr:from>
    <xdr:ext cx="534377" cy="259045"/>
    <xdr:sp macro="" textlink="">
      <xdr:nvSpPr>
        <xdr:cNvPr id="846" name="テキスト ボックス 845"/>
        <xdr:cNvSpPr txBox="1"/>
      </xdr:nvSpPr>
      <xdr:spPr>
        <a:xfrm>
          <a:off x="18389111" y="1353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57" name="直線コネクタ 85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58" name="テキスト ボックス 85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59" name="直線コネクタ 85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0" name="テキスト ボックス 85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2" name="テキスト ボックス 86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3" name="直線コネクタ 86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4" name="テキスト ボックス 86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5" name="直線コネクタ 86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66" name="テキスト ボックス 86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8" name="テキスト ボックス 86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0" name="直線コネクタ 86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2" name="直線コネクタ 87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4" name="直線コネクタ 87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5" name="直線コネクタ 87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7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77" name="フローチャート : 判断 87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78" name="直線コネクタ 87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90</xdr:row>
      <xdr:rowOff>50800</xdr:rowOff>
    </xdr:from>
    <xdr:to>
      <xdr:col>31</xdr:col>
      <xdr:colOff>85725</xdr:colOff>
      <xdr:row>90</xdr:row>
      <xdr:rowOff>152400</xdr:rowOff>
    </xdr:to>
    <xdr:sp macro="" textlink="">
      <xdr:nvSpPr>
        <xdr:cNvPr id="879" name="フローチャート : 判断 878"/>
        <xdr:cNvSpPr/>
      </xdr:nvSpPr>
      <xdr:spPr>
        <a:xfrm>
          <a:off x="21272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88</xdr:row>
      <xdr:rowOff>168927</xdr:rowOff>
    </xdr:from>
    <xdr:ext cx="313932" cy="259045"/>
    <xdr:sp macro="" textlink="">
      <xdr:nvSpPr>
        <xdr:cNvPr id="880" name="テキスト ボックス 879"/>
        <xdr:cNvSpPr txBox="1"/>
      </xdr:nvSpPr>
      <xdr:spPr>
        <a:xfrm>
          <a:off x="21166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1" name="直線コネクタ 88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82" name="フローチャート : 判断 88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83" name="テキスト ボックス 88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4" name="直線コネクタ 88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5" name="フローチャート : 判断 88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86" name="テキスト ボックス 88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87" name="フローチャート : 判断 88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88" name="テキスト ボックス 88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4" name="円/楕円 89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896" name="円/楕円 89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7" name="テキスト ボックス 896"/>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898" name="円/楕円 89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899" name="テキスト ボックス 89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0" name="円/楕円 89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1" name="テキスト ボックス 90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2" name="円/楕円 90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3" name="テキスト ボックス 90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歳出決算総額は、住民一人当たり４０２，１５２円となっている。各費目について見直しを行い、抑制を継続していることにより、類似団体平均を下回って推移している。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今後も同様に各費目の抑制に努めていく。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長野県御代田町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15,494
15,097
58.79
6,633,207
6,230,930
349,897
4,006,073
6,482,499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63609</xdr:rowOff>
    </xdr:from>
    <xdr:to>
      <xdr:col>6</xdr:col>
      <xdr:colOff>510540</xdr:colOff>
      <xdr:row>39</xdr:row>
      <xdr:rowOff>581</xdr:rowOff>
    </xdr:to>
    <xdr:cxnSp macro="">
      <xdr:nvCxnSpPr>
        <xdr:cNvPr id="58" name="直線コネクタ 57"/>
        <xdr:cNvCxnSpPr/>
      </xdr:nvCxnSpPr>
      <xdr:spPr>
        <a:xfrm flipV="1">
          <a:off x="4633595" y="5378559"/>
          <a:ext cx="1270" cy="130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4408</xdr:rowOff>
    </xdr:from>
    <xdr:ext cx="469744" cy="259045"/>
    <xdr:sp macro="" textlink="">
      <xdr:nvSpPr>
        <xdr:cNvPr id="59" name="議会費最小値テキスト"/>
        <xdr:cNvSpPr txBox="1"/>
      </xdr:nvSpPr>
      <xdr:spPr>
        <a:xfrm>
          <a:off x="4686300" y="6690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6</xdr:col>
      <xdr:colOff>422275</xdr:colOff>
      <xdr:row>39</xdr:row>
      <xdr:rowOff>581</xdr:rowOff>
    </xdr:from>
    <xdr:to>
      <xdr:col>6</xdr:col>
      <xdr:colOff>600075</xdr:colOff>
      <xdr:row>39</xdr:row>
      <xdr:rowOff>581</xdr:rowOff>
    </xdr:to>
    <xdr:cxnSp macro="">
      <xdr:nvCxnSpPr>
        <xdr:cNvPr id="60" name="直線コネクタ 59"/>
        <xdr:cNvCxnSpPr/>
      </xdr:nvCxnSpPr>
      <xdr:spPr>
        <a:xfrm>
          <a:off x="4546600" y="668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10286</xdr:rowOff>
    </xdr:from>
    <xdr:ext cx="469744" cy="259045"/>
    <xdr:sp macro="" textlink="">
      <xdr:nvSpPr>
        <xdr:cNvPr id="61" name="議会費最大値テキスト"/>
        <xdr:cNvSpPr txBox="1"/>
      </xdr:nvSpPr>
      <xdr:spPr>
        <a:xfrm>
          <a:off x="4686300" y="515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8,308</a:t>
          </a:r>
          <a:endParaRPr kumimoji="1" lang="ja-JP" altLang="en-US" sz="1000" b="1">
            <a:latin typeface="ＭＳ Ｐゴシック"/>
          </a:endParaRPr>
        </a:p>
      </xdr:txBody>
    </xdr:sp>
    <xdr:clientData/>
  </xdr:oneCellAnchor>
  <xdr:twoCellAnchor>
    <xdr:from>
      <xdr:col>6</xdr:col>
      <xdr:colOff>422275</xdr:colOff>
      <xdr:row>31</xdr:row>
      <xdr:rowOff>63609</xdr:rowOff>
    </xdr:from>
    <xdr:to>
      <xdr:col>6</xdr:col>
      <xdr:colOff>600075</xdr:colOff>
      <xdr:row>31</xdr:row>
      <xdr:rowOff>63609</xdr:rowOff>
    </xdr:to>
    <xdr:cxnSp macro="">
      <xdr:nvCxnSpPr>
        <xdr:cNvPr id="62" name="直線コネクタ 61"/>
        <xdr:cNvCxnSpPr/>
      </xdr:nvCxnSpPr>
      <xdr:spPr>
        <a:xfrm>
          <a:off x="4546600" y="537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31931</xdr:rowOff>
    </xdr:from>
    <xdr:to>
      <xdr:col>6</xdr:col>
      <xdr:colOff>511175</xdr:colOff>
      <xdr:row>36</xdr:row>
      <xdr:rowOff>109655</xdr:rowOff>
    </xdr:to>
    <xdr:cxnSp macro="">
      <xdr:nvCxnSpPr>
        <xdr:cNvPr id="63" name="直線コネクタ 62"/>
        <xdr:cNvCxnSpPr/>
      </xdr:nvCxnSpPr>
      <xdr:spPr>
        <a:xfrm flipV="1">
          <a:off x="3797300" y="6204131"/>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97408</xdr:rowOff>
    </xdr:from>
    <xdr:ext cx="469744" cy="259045"/>
    <xdr:sp macro="" textlink="">
      <xdr:nvSpPr>
        <xdr:cNvPr id="64" name="議会費平均値テキスト"/>
        <xdr:cNvSpPr txBox="1"/>
      </xdr:nvSpPr>
      <xdr:spPr>
        <a:xfrm>
          <a:off x="4686300" y="592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74531</xdr:rowOff>
    </xdr:from>
    <xdr:to>
      <xdr:col>6</xdr:col>
      <xdr:colOff>561975</xdr:colOff>
      <xdr:row>36</xdr:row>
      <xdr:rowOff>4681</xdr:rowOff>
    </xdr:to>
    <xdr:sp macro="" textlink="">
      <xdr:nvSpPr>
        <xdr:cNvPr id="65" name="フローチャート : 判断 64"/>
        <xdr:cNvSpPr/>
      </xdr:nvSpPr>
      <xdr:spPr>
        <a:xfrm>
          <a:off x="4584700" y="607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109655</xdr:rowOff>
    </xdr:from>
    <xdr:to>
      <xdr:col>5</xdr:col>
      <xdr:colOff>358775</xdr:colOff>
      <xdr:row>37</xdr:row>
      <xdr:rowOff>63935</xdr:rowOff>
    </xdr:to>
    <xdr:cxnSp macro="">
      <xdr:nvCxnSpPr>
        <xdr:cNvPr id="66" name="直線コネクタ 65"/>
        <xdr:cNvCxnSpPr/>
      </xdr:nvCxnSpPr>
      <xdr:spPr>
        <a:xfrm flipV="1">
          <a:off x="2908300" y="628185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19340</xdr:rowOff>
    </xdr:from>
    <xdr:to>
      <xdr:col>5</xdr:col>
      <xdr:colOff>409575</xdr:colOff>
      <xdr:row>33</xdr:row>
      <xdr:rowOff>120940</xdr:rowOff>
    </xdr:to>
    <xdr:sp macro="" textlink="">
      <xdr:nvSpPr>
        <xdr:cNvPr id="67" name="フローチャート : 判断 66"/>
        <xdr:cNvSpPr/>
      </xdr:nvSpPr>
      <xdr:spPr>
        <a:xfrm>
          <a:off x="3746500" y="56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137467</xdr:rowOff>
    </xdr:from>
    <xdr:ext cx="469744" cy="259045"/>
    <xdr:sp macro="" textlink="">
      <xdr:nvSpPr>
        <xdr:cNvPr id="68" name="テキスト ボックス 67"/>
        <xdr:cNvSpPr txBox="1"/>
      </xdr:nvSpPr>
      <xdr:spPr>
        <a:xfrm>
          <a:off x="3562427" y="54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18216</xdr:rowOff>
    </xdr:from>
    <xdr:to>
      <xdr:col>4</xdr:col>
      <xdr:colOff>155575</xdr:colOff>
      <xdr:row>37</xdr:row>
      <xdr:rowOff>63935</xdr:rowOff>
    </xdr:to>
    <xdr:cxnSp macro="">
      <xdr:nvCxnSpPr>
        <xdr:cNvPr id="69" name="直線コネクタ 68"/>
        <xdr:cNvCxnSpPr/>
      </xdr:nvCxnSpPr>
      <xdr:spPr>
        <a:xfrm>
          <a:off x="2019300" y="636186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55263</xdr:rowOff>
    </xdr:from>
    <xdr:to>
      <xdr:col>4</xdr:col>
      <xdr:colOff>206375</xdr:colOff>
      <xdr:row>33</xdr:row>
      <xdr:rowOff>156863</xdr:rowOff>
    </xdr:to>
    <xdr:sp macro="" textlink="">
      <xdr:nvSpPr>
        <xdr:cNvPr id="70" name="フローチャート : 判断 69"/>
        <xdr:cNvSpPr/>
      </xdr:nvSpPr>
      <xdr:spPr>
        <a:xfrm>
          <a:off x="2857500" y="571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1940</xdr:rowOff>
    </xdr:from>
    <xdr:ext cx="469744" cy="259045"/>
    <xdr:sp macro="" textlink="">
      <xdr:nvSpPr>
        <xdr:cNvPr id="71" name="テキスト ボックス 70"/>
        <xdr:cNvSpPr txBox="1"/>
      </xdr:nvSpPr>
      <xdr:spPr>
        <a:xfrm>
          <a:off x="2673427" y="548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97246</xdr:rowOff>
    </xdr:from>
    <xdr:to>
      <xdr:col>2</xdr:col>
      <xdr:colOff>638175</xdr:colOff>
      <xdr:row>37</xdr:row>
      <xdr:rowOff>18216</xdr:rowOff>
    </xdr:to>
    <xdr:cxnSp macro="">
      <xdr:nvCxnSpPr>
        <xdr:cNvPr id="72" name="直線コネクタ 71"/>
        <xdr:cNvCxnSpPr/>
      </xdr:nvCxnSpPr>
      <xdr:spPr>
        <a:xfrm>
          <a:off x="1130300" y="6097996"/>
          <a:ext cx="889000" cy="26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2685</xdr:rowOff>
    </xdr:from>
    <xdr:to>
      <xdr:col>3</xdr:col>
      <xdr:colOff>3175</xdr:colOff>
      <xdr:row>33</xdr:row>
      <xdr:rowOff>104285</xdr:rowOff>
    </xdr:to>
    <xdr:sp macro="" textlink="">
      <xdr:nvSpPr>
        <xdr:cNvPr id="73" name="フローチャート : 判断 72"/>
        <xdr:cNvSpPr/>
      </xdr:nvSpPr>
      <xdr:spPr>
        <a:xfrm>
          <a:off x="1968500" y="566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120812</xdr:rowOff>
    </xdr:from>
    <xdr:ext cx="469744" cy="259045"/>
    <xdr:sp macro="" textlink="">
      <xdr:nvSpPr>
        <xdr:cNvPr id="74" name="テキスト ボックス 73"/>
        <xdr:cNvSpPr txBox="1"/>
      </xdr:nvSpPr>
      <xdr:spPr>
        <a:xfrm>
          <a:off x="1784427" y="543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30117</xdr:rowOff>
    </xdr:from>
    <xdr:to>
      <xdr:col>1</xdr:col>
      <xdr:colOff>485775</xdr:colOff>
      <xdr:row>31</xdr:row>
      <xdr:rowOff>131717</xdr:rowOff>
    </xdr:to>
    <xdr:sp macro="" textlink="">
      <xdr:nvSpPr>
        <xdr:cNvPr id="75" name="フローチャート : 判断 74"/>
        <xdr:cNvSpPr/>
      </xdr:nvSpPr>
      <xdr:spPr>
        <a:xfrm>
          <a:off x="1079500" y="534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148244</xdr:rowOff>
    </xdr:from>
    <xdr:ext cx="469744" cy="259045"/>
    <xdr:sp macro="" textlink="">
      <xdr:nvSpPr>
        <xdr:cNvPr id="76" name="テキスト ボックス 75"/>
        <xdr:cNvSpPr txBox="1"/>
      </xdr:nvSpPr>
      <xdr:spPr>
        <a:xfrm>
          <a:off x="895427" y="5120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152581</xdr:rowOff>
    </xdr:from>
    <xdr:to>
      <xdr:col>6</xdr:col>
      <xdr:colOff>561975</xdr:colOff>
      <xdr:row>36</xdr:row>
      <xdr:rowOff>82731</xdr:rowOff>
    </xdr:to>
    <xdr:sp macro="" textlink="">
      <xdr:nvSpPr>
        <xdr:cNvPr id="82" name="円/楕円 81"/>
        <xdr:cNvSpPr/>
      </xdr:nvSpPr>
      <xdr:spPr>
        <a:xfrm>
          <a:off x="45847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131008</xdr:rowOff>
    </xdr:from>
    <xdr:ext cx="469744" cy="259045"/>
    <xdr:sp macro="" textlink="">
      <xdr:nvSpPr>
        <xdr:cNvPr id="83" name="議会費該当値テキスト"/>
        <xdr:cNvSpPr txBox="1"/>
      </xdr:nvSpPr>
      <xdr:spPr>
        <a:xfrm>
          <a:off x="4686300" y="613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58855</xdr:rowOff>
    </xdr:from>
    <xdr:to>
      <xdr:col>5</xdr:col>
      <xdr:colOff>409575</xdr:colOff>
      <xdr:row>36</xdr:row>
      <xdr:rowOff>160455</xdr:rowOff>
    </xdr:to>
    <xdr:sp macro="" textlink="">
      <xdr:nvSpPr>
        <xdr:cNvPr id="84" name="円/楕円 83"/>
        <xdr:cNvSpPr/>
      </xdr:nvSpPr>
      <xdr:spPr>
        <a:xfrm>
          <a:off x="3746500" y="623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151582</xdr:rowOff>
    </xdr:from>
    <xdr:ext cx="469744" cy="259045"/>
    <xdr:sp macro="" textlink="">
      <xdr:nvSpPr>
        <xdr:cNvPr id="85" name="テキスト ボックス 84"/>
        <xdr:cNvSpPr txBox="1"/>
      </xdr:nvSpPr>
      <xdr:spPr>
        <a:xfrm>
          <a:off x="3562427" y="63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5,542</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13135</xdr:rowOff>
    </xdr:from>
    <xdr:to>
      <xdr:col>4</xdr:col>
      <xdr:colOff>206375</xdr:colOff>
      <xdr:row>37</xdr:row>
      <xdr:rowOff>114735</xdr:rowOff>
    </xdr:to>
    <xdr:sp macro="" textlink="">
      <xdr:nvSpPr>
        <xdr:cNvPr id="86" name="円/楕円 85"/>
        <xdr:cNvSpPr/>
      </xdr:nvSpPr>
      <xdr:spPr>
        <a:xfrm>
          <a:off x="2857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105862</xdr:rowOff>
    </xdr:from>
    <xdr:ext cx="469744" cy="259045"/>
    <xdr:sp macro="" textlink="">
      <xdr:nvSpPr>
        <xdr:cNvPr id="87" name="テキスト ボックス 86"/>
        <xdr:cNvSpPr txBox="1"/>
      </xdr:nvSpPr>
      <xdr:spPr>
        <a:xfrm>
          <a:off x="2673427" y="64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138866</xdr:rowOff>
    </xdr:from>
    <xdr:to>
      <xdr:col>3</xdr:col>
      <xdr:colOff>3175</xdr:colOff>
      <xdr:row>37</xdr:row>
      <xdr:rowOff>69016</xdr:rowOff>
    </xdr:to>
    <xdr:sp macro="" textlink="">
      <xdr:nvSpPr>
        <xdr:cNvPr id="88" name="円/楕円 87"/>
        <xdr:cNvSpPr/>
      </xdr:nvSpPr>
      <xdr:spPr>
        <a:xfrm>
          <a:off x="1968500" y="631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60143</xdr:rowOff>
    </xdr:from>
    <xdr:ext cx="469744" cy="259045"/>
    <xdr:sp macro="" textlink="">
      <xdr:nvSpPr>
        <xdr:cNvPr id="89" name="テキスト ボックス 88"/>
        <xdr:cNvSpPr txBox="1"/>
      </xdr:nvSpPr>
      <xdr:spPr>
        <a:xfrm>
          <a:off x="1784427" y="640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46446</xdr:rowOff>
    </xdr:from>
    <xdr:to>
      <xdr:col>1</xdr:col>
      <xdr:colOff>485775</xdr:colOff>
      <xdr:row>35</xdr:row>
      <xdr:rowOff>148046</xdr:rowOff>
    </xdr:to>
    <xdr:sp macro="" textlink="">
      <xdr:nvSpPr>
        <xdr:cNvPr id="90" name="円/楕円 89"/>
        <xdr:cNvSpPr/>
      </xdr:nvSpPr>
      <xdr:spPr>
        <a:xfrm>
          <a:off x="1079500" y="604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139173</xdr:rowOff>
    </xdr:from>
    <xdr:ext cx="469744" cy="259045"/>
    <xdr:sp macro="" textlink="">
      <xdr:nvSpPr>
        <xdr:cNvPr id="91" name="テキスト ボックス 90"/>
        <xdr:cNvSpPr txBox="1"/>
      </xdr:nvSpPr>
      <xdr:spPr>
        <a:xfrm>
          <a:off x="895427" y="6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52561</xdr:rowOff>
    </xdr:from>
    <xdr:to>
      <xdr:col>6</xdr:col>
      <xdr:colOff>510540</xdr:colOff>
      <xdr:row>59</xdr:row>
      <xdr:rowOff>33233</xdr:rowOff>
    </xdr:to>
    <xdr:cxnSp macro="">
      <xdr:nvCxnSpPr>
        <xdr:cNvPr id="117" name="直線コネクタ 116"/>
        <xdr:cNvCxnSpPr/>
      </xdr:nvCxnSpPr>
      <xdr:spPr>
        <a:xfrm flipV="1">
          <a:off x="4633595" y="8625061"/>
          <a:ext cx="1270" cy="1523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37060</xdr:rowOff>
    </xdr:from>
    <xdr:ext cx="534377" cy="259045"/>
    <xdr:sp macro="" textlink="">
      <xdr:nvSpPr>
        <xdr:cNvPr id="118" name="総務費最小値テキスト"/>
        <xdr:cNvSpPr txBox="1"/>
      </xdr:nvSpPr>
      <xdr:spPr>
        <a:xfrm>
          <a:off x="4686300" y="1015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40,203</a:t>
          </a:r>
          <a:endParaRPr kumimoji="1" lang="ja-JP" altLang="en-US" sz="1000" b="1">
            <a:latin typeface="ＭＳ Ｐゴシック"/>
          </a:endParaRPr>
        </a:p>
      </xdr:txBody>
    </xdr:sp>
    <xdr:clientData/>
  </xdr:oneCellAnchor>
  <xdr:twoCellAnchor>
    <xdr:from>
      <xdr:col>6</xdr:col>
      <xdr:colOff>422275</xdr:colOff>
      <xdr:row>59</xdr:row>
      <xdr:rowOff>33233</xdr:rowOff>
    </xdr:from>
    <xdr:to>
      <xdr:col>6</xdr:col>
      <xdr:colOff>600075</xdr:colOff>
      <xdr:row>59</xdr:row>
      <xdr:rowOff>33233</xdr:rowOff>
    </xdr:to>
    <xdr:cxnSp macro="">
      <xdr:nvCxnSpPr>
        <xdr:cNvPr id="119" name="直線コネクタ 118"/>
        <xdr:cNvCxnSpPr/>
      </xdr:nvCxnSpPr>
      <xdr:spPr>
        <a:xfrm>
          <a:off x="4546600" y="1014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170688</xdr:rowOff>
    </xdr:from>
    <xdr:ext cx="599010" cy="259045"/>
    <xdr:sp macro="" textlink="">
      <xdr:nvSpPr>
        <xdr:cNvPr id="120" name="総務費最大値テキスト"/>
        <xdr:cNvSpPr txBox="1"/>
      </xdr:nvSpPr>
      <xdr:spPr>
        <a:xfrm>
          <a:off x="4686300" y="8400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973,366</a:t>
          </a:r>
          <a:endParaRPr kumimoji="1" lang="ja-JP" altLang="en-US" sz="1000" b="1">
            <a:latin typeface="ＭＳ Ｐゴシック"/>
          </a:endParaRPr>
        </a:p>
      </xdr:txBody>
    </xdr:sp>
    <xdr:clientData/>
  </xdr:oneCellAnchor>
  <xdr:twoCellAnchor>
    <xdr:from>
      <xdr:col>6</xdr:col>
      <xdr:colOff>422275</xdr:colOff>
      <xdr:row>50</xdr:row>
      <xdr:rowOff>52561</xdr:rowOff>
    </xdr:from>
    <xdr:to>
      <xdr:col>6</xdr:col>
      <xdr:colOff>600075</xdr:colOff>
      <xdr:row>50</xdr:row>
      <xdr:rowOff>52561</xdr:rowOff>
    </xdr:to>
    <xdr:cxnSp macro="">
      <xdr:nvCxnSpPr>
        <xdr:cNvPr id="121" name="直線コネクタ 120"/>
        <xdr:cNvCxnSpPr/>
      </xdr:nvCxnSpPr>
      <xdr:spPr>
        <a:xfrm>
          <a:off x="4546600" y="862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155418</xdr:rowOff>
    </xdr:from>
    <xdr:to>
      <xdr:col>6</xdr:col>
      <xdr:colOff>511175</xdr:colOff>
      <xdr:row>58</xdr:row>
      <xdr:rowOff>165542</xdr:rowOff>
    </xdr:to>
    <xdr:cxnSp macro="">
      <xdr:nvCxnSpPr>
        <xdr:cNvPr id="122" name="直線コネクタ 121"/>
        <xdr:cNvCxnSpPr/>
      </xdr:nvCxnSpPr>
      <xdr:spPr>
        <a:xfrm>
          <a:off x="3797300" y="10099518"/>
          <a:ext cx="8382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114020</xdr:rowOff>
    </xdr:from>
    <xdr:ext cx="534377" cy="259045"/>
    <xdr:sp macro="" textlink="">
      <xdr:nvSpPr>
        <xdr:cNvPr id="123" name="総務費平均値テキスト"/>
        <xdr:cNvSpPr txBox="1"/>
      </xdr:nvSpPr>
      <xdr:spPr>
        <a:xfrm>
          <a:off x="4686300" y="988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91143</xdr:rowOff>
    </xdr:from>
    <xdr:to>
      <xdr:col>6</xdr:col>
      <xdr:colOff>561975</xdr:colOff>
      <xdr:row>59</xdr:row>
      <xdr:rowOff>21293</xdr:rowOff>
    </xdr:to>
    <xdr:sp macro="" textlink="">
      <xdr:nvSpPr>
        <xdr:cNvPr id="124" name="フローチャート : 判断 123"/>
        <xdr:cNvSpPr/>
      </xdr:nvSpPr>
      <xdr:spPr>
        <a:xfrm>
          <a:off x="4584700" y="100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155418</xdr:rowOff>
    </xdr:from>
    <xdr:to>
      <xdr:col>5</xdr:col>
      <xdr:colOff>358775</xdr:colOff>
      <xdr:row>58</xdr:row>
      <xdr:rowOff>163957</xdr:rowOff>
    </xdr:to>
    <xdr:cxnSp macro="">
      <xdr:nvCxnSpPr>
        <xdr:cNvPr id="125" name="直線コネクタ 124"/>
        <xdr:cNvCxnSpPr/>
      </xdr:nvCxnSpPr>
      <xdr:spPr>
        <a:xfrm flipV="1">
          <a:off x="2908300" y="10099518"/>
          <a:ext cx="889000" cy="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132357</xdr:rowOff>
    </xdr:from>
    <xdr:to>
      <xdr:col>5</xdr:col>
      <xdr:colOff>409575</xdr:colOff>
      <xdr:row>58</xdr:row>
      <xdr:rowOff>62507</xdr:rowOff>
    </xdr:to>
    <xdr:sp macro="" textlink="">
      <xdr:nvSpPr>
        <xdr:cNvPr id="126" name="フローチャート : 判断 125"/>
        <xdr:cNvSpPr/>
      </xdr:nvSpPr>
      <xdr:spPr>
        <a:xfrm>
          <a:off x="3746500" y="990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79034</xdr:rowOff>
    </xdr:from>
    <xdr:ext cx="599010" cy="259045"/>
    <xdr:sp macro="" textlink="">
      <xdr:nvSpPr>
        <xdr:cNvPr id="127" name="テキスト ボックス 126"/>
        <xdr:cNvSpPr txBox="1"/>
      </xdr:nvSpPr>
      <xdr:spPr>
        <a:xfrm>
          <a:off x="3497794" y="9680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163957</xdr:rowOff>
    </xdr:from>
    <xdr:to>
      <xdr:col>4</xdr:col>
      <xdr:colOff>155575</xdr:colOff>
      <xdr:row>58</xdr:row>
      <xdr:rowOff>170210</xdr:rowOff>
    </xdr:to>
    <xdr:cxnSp macro="">
      <xdr:nvCxnSpPr>
        <xdr:cNvPr id="128" name="直線コネクタ 127"/>
        <xdr:cNvCxnSpPr/>
      </xdr:nvCxnSpPr>
      <xdr:spPr>
        <a:xfrm flipV="1">
          <a:off x="2019300" y="10108057"/>
          <a:ext cx="889000" cy="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51831</xdr:rowOff>
    </xdr:from>
    <xdr:to>
      <xdr:col>4</xdr:col>
      <xdr:colOff>206375</xdr:colOff>
      <xdr:row>58</xdr:row>
      <xdr:rowOff>153431</xdr:rowOff>
    </xdr:to>
    <xdr:sp macro="" textlink="">
      <xdr:nvSpPr>
        <xdr:cNvPr id="129" name="フローチャート : 判断 128"/>
        <xdr:cNvSpPr/>
      </xdr:nvSpPr>
      <xdr:spPr>
        <a:xfrm>
          <a:off x="2857500" y="999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169958</xdr:rowOff>
    </xdr:from>
    <xdr:ext cx="599010" cy="259045"/>
    <xdr:sp macro="" textlink="">
      <xdr:nvSpPr>
        <xdr:cNvPr id="130" name="テキスト ボックス 129"/>
        <xdr:cNvSpPr txBox="1"/>
      </xdr:nvSpPr>
      <xdr:spPr>
        <a:xfrm>
          <a:off x="2608794" y="9771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98913</xdr:rowOff>
    </xdr:from>
    <xdr:to>
      <xdr:col>2</xdr:col>
      <xdr:colOff>638175</xdr:colOff>
      <xdr:row>58</xdr:row>
      <xdr:rowOff>170210</xdr:rowOff>
    </xdr:to>
    <xdr:cxnSp macro="">
      <xdr:nvCxnSpPr>
        <xdr:cNvPr id="131" name="直線コネクタ 130"/>
        <xdr:cNvCxnSpPr/>
      </xdr:nvCxnSpPr>
      <xdr:spPr>
        <a:xfrm>
          <a:off x="1130300" y="10043013"/>
          <a:ext cx="889000" cy="7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75798</xdr:rowOff>
    </xdr:from>
    <xdr:to>
      <xdr:col>3</xdr:col>
      <xdr:colOff>3175</xdr:colOff>
      <xdr:row>59</xdr:row>
      <xdr:rowOff>5948</xdr:rowOff>
    </xdr:to>
    <xdr:sp macro="" textlink="">
      <xdr:nvSpPr>
        <xdr:cNvPr id="132" name="フローチャート : 判断 131"/>
        <xdr:cNvSpPr/>
      </xdr:nvSpPr>
      <xdr:spPr>
        <a:xfrm>
          <a:off x="1968500" y="1001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22475</xdr:rowOff>
    </xdr:from>
    <xdr:ext cx="534377" cy="259045"/>
    <xdr:sp macro="" textlink="">
      <xdr:nvSpPr>
        <xdr:cNvPr id="133" name="テキスト ボックス 132"/>
        <xdr:cNvSpPr txBox="1"/>
      </xdr:nvSpPr>
      <xdr:spPr>
        <a:xfrm>
          <a:off x="1752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64226</xdr:rowOff>
    </xdr:from>
    <xdr:to>
      <xdr:col>1</xdr:col>
      <xdr:colOff>485775</xdr:colOff>
      <xdr:row>58</xdr:row>
      <xdr:rowOff>165826</xdr:rowOff>
    </xdr:to>
    <xdr:sp macro="" textlink="">
      <xdr:nvSpPr>
        <xdr:cNvPr id="134" name="フローチャート : 判断 133"/>
        <xdr:cNvSpPr/>
      </xdr:nvSpPr>
      <xdr:spPr>
        <a:xfrm>
          <a:off x="1079500" y="100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156953</xdr:rowOff>
    </xdr:from>
    <xdr:ext cx="534377" cy="259045"/>
    <xdr:sp macro="" textlink="">
      <xdr:nvSpPr>
        <xdr:cNvPr id="135" name="テキスト ボックス 134"/>
        <xdr:cNvSpPr txBox="1"/>
      </xdr:nvSpPr>
      <xdr:spPr>
        <a:xfrm>
          <a:off x="863111" y="101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95,111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114742</xdr:rowOff>
    </xdr:from>
    <xdr:to>
      <xdr:col>6</xdr:col>
      <xdr:colOff>561975</xdr:colOff>
      <xdr:row>59</xdr:row>
      <xdr:rowOff>44892</xdr:rowOff>
    </xdr:to>
    <xdr:sp macro="" textlink="">
      <xdr:nvSpPr>
        <xdr:cNvPr id="141" name="円/楕円 140"/>
        <xdr:cNvSpPr/>
      </xdr:nvSpPr>
      <xdr:spPr>
        <a:xfrm>
          <a:off x="4584700" y="1005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69571</xdr:rowOff>
    </xdr:from>
    <xdr:ext cx="534377" cy="259045"/>
    <xdr:sp macro="" textlink="">
      <xdr:nvSpPr>
        <xdr:cNvPr id="142" name="総務費該当値テキスト"/>
        <xdr:cNvSpPr txBox="1"/>
      </xdr:nvSpPr>
      <xdr:spPr>
        <a:xfrm>
          <a:off x="4686300" y="1001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64,174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104618</xdr:rowOff>
    </xdr:from>
    <xdr:to>
      <xdr:col>5</xdr:col>
      <xdr:colOff>409575</xdr:colOff>
      <xdr:row>59</xdr:row>
      <xdr:rowOff>34768</xdr:rowOff>
    </xdr:to>
    <xdr:sp macro="" textlink="">
      <xdr:nvSpPr>
        <xdr:cNvPr id="143" name="円/楕円 142"/>
        <xdr:cNvSpPr/>
      </xdr:nvSpPr>
      <xdr:spPr>
        <a:xfrm>
          <a:off x="3746500" y="100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25895</xdr:rowOff>
    </xdr:from>
    <xdr:ext cx="534377" cy="259045"/>
    <xdr:sp macro="" textlink="">
      <xdr:nvSpPr>
        <xdr:cNvPr id="144" name="テキスト ボックス 143"/>
        <xdr:cNvSpPr txBox="1"/>
      </xdr:nvSpPr>
      <xdr:spPr>
        <a:xfrm>
          <a:off x="3530111" y="101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113157</xdr:rowOff>
    </xdr:from>
    <xdr:to>
      <xdr:col>4</xdr:col>
      <xdr:colOff>206375</xdr:colOff>
      <xdr:row>59</xdr:row>
      <xdr:rowOff>43307</xdr:rowOff>
    </xdr:to>
    <xdr:sp macro="" textlink="">
      <xdr:nvSpPr>
        <xdr:cNvPr id="145" name="円/楕円 144"/>
        <xdr:cNvSpPr/>
      </xdr:nvSpPr>
      <xdr:spPr>
        <a:xfrm>
          <a:off x="2857500" y="1005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34434</xdr:rowOff>
    </xdr:from>
    <xdr:ext cx="534377" cy="259045"/>
    <xdr:sp macro="" textlink="">
      <xdr:nvSpPr>
        <xdr:cNvPr id="146" name="テキスト ボックス 145"/>
        <xdr:cNvSpPr txBox="1"/>
      </xdr:nvSpPr>
      <xdr:spPr>
        <a:xfrm>
          <a:off x="2641111" y="1014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65,144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119410</xdr:rowOff>
    </xdr:from>
    <xdr:to>
      <xdr:col>3</xdr:col>
      <xdr:colOff>3175</xdr:colOff>
      <xdr:row>59</xdr:row>
      <xdr:rowOff>49560</xdr:rowOff>
    </xdr:to>
    <xdr:sp macro="" textlink="">
      <xdr:nvSpPr>
        <xdr:cNvPr id="147" name="円/楕円 146"/>
        <xdr:cNvSpPr/>
      </xdr:nvSpPr>
      <xdr:spPr>
        <a:xfrm>
          <a:off x="1968500" y="100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40687</xdr:rowOff>
    </xdr:from>
    <xdr:ext cx="534377" cy="259045"/>
    <xdr:sp macro="" textlink="">
      <xdr:nvSpPr>
        <xdr:cNvPr id="148" name="テキスト ボックス 147"/>
        <xdr:cNvSpPr txBox="1"/>
      </xdr:nvSpPr>
      <xdr:spPr>
        <a:xfrm>
          <a:off x="1752111" y="1015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61,315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48113</xdr:rowOff>
    </xdr:from>
    <xdr:to>
      <xdr:col>1</xdr:col>
      <xdr:colOff>485775</xdr:colOff>
      <xdr:row>58</xdr:row>
      <xdr:rowOff>149713</xdr:rowOff>
    </xdr:to>
    <xdr:sp macro="" textlink="">
      <xdr:nvSpPr>
        <xdr:cNvPr id="149" name="円/楕円 148"/>
        <xdr:cNvSpPr/>
      </xdr:nvSpPr>
      <xdr:spPr>
        <a:xfrm>
          <a:off x="1079500" y="999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166240</xdr:rowOff>
    </xdr:from>
    <xdr:ext cx="599010" cy="259045"/>
    <xdr:sp macro="" textlink="">
      <xdr:nvSpPr>
        <xdr:cNvPr id="150" name="テキスト ボックス 149"/>
        <xdr:cNvSpPr txBox="1"/>
      </xdr:nvSpPr>
      <xdr:spPr>
        <a:xfrm>
          <a:off x="830794" y="976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40259</xdr:rowOff>
    </xdr:from>
    <xdr:to>
      <xdr:col>6</xdr:col>
      <xdr:colOff>510540</xdr:colOff>
      <xdr:row>78</xdr:row>
      <xdr:rowOff>42808</xdr:rowOff>
    </xdr:to>
    <xdr:cxnSp macro="">
      <xdr:nvCxnSpPr>
        <xdr:cNvPr id="171" name="直線コネクタ 170"/>
        <xdr:cNvCxnSpPr/>
      </xdr:nvCxnSpPr>
      <xdr:spPr>
        <a:xfrm flipV="1">
          <a:off x="4633595" y="12213209"/>
          <a:ext cx="1270" cy="12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46635</xdr:rowOff>
    </xdr:from>
    <xdr:ext cx="534377" cy="259045"/>
    <xdr:sp macro="" textlink="">
      <xdr:nvSpPr>
        <xdr:cNvPr id="172" name="民生費最小値テキスト"/>
        <xdr:cNvSpPr txBox="1"/>
      </xdr:nvSpPr>
      <xdr:spPr>
        <a:xfrm>
          <a:off x="4686300" y="1341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96,954</a:t>
          </a:r>
          <a:endParaRPr kumimoji="1" lang="ja-JP" altLang="en-US" sz="1000" b="1">
            <a:latin typeface="ＭＳ Ｐゴシック"/>
          </a:endParaRPr>
        </a:p>
      </xdr:txBody>
    </xdr:sp>
    <xdr:clientData/>
  </xdr:oneCellAnchor>
  <xdr:twoCellAnchor>
    <xdr:from>
      <xdr:col>6</xdr:col>
      <xdr:colOff>422275</xdr:colOff>
      <xdr:row>78</xdr:row>
      <xdr:rowOff>42808</xdr:rowOff>
    </xdr:from>
    <xdr:to>
      <xdr:col>6</xdr:col>
      <xdr:colOff>600075</xdr:colOff>
      <xdr:row>78</xdr:row>
      <xdr:rowOff>42808</xdr:rowOff>
    </xdr:to>
    <xdr:cxnSp macro="">
      <xdr:nvCxnSpPr>
        <xdr:cNvPr id="173" name="直線コネクタ 172"/>
        <xdr:cNvCxnSpPr/>
      </xdr:nvCxnSpPr>
      <xdr:spPr>
        <a:xfrm>
          <a:off x="4546600" y="1341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158386</xdr:rowOff>
    </xdr:from>
    <xdr:ext cx="599010" cy="259045"/>
    <xdr:sp macro="" textlink="">
      <xdr:nvSpPr>
        <xdr:cNvPr id="174" name="民生費最大値テキスト"/>
        <xdr:cNvSpPr txBox="1"/>
      </xdr:nvSpPr>
      <xdr:spPr>
        <a:xfrm>
          <a:off x="4686300" y="11988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307,400</a:t>
          </a:r>
          <a:endParaRPr kumimoji="1" lang="ja-JP" altLang="en-US" sz="1000" b="1">
            <a:latin typeface="ＭＳ Ｐゴシック"/>
          </a:endParaRPr>
        </a:p>
      </xdr:txBody>
    </xdr:sp>
    <xdr:clientData/>
  </xdr:oneCellAnchor>
  <xdr:twoCellAnchor>
    <xdr:from>
      <xdr:col>6</xdr:col>
      <xdr:colOff>422275</xdr:colOff>
      <xdr:row>71</xdr:row>
      <xdr:rowOff>40259</xdr:rowOff>
    </xdr:from>
    <xdr:to>
      <xdr:col>6</xdr:col>
      <xdr:colOff>600075</xdr:colOff>
      <xdr:row>71</xdr:row>
      <xdr:rowOff>40259</xdr:rowOff>
    </xdr:to>
    <xdr:cxnSp macro="">
      <xdr:nvCxnSpPr>
        <xdr:cNvPr id="175" name="直線コネクタ 174"/>
        <xdr:cNvCxnSpPr/>
      </xdr:nvCxnSpPr>
      <xdr:spPr>
        <a:xfrm>
          <a:off x="4546600" y="12213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132607</xdr:rowOff>
    </xdr:from>
    <xdr:to>
      <xdr:col>6</xdr:col>
      <xdr:colOff>511175</xdr:colOff>
      <xdr:row>78</xdr:row>
      <xdr:rowOff>5215</xdr:rowOff>
    </xdr:to>
    <xdr:cxnSp macro="">
      <xdr:nvCxnSpPr>
        <xdr:cNvPr id="176" name="直線コネクタ 175"/>
        <xdr:cNvCxnSpPr/>
      </xdr:nvCxnSpPr>
      <xdr:spPr>
        <a:xfrm flipV="1">
          <a:off x="3797300" y="13334257"/>
          <a:ext cx="838200" cy="4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147147</xdr:rowOff>
    </xdr:from>
    <xdr:ext cx="599010" cy="259045"/>
    <xdr:sp macro="" textlink="">
      <xdr:nvSpPr>
        <xdr:cNvPr id="177" name="民生費平均値テキスト"/>
        <xdr:cNvSpPr txBox="1"/>
      </xdr:nvSpPr>
      <xdr:spPr>
        <a:xfrm>
          <a:off x="4686300" y="13005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124270</xdr:rowOff>
    </xdr:from>
    <xdr:to>
      <xdr:col>6</xdr:col>
      <xdr:colOff>561975</xdr:colOff>
      <xdr:row>77</xdr:row>
      <xdr:rowOff>54420</xdr:rowOff>
    </xdr:to>
    <xdr:sp macro="" textlink="">
      <xdr:nvSpPr>
        <xdr:cNvPr id="178" name="フローチャート : 判断 177"/>
        <xdr:cNvSpPr/>
      </xdr:nvSpPr>
      <xdr:spPr>
        <a:xfrm>
          <a:off x="4584700" y="131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5215</xdr:rowOff>
    </xdr:from>
    <xdr:to>
      <xdr:col>5</xdr:col>
      <xdr:colOff>358775</xdr:colOff>
      <xdr:row>78</xdr:row>
      <xdr:rowOff>45065</xdr:rowOff>
    </xdr:to>
    <xdr:cxnSp macro="">
      <xdr:nvCxnSpPr>
        <xdr:cNvPr id="179" name="直線コネクタ 178"/>
        <xdr:cNvCxnSpPr/>
      </xdr:nvCxnSpPr>
      <xdr:spPr>
        <a:xfrm flipV="1">
          <a:off x="2908300" y="13378315"/>
          <a:ext cx="889000" cy="3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89883</xdr:rowOff>
    </xdr:from>
    <xdr:to>
      <xdr:col>5</xdr:col>
      <xdr:colOff>409575</xdr:colOff>
      <xdr:row>77</xdr:row>
      <xdr:rowOff>20033</xdr:rowOff>
    </xdr:to>
    <xdr:sp macro="" textlink="">
      <xdr:nvSpPr>
        <xdr:cNvPr id="180" name="フローチャート : 判断 179"/>
        <xdr:cNvSpPr/>
      </xdr:nvSpPr>
      <xdr:spPr>
        <a:xfrm>
          <a:off x="3746500" y="1312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36560</xdr:rowOff>
    </xdr:from>
    <xdr:ext cx="599010" cy="259045"/>
    <xdr:sp macro="" textlink="">
      <xdr:nvSpPr>
        <xdr:cNvPr id="181" name="テキスト ボックス 180"/>
        <xdr:cNvSpPr txBox="1"/>
      </xdr:nvSpPr>
      <xdr:spPr>
        <a:xfrm>
          <a:off x="3497794" y="1289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45065</xdr:rowOff>
    </xdr:from>
    <xdr:to>
      <xdr:col>4</xdr:col>
      <xdr:colOff>155575</xdr:colOff>
      <xdr:row>78</xdr:row>
      <xdr:rowOff>49174</xdr:rowOff>
    </xdr:to>
    <xdr:cxnSp macro="">
      <xdr:nvCxnSpPr>
        <xdr:cNvPr id="182" name="直線コネクタ 181"/>
        <xdr:cNvCxnSpPr/>
      </xdr:nvCxnSpPr>
      <xdr:spPr>
        <a:xfrm flipV="1">
          <a:off x="2019300" y="13418165"/>
          <a:ext cx="889000" cy="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155600</xdr:rowOff>
    </xdr:from>
    <xdr:to>
      <xdr:col>4</xdr:col>
      <xdr:colOff>206375</xdr:colOff>
      <xdr:row>77</xdr:row>
      <xdr:rowOff>85750</xdr:rowOff>
    </xdr:to>
    <xdr:sp macro="" textlink="">
      <xdr:nvSpPr>
        <xdr:cNvPr id="183" name="フローチャート : 判断 182"/>
        <xdr:cNvSpPr/>
      </xdr:nvSpPr>
      <xdr:spPr>
        <a:xfrm>
          <a:off x="2857500" y="131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102277</xdr:rowOff>
    </xdr:from>
    <xdr:ext cx="599010" cy="259045"/>
    <xdr:sp macro="" textlink="">
      <xdr:nvSpPr>
        <xdr:cNvPr id="184" name="テキスト ボックス 183"/>
        <xdr:cNvSpPr txBox="1"/>
      </xdr:nvSpPr>
      <xdr:spPr>
        <a:xfrm>
          <a:off x="2608794" y="12961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4392</xdr:rowOff>
    </xdr:from>
    <xdr:to>
      <xdr:col>2</xdr:col>
      <xdr:colOff>638175</xdr:colOff>
      <xdr:row>78</xdr:row>
      <xdr:rowOff>49174</xdr:rowOff>
    </xdr:to>
    <xdr:cxnSp macro="">
      <xdr:nvCxnSpPr>
        <xdr:cNvPr id="185" name="直線コネクタ 184"/>
        <xdr:cNvCxnSpPr/>
      </xdr:nvCxnSpPr>
      <xdr:spPr>
        <a:xfrm>
          <a:off x="1130300" y="13377492"/>
          <a:ext cx="889000" cy="4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161623</xdr:rowOff>
    </xdr:from>
    <xdr:to>
      <xdr:col>3</xdr:col>
      <xdr:colOff>3175</xdr:colOff>
      <xdr:row>77</xdr:row>
      <xdr:rowOff>91773</xdr:rowOff>
    </xdr:to>
    <xdr:sp macro="" textlink="">
      <xdr:nvSpPr>
        <xdr:cNvPr id="186" name="フローチャート : 判断 185"/>
        <xdr:cNvSpPr/>
      </xdr:nvSpPr>
      <xdr:spPr>
        <a:xfrm>
          <a:off x="1968500" y="131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108300</xdr:rowOff>
    </xdr:from>
    <xdr:ext cx="599010" cy="259045"/>
    <xdr:sp macro="" textlink="">
      <xdr:nvSpPr>
        <xdr:cNvPr id="187" name="テキスト ボックス 186"/>
        <xdr:cNvSpPr txBox="1"/>
      </xdr:nvSpPr>
      <xdr:spPr>
        <a:xfrm>
          <a:off x="1719794" y="1296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164212</xdr:rowOff>
    </xdr:from>
    <xdr:to>
      <xdr:col>1</xdr:col>
      <xdr:colOff>485775</xdr:colOff>
      <xdr:row>77</xdr:row>
      <xdr:rowOff>94362</xdr:rowOff>
    </xdr:to>
    <xdr:sp macro="" textlink="">
      <xdr:nvSpPr>
        <xdr:cNvPr id="188" name="フローチャート : 判断 187"/>
        <xdr:cNvSpPr/>
      </xdr:nvSpPr>
      <xdr:spPr>
        <a:xfrm>
          <a:off x="1079500" y="1319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110889</xdr:rowOff>
    </xdr:from>
    <xdr:ext cx="599010" cy="259045"/>
    <xdr:sp macro="" textlink="">
      <xdr:nvSpPr>
        <xdr:cNvPr id="189" name="テキスト ボックス 188"/>
        <xdr:cNvSpPr txBox="1"/>
      </xdr:nvSpPr>
      <xdr:spPr>
        <a:xfrm>
          <a:off x="830794" y="12969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126,822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81807</xdr:rowOff>
    </xdr:from>
    <xdr:to>
      <xdr:col>6</xdr:col>
      <xdr:colOff>561975</xdr:colOff>
      <xdr:row>78</xdr:row>
      <xdr:rowOff>11957</xdr:rowOff>
    </xdr:to>
    <xdr:sp macro="" textlink="">
      <xdr:nvSpPr>
        <xdr:cNvPr id="195" name="円/楕円 194"/>
        <xdr:cNvSpPr/>
      </xdr:nvSpPr>
      <xdr:spPr>
        <a:xfrm>
          <a:off x="4584700" y="132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168184</xdr:rowOff>
    </xdr:from>
    <xdr:ext cx="599010" cy="259045"/>
    <xdr:sp macro="" textlink="">
      <xdr:nvSpPr>
        <xdr:cNvPr id="196" name="民生費該当値テキスト"/>
        <xdr:cNvSpPr txBox="1"/>
      </xdr:nvSpPr>
      <xdr:spPr>
        <a:xfrm>
          <a:off x="4686300" y="13198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111,241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125865</xdr:rowOff>
    </xdr:from>
    <xdr:to>
      <xdr:col>5</xdr:col>
      <xdr:colOff>409575</xdr:colOff>
      <xdr:row>78</xdr:row>
      <xdr:rowOff>56015</xdr:rowOff>
    </xdr:to>
    <xdr:sp macro="" textlink="">
      <xdr:nvSpPr>
        <xdr:cNvPr id="197" name="円/楕円 196"/>
        <xdr:cNvSpPr/>
      </xdr:nvSpPr>
      <xdr:spPr>
        <a:xfrm>
          <a:off x="3746500" y="1332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47142</xdr:rowOff>
    </xdr:from>
    <xdr:ext cx="599010" cy="259045"/>
    <xdr:sp macro="" textlink="">
      <xdr:nvSpPr>
        <xdr:cNvPr id="198" name="テキスト ボックス 197"/>
        <xdr:cNvSpPr txBox="1"/>
      </xdr:nvSpPr>
      <xdr:spPr>
        <a:xfrm>
          <a:off x="3497794" y="1342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165715</xdr:rowOff>
    </xdr:from>
    <xdr:to>
      <xdr:col>4</xdr:col>
      <xdr:colOff>206375</xdr:colOff>
      <xdr:row>78</xdr:row>
      <xdr:rowOff>95865</xdr:rowOff>
    </xdr:to>
    <xdr:sp macro="" textlink="">
      <xdr:nvSpPr>
        <xdr:cNvPr id="199" name="円/楕円 198"/>
        <xdr:cNvSpPr/>
      </xdr:nvSpPr>
      <xdr:spPr>
        <a:xfrm>
          <a:off x="2857500" y="1336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86992</xdr:rowOff>
    </xdr:from>
    <xdr:ext cx="534377" cy="259045"/>
    <xdr:sp macro="" textlink="">
      <xdr:nvSpPr>
        <xdr:cNvPr id="200" name="テキスト ボックス 199"/>
        <xdr:cNvSpPr txBox="1"/>
      </xdr:nvSpPr>
      <xdr:spPr>
        <a:xfrm>
          <a:off x="2641111" y="1346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96,559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169824</xdr:rowOff>
    </xdr:from>
    <xdr:to>
      <xdr:col>3</xdr:col>
      <xdr:colOff>3175</xdr:colOff>
      <xdr:row>78</xdr:row>
      <xdr:rowOff>99974</xdr:rowOff>
    </xdr:to>
    <xdr:sp macro="" textlink="">
      <xdr:nvSpPr>
        <xdr:cNvPr id="201" name="円/楕円 200"/>
        <xdr:cNvSpPr/>
      </xdr:nvSpPr>
      <xdr:spPr>
        <a:xfrm>
          <a:off x="1968500" y="133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91101</xdr:rowOff>
    </xdr:from>
    <xdr:ext cx="534377" cy="259045"/>
    <xdr:sp macro="" textlink="">
      <xdr:nvSpPr>
        <xdr:cNvPr id="202" name="テキスト ボックス 201"/>
        <xdr:cNvSpPr txBox="1"/>
      </xdr:nvSpPr>
      <xdr:spPr>
        <a:xfrm>
          <a:off x="1752111" y="1346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95,840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125042</xdr:rowOff>
    </xdr:from>
    <xdr:to>
      <xdr:col>1</xdr:col>
      <xdr:colOff>485775</xdr:colOff>
      <xdr:row>78</xdr:row>
      <xdr:rowOff>55192</xdr:rowOff>
    </xdr:to>
    <xdr:sp macro="" textlink="">
      <xdr:nvSpPr>
        <xdr:cNvPr id="203" name="円/楕円 202"/>
        <xdr:cNvSpPr/>
      </xdr:nvSpPr>
      <xdr:spPr>
        <a:xfrm>
          <a:off x="1079500" y="133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46319</xdr:rowOff>
    </xdr:from>
    <xdr:ext cx="599010" cy="259045"/>
    <xdr:sp macro="" textlink="">
      <xdr:nvSpPr>
        <xdr:cNvPr id="204" name="テキスト ボックス 203"/>
        <xdr:cNvSpPr txBox="1"/>
      </xdr:nvSpPr>
      <xdr:spPr>
        <a:xfrm>
          <a:off x="830794" y="13419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22151</xdr:rowOff>
    </xdr:from>
    <xdr:to>
      <xdr:col>6</xdr:col>
      <xdr:colOff>510540</xdr:colOff>
      <xdr:row>99</xdr:row>
      <xdr:rowOff>149464</xdr:rowOff>
    </xdr:to>
    <xdr:cxnSp macro="">
      <xdr:nvCxnSpPr>
        <xdr:cNvPr id="231" name="直線コネクタ 230"/>
        <xdr:cNvCxnSpPr/>
      </xdr:nvCxnSpPr>
      <xdr:spPr>
        <a:xfrm flipV="1">
          <a:off x="4633595" y="15624101"/>
          <a:ext cx="1270" cy="1498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153291</xdr:rowOff>
    </xdr:from>
    <xdr:ext cx="534377" cy="259045"/>
    <xdr:sp macro="" textlink="">
      <xdr:nvSpPr>
        <xdr:cNvPr id="232" name="衛生費最小値テキスト"/>
        <xdr:cNvSpPr txBox="1"/>
      </xdr:nvSpPr>
      <xdr:spPr>
        <a:xfrm>
          <a:off x="4686300" y="171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16,902</a:t>
          </a:r>
          <a:endParaRPr kumimoji="1" lang="ja-JP" altLang="en-US" sz="1000" b="1">
            <a:latin typeface="ＭＳ Ｐゴシック"/>
          </a:endParaRPr>
        </a:p>
      </xdr:txBody>
    </xdr:sp>
    <xdr:clientData/>
  </xdr:oneCellAnchor>
  <xdr:twoCellAnchor>
    <xdr:from>
      <xdr:col>6</xdr:col>
      <xdr:colOff>422275</xdr:colOff>
      <xdr:row>99</xdr:row>
      <xdr:rowOff>149464</xdr:rowOff>
    </xdr:from>
    <xdr:to>
      <xdr:col>6</xdr:col>
      <xdr:colOff>600075</xdr:colOff>
      <xdr:row>99</xdr:row>
      <xdr:rowOff>149464</xdr:rowOff>
    </xdr:to>
    <xdr:cxnSp macro="">
      <xdr:nvCxnSpPr>
        <xdr:cNvPr id="233" name="直線コネクタ 232"/>
        <xdr:cNvCxnSpPr/>
      </xdr:nvCxnSpPr>
      <xdr:spPr>
        <a:xfrm>
          <a:off x="4546600" y="1712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140278</xdr:rowOff>
    </xdr:from>
    <xdr:ext cx="599010" cy="259045"/>
    <xdr:sp macro="" textlink="">
      <xdr:nvSpPr>
        <xdr:cNvPr id="234" name="衛生費最大値テキスト"/>
        <xdr:cNvSpPr txBox="1"/>
      </xdr:nvSpPr>
      <xdr:spPr>
        <a:xfrm>
          <a:off x="4686300" y="15399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108,699</a:t>
          </a:r>
          <a:endParaRPr kumimoji="1" lang="ja-JP" altLang="en-US" sz="1000" b="1">
            <a:latin typeface="ＭＳ Ｐゴシック"/>
          </a:endParaRPr>
        </a:p>
      </xdr:txBody>
    </xdr:sp>
    <xdr:clientData/>
  </xdr:oneCellAnchor>
  <xdr:twoCellAnchor>
    <xdr:from>
      <xdr:col>6</xdr:col>
      <xdr:colOff>422275</xdr:colOff>
      <xdr:row>91</xdr:row>
      <xdr:rowOff>22151</xdr:rowOff>
    </xdr:from>
    <xdr:to>
      <xdr:col>6</xdr:col>
      <xdr:colOff>600075</xdr:colOff>
      <xdr:row>91</xdr:row>
      <xdr:rowOff>22151</xdr:rowOff>
    </xdr:to>
    <xdr:cxnSp macro="">
      <xdr:nvCxnSpPr>
        <xdr:cNvPr id="235" name="直線コネクタ 234"/>
        <xdr:cNvCxnSpPr/>
      </xdr:nvCxnSpPr>
      <xdr:spPr>
        <a:xfrm>
          <a:off x="4546600" y="15624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108071</xdr:rowOff>
    </xdr:from>
    <xdr:to>
      <xdr:col>6</xdr:col>
      <xdr:colOff>511175</xdr:colOff>
      <xdr:row>98</xdr:row>
      <xdr:rowOff>125820</xdr:rowOff>
    </xdr:to>
    <xdr:cxnSp macro="">
      <xdr:nvCxnSpPr>
        <xdr:cNvPr id="236" name="直線コネクタ 235"/>
        <xdr:cNvCxnSpPr/>
      </xdr:nvCxnSpPr>
      <xdr:spPr>
        <a:xfrm flipV="1">
          <a:off x="3797300" y="16738721"/>
          <a:ext cx="838200" cy="1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154182</xdr:rowOff>
    </xdr:from>
    <xdr:ext cx="534377" cy="259045"/>
    <xdr:sp macro="" textlink="">
      <xdr:nvSpPr>
        <xdr:cNvPr id="237" name="衛生費平均値テキスト"/>
        <xdr:cNvSpPr txBox="1"/>
      </xdr:nvSpPr>
      <xdr:spPr>
        <a:xfrm>
          <a:off x="4686300" y="16441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131305</xdr:rowOff>
    </xdr:from>
    <xdr:to>
      <xdr:col>6</xdr:col>
      <xdr:colOff>561975</xdr:colOff>
      <xdr:row>97</xdr:row>
      <xdr:rowOff>61455</xdr:rowOff>
    </xdr:to>
    <xdr:sp macro="" textlink="">
      <xdr:nvSpPr>
        <xdr:cNvPr id="238" name="フローチャート : 判断 237"/>
        <xdr:cNvSpPr/>
      </xdr:nvSpPr>
      <xdr:spPr>
        <a:xfrm>
          <a:off x="4584700" y="165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56490</xdr:rowOff>
    </xdr:from>
    <xdr:to>
      <xdr:col>5</xdr:col>
      <xdr:colOff>358775</xdr:colOff>
      <xdr:row>98</xdr:row>
      <xdr:rowOff>125820</xdr:rowOff>
    </xdr:to>
    <xdr:cxnSp macro="">
      <xdr:nvCxnSpPr>
        <xdr:cNvPr id="239" name="直線コネクタ 238"/>
        <xdr:cNvCxnSpPr/>
      </xdr:nvCxnSpPr>
      <xdr:spPr>
        <a:xfrm>
          <a:off x="2908300" y="16858590"/>
          <a:ext cx="889000" cy="6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27651</xdr:rowOff>
    </xdr:from>
    <xdr:to>
      <xdr:col>5</xdr:col>
      <xdr:colOff>409575</xdr:colOff>
      <xdr:row>96</xdr:row>
      <xdr:rowOff>129251</xdr:rowOff>
    </xdr:to>
    <xdr:sp macro="" textlink="">
      <xdr:nvSpPr>
        <xdr:cNvPr id="240" name="フローチャート : 判断 239"/>
        <xdr:cNvSpPr/>
      </xdr:nvSpPr>
      <xdr:spPr>
        <a:xfrm>
          <a:off x="3746500" y="1648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145778</xdr:rowOff>
    </xdr:from>
    <xdr:ext cx="534377" cy="259045"/>
    <xdr:sp macro="" textlink="">
      <xdr:nvSpPr>
        <xdr:cNvPr id="241" name="テキスト ボックス 240"/>
        <xdr:cNvSpPr txBox="1"/>
      </xdr:nvSpPr>
      <xdr:spPr>
        <a:xfrm>
          <a:off x="3530111" y="1626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56490</xdr:rowOff>
    </xdr:from>
    <xdr:to>
      <xdr:col>4</xdr:col>
      <xdr:colOff>155575</xdr:colOff>
      <xdr:row>98</xdr:row>
      <xdr:rowOff>119306</xdr:rowOff>
    </xdr:to>
    <xdr:cxnSp macro="">
      <xdr:nvCxnSpPr>
        <xdr:cNvPr id="242" name="直線コネクタ 241"/>
        <xdr:cNvCxnSpPr/>
      </xdr:nvCxnSpPr>
      <xdr:spPr>
        <a:xfrm flipV="1">
          <a:off x="2019300" y="16858590"/>
          <a:ext cx="889000" cy="6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90630</xdr:rowOff>
    </xdr:from>
    <xdr:to>
      <xdr:col>4</xdr:col>
      <xdr:colOff>206375</xdr:colOff>
      <xdr:row>97</xdr:row>
      <xdr:rowOff>20780</xdr:rowOff>
    </xdr:to>
    <xdr:sp macro="" textlink="">
      <xdr:nvSpPr>
        <xdr:cNvPr id="243" name="フローチャート : 判断 242"/>
        <xdr:cNvSpPr/>
      </xdr:nvSpPr>
      <xdr:spPr>
        <a:xfrm>
          <a:off x="28575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37307</xdr:rowOff>
    </xdr:from>
    <xdr:ext cx="534377" cy="259045"/>
    <xdr:sp macro="" textlink="">
      <xdr:nvSpPr>
        <xdr:cNvPr id="244" name="テキスト ボックス 243"/>
        <xdr:cNvSpPr txBox="1"/>
      </xdr:nvSpPr>
      <xdr:spPr>
        <a:xfrm>
          <a:off x="2641111" y="1632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119306</xdr:rowOff>
    </xdr:from>
    <xdr:to>
      <xdr:col>2</xdr:col>
      <xdr:colOff>638175</xdr:colOff>
      <xdr:row>98</xdr:row>
      <xdr:rowOff>163931</xdr:rowOff>
    </xdr:to>
    <xdr:cxnSp macro="">
      <xdr:nvCxnSpPr>
        <xdr:cNvPr id="245" name="直線コネクタ 244"/>
        <xdr:cNvCxnSpPr/>
      </xdr:nvCxnSpPr>
      <xdr:spPr>
        <a:xfrm flipV="1">
          <a:off x="1130300" y="16921406"/>
          <a:ext cx="889000" cy="4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119762</xdr:rowOff>
    </xdr:from>
    <xdr:to>
      <xdr:col>3</xdr:col>
      <xdr:colOff>3175</xdr:colOff>
      <xdr:row>97</xdr:row>
      <xdr:rowOff>49912</xdr:rowOff>
    </xdr:to>
    <xdr:sp macro="" textlink="">
      <xdr:nvSpPr>
        <xdr:cNvPr id="246" name="フローチャート : 判断 245"/>
        <xdr:cNvSpPr/>
      </xdr:nvSpPr>
      <xdr:spPr>
        <a:xfrm>
          <a:off x="1968500" y="1657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66439</xdr:rowOff>
    </xdr:from>
    <xdr:ext cx="534377" cy="259045"/>
    <xdr:sp macro="" textlink="">
      <xdr:nvSpPr>
        <xdr:cNvPr id="247" name="テキスト ボックス 246"/>
        <xdr:cNvSpPr txBox="1"/>
      </xdr:nvSpPr>
      <xdr:spPr>
        <a:xfrm>
          <a:off x="1752111" y="1635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89080</xdr:rowOff>
    </xdr:from>
    <xdr:to>
      <xdr:col>1</xdr:col>
      <xdr:colOff>485775</xdr:colOff>
      <xdr:row>97</xdr:row>
      <xdr:rowOff>19230</xdr:rowOff>
    </xdr:to>
    <xdr:sp macro="" textlink="">
      <xdr:nvSpPr>
        <xdr:cNvPr id="248" name="フローチャート : 判断 247"/>
        <xdr:cNvSpPr/>
      </xdr:nvSpPr>
      <xdr:spPr>
        <a:xfrm>
          <a:off x="1079500" y="1654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35757</xdr:rowOff>
    </xdr:from>
    <xdr:ext cx="534377" cy="259045"/>
    <xdr:sp macro="" textlink="">
      <xdr:nvSpPr>
        <xdr:cNvPr id="249" name="テキスト ボックス 248"/>
        <xdr:cNvSpPr txBox="1"/>
      </xdr:nvSpPr>
      <xdr:spPr>
        <a:xfrm>
          <a:off x="863111" y="1632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48,989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57271</xdr:rowOff>
    </xdr:from>
    <xdr:to>
      <xdr:col>6</xdr:col>
      <xdr:colOff>561975</xdr:colOff>
      <xdr:row>97</xdr:row>
      <xdr:rowOff>158871</xdr:rowOff>
    </xdr:to>
    <xdr:sp macro="" textlink="">
      <xdr:nvSpPr>
        <xdr:cNvPr id="255" name="円/楕円 254"/>
        <xdr:cNvSpPr/>
      </xdr:nvSpPr>
      <xdr:spPr>
        <a:xfrm>
          <a:off x="4584700" y="1668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35698</xdr:rowOff>
    </xdr:from>
    <xdr:ext cx="534377" cy="259045"/>
    <xdr:sp macro="" textlink="">
      <xdr:nvSpPr>
        <xdr:cNvPr id="256" name="衛生費該当値テキスト"/>
        <xdr:cNvSpPr txBox="1"/>
      </xdr:nvSpPr>
      <xdr:spPr>
        <a:xfrm>
          <a:off x="4686300" y="1666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40,437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75020</xdr:rowOff>
    </xdr:from>
    <xdr:to>
      <xdr:col>5</xdr:col>
      <xdr:colOff>409575</xdr:colOff>
      <xdr:row>99</xdr:row>
      <xdr:rowOff>5170</xdr:rowOff>
    </xdr:to>
    <xdr:sp macro="" textlink="">
      <xdr:nvSpPr>
        <xdr:cNvPr id="257" name="円/楕円 256"/>
        <xdr:cNvSpPr/>
      </xdr:nvSpPr>
      <xdr:spPr>
        <a:xfrm>
          <a:off x="3746500" y="168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167747</xdr:rowOff>
    </xdr:from>
    <xdr:ext cx="534377" cy="259045"/>
    <xdr:sp macro="" textlink="">
      <xdr:nvSpPr>
        <xdr:cNvPr id="258" name="テキスト ボックス 257"/>
        <xdr:cNvSpPr txBox="1"/>
      </xdr:nvSpPr>
      <xdr:spPr>
        <a:xfrm>
          <a:off x="3530111" y="169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28,850</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5690</xdr:rowOff>
    </xdr:from>
    <xdr:to>
      <xdr:col>4</xdr:col>
      <xdr:colOff>206375</xdr:colOff>
      <xdr:row>98</xdr:row>
      <xdr:rowOff>107290</xdr:rowOff>
    </xdr:to>
    <xdr:sp macro="" textlink="">
      <xdr:nvSpPr>
        <xdr:cNvPr id="259" name="円/楕円 258"/>
        <xdr:cNvSpPr/>
      </xdr:nvSpPr>
      <xdr:spPr>
        <a:xfrm>
          <a:off x="2857500" y="168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98417</xdr:rowOff>
    </xdr:from>
    <xdr:ext cx="534377" cy="259045"/>
    <xdr:sp macro="" textlink="">
      <xdr:nvSpPr>
        <xdr:cNvPr id="260" name="テキスト ボックス 259"/>
        <xdr:cNvSpPr txBox="1"/>
      </xdr:nvSpPr>
      <xdr:spPr>
        <a:xfrm>
          <a:off x="2641111" y="1690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33,096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68506</xdr:rowOff>
    </xdr:from>
    <xdr:to>
      <xdr:col>3</xdr:col>
      <xdr:colOff>3175</xdr:colOff>
      <xdr:row>98</xdr:row>
      <xdr:rowOff>170106</xdr:rowOff>
    </xdr:to>
    <xdr:sp macro="" textlink="">
      <xdr:nvSpPr>
        <xdr:cNvPr id="261" name="円/楕円 260"/>
        <xdr:cNvSpPr/>
      </xdr:nvSpPr>
      <xdr:spPr>
        <a:xfrm>
          <a:off x="1968500" y="1687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161233</xdr:rowOff>
    </xdr:from>
    <xdr:ext cx="534377" cy="259045"/>
    <xdr:sp macro="" textlink="">
      <xdr:nvSpPr>
        <xdr:cNvPr id="262" name="テキスト ボックス 261"/>
        <xdr:cNvSpPr txBox="1"/>
      </xdr:nvSpPr>
      <xdr:spPr>
        <a:xfrm>
          <a:off x="1752111" y="1696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29,249</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113131</xdr:rowOff>
    </xdr:from>
    <xdr:to>
      <xdr:col>1</xdr:col>
      <xdr:colOff>485775</xdr:colOff>
      <xdr:row>99</xdr:row>
      <xdr:rowOff>43281</xdr:rowOff>
    </xdr:to>
    <xdr:sp macro="" textlink="">
      <xdr:nvSpPr>
        <xdr:cNvPr id="263" name="円/楕円 262"/>
        <xdr:cNvSpPr/>
      </xdr:nvSpPr>
      <xdr:spPr>
        <a:xfrm>
          <a:off x="1079500" y="169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34408</xdr:rowOff>
    </xdr:from>
    <xdr:ext cx="534377" cy="259045"/>
    <xdr:sp macro="" textlink="">
      <xdr:nvSpPr>
        <xdr:cNvPr id="264" name="テキスト ボックス 263"/>
        <xdr:cNvSpPr txBox="1"/>
      </xdr:nvSpPr>
      <xdr:spPr>
        <a:xfrm>
          <a:off x="863111" y="1700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26,516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6" name="テキスト ボックス 285"/>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103941</xdr:rowOff>
    </xdr:from>
    <xdr:to>
      <xdr:col>15</xdr:col>
      <xdr:colOff>180340</xdr:colOff>
      <xdr:row>39</xdr:row>
      <xdr:rowOff>98878</xdr:rowOff>
    </xdr:to>
    <xdr:cxnSp macro="">
      <xdr:nvCxnSpPr>
        <xdr:cNvPr id="290" name="直線コネクタ 289"/>
        <xdr:cNvCxnSpPr/>
      </xdr:nvCxnSpPr>
      <xdr:spPr>
        <a:xfrm flipV="1">
          <a:off x="10475595" y="5247441"/>
          <a:ext cx="1270" cy="153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50618</xdr:rowOff>
    </xdr:from>
    <xdr:ext cx="469744" cy="259045"/>
    <xdr:sp macro="" textlink="">
      <xdr:nvSpPr>
        <xdr:cNvPr id="293" name="労働費最大値テキスト"/>
        <xdr:cNvSpPr txBox="1"/>
      </xdr:nvSpPr>
      <xdr:spPr>
        <a:xfrm>
          <a:off x="10528300" y="502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9,419</a:t>
          </a:r>
          <a:endParaRPr kumimoji="1" lang="ja-JP" altLang="en-US" sz="1000" b="1">
            <a:latin typeface="ＭＳ Ｐゴシック"/>
          </a:endParaRPr>
        </a:p>
      </xdr:txBody>
    </xdr:sp>
    <xdr:clientData/>
  </xdr:oneCellAnchor>
  <xdr:twoCellAnchor>
    <xdr:from>
      <xdr:col>15</xdr:col>
      <xdr:colOff>92075</xdr:colOff>
      <xdr:row>30</xdr:row>
      <xdr:rowOff>103941</xdr:rowOff>
    </xdr:from>
    <xdr:to>
      <xdr:col>15</xdr:col>
      <xdr:colOff>269875</xdr:colOff>
      <xdr:row>30</xdr:row>
      <xdr:rowOff>103941</xdr:rowOff>
    </xdr:to>
    <xdr:cxnSp macro="">
      <xdr:nvCxnSpPr>
        <xdr:cNvPr id="294" name="直線コネクタ 293"/>
        <xdr:cNvCxnSpPr/>
      </xdr:nvCxnSpPr>
      <xdr:spPr>
        <a:xfrm>
          <a:off x="10388600" y="5247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92673</xdr:rowOff>
    </xdr:from>
    <xdr:to>
      <xdr:col>15</xdr:col>
      <xdr:colOff>180975</xdr:colOff>
      <xdr:row>39</xdr:row>
      <xdr:rowOff>92673</xdr:rowOff>
    </xdr:to>
    <xdr:cxnSp macro="">
      <xdr:nvCxnSpPr>
        <xdr:cNvPr id="295" name="直線コネクタ 294"/>
        <xdr:cNvCxnSpPr/>
      </xdr:nvCxnSpPr>
      <xdr:spPr>
        <a:xfrm>
          <a:off x="9639300" y="6779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100020</xdr:rowOff>
    </xdr:from>
    <xdr:ext cx="378565" cy="259045"/>
    <xdr:sp macro="" textlink="">
      <xdr:nvSpPr>
        <xdr:cNvPr id="296" name="労働費平均値テキスト"/>
        <xdr:cNvSpPr txBox="1"/>
      </xdr:nvSpPr>
      <xdr:spPr>
        <a:xfrm>
          <a:off x="10528300" y="6443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77143</xdr:rowOff>
    </xdr:from>
    <xdr:to>
      <xdr:col>15</xdr:col>
      <xdr:colOff>231775</xdr:colOff>
      <xdr:row>39</xdr:row>
      <xdr:rowOff>7293</xdr:rowOff>
    </xdr:to>
    <xdr:sp macro="" textlink="">
      <xdr:nvSpPr>
        <xdr:cNvPr id="297" name="フローチャート : 判断 296"/>
        <xdr:cNvSpPr/>
      </xdr:nvSpPr>
      <xdr:spPr>
        <a:xfrm>
          <a:off x="10426700" y="659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86959</xdr:rowOff>
    </xdr:from>
    <xdr:to>
      <xdr:col>14</xdr:col>
      <xdr:colOff>28575</xdr:colOff>
      <xdr:row>39</xdr:row>
      <xdr:rowOff>92673</xdr:rowOff>
    </xdr:to>
    <xdr:cxnSp macro="">
      <xdr:nvCxnSpPr>
        <xdr:cNvPr id="298" name="直線コネクタ 297"/>
        <xdr:cNvCxnSpPr/>
      </xdr:nvCxnSpPr>
      <xdr:spPr>
        <a:xfrm>
          <a:off x="8750300" y="6773509"/>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80245</xdr:rowOff>
    </xdr:from>
    <xdr:to>
      <xdr:col>14</xdr:col>
      <xdr:colOff>79375</xdr:colOff>
      <xdr:row>39</xdr:row>
      <xdr:rowOff>10395</xdr:rowOff>
    </xdr:to>
    <xdr:sp macro="" textlink="">
      <xdr:nvSpPr>
        <xdr:cNvPr id="299" name="フローチャート : 判断 298"/>
        <xdr:cNvSpPr/>
      </xdr:nvSpPr>
      <xdr:spPr>
        <a:xfrm>
          <a:off x="9588500" y="659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26923</xdr:rowOff>
    </xdr:from>
    <xdr:ext cx="378565" cy="259045"/>
    <xdr:sp macro="" textlink="">
      <xdr:nvSpPr>
        <xdr:cNvPr id="300" name="テキスト ボックス 299"/>
        <xdr:cNvSpPr txBox="1"/>
      </xdr:nvSpPr>
      <xdr:spPr>
        <a:xfrm>
          <a:off x="9450017" y="6370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84999</xdr:rowOff>
    </xdr:from>
    <xdr:to>
      <xdr:col>12</xdr:col>
      <xdr:colOff>511175</xdr:colOff>
      <xdr:row>39</xdr:row>
      <xdr:rowOff>86959</xdr:rowOff>
    </xdr:to>
    <xdr:cxnSp macro="">
      <xdr:nvCxnSpPr>
        <xdr:cNvPr id="301" name="直線コネクタ 300"/>
        <xdr:cNvCxnSpPr/>
      </xdr:nvCxnSpPr>
      <xdr:spPr>
        <a:xfrm>
          <a:off x="7861300" y="6771549"/>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140009</xdr:rowOff>
    </xdr:from>
    <xdr:to>
      <xdr:col>12</xdr:col>
      <xdr:colOff>561975</xdr:colOff>
      <xdr:row>38</xdr:row>
      <xdr:rowOff>70159</xdr:rowOff>
    </xdr:to>
    <xdr:sp macro="" textlink="">
      <xdr:nvSpPr>
        <xdr:cNvPr id="302" name="フローチャート : 判断 301"/>
        <xdr:cNvSpPr/>
      </xdr:nvSpPr>
      <xdr:spPr>
        <a:xfrm>
          <a:off x="8699500" y="648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86686</xdr:rowOff>
    </xdr:from>
    <xdr:ext cx="469744" cy="259045"/>
    <xdr:sp macro="" textlink="">
      <xdr:nvSpPr>
        <xdr:cNvPr id="303" name="テキスト ボックス 302"/>
        <xdr:cNvSpPr txBox="1"/>
      </xdr:nvSpPr>
      <xdr:spPr>
        <a:xfrm>
          <a:off x="8515427" y="625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84999</xdr:rowOff>
    </xdr:from>
    <xdr:to>
      <xdr:col>11</xdr:col>
      <xdr:colOff>307975</xdr:colOff>
      <xdr:row>39</xdr:row>
      <xdr:rowOff>96429</xdr:rowOff>
    </xdr:to>
    <xdr:cxnSp macro="">
      <xdr:nvCxnSpPr>
        <xdr:cNvPr id="304" name="直線コネクタ 303"/>
        <xdr:cNvCxnSpPr/>
      </xdr:nvCxnSpPr>
      <xdr:spPr>
        <a:xfrm flipV="1">
          <a:off x="6972300" y="677154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52651</xdr:rowOff>
    </xdr:from>
    <xdr:to>
      <xdr:col>11</xdr:col>
      <xdr:colOff>358775</xdr:colOff>
      <xdr:row>37</xdr:row>
      <xdr:rowOff>154251</xdr:rowOff>
    </xdr:to>
    <xdr:sp macro="" textlink="">
      <xdr:nvSpPr>
        <xdr:cNvPr id="305" name="フローチャート : 判断 304"/>
        <xdr:cNvSpPr/>
      </xdr:nvSpPr>
      <xdr:spPr>
        <a:xfrm>
          <a:off x="7810500" y="63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170778</xdr:rowOff>
    </xdr:from>
    <xdr:ext cx="469744" cy="259045"/>
    <xdr:sp macro="" textlink="">
      <xdr:nvSpPr>
        <xdr:cNvPr id="306" name="テキスト ボックス 305"/>
        <xdr:cNvSpPr txBox="1"/>
      </xdr:nvSpPr>
      <xdr:spPr>
        <a:xfrm>
          <a:off x="7626427" y="617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43017</xdr:rowOff>
    </xdr:from>
    <xdr:to>
      <xdr:col>10</xdr:col>
      <xdr:colOff>155575</xdr:colOff>
      <xdr:row>36</xdr:row>
      <xdr:rowOff>144617</xdr:rowOff>
    </xdr:to>
    <xdr:sp macro="" textlink="">
      <xdr:nvSpPr>
        <xdr:cNvPr id="307" name="フローチャート : 判断 306"/>
        <xdr:cNvSpPr/>
      </xdr:nvSpPr>
      <xdr:spPr>
        <a:xfrm>
          <a:off x="6921500" y="621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161144</xdr:rowOff>
    </xdr:from>
    <xdr:ext cx="469744" cy="259045"/>
    <xdr:sp macro="" textlink="">
      <xdr:nvSpPr>
        <xdr:cNvPr id="308" name="テキスト ボックス 307"/>
        <xdr:cNvSpPr txBox="1"/>
      </xdr:nvSpPr>
      <xdr:spPr>
        <a:xfrm>
          <a:off x="6737427" y="599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41873</xdr:rowOff>
    </xdr:from>
    <xdr:to>
      <xdr:col>15</xdr:col>
      <xdr:colOff>231775</xdr:colOff>
      <xdr:row>39</xdr:row>
      <xdr:rowOff>143473</xdr:rowOff>
    </xdr:to>
    <xdr:sp macro="" textlink="">
      <xdr:nvSpPr>
        <xdr:cNvPr id="314" name="円/楕円 313"/>
        <xdr:cNvSpPr/>
      </xdr:nvSpPr>
      <xdr:spPr>
        <a:xfrm>
          <a:off x="104267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128250</xdr:rowOff>
    </xdr:from>
    <xdr:ext cx="313932" cy="259045"/>
    <xdr:sp macro="" textlink="">
      <xdr:nvSpPr>
        <xdr:cNvPr id="315" name="労働費該当値テキスト"/>
        <xdr:cNvSpPr txBox="1"/>
      </xdr:nvSpPr>
      <xdr:spPr>
        <a:xfrm>
          <a:off x="10528300" y="6643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41873</xdr:rowOff>
    </xdr:from>
    <xdr:to>
      <xdr:col>14</xdr:col>
      <xdr:colOff>79375</xdr:colOff>
      <xdr:row>39</xdr:row>
      <xdr:rowOff>143473</xdr:rowOff>
    </xdr:to>
    <xdr:sp macro="" textlink="">
      <xdr:nvSpPr>
        <xdr:cNvPr id="316" name="円/楕円 315"/>
        <xdr:cNvSpPr/>
      </xdr:nvSpPr>
      <xdr:spPr>
        <a:xfrm>
          <a:off x="9588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134600</xdr:rowOff>
    </xdr:from>
    <xdr:ext cx="313932" cy="259045"/>
    <xdr:sp macro="" textlink="">
      <xdr:nvSpPr>
        <xdr:cNvPr id="317" name="テキスト ボックス 316"/>
        <xdr:cNvSpPr txBox="1"/>
      </xdr:nvSpPr>
      <xdr:spPr>
        <a:xfrm>
          <a:off x="9482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36159</xdr:rowOff>
    </xdr:from>
    <xdr:to>
      <xdr:col>12</xdr:col>
      <xdr:colOff>561975</xdr:colOff>
      <xdr:row>39</xdr:row>
      <xdr:rowOff>137759</xdr:rowOff>
    </xdr:to>
    <xdr:sp macro="" textlink="">
      <xdr:nvSpPr>
        <xdr:cNvPr id="318" name="円/楕円 317"/>
        <xdr:cNvSpPr/>
      </xdr:nvSpPr>
      <xdr:spPr>
        <a:xfrm>
          <a:off x="8699500" y="67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128886</xdr:rowOff>
    </xdr:from>
    <xdr:ext cx="313932" cy="259045"/>
    <xdr:sp macro="" textlink="">
      <xdr:nvSpPr>
        <xdr:cNvPr id="319" name="テキスト ボックス 318"/>
        <xdr:cNvSpPr txBox="1"/>
      </xdr:nvSpPr>
      <xdr:spPr>
        <a:xfrm>
          <a:off x="8593333" y="68154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34199</xdr:rowOff>
    </xdr:from>
    <xdr:to>
      <xdr:col>11</xdr:col>
      <xdr:colOff>358775</xdr:colOff>
      <xdr:row>39</xdr:row>
      <xdr:rowOff>135799</xdr:rowOff>
    </xdr:to>
    <xdr:sp macro="" textlink="">
      <xdr:nvSpPr>
        <xdr:cNvPr id="320" name="円/楕円 319"/>
        <xdr:cNvSpPr/>
      </xdr:nvSpPr>
      <xdr:spPr>
        <a:xfrm>
          <a:off x="7810500" y="672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126926</xdr:rowOff>
    </xdr:from>
    <xdr:ext cx="313932" cy="259045"/>
    <xdr:sp macro="" textlink="">
      <xdr:nvSpPr>
        <xdr:cNvPr id="321" name="テキスト ボックス 320"/>
        <xdr:cNvSpPr txBox="1"/>
      </xdr:nvSpPr>
      <xdr:spPr>
        <a:xfrm>
          <a:off x="7704333" y="68134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45629</xdr:rowOff>
    </xdr:from>
    <xdr:to>
      <xdr:col>10</xdr:col>
      <xdr:colOff>155575</xdr:colOff>
      <xdr:row>39</xdr:row>
      <xdr:rowOff>147229</xdr:rowOff>
    </xdr:to>
    <xdr:sp macro="" textlink="">
      <xdr:nvSpPr>
        <xdr:cNvPr id="322" name="円/楕円 321"/>
        <xdr:cNvSpPr/>
      </xdr:nvSpPr>
      <xdr:spPr>
        <a:xfrm>
          <a:off x="6921500" y="67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39</xdr:row>
      <xdr:rowOff>138356</xdr:rowOff>
    </xdr:from>
    <xdr:ext cx="313932" cy="259045"/>
    <xdr:sp macro="" textlink="">
      <xdr:nvSpPr>
        <xdr:cNvPr id="323" name="テキスト ボックス 322"/>
        <xdr:cNvSpPr txBox="1"/>
      </xdr:nvSpPr>
      <xdr:spPr>
        <a:xfrm>
          <a:off x="6815333" y="68249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57829</xdr:rowOff>
    </xdr:from>
    <xdr:to>
      <xdr:col>15</xdr:col>
      <xdr:colOff>180340</xdr:colOff>
      <xdr:row>58</xdr:row>
      <xdr:rowOff>102749</xdr:rowOff>
    </xdr:to>
    <xdr:cxnSp macro="">
      <xdr:nvCxnSpPr>
        <xdr:cNvPr id="345" name="直線コネクタ 344"/>
        <xdr:cNvCxnSpPr/>
      </xdr:nvCxnSpPr>
      <xdr:spPr>
        <a:xfrm flipV="1">
          <a:off x="10475595" y="8801779"/>
          <a:ext cx="1270" cy="1245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106576</xdr:rowOff>
    </xdr:from>
    <xdr:ext cx="469744" cy="259045"/>
    <xdr:sp macro="" textlink="">
      <xdr:nvSpPr>
        <xdr:cNvPr id="346" name="農林水産業費最小値テキスト"/>
        <xdr:cNvSpPr txBox="1"/>
      </xdr:nvSpPr>
      <xdr:spPr>
        <a:xfrm>
          <a:off x="10528300" y="100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8,082</a:t>
          </a:r>
          <a:endParaRPr kumimoji="1" lang="ja-JP" altLang="en-US" sz="1000" b="1">
            <a:latin typeface="ＭＳ Ｐゴシック"/>
          </a:endParaRPr>
        </a:p>
      </xdr:txBody>
    </xdr:sp>
    <xdr:clientData/>
  </xdr:oneCellAnchor>
  <xdr:twoCellAnchor>
    <xdr:from>
      <xdr:col>15</xdr:col>
      <xdr:colOff>92075</xdr:colOff>
      <xdr:row>58</xdr:row>
      <xdr:rowOff>102749</xdr:rowOff>
    </xdr:from>
    <xdr:to>
      <xdr:col>15</xdr:col>
      <xdr:colOff>269875</xdr:colOff>
      <xdr:row>58</xdr:row>
      <xdr:rowOff>102749</xdr:rowOff>
    </xdr:to>
    <xdr:cxnSp macro="">
      <xdr:nvCxnSpPr>
        <xdr:cNvPr id="347" name="直線コネクタ 346"/>
        <xdr:cNvCxnSpPr/>
      </xdr:nvCxnSpPr>
      <xdr:spPr>
        <a:xfrm>
          <a:off x="10388600" y="1004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4506</xdr:rowOff>
    </xdr:from>
    <xdr:ext cx="599010" cy="259045"/>
    <xdr:sp macro="" textlink="">
      <xdr:nvSpPr>
        <xdr:cNvPr id="348" name="農林水産業費最大値テキスト"/>
        <xdr:cNvSpPr txBox="1"/>
      </xdr:nvSpPr>
      <xdr:spPr>
        <a:xfrm>
          <a:off x="10528300" y="85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280,407</a:t>
          </a:r>
          <a:endParaRPr kumimoji="1" lang="ja-JP" altLang="en-US" sz="1000" b="1">
            <a:latin typeface="ＭＳ Ｐゴシック"/>
          </a:endParaRPr>
        </a:p>
      </xdr:txBody>
    </xdr:sp>
    <xdr:clientData/>
  </xdr:oneCellAnchor>
  <xdr:twoCellAnchor>
    <xdr:from>
      <xdr:col>15</xdr:col>
      <xdr:colOff>92075</xdr:colOff>
      <xdr:row>51</xdr:row>
      <xdr:rowOff>57829</xdr:rowOff>
    </xdr:from>
    <xdr:to>
      <xdr:col>15</xdr:col>
      <xdr:colOff>269875</xdr:colOff>
      <xdr:row>51</xdr:row>
      <xdr:rowOff>57829</xdr:rowOff>
    </xdr:to>
    <xdr:cxnSp macro="">
      <xdr:nvCxnSpPr>
        <xdr:cNvPr id="349" name="直線コネクタ 348"/>
        <xdr:cNvCxnSpPr/>
      </xdr:nvCxnSpPr>
      <xdr:spPr>
        <a:xfrm>
          <a:off x="10388600" y="88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7798</xdr:rowOff>
    </xdr:from>
    <xdr:to>
      <xdr:col>15</xdr:col>
      <xdr:colOff>180975</xdr:colOff>
      <xdr:row>58</xdr:row>
      <xdr:rowOff>21879</xdr:rowOff>
    </xdr:to>
    <xdr:cxnSp macro="">
      <xdr:nvCxnSpPr>
        <xdr:cNvPr id="350" name="直線コネクタ 349"/>
        <xdr:cNvCxnSpPr/>
      </xdr:nvCxnSpPr>
      <xdr:spPr>
        <a:xfrm flipV="1">
          <a:off x="9639300" y="9951898"/>
          <a:ext cx="8382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110834</xdr:rowOff>
    </xdr:from>
    <xdr:ext cx="534377" cy="259045"/>
    <xdr:sp macro="" textlink="">
      <xdr:nvSpPr>
        <xdr:cNvPr id="351" name="農林水産業費平均値テキスト"/>
        <xdr:cNvSpPr txBox="1"/>
      </xdr:nvSpPr>
      <xdr:spPr>
        <a:xfrm>
          <a:off x="10528300" y="988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132407</xdr:rowOff>
    </xdr:from>
    <xdr:to>
      <xdr:col>15</xdr:col>
      <xdr:colOff>231775</xdr:colOff>
      <xdr:row>58</xdr:row>
      <xdr:rowOff>62557</xdr:rowOff>
    </xdr:to>
    <xdr:sp macro="" textlink="">
      <xdr:nvSpPr>
        <xdr:cNvPr id="352" name="フローチャート : 判断 351"/>
        <xdr:cNvSpPr/>
      </xdr:nvSpPr>
      <xdr:spPr>
        <a:xfrm>
          <a:off x="10426700" y="990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21879</xdr:rowOff>
    </xdr:from>
    <xdr:to>
      <xdr:col>14</xdr:col>
      <xdr:colOff>28575</xdr:colOff>
      <xdr:row>58</xdr:row>
      <xdr:rowOff>41201</xdr:rowOff>
    </xdr:to>
    <xdr:cxnSp macro="">
      <xdr:nvCxnSpPr>
        <xdr:cNvPr id="353" name="直線コネクタ 352"/>
        <xdr:cNvCxnSpPr/>
      </xdr:nvCxnSpPr>
      <xdr:spPr>
        <a:xfrm flipV="1">
          <a:off x="8750300" y="9965979"/>
          <a:ext cx="889000" cy="1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134542</xdr:rowOff>
    </xdr:from>
    <xdr:to>
      <xdr:col>14</xdr:col>
      <xdr:colOff>79375</xdr:colOff>
      <xdr:row>58</xdr:row>
      <xdr:rowOff>64692</xdr:rowOff>
    </xdr:to>
    <xdr:sp macro="" textlink="">
      <xdr:nvSpPr>
        <xdr:cNvPr id="354" name="フローチャート : 判断 353"/>
        <xdr:cNvSpPr/>
      </xdr:nvSpPr>
      <xdr:spPr>
        <a:xfrm>
          <a:off x="9588500" y="990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81219</xdr:rowOff>
    </xdr:from>
    <xdr:ext cx="534377" cy="259045"/>
    <xdr:sp macro="" textlink="">
      <xdr:nvSpPr>
        <xdr:cNvPr id="355" name="テキスト ボックス 354"/>
        <xdr:cNvSpPr txBox="1"/>
      </xdr:nvSpPr>
      <xdr:spPr>
        <a:xfrm>
          <a:off x="9372111" y="96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41201</xdr:rowOff>
    </xdr:from>
    <xdr:to>
      <xdr:col>12</xdr:col>
      <xdr:colOff>511175</xdr:colOff>
      <xdr:row>58</xdr:row>
      <xdr:rowOff>56608</xdr:rowOff>
    </xdr:to>
    <xdr:cxnSp macro="">
      <xdr:nvCxnSpPr>
        <xdr:cNvPr id="356" name="直線コネクタ 355"/>
        <xdr:cNvCxnSpPr/>
      </xdr:nvCxnSpPr>
      <xdr:spPr>
        <a:xfrm flipV="1">
          <a:off x="7861300" y="9985301"/>
          <a:ext cx="889000" cy="15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132773</xdr:rowOff>
    </xdr:from>
    <xdr:to>
      <xdr:col>12</xdr:col>
      <xdr:colOff>561975</xdr:colOff>
      <xdr:row>58</xdr:row>
      <xdr:rowOff>62923</xdr:rowOff>
    </xdr:to>
    <xdr:sp macro="" textlink="">
      <xdr:nvSpPr>
        <xdr:cNvPr id="357" name="フローチャート : 判断 356"/>
        <xdr:cNvSpPr/>
      </xdr:nvSpPr>
      <xdr:spPr>
        <a:xfrm>
          <a:off x="8699500" y="990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79450</xdr:rowOff>
    </xdr:from>
    <xdr:ext cx="534377" cy="259045"/>
    <xdr:sp macro="" textlink="">
      <xdr:nvSpPr>
        <xdr:cNvPr id="358" name="テキスト ボックス 357"/>
        <xdr:cNvSpPr txBox="1"/>
      </xdr:nvSpPr>
      <xdr:spPr>
        <a:xfrm>
          <a:off x="8483111" y="968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29099</xdr:rowOff>
    </xdr:from>
    <xdr:to>
      <xdr:col>11</xdr:col>
      <xdr:colOff>307975</xdr:colOff>
      <xdr:row>58</xdr:row>
      <xdr:rowOff>56608</xdr:rowOff>
    </xdr:to>
    <xdr:cxnSp macro="">
      <xdr:nvCxnSpPr>
        <xdr:cNvPr id="359" name="直線コネクタ 358"/>
        <xdr:cNvCxnSpPr/>
      </xdr:nvCxnSpPr>
      <xdr:spPr>
        <a:xfrm>
          <a:off x="6972300" y="9973199"/>
          <a:ext cx="889000" cy="2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143709</xdr:rowOff>
    </xdr:from>
    <xdr:to>
      <xdr:col>11</xdr:col>
      <xdr:colOff>358775</xdr:colOff>
      <xdr:row>58</xdr:row>
      <xdr:rowOff>73859</xdr:rowOff>
    </xdr:to>
    <xdr:sp macro="" textlink="">
      <xdr:nvSpPr>
        <xdr:cNvPr id="360" name="フローチャート : 判断 359"/>
        <xdr:cNvSpPr/>
      </xdr:nvSpPr>
      <xdr:spPr>
        <a:xfrm>
          <a:off x="7810500" y="9916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90386</xdr:rowOff>
    </xdr:from>
    <xdr:ext cx="534377" cy="259045"/>
    <xdr:sp macro="" textlink="">
      <xdr:nvSpPr>
        <xdr:cNvPr id="361" name="テキスト ボックス 360"/>
        <xdr:cNvSpPr txBox="1"/>
      </xdr:nvSpPr>
      <xdr:spPr>
        <a:xfrm>
          <a:off x="7594111" y="96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142283</xdr:rowOff>
    </xdr:from>
    <xdr:to>
      <xdr:col>10</xdr:col>
      <xdr:colOff>155575</xdr:colOff>
      <xdr:row>58</xdr:row>
      <xdr:rowOff>72433</xdr:rowOff>
    </xdr:to>
    <xdr:sp macro="" textlink="">
      <xdr:nvSpPr>
        <xdr:cNvPr id="362" name="フローチャート : 判断 361"/>
        <xdr:cNvSpPr/>
      </xdr:nvSpPr>
      <xdr:spPr>
        <a:xfrm>
          <a:off x="6921500" y="991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88960</xdr:rowOff>
    </xdr:from>
    <xdr:ext cx="534377" cy="259045"/>
    <xdr:sp macro="" textlink="">
      <xdr:nvSpPr>
        <xdr:cNvPr id="363" name="テキスト ボックス 362"/>
        <xdr:cNvSpPr txBox="1"/>
      </xdr:nvSpPr>
      <xdr:spPr>
        <a:xfrm>
          <a:off x="6705111" y="969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128448</xdr:rowOff>
    </xdr:from>
    <xdr:to>
      <xdr:col>15</xdr:col>
      <xdr:colOff>231775</xdr:colOff>
      <xdr:row>58</xdr:row>
      <xdr:rowOff>58598</xdr:rowOff>
    </xdr:to>
    <xdr:sp macro="" textlink="">
      <xdr:nvSpPr>
        <xdr:cNvPr id="369" name="円/楕円 368"/>
        <xdr:cNvSpPr/>
      </xdr:nvSpPr>
      <xdr:spPr>
        <a:xfrm>
          <a:off x="10426700" y="99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87825</xdr:rowOff>
    </xdr:from>
    <xdr:ext cx="534377" cy="259045"/>
    <xdr:sp macro="" textlink="">
      <xdr:nvSpPr>
        <xdr:cNvPr id="370" name="農林水産業費該当値テキスト"/>
        <xdr:cNvSpPr txBox="1"/>
      </xdr:nvSpPr>
      <xdr:spPr>
        <a:xfrm>
          <a:off x="10528300" y="968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28,850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142529</xdr:rowOff>
    </xdr:from>
    <xdr:to>
      <xdr:col>14</xdr:col>
      <xdr:colOff>79375</xdr:colOff>
      <xdr:row>58</xdr:row>
      <xdr:rowOff>72679</xdr:rowOff>
    </xdr:to>
    <xdr:sp macro="" textlink="">
      <xdr:nvSpPr>
        <xdr:cNvPr id="371" name="円/楕円 370"/>
        <xdr:cNvSpPr/>
      </xdr:nvSpPr>
      <xdr:spPr>
        <a:xfrm>
          <a:off x="9588500" y="99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63806</xdr:rowOff>
    </xdr:from>
    <xdr:ext cx="534377" cy="259045"/>
    <xdr:sp macro="" textlink="">
      <xdr:nvSpPr>
        <xdr:cNvPr id="372" name="テキスト ボックス 371"/>
        <xdr:cNvSpPr txBox="1"/>
      </xdr:nvSpPr>
      <xdr:spPr>
        <a:xfrm>
          <a:off x="9372111" y="100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161851</xdr:rowOff>
    </xdr:from>
    <xdr:to>
      <xdr:col>12</xdr:col>
      <xdr:colOff>561975</xdr:colOff>
      <xdr:row>58</xdr:row>
      <xdr:rowOff>92001</xdr:rowOff>
    </xdr:to>
    <xdr:sp macro="" textlink="">
      <xdr:nvSpPr>
        <xdr:cNvPr id="373" name="円/楕円 372"/>
        <xdr:cNvSpPr/>
      </xdr:nvSpPr>
      <xdr:spPr>
        <a:xfrm>
          <a:off x="8699500" y="993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83128</xdr:rowOff>
    </xdr:from>
    <xdr:ext cx="534377" cy="259045"/>
    <xdr:sp macro="" textlink="">
      <xdr:nvSpPr>
        <xdr:cNvPr id="374" name="テキスト ボックス 373"/>
        <xdr:cNvSpPr txBox="1"/>
      </xdr:nvSpPr>
      <xdr:spPr>
        <a:xfrm>
          <a:off x="8483111" y="100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5808</xdr:rowOff>
    </xdr:from>
    <xdr:to>
      <xdr:col>11</xdr:col>
      <xdr:colOff>358775</xdr:colOff>
      <xdr:row>58</xdr:row>
      <xdr:rowOff>107408</xdr:rowOff>
    </xdr:to>
    <xdr:sp macro="" textlink="">
      <xdr:nvSpPr>
        <xdr:cNvPr id="375" name="円/楕円 374"/>
        <xdr:cNvSpPr/>
      </xdr:nvSpPr>
      <xdr:spPr>
        <a:xfrm>
          <a:off x="7810500" y="994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98535</xdr:rowOff>
    </xdr:from>
    <xdr:ext cx="534377" cy="259045"/>
    <xdr:sp macro="" textlink="">
      <xdr:nvSpPr>
        <xdr:cNvPr id="376" name="テキスト ボックス 375"/>
        <xdr:cNvSpPr txBox="1"/>
      </xdr:nvSpPr>
      <xdr:spPr>
        <a:xfrm>
          <a:off x="7594111" y="1004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149749</xdr:rowOff>
    </xdr:from>
    <xdr:to>
      <xdr:col>10</xdr:col>
      <xdr:colOff>155575</xdr:colOff>
      <xdr:row>58</xdr:row>
      <xdr:rowOff>79899</xdr:rowOff>
    </xdr:to>
    <xdr:sp macro="" textlink="">
      <xdr:nvSpPr>
        <xdr:cNvPr id="377" name="円/楕円 376"/>
        <xdr:cNvSpPr/>
      </xdr:nvSpPr>
      <xdr:spPr>
        <a:xfrm>
          <a:off x="6921500" y="992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71026</xdr:rowOff>
    </xdr:from>
    <xdr:ext cx="534377" cy="259045"/>
    <xdr:sp macro="" textlink="">
      <xdr:nvSpPr>
        <xdr:cNvPr id="378" name="テキスト ボックス 377"/>
        <xdr:cNvSpPr txBox="1"/>
      </xdr:nvSpPr>
      <xdr:spPr>
        <a:xfrm>
          <a:off x="6705111" y="100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24,191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138884</xdr:rowOff>
    </xdr:from>
    <xdr:to>
      <xdr:col>15</xdr:col>
      <xdr:colOff>180340</xdr:colOff>
      <xdr:row>79</xdr:row>
      <xdr:rowOff>42382</xdr:rowOff>
    </xdr:to>
    <xdr:cxnSp macro="">
      <xdr:nvCxnSpPr>
        <xdr:cNvPr id="404" name="直線コネクタ 403"/>
        <xdr:cNvCxnSpPr/>
      </xdr:nvCxnSpPr>
      <xdr:spPr>
        <a:xfrm flipV="1">
          <a:off x="10475595" y="12140384"/>
          <a:ext cx="1270" cy="144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46209</xdr:rowOff>
    </xdr:from>
    <xdr:ext cx="469744" cy="259045"/>
    <xdr:sp macro="" textlink="">
      <xdr:nvSpPr>
        <xdr:cNvPr id="405" name="商工費最小値テキスト"/>
        <xdr:cNvSpPr txBox="1"/>
      </xdr:nvSpPr>
      <xdr:spPr>
        <a:xfrm>
          <a:off x="10528300" y="1359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1,730</a:t>
          </a:r>
          <a:endParaRPr kumimoji="1" lang="ja-JP" altLang="en-US" sz="1000" b="1">
            <a:latin typeface="ＭＳ Ｐゴシック"/>
          </a:endParaRPr>
        </a:p>
      </xdr:txBody>
    </xdr:sp>
    <xdr:clientData/>
  </xdr:oneCellAnchor>
  <xdr:twoCellAnchor>
    <xdr:from>
      <xdr:col>15</xdr:col>
      <xdr:colOff>92075</xdr:colOff>
      <xdr:row>79</xdr:row>
      <xdr:rowOff>42382</xdr:rowOff>
    </xdr:from>
    <xdr:to>
      <xdr:col>15</xdr:col>
      <xdr:colOff>269875</xdr:colOff>
      <xdr:row>79</xdr:row>
      <xdr:rowOff>42382</xdr:rowOff>
    </xdr:to>
    <xdr:cxnSp macro="">
      <xdr:nvCxnSpPr>
        <xdr:cNvPr id="406" name="直線コネクタ 405"/>
        <xdr:cNvCxnSpPr/>
      </xdr:nvCxnSpPr>
      <xdr:spPr>
        <a:xfrm>
          <a:off x="10388600" y="1358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85561</xdr:rowOff>
    </xdr:from>
    <xdr:ext cx="534377" cy="259045"/>
    <xdr:sp macro="" textlink="">
      <xdr:nvSpPr>
        <xdr:cNvPr id="407" name="商工費最大値テキスト"/>
        <xdr:cNvSpPr txBox="1"/>
      </xdr:nvSpPr>
      <xdr:spPr>
        <a:xfrm>
          <a:off x="10528300" y="119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46,025</a:t>
          </a:r>
          <a:endParaRPr kumimoji="1" lang="ja-JP" altLang="en-US" sz="1000" b="1">
            <a:latin typeface="ＭＳ Ｐゴシック"/>
          </a:endParaRPr>
        </a:p>
      </xdr:txBody>
    </xdr:sp>
    <xdr:clientData/>
  </xdr:oneCellAnchor>
  <xdr:twoCellAnchor>
    <xdr:from>
      <xdr:col>15</xdr:col>
      <xdr:colOff>92075</xdr:colOff>
      <xdr:row>70</xdr:row>
      <xdr:rowOff>138884</xdr:rowOff>
    </xdr:from>
    <xdr:to>
      <xdr:col>15</xdr:col>
      <xdr:colOff>269875</xdr:colOff>
      <xdr:row>70</xdr:row>
      <xdr:rowOff>138884</xdr:rowOff>
    </xdr:to>
    <xdr:cxnSp macro="">
      <xdr:nvCxnSpPr>
        <xdr:cNvPr id="408" name="直線コネクタ 407"/>
        <xdr:cNvCxnSpPr/>
      </xdr:nvCxnSpPr>
      <xdr:spPr>
        <a:xfrm>
          <a:off x="10388600" y="1214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89669</xdr:rowOff>
    </xdr:from>
    <xdr:to>
      <xdr:col>15</xdr:col>
      <xdr:colOff>180975</xdr:colOff>
      <xdr:row>78</xdr:row>
      <xdr:rowOff>132614</xdr:rowOff>
    </xdr:to>
    <xdr:cxnSp macro="">
      <xdr:nvCxnSpPr>
        <xdr:cNvPr id="409" name="直線コネクタ 408"/>
        <xdr:cNvCxnSpPr/>
      </xdr:nvCxnSpPr>
      <xdr:spPr>
        <a:xfrm flipV="1">
          <a:off x="9639300" y="13462769"/>
          <a:ext cx="838200" cy="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74091</xdr:rowOff>
    </xdr:from>
    <xdr:ext cx="534377" cy="259045"/>
    <xdr:sp macro="" textlink="">
      <xdr:nvSpPr>
        <xdr:cNvPr id="410" name="商工費平均値テキスト"/>
        <xdr:cNvSpPr txBox="1"/>
      </xdr:nvSpPr>
      <xdr:spPr>
        <a:xfrm>
          <a:off x="10528300" y="12932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51214</xdr:rowOff>
    </xdr:from>
    <xdr:to>
      <xdr:col>15</xdr:col>
      <xdr:colOff>231775</xdr:colOff>
      <xdr:row>76</xdr:row>
      <xdr:rowOff>152814</xdr:rowOff>
    </xdr:to>
    <xdr:sp macro="" textlink="">
      <xdr:nvSpPr>
        <xdr:cNvPr id="411" name="フローチャート : 判断 410"/>
        <xdr:cNvSpPr/>
      </xdr:nvSpPr>
      <xdr:spPr>
        <a:xfrm>
          <a:off x="10426700" y="130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125233</xdr:rowOff>
    </xdr:from>
    <xdr:to>
      <xdr:col>14</xdr:col>
      <xdr:colOff>28575</xdr:colOff>
      <xdr:row>78</xdr:row>
      <xdr:rowOff>132614</xdr:rowOff>
    </xdr:to>
    <xdr:cxnSp macro="">
      <xdr:nvCxnSpPr>
        <xdr:cNvPr id="412" name="直線コネクタ 411"/>
        <xdr:cNvCxnSpPr/>
      </xdr:nvCxnSpPr>
      <xdr:spPr>
        <a:xfrm>
          <a:off x="8750300" y="13498333"/>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158460</xdr:rowOff>
    </xdr:from>
    <xdr:to>
      <xdr:col>14</xdr:col>
      <xdr:colOff>79375</xdr:colOff>
      <xdr:row>77</xdr:row>
      <xdr:rowOff>88610</xdr:rowOff>
    </xdr:to>
    <xdr:sp macro="" textlink="">
      <xdr:nvSpPr>
        <xdr:cNvPr id="413" name="フローチャート : 判断 412"/>
        <xdr:cNvSpPr/>
      </xdr:nvSpPr>
      <xdr:spPr>
        <a:xfrm>
          <a:off x="9588500" y="1318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105137</xdr:rowOff>
    </xdr:from>
    <xdr:ext cx="534377" cy="259045"/>
    <xdr:sp macro="" textlink="">
      <xdr:nvSpPr>
        <xdr:cNvPr id="414" name="テキスト ボックス 413"/>
        <xdr:cNvSpPr txBox="1"/>
      </xdr:nvSpPr>
      <xdr:spPr>
        <a:xfrm>
          <a:off x="9372111" y="1296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125233</xdr:rowOff>
    </xdr:from>
    <xdr:to>
      <xdr:col>12</xdr:col>
      <xdr:colOff>511175</xdr:colOff>
      <xdr:row>78</xdr:row>
      <xdr:rowOff>132679</xdr:rowOff>
    </xdr:to>
    <xdr:cxnSp macro="">
      <xdr:nvCxnSpPr>
        <xdr:cNvPr id="415" name="直線コネクタ 414"/>
        <xdr:cNvCxnSpPr/>
      </xdr:nvCxnSpPr>
      <xdr:spPr>
        <a:xfrm flipV="1">
          <a:off x="7861300" y="13498333"/>
          <a:ext cx="8890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170673</xdr:rowOff>
    </xdr:from>
    <xdr:to>
      <xdr:col>12</xdr:col>
      <xdr:colOff>561975</xdr:colOff>
      <xdr:row>77</xdr:row>
      <xdr:rowOff>100823</xdr:rowOff>
    </xdr:to>
    <xdr:sp macro="" textlink="">
      <xdr:nvSpPr>
        <xdr:cNvPr id="416" name="フローチャート : 判断 415"/>
        <xdr:cNvSpPr/>
      </xdr:nvSpPr>
      <xdr:spPr>
        <a:xfrm>
          <a:off x="8699500" y="132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117350</xdr:rowOff>
    </xdr:from>
    <xdr:ext cx="534377" cy="259045"/>
    <xdr:sp macro="" textlink="">
      <xdr:nvSpPr>
        <xdr:cNvPr id="417" name="テキスト ボックス 416"/>
        <xdr:cNvSpPr txBox="1"/>
      </xdr:nvSpPr>
      <xdr:spPr>
        <a:xfrm>
          <a:off x="8483111" y="129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95645</xdr:rowOff>
    </xdr:from>
    <xdr:to>
      <xdr:col>11</xdr:col>
      <xdr:colOff>307975</xdr:colOff>
      <xdr:row>78</xdr:row>
      <xdr:rowOff>132679</xdr:rowOff>
    </xdr:to>
    <xdr:cxnSp macro="">
      <xdr:nvCxnSpPr>
        <xdr:cNvPr id="418" name="直線コネクタ 417"/>
        <xdr:cNvCxnSpPr/>
      </xdr:nvCxnSpPr>
      <xdr:spPr>
        <a:xfrm>
          <a:off x="6972300" y="13468745"/>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13788</xdr:rowOff>
    </xdr:from>
    <xdr:to>
      <xdr:col>11</xdr:col>
      <xdr:colOff>358775</xdr:colOff>
      <xdr:row>77</xdr:row>
      <xdr:rowOff>115388</xdr:rowOff>
    </xdr:to>
    <xdr:sp macro="" textlink="">
      <xdr:nvSpPr>
        <xdr:cNvPr id="419" name="フローチャート : 判断 418"/>
        <xdr:cNvSpPr/>
      </xdr:nvSpPr>
      <xdr:spPr>
        <a:xfrm>
          <a:off x="7810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131915</xdr:rowOff>
    </xdr:from>
    <xdr:ext cx="534377" cy="259045"/>
    <xdr:sp macro="" textlink="">
      <xdr:nvSpPr>
        <xdr:cNvPr id="420" name="テキスト ボックス 419"/>
        <xdr:cNvSpPr txBox="1"/>
      </xdr:nvSpPr>
      <xdr:spPr>
        <a:xfrm>
          <a:off x="7594111" y="1299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2620</xdr:rowOff>
    </xdr:from>
    <xdr:to>
      <xdr:col>10</xdr:col>
      <xdr:colOff>155575</xdr:colOff>
      <xdr:row>77</xdr:row>
      <xdr:rowOff>104220</xdr:rowOff>
    </xdr:to>
    <xdr:sp macro="" textlink="">
      <xdr:nvSpPr>
        <xdr:cNvPr id="421" name="フローチャート : 判断 420"/>
        <xdr:cNvSpPr/>
      </xdr:nvSpPr>
      <xdr:spPr>
        <a:xfrm>
          <a:off x="6921500" y="1320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120747</xdr:rowOff>
    </xdr:from>
    <xdr:ext cx="534377" cy="259045"/>
    <xdr:sp macro="" textlink="">
      <xdr:nvSpPr>
        <xdr:cNvPr id="422" name="テキスト ボックス 421"/>
        <xdr:cNvSpPr txBox="1"/>
      </xdr:nvSpPr>
      <xdr:spPr>
        <a:xfrm>
          <a:off x="6705111" y="1297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11,892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38869</xdr:rowOff>
    </xdr:from>
    <xdr:to>
      <xdr:col>15</xdr:col>
      <xdr:colOff>231775</xdr:colOff>
      <xdr:row>78</xdr:row>
      <xdr:rowOff>140469</xdr:rowOff>
    </xdr:to>
    <xdr:sp macro="" textlink="">
      <xdr:nvSpPr>
        <xdr:cNvPr id="428" name="円/楕円 427"/>
        <xdr:cNvSpPr/>
      </xdr:nvSpPr>
      <xdr:spPr>
        <a:xfrm>
          <a:off x="10426700" y="134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125246</xdr:rowOff>
    </xdr:from>
    <xdr:ext cx="469744" cy="259045"/>
    <xdr:sp macro="" textlink="">
      <xdr:nvSpPr>
        <xdr:cNvPr id="429" name="商工費該当値テキスト"/>
        <xdr:cNvSpPr txBox="1"/>
      </xdr:nvSpPr>
      <xdr:spPr>
        <a:xfrm>
          <a:off x="10528300" y="1332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81814</xdr:rowOff>
    </xdr:from>
    <xdr:to>
      <xdr:col>14</xdr:col>
      <xdr:colOff>79375</xdr:colOff>
      <xdr:row>79</xdr:row>
      <xdr:rowOff>11964</xdr:rowOff>
    </xdr:to>
    <xdr:sp macro="" textlink="">
      <xdr:nvSpPr>
        <xdr:cNvPr id="430" name="円/楕円 429"/>
        <xdr:cNvSpPr/>
      </xdr:nvSpPr>
      <xdr:spPr>
        <a:xfrm>
          <a:off x="9588500" y="13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3091</xdr:rowOff>
    </xdr:from>
    <xdr:ext cx="469744" cy="259045"/>
    <xdr:sp macro="" textlink="">
      <xdr:nvSpPr>
        <xdr:cNvPr id="431" name="テキスト ボックス 430"/>
        <xdr:cNvSpPr txBox="1"/>
      </xdr:nvSpPr>
      <xdr:spPr>
        <a:xfrm>
          <a:off x="9404427" y="13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74433</xdr:rowOff>
    </xdr:from>
    <xdr:to>
      <xdr:col>12</xdr:col>
      <xdr:colOff>561975</xdr:colOff>
      <xdr:row>79</xdr:row>
      <xdr:rowOff>4583</xdr:rowOff>
    </xdr:to>
    <xdr:sp macro="" textlink="">
      <xdr:nvSpPr>
        <xdr:cNvPr id="432" name="円/楕円 431"/>
        <xdr:cNvSpPr/>
      </xdr:nvSpPr>
      <xdr:spPr>
        <a:xfrm>
          <a:off x="8699500" y="1344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167160</xdr:rowOff>
    </xdr:from>
    <xdr:ext cx="469744" cy="259045"/>
    <xdr:sp macro="" textlink="">
      <xdr:nvSpPr>
        <xdr:cNvPr id="433" name="テキスト ボックス 432"/>
        <xdr:cNvSpPr txBox="1"/>
      </xdr:nvSpPr>
      <xdr:spPr>
        <a:xfrm>
          <a:off x="8515427" y="1354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81879</xdr:rowOff>
    </xdr:from>
    <xdr:to>
      <xdr:col>11</xdr:col>
      <xdr:colOff>358775</xdr:colOff>
      <xdr:row>79</xdr:row>
      <xdr:rowOff>12029</xdr:rowOff>
    </xdr:to>
    <xdr:sp macro="" textlink="">
      <xdr:nvSpPr>
        <xdr:cNvPr id="434" name="円/楕円 433"/>
        <xdr:cNvSpPr/>
      </xdr:nvSpPr>
      <xdr:spPr>
        <a:xfrm>
          <a:off x="7810500" y="1345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3156</xdr:rowOff>
    </xdr:from>
    <xdr:ext cx="469744" cy="259045"/>
    <xdr:sp macro="" textlink="">
      <xdr:nvSpPr>
        <xdr:cNvPr id="435" name="テキスト ボックス 434"/>
        <xdr:cNvSpPr txBox="1"/>
      </xdr:nvSpPr>
      <xdr:spPr>
        <a:xfrm>
          <a:off x="7626427" y="1354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44845</xdr:rowOff>
    </xdr:from>
    <xdr:to>
      <xdr:col>10</xdr:col>
      <xdr:colOff>155575</xdr:colOff>
      <xdr:row>78</xdr:row>
      <xdr:rowOff>146445</xdr:rowOff>
    </xdr:to>
    <xdr:sp macro="" textlink="">
      <xdr:nvSpPr>
        <xdr:cNvPr id="436" name="円/楕円 435"/>
        <xdr:cNvSpPr/>
      </xdr:nvSpPr>
      <xdr:spPr>
        <a:xfrm>
          <a:off x="6921500" y="134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137572</xdr:rowOff>
    </xdr:from>
    <xdr:ext cx="469744" cy="259045"/>
    <xdr:sp macro="" textlink="">
      <xdr:nvSpPr>
        <xdr:cNvPr id="437" name="テキスト ボックス 436"/>
        <xdr:cNvSpPr txBox="1"/>
      </xdr:nvSpPr>
      <xdr:spPr>
        <a:xfrm>
          <a:off x="6737427" y="13510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146881</xdr:rowOff>
    </xdr:from>
    <xdr:to>
      <xdr:col>15</xdr:col>
      <xdr:colOff>180340</xdr:colOff>
      <xdr:row>99</xdr:row>
      <xdr:rowOff>25381</xdr:rowOff>
    </xdr:to>
    <xdr:cxnSp macro="">
      <xdr:nvCxnSpPr>
        <xdr:cNvPr id="461" name="直線コネクタ 460"/>
        <xdr:cNvCxnSpPr/>
      </xdr:nvCxnSpPr>
      <xdr:spPr>
        <a:xfrm flipV="1">
          <a:off x="10475595" y="15577381"/>
          <a:ext cx="1270" cy="1421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33380</xdr:rowOff>
    </xdr:from>
    <xdr:ext cx="534377" cy="259045"/>
    <xdr:sp macro="" textlink="">
      <xdr:nvSpPr>
        <xdr:cNvPr id="462" name="土木費最小値テキスト"/>
        <xdr:cNvSpPr txBox="1"/>
      </xdr:nvSpPr>
      <xdr:spPr>
        <a:xfrm>
          <a:off x="10528300" y="170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15,015</a:t>
          </a:r>
          <a:endParaRPr kumimoji="1" lang="ja-JP" altLang="en-US" sz="1000" b="1">
            <a:latin typeface="ＭＳ Ｐゴシック"/>
          </a:endParaRPr>
        </a:p>
      </xdr:txBody>
    </xdr:sp>
    <xdr:clientData/>
  </xdr:oneCellAnchor>
  <xdr:twoCellAnchor>
    <xdr:from>
      <xdr:col>15</xdr:col>
      <xdr:colOff>92075</xdr:colOff>
      <xdr:row>99</xdr:row>
      <xdr:rowOff>25381</xdr:rowOff>
    </xdr:from>
    <xdr:to>
      <xdr:col>15</xdr:col>
      <xdr:colOff>269875</xdr:colOff>
      <xdr:row>99</xdr:row>
      <xdr:rowOff>25381</xdr:rowOff>
    </xdr:to>
    <xdr:cxnSp macro="">
      <xdr:nvCxnSpPr>
        <xdr:cNvPr id="463" name="直線コネクタ 462"/>
        <xdr:cNvCxnSpPr/>
      </xdr:nvCxnSpPr>
      <xdr:spPr>
        <a:xfrm>
          <a:off x="10388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93558</xdr:rowOff>
    </xdr:from>
    <xdr:ext cx="690189" cy="259045"/>
    <xdr:sp macro="" textlink="">
      <xdr:nvSpPr>
        <xdr:cNvPr id="464" name="土木費最大値テキスト"/>
        <xdr:cNvSpPr txBox="1"/>
      </xdr:nvSpPr>
      <xdr:spPr>
        <a:xfrm>
          <a:off x="10528300" y="153526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1,134,346</a:t>
          </a:r>
          <a:endParaRPr kumimoji="1" lang="ja-JP" altLang="en-US" sz="1000" b="1">
            <a:latin typeface="ＭＳ Ｐゴシック"/>
          </a:endParaRPr>
        </a:p>
      </xdr:txBody>
    </xdr:sp>
    <xdr:clientData/>
  </xdr:oneCellAnchor>
  <xdr:twoCellAnchor>
    <xdr:from>
      <xdr:col>15</xdr:col>
      <xdr:colOff>92075</xdr:colOff>
      <xdr:row>90</xdr:row>
      <xdr:rowOff>146881</xdr:rowOff>
    </xdr:from>
    <xdr:to>
      <xdr:col>15</xdr:col>
      <xdr:colOff>269875</xdr:colOff>
      <xdr:row>90</xdr:row>
      <xdr:rowOff>146881</xdr:rowOff>
    </xdr:to>
    <xdr:cxnSp macro="">
      <xdr:nvCxnSpPr>
        <xdr:cNvPr id="465" name="直線コネクタ 464"/>
        <xdr:cNvCxnSpPr/>
      </xdr:nvCxnSpPr>
      <xdr:spPr>
        <a:xfrm>
          <a:off x="10388600" y="15577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133747</xdr:rowOff>
    </xdr:from>
    <xdr:to>
      <xdr:col>15</xdr:col>
      <xdr:colOff>180975</xdr:colOff>
      <xdr:row>98</xdr:row>
      <xdr:rowOff>160362</xdr:rowOff>
    </xdr:to>
    <xdr:cxnSp macro="">
      <xdr:nvCxnSpPr>
        <xdr:cNvPr id="466" name="直線コネクタ 465"/>
        <xdr:cNvCxnSpPr/>
      </xdr:nvCxnSpPr>
      <xdr:spPr>
        <a:xfrm>
          <a:off x="9639300" y="16935847"/>
          <a:ext cx="8382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122280</xdr:rowOff>
    </xdr:from>
    <xdr:ext cx="534377" cy="259045"/>
    <xdr:sp macro="" textlink="">
      <xdr:nvSpPr>
        <xdr:cNvPr id="467" name="土木費平均値テキスト"/>
        <xdr:cNvSpPr txBox="1"/>
      </xdr:nvSpPr>
      <xdr:spPr>
        <a:xfrm>
          <a:off x="10528300" y="16752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99403</xdr:rowOff>
    </xdr:from>
    <xdr:to>
      <xdr:col>15</xdr:col>
      <xdr:colOff>231775</xdr:colOff>
      <xdr:row>99</xdr:row>
      <xdr:rowOff>29553</xdr:rowOff>
    </xdr:to>
    <xdr:sp macro="" textlink="">
      <xdr:nvSpPr>
        <xdr:cNvPr id="468" name="フローチャート : 判断 467"/>
        <xdr:cNvSpPr/>
      </xdr:nvSpPr>
      <xdr:spPr>
        <a:xfrm>
          <a:off x="10426700" y="1690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133747</xdr:rowOff>
    </xdr:from>
    <xdr:to>
      <xdr:col>14</xdr:col>
      <xdr:colOff>28575</xdr:colOff>
      <xdr:row>98</xdr:row>
      <xdr:rowOff>145822</xdr:rowOff>
    </xdr:to>
    <xdr:cxnSp macro="">
      <xdr:nvCxnSpPr>
        <xdr:cNvPr id="469" name="直線コネクタ 468"/>
        <xdr:cNvCxnSpPr/>
      </xdr:nvCxnSpPr>
      <xdr:spPr>
        <a:xfrm flipV="1">
          <a:off x="8750300" y="16935847"/>
          <a:ext cx="889000" cy="12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96892</xdr:rowOff>
    </xdr:from>
    <xdr:to>
      <xdr:col>14</xdr:col>
      <xdr:colOff>79375</xdr:colOff>
      <xdr:row>99</xdr:row>
      <xdr:rowOff>27042</xdr:rowOff>
    </xdr:to>
    <xdr:sp macro="" textlink="">
      <xdr:nvSpPr>
        <xdr:cNvPr id="470" name="フローチャート : 判断 469"/>
        <xdr:cNvSpPr/>
      </xdr:nvSpPr>
      <xdr:spPr>
        <a:xfrm>
          <a:off x="9588500" y="1689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18169</xdr:rowOff>
    </xdr:from>
    <xdr:ext cx="534377" cy="259045"/>
    <xdr:sp macro="" textlink="">
      <xdr:nvSpPr>
        <xdr:cNvPr id="471" name="テキスト ボックス 470"/>
        <xdr:cNvSpPr txBox="1"/>
      </xdr:nvSpPr>
      <xdr:spPr>
        <a:xfrm>
          <a:off x="9372111" y="169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124527</xdr:rowOff>
    </xdr:from>
    <xdr:to>
      <xdr:col>12</xdr:col>
      <xdr:colOff>511175</xdr:colOff>
      <xdr:row>98</xdr:row>
      <xdr:rowOff>145822</xdr:rowOff>
    </xdr:to>
    <xdr:cxnSp macro="">
      <xdr:nvCxnSpPr>
        <xdr:cNvPr id="472" name="直線コネクタ 471"/>
        <xdr:cNvCxnSpPr/>
      </xdr:nvCxnSpPr>
      <xdr:spPr>
        <a:xfrm>
          <a:off x="7861300" y="16926627"/>
          <a:ext cx="889000" cy="2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95583</xdr:rowOff>
    </xdr:from>
    <xdr:to>
      <xdr:col>12</xdr:col>
      <xdr:colOff>561975</xdr:colOff>
      <xdr:row>99</xdr:row>
      <xdr:rowOff>25733</xdr:rowOff>
    </xdr:to>
    <xdr:sp macro="" textlink="">
      <xdr:nvSpPr>
        <xdr:cNvPr id="473" name="フローチャート : 判断 472"/>
        <xdr:cNvSpPr/>
      </xdr:nvSpPr>
      <xdr:spPr>
        <a:xfrm>
          <a:off x="8699500" y="168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16860</xdr:rowOff>
    </xdr:from>
    <xdr:ext cx="534377" cy="259045"/>
    <xdr:sp macro="" textlink="">
      <xdr:nvSpPr>
        <xdr:cNvPr id="474" name="テキスト ボックス 473"/>
        <xdr:cNvSpPr txBox="1"/>
      </xdr:nvSpPr>
      <xdr:spPr>
        <a:xfrm>
          <a:off x="8483111" y="169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113294</xdr:rowOff>
    </xdr:from>
    <xdr:to>
      <xdr:col>11</xdr:col>
      <xdr:colOff>307975</xdr:colOff>
      <xdr:row>98</xdr:row>
      <xdr:rowOff>124527</xdr:rowOff>
    </xdr:to>
    <xdr:cxnSp macro="">
      <xdr:nvCxnSpPr>
        <xdr:cNvPr id="475" name="直線コネクタ 474"/>
        <xdr:cNvCxnSpPr/>
      </xdr:nvCxnSpPr>
      <xdr:spPr>
        <a:xfrm>
          <a:off x="6972300" y="16915394"/>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104953</xdr:rowOff>
    </xdr:from>
    <xdr:to>
      <xdr:col>11</xdr:col>
      <xdr:colOff>358775</xdr:colOff>
      <xdr:row>99</xdr:row>
      <xdr:rowOff>35103</xdr:rowOff>
    </xdr:to>
    <xdr:sp macro="" textlink="">
      <xdr:nvSpPr>
        <xdr:cNvPr id="476" name="フローチャート : 判断 475"/>
        <xdr:cNvSpPr/>
      </xdr:nvSpPr>
      <xdr:spPr>
        <a:xfrm>
          <a:off x="7810500" y="1690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26230</xdr:rowOff>
    </xdr:from>
    <xdr:ext cx="534377" cy="259045"/>
    <xdr:sp macro="" textlink="">
      <xdr:nvSpPr>
        <xdr:cNvPr id="477" name="テキスト ボックス 476"/>
        <xdr:cNvSpPr txBox="1"/>
      </xdr:nvSpPr>
      <xdr:spPr>
        <a:xfrm>
          <a:off x="7594111" y="169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104820</xdr:rowOff>
    </xdr:from>
    <xdr:to>
      <xdr:col>10</xdr:col>
      <xdr:colOff>155575</xdr:colOff>
      <xdr:row>99</xdr:row>
      <xdr:rowOff>34970</xdr:rowOff>
    </xdr:to>
    <xdr:sp macro="" textlink="">
      <xdr:nvSpPr>
        <xdr:cNvPr id="478" name="フローチャート : 判断 477"/>
        <xdr:cNvSpPr/>
      </xdr:nvSpPr>
      <xdr:spPr>
        <a:xfrm>
          <a:off x="6921500" y="1690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26097</xdr:rowOff>
    </xdr:from>
    <xdr:ext cx="534377" cy="259045"/>
    <xdr:sp macro="" textlink="">
      <xdr:nvSpPr>
        <xdr:cNvPr id="479" name="テキスト ボックス 478"/>
        <xdr:cNvSpPr txBox="1"/>
      </xdr:nvSpPr>
      <xdr:spPr>
        <a:xfrm>
          <a:off x="6705111" y="1699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109562</xdr:rowOff>
    </xdr:from>
    <xdr:to>
      <xdr:col>15</xdr:col>
      <xdr:colOff>231775</xdr:colOff>
      <xdr:row>99</xdr:row>
      <xdr:rowOff>39712</xdr:rowOff>
    </xdr:to>
    <xdr:sp macro="" textlink="">
      <xdr:nvSpPr>
        <xdr:cNvPr id="485" name="円/楕円 484"/>
        <xdr:cNvSpPr/>
      </xdr:nvSpPr>
      <xdr:spPr>
        <a:xfrm>
          <a:off x="10426700" y="1691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77829</xdr:rowOff>
    </xdr:from>
    <xdr:ext cx="534377" cy="259045"/>
    <xdr:sp macro="" textlink="">
      <xdr:nvSpPr>
        <xdr:cNvPr id="486" name="土木費該当値テキスト"/>
        <xdr:cNvSpPr txBox="1"/>
      </xdr:nvSpPr>
      <xdr:spPr>
        <a:xfrm>
          <a:off x="10528300" y="1687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43,730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82947</xdr:rowOff>
    </xdr:from>
    <xdr:to>
      <xdr:col>14</xdr:col>
      <xdr:colOff>79375</xdr:colOff>
      <xdr:row>99</xdr:row>
      <xdr:rowOff>13097</xdr:rowOff>
    </xdr:to>
    <xdr:sp macro="" textlink="">
      <xdr:nvSpPr>
        <xdr:cNvPr id="487" name="円/楕円 486"/>
        <xdr:cNvSpPr/>
      </xdr:nvSpPr>
      <xdr:spPr>
        <a:xfrm>
          <a:off x="9588500" y="1688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29624</xdr:rowOff>
    </xdr:from>
    <xdr:ext cx="534377" cy="259045"/>
    <xdr:sp macro="" textlink="">
      <xdr:nvSpPr>
        <xdr:cNvPr id="488" name="テキスト ボックス 487"/>
        <xdr:cNvSpPr txBox="1"/>
      </xdr:nvSpPr>
      <xdr:spPr>
        <a:xfrm>
          <a:off x="9372111" y="1666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64,687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95022</xdr:rowOff>
    </xdr:from>
    <xdr:to>
      <xdr:col>12</xdr:col>
      <xdr:colOff>561975</xdr:colOff>
      <xdr:row>99</xdr:row>
      <xdr:rowOff>25172</xdr:rowOff>
    </xdr:to>
    <xdr:sp macro="" textlink="">
      <xdr:nvSpPr>
        <xdr:cNvPr id="489" name="円/楕円 488"/>
        <xdr:cNvSpPr/>
      </xdr:nvSpPr>
      <xdr:spPr>
        <a:xfrm>
          <a:off x="8699500" y="1689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41699</xdr:rowOff>
    </xdr:from>
    <xdr:ext cx="534377" cy="259045"/>
    <xdr:sp macro="" textlink="">
      <xdr:nvSpPr>
        <xdr:cNvPr id="490" name="テキスト ボックス 489"/>
        <xdr:cNvSpPr txBox="1"/>
      </xdr:nvSpPr>
      <xdr:spPr>
        <a:xfrm>
          <a:off x="8483111" y="1667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73727</xdr:rowOff>
    </xdr:from>
    <xdr:to>
      <xdr:col>11</xdr:col>
      <xdr:colOff>358775</xdr:colOff>
      <xdr:row>99</xdr:row>
      <xdr:rowOff>3877</xdr:rowOff>
    </xdr:to>
    <xdr:sp macro="" textlink="">
      <xdr:nvSpPr>
        <xdr:cNvPr id="491" name="円/楕円 490"/>
        <xdr:cNvSpPr/>
      </xdr:nvSpPr>
      <xdr:spPr>
        <a:xfrm>
          <a:off x="7810500" y="1687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20404</xdr:rowOff>
    </xdr:from>
    <xdr:ext cx="534377" cy="259045"/>
    <xdr:sp macro="" textlink="">
      <xdr:nvSpPr>
        <xdr:cNvPr id="492" name="テキスト ボックス 491"/>
        <xdr:cNvSpPr txBox="1"/>
      </xdr:nvSpPr>
      <xdr:spPr>
        <a:xfrm>
          <a:off x="7594111" y="1665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71,947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62494</xdr:rowOff>
    </xdr:from>
    <xdr:to>
      <xdr:col>10</xdr:col>
      <xdr:colOff>155575</xdr:colOff>
      <xdr:row>98</xdr:row>
      <xdr:rowOff>164094</xdr:rowOff>
    </xdr:to>
    <xdr:sp macro="" textlink="">
      <xdr:nvSpPr>
        <xdr:cNvPr id="493" name="円/楕円 492"/>
        <xdr:cNvSpPr/>
      </xdr:nvSpPr>
      <xdr:spPr>
        <a:xfrm>
          <a:off x="6921500" y="1686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9171</xdr:rowOff>
    </xdr:from>
    <xdr:ext cx="534377" cy="259045"/>
    <xdr:sp macro="" textlink="">
      <xdr:nvSpPr>
        <xdr:cNvPr id="494" name="テキスト ボックス 493"/>
        <xdr:cNvSpPr txBox="1"/>
      </xdr:nvSpPr>
      <xdr:spPr>
        <a:xfrm>
          <a:off x="6705111" y="1663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142367</xdr:rowOff>
    </xdr:from>
    <xdr:to>
      <xdr:col>23</xdr:col>
      <xdr:colOff>516889</xdr:colOff>
      <xdr:row>38</xdr:row>
      <xdr:rowOff>130687</xdr:rowOff>
    </xdr:to>
    <xdr:cxnSp macro="">
      <xdr:nvCxnSpPr>
        <xdr:cNvPr id="520" name="直線コネクタ 519"/>
        <xdr:cNvCxnSpPr/>
      </xdr:nvCxnSpPr>
      <xdr:spPr>
        <a:xfrm flipV="1">
          <a:off x="16317595" y="5285867"/>
          <a:ext cx="1269" cy="1359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134514</xdr:rowOff>
    </xdr:from>
    <xdr:ext cx="534377" cy="259045"/>
    <xdr:sp macro="" textlink="">
      <xdr:nvSpPr>
        <xdr:cNvPr id="521" name="消防費最小値テキスト"/>
        <xdr:cNvSpPr txBox="1"/>
      </xdr:nvSpPr>
      <xdr:spPr>
        <a:xfrm>
          <a:off x="16370300" y="66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12,828</a:t>
          </a:r>
          <a:endParaRPr kumimoji="1" lang="ja-JP" altLang="en-US" sz="1000" b="1">
            <a:latin typeface="ＭＳ Ｐゴシック"/>
          </a:endParaRPr>
        </a:p>
      </xdr:txBody>
    </xdr:sp>
    <xdr:clientData/>
  </xdr:oneCellAnchor>
  <xdr:twoCellAnchor>
    <xdr:from>
      <xdr:col>23</xdr:col>
      <xdr:colOff>428625</xdr:colOff>
      <xdr:row>38</xdr:row>
      <xdr:rowOff>130687</xdr:rowOff>
    </xdr:from>
    <xdr:to>
      <xdr:col>23</xdr:col>
      <xdr:colOff>606425</xdr:colOff>
      <xdr:row>38</xdr:row>
      <xdr:rowOff>130687</xdr:rowOff>
    </xdr:to>
    <xdr:cxnSp macro="">
      <xdr:nvCxnSpPr>
        <xdr:cNvPr id="522" name="直線コネクタ 521"/>
        <xdr:cNvCxnSpPr/>
      </xdr:nvCxnSpPr>
      <xdr:spPr>
        <a:xfrm>
          <a:off x="16230600" y="66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89044</xdr:rowOff>
    </xdr:from>
    <xdr:ext cx="599010" cy="259045"/>
    <xdr:sp macro="" textlink="">
      <xdr:nvSpPr>
        <xdr:cNvPr id="523" name="消防費最大値テキスト"/>
        <xdr:cNvSpPr txBox="1"/>
      </xdr:nvSpPr>
      <xdr:spPr>
        <a:xfrm>
          <a:off x="16370300" y="50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137,755</a:t>
          </a:r>
          <a:endParaRPr kumimoji="1" lang="ja-JP" altLang="en-US" sz="1000" b="1">
            <a:latin typeface="ＭＳ Ｐゴシック"/>
          </a:endParaRPr>
        </a:p>
      </xdr:txBody>
    </xdr:sp>
    <xdr:clientData/>
  </xdr:oneCellAnchor>
  <xdr:twoCellAnchor>
    <xdr:from>
      <xdr:col>23</xdr:col>
      <xdr:colOff>428625</xdr:colOff>
      <xdr:row>30</xdr:row>
      <xdr:rowOff>142367</xdr:rowOff>
    </xdr:from>
    <xdr:to>
      <xdr:col>23</xdr:col>
      <xdr:colOff>606425</xdr:colOff>
      <xdr:row>30</xdr:row>
      <xdr:rowOff>142367</xdr:rowOff>
    </xdr:to>
    <xdr:cxnSp macro="">
      <xdr:nvCxnSpPr>
        <xdr:cNvPr id="524" name="直線コネクタ 523"/>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82681</xdr:rowOff>
    </xdr:from>
    <xdr:to>
      <xdr:col>23</xdr:col>
      <xdr:colOff>517525</xdr:colOff>
      <xdr:row>38</xdr:row>
      <xdr:rowOff>93686</xdr:rowOff>
    </xdr:to>
    <xdr:cxnSp macro="">
      <xdr:nvCxnSpPr>
        <xdr:cNvPr id="525" name="直線コネクタ 524"/>
        <xdr:cNvCxnSpPr/>
      </xdr:nvCxnSpPr>
      <xdr:spPr>
        <a:xfrm>
          <a:off x="15481300" y="6597781"/>
          <a:ext cx="8382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122042</xdr:rowOff>
    </xdr:from>
    <xdr:ext cx="534377" cy="259045"/>
    <xdr:sp macro="" textlink="">
      <xdr:nvSpPr>
        <xdr:cNvPr id="526" name="消防費平均値テキスト"/>
        <xdr:cNvSpPr txBox="1"/>
      </xdr:nvSpPr>
      <xdr:spPr>
        <a:xfrm>
          <a:off x="16370300" y="6294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99165</xdr:rowOff>
    </xdr:from>
    <xdr:to>
      <xdr:col>23</xdr:col>
      <xdr:colOff>568325</xdr:colOff>
      <xdr:row>38</xdr:row>
      <xdr:rowOff>29315</xdr:rowOff>
    </xdr:to>
    <xdr:sp macro="" textlink="">
      <xdr:nvSpPr>
        <xdr:cNvPr id="527" name="フローチャート : 判断 526"/>
        <xdr:cNvSpPr/>
      </xdr:nvSpPr>
      <xdr:spPr>
        <a:xfrm>
          <a:off x="16268700" y="644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82681</xdr:rowOff>
    </xdr:from>
    <xdr:to>
      <xdr:col>22</xdr:col>
      <xdr:colOff>365125</xdr:colOff>
      <xdr:row>38</xdr:row>
      <xdr:rowOff>97997</xdr:rowOff>
    </xdr:to>
    <xdr:cxnSp macro="">
      <xdr:nvCxnSpPr>
        <xdr:cNvPr id="528" name="直線コネクタ 527"/>
        <xdr:cNvCxnSpPr/>
      </xdr:nvCxnSpPr>
      <xdr:spPr>
        <a:xfrm flipV="1">
          <a:off x="14592300" y="6597781"/>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81389</xdr:rowOff>
    </xdr:from>
    <xdr:to>
      <xdr:col>22</xdr:col>
      <xdr:colOff>415925</xdr:colOff>
      <xdr:row>38</xdr:row>
      <xdr:rowOff>11539</xdr:rowOff>
    </xdr:to>
    <xdr:sp macro="" textlink="">
      <xdr:nvSpPr>
        <xdr:cNvPr id="529" name="フローチャート : 判断 528"/>
        <xdr:cNvSpPr/>
      </xdr:nvSpPr>
      <xdr:spPr>
        <a:xfrm>
          <a:off x="15430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28066</xdr:rowOff>
    </xdr:from>
    <xdr:ext cx="534377" cy="259045"/>
    <xdr:sp macro="" textlink="">
      <xdr:nvSpPr>
        <xdr:cNvPr id="530" name="テキスト ボックス 529"/>
        <xdr:cNvSpPr txBox="1"/>
      </xdr:nvSpPr>
      <xdr:spPr>
        <a:xfrm>
          <a:off x="15214111" y="620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56576</xdr:rowOff>
    </xdr:from>
    <xdr:to>
      <xdr:col>21</xdr:col>
      <xdr:colOff>161925</xdr:colOff>
      <xdr:row>38</xdr:row>
      <xdr:rowOff>97997</xdr:rowOff>
    </xdr:to>
    <xdr:cxnSp macro="">
      <xdr:nvCxnSpPr>
        <xdr:cNvPr id="531" name="直線コネクタ 530"/>
        <xdr:cNvCxnSpPr/>
      </xdr:nvCxnSpPr>
      <xdr:spPr>
        <a:xfrm>
          <a:off x="13703300" y="6571676"/>
          <a:ext cx="889000" cy="4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83958</xdr:rowOff>
    </xdr:from>
    <xdr:to>
      <xdr:col>21</xdr:col>
      <xdr:colOff>212725</xdr:colOff>
      <xdr:row>38</xdr:row>
      <xdr:rowOff>14108</xdr:rowOff>
    </xdr:to>
    <xdr:sp macro="" textlink="">
      <xdr:nvSpPr>
        <xdr:cNvPr id="532" name="フローチャート : 判断 531"/>
        <xdr:cNvSpPr/>
      </xdr:nvSpPr>
      <xdr:spPr>
        <a:xfrm>
          <a:off x="14541500" y="642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30635</xdr:rowOff>
    </xdr:from>
    <xdr:ext cx="534377" cy="259045"/>
    <xdr:sp macro="" textlink="">
      <xdr:nvSpPr>
        <xdr:cNvPr id="533" name="テキスト ボックス 532"/>
        <xdr:cNvSpPr txBox="1"/>
      </xdr:nvSpPr>
      <xdr:spPr>
        <a:xfrm>
          <a:off x="14325111" y="620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163148</xdr:rowOff>
    </xdr:from>
    <xdr:to>
      <xdr:col>19</xdr:col>
      <xdr:colOff>644525</xdr:colOff>
      <xdr:row>38</xdr:row>
      <xdr:rowOff>56576</xdr:rowOff>
    </xdr:to>
    <xdr:cxnSp macro="">
      <xdr:nvCxnSpPr>
        <xdr:cNvPr id="534" name="直線コネクタ 533"/>
        <xdr:cNvCxnSpPr/>
      </xdr:nvCxnSpPr>
      <xdr:spPr>
        <a:xfrm>
          <a:off x="12814300" y="6506798"/>
          <a:ext cx="889000" cy="6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127076</xdr:rowOff>
    </xdr:from>
    <xdr:to>
      <xdr:col>20</xdr:col>
      <xdr:colOff>9525</xdr:colOff>
      <xdr:row>38</xdr:row>
      <xdr:rowOff>57226</xdr:rowOff>
    </xdr:to>
    <xdr:sp macro="" textlink="">
      <xdr:nvSpPr>
        <xdr:cNvPr id="535" name="フローチャート : 判断 534"/>
        <xdr:cNvSpPr/>
      </xdr:nvSpPr>
      <xdr:spPr>
        <a:xfrm>
          <a:off x="13652500" y="647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73753</xdr:rowOff>
    </xdr:from>
    <xdr:ext cx="534377" cy="259045"/>
    <xdr:sp macro="" textlink="">
      <xdr:nvSpPr>
        <xdr:cNvPr id="536" name="テキスト ボックス 535"/>
        <xdr:cNvSpPr txBox="1"/>
      </xdr:nvSpPr>
      <xdr:spPr>
        <a:xfrm>
          <a:off x="13436111" y="624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143699</xdr:rowOff>
    </xdr:from>
    <xdr:to>
      <xdr:col>18</xdr:col>
      <xdr:colOff>492125</xdr:colOff>
      <xdr:row>38</xdr:row>
      <xdr:rowOff>73848</xdr:rowOff>
    </xdr:to>
    <xdr:sp macro="" textlink="">
      <xdr:nvSpPr>
        <xdr:cNvPr id="537" name="フローチャート : 判断 536"/>
        <xdr:cNvSpPr/>
      </xdr:nvSpPr>
      <xdr:spPr>
        <a:xfrm>
          <a:off x="12763500" y="648734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64976</xdr:rowOff>
    </xdr:from>
    <xdr:ext cx="534377" cy="259045"/>
    <xdr:sp macro="" textlink="">
      <xdr:nvSpPr>
        <xdr:cNvPr id="538" name="テキスト ボックス 537"/>
        <xdr:cNvSpPr txBox="1"/>
      </xdr:nvSpPr>
      <xdr:spPr>
        <a:xfrm>
          <a:off x="12547111" y="65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42886</xdr:rowOff>
    </xdr:from>
    <xdr:to>
      <xdr:col>23</xdr:col>
      <xdr:colOff>568325</xdr:colOff>
      <xdr:row>38</xdr:row>
      <xdr:rowOff>144486</xdr:rowOff>
    </xdr:to>
    <xdr:sp macro="" textlink="">
      <xdr:nvSpPr>
        <xdr:cNvPr id="544" name="円/楕円 543"/>
        <xdr:cNvSpPr/>
      </xdr:nvSpPr>
      <xdr:spPr>
        <a:xfrm>
          <a:off x="16268700" y="655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129263</xdr:rowOff>
    </xdr:from>
    <xdr:ext cx="534377" cy="259045"/>
    <xdr:sp macro="" textlink="">
      <xdr:nvSpPr>
        <xdr:cNvPr id="545" name="消防費該当値テキスト"/>
        <xdr:cNvSpPr txBox="1"/>
      </xdr:nvSpPr>
      <xdr:spPr>
        <a:xfrm>
          <a:off x="16370300" y="647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31881</xdr:rowOff>
    </xdr:from>
    <xdr:to>
      <xdr:col>22</xdr:col>
      <xdr:colOff>415925</xdr:colOff>
      <xdr:row>38</xdr:row>
      <xdr:rowOff>133481</xdr:rowOff>
    </xdr:to>
    <xdr:sp macro="" textlink="">
      <xdr:nvSpPr>
        <xdr:cNvPr id="546" name="円/楕円 545"/>
        <xdr:cNvSpPr/>
      </xdr:nvSpPr>
      <xdr:spPr>
        <a:xfrm>
          <a:off x="15430500" y="65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124608</xdr:rowOff>
    </xdr:from>
    <xdr:ext cx="534377" cy="259045"/>
    <xdr:sp macro="" textlink="">
      <xdr:nvSpPr>
        <xdr:cNvPr id="547" name="テキスト ボックス 546"/>
        <xdr:cNvSpPr txBox="1"/>
      </xdr:nvSpPr>
      <xdr:spPr>
        <a:xfrm>
          <a:off x="15214111" y="663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47197</xdr:rowOff>
    </xdr:from>
    <xdr:to>
      <xdr:col>21</xdr:col>
      <xdr:colOff>212725</xdr:colOff>
      <xdr:row>38</xdr:row>
      <xdr:rowOff>148797</xdr:rowOff>
    </xdr:to>
    <xdr:sp macro="" textlink="">
      <xdr:nvSpPr>
        <xdr:cNvPr id="548" name="円/楕円 547"/>
        <xdr:cNvSpPr/>
      </xdr:nvSpPr>
      <xdr:spPr>
        <a:xfrm>
          <a:off x="14541500" y="65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139924</xdr:rowOff>
    </xdr:from>
    <xdr:ext cx="534377" cy="259045"/>
    <xdr:sp macro="" textlink="">
      <xdr:nvSpPr>
        <xdr:cNvPr id="549" name="テキスト ボックス 548"/>
        <xdr:cNvSpPr txBox="1"/>
      </xdr:nvSpPr>
      <xdr:spPr>
        <a:xfrm>
          <a:off x="14325111" y="665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5776</xdr:rowOff>
    </xdr:from>
    <xdr:to>
      <xdr:col>20</xdr:col>
      <xdr:colOff>9525</xdr:colOff>
      <xdr:row>38</xdr:row>
      <xdr:rowOff>107376</xdr:rowOff>
    </xdr:to>
    <xdr:sp macro="" textlink="">
      <xdr:nvSpPr>
        <xdr:cNvPr id="550" name="円/楕円 549"/>
        <xdr:cNvSpPr/>
      </xdr:nvSpPr>
      <xdr:spPr>
        <a:xfrm>
          <a:off x="13652500" y="652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98503</xdr:rowOff>
    </xdr:from>
    <xdr:ext cx="534377" cy="259045"/>
    <xdr:sp macro="" textlink="">
      <xdr:nvSpPr>
        <xdr:cNvPr id="551" name="テキスト ボックス 550"/>
        <xdr:cNvSpPr txBox="1"/>
      </xdr:nvSpPr>
      <xdr:spPr>
        <a:xfrm>
          <a:off x="13436111" y="661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112348</xdr:rowOff>
    </xdr:from>
    <xdr:to>
      <xdr:col>18</xdr:col>
      <xdr:colOff>492125</xdr:colOff>
      <xdr:row>38</xdr:row>
      <xdr:rowOff>42498</xdr:rowOff>
    </xdr:to>
    <xdr:sp macro="" textlink="">
      <xdr:nvSpPr>
        <xdr:cNvPr id="552" name="円/楕円 551"/>
        <xdr:cNvSpPr/>
      </xdr:nvSpPr>
      <xdr:spPr>
        <a:xfrm>
          <a:off x="12763500" y="64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59025</xdr:rowOff>
    </xdr:from>
    <xdr:ext cx="534377" cy="259045"/>
    <xdr:sp macro="" textlink="">
      <xdr:nvSpPr>
        <xdr:cNvPr id="553" name="テキスト ボックス 552"/>
        <xdr:cNvSpPr txBox="1"/>
      </xdr:nvSpPr>
      <xdr:spPr>
        <a:xfrm>
          <a:off x="12547111" y="62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106564</xdr:rowOff>
    </xdr:from>
    <xdr:to>
      <xdr:col>23</xdr:col>
      <xdr:colOff>516889</xdr:colOff>
      <xdr:row>59</xdr:row>
      <xdr:rowOff>122588</xdr:rowOff>
    </xdr:to>
    <xdr:cxnSp macro="">
      <xdr:nvCxnSpPr>
        <xdr:cNvPr id="580" name="直線コネクタ 579"/>
        <xdr:cNvCxnSpPr/>
      </xdr:nvCxnSpPr>
      <xdr:spPr>
        <a:xfrm flipV="1">
          <a:off x="16317595" y="8679064"/>
          <a:ext cx="1269" cy="1559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126415</xdr:rowOff>
    </xdr:from>
    <xdr:ext cx="534377" cy="259045"/>
    <xdr:sp macro="" textlink="">
      <xdr:nvSpPr>
        <xdr:cNvPr id="581" name="教育費最小値テキスト"/>
        <xdr:cNvSpPr txBox="1"/>
      </xdr:nvSpPr>
      <xdr:spPr>
        <a:xfrm>
          <a:off x="16370300" y="102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27,822</a:t>
          </a:r>
          <a:endParaRPr kumimoji="1" lang="ja-JP" altLang="en-US" sz="1000" b="1">
            <a:latin typeface="ＭＳ Ｐゴシック"/>
          </a:endParaRPr>
        </a:p>
      </xdr:txBody>
    </xdr:sp>
    <xdr:clientData/>
  </xdr:oneCellAnchor>
  <xdr:twoCellAnchor>
    <xdr:from>
      <xdr:col>23</xdr:col>
      <xdr:colOff>428625</xdr:colOff>
      <xdr:row>59</xdr:row>
      <xdr:rowOff>122588</xdr:rowOff>
    </xdr:from>
    <xdr:to>
      <xdr:col>23</xdr:col>
      <xdr:colOff>606425</xdr:colOff>
      <xdr:row>59</xdr:row>
      <xdr:rowOff>122588</xdr:rowOff>
    </xdr:to>
    <xdr:cxnSp macro="">
      <xdr:nvCxnSpPr>
        <xdr:cNvPr id="582" name="直線コネクタ 581"/>
        <xdr:cNvCxnSpPr/>
      </xdr:nvCxnSpPr>
      <xdr:spPr>
        <a:xfrm>
          <a:off x="16230600" y="1023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53241</xdr:rowOff>
    </xdr:from>
    <xdr:ext cx="599010" cy="259045"/>
    <xdr:sp macro="" textlink="">
      <xdr:nvSpPr>
        <xdr:cNvPr id="583" name="教育費最大値テキスト"/>
        <xdr:cNvSpPr txBox="1"/>
      </xdr:nvSpPr>
      <xdr:spPr>
        <a:xfrm>
          <a:off x="16370300" y="8454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171,044</a:t>
          </a:r>
          <a:endParaRPr kumimoji="1" lang="ja-JP" altLang="en-US" sz="1000" b="1">
            <a:latin typeface="ＭＳ Ｐゴシック"/>
          </a:endParaRPr>
        </a:p>
      </xdr:txBody>
    </xdr:sp>
    <xdr:clientData/>
  </xdr:oneCellAnchor>
  <xdr:twoCellAnchor>
    <xdr:from>
      <xdr:col>23</xdr:col>
      <xdr:colOff>428625</xdr:colOff>
      <xdr:row>50</xdr:row>
      <xdr:rowOff>106564</xdr:rowOff>
    </xdr:from>
    <xdr:to>
      <xdr:col>23</xdr:col>
      <xdr:colOff>606425</xdr:colOff>
      <xdr:row>50</xdr:row>
      <xdr:rowOff>106564</xdr:rowOff>
    </xdr:to>
    <xdr:cxnSp macro="">
      <xdr:nvCxnSpPr>
        <xdr:cNvPr id="584" name="直線コネクタ 583"/>
        <xdr:cNvCxnSpPr/>
      </xdr:nvCxnSpPr>
      <xdr:spPr>
        <a:xfrm>
          <a:off x="16230600" y="867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12555</xdr:rowOff>
    </xdr:from>
    <xdr:to>
      <xdr:col>23</xdr:col>
      <xdr:colOff>517525</xdr:colOff>
      <xdr:row>59</xdr:row>
      <xdr:rowOff>40760</xdr:rowOff>
    </xdr:to>
    <xdr:cxnSp macro="">
      <xdr:nvCxnSpPr>
        <xdr:cNvPr id="585" name="直線コネクタ 584"/>
        <xdr:cNvCxnSpPr/>
      </xdr:nvCxnSpPr>
      <xdr:spPr>
        <a:xfrm>
          <a:off x="15481300" y="10128105"/>
          <a:ext cx="838200" cy="2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92803</xdr:rowOff>
    </xdr:from>
    <xdr:ext cx="534377" cy="259045"/>
    <xdr:sp macro="" textlink="">
      <xdr:nvSpPr>
        <xdr:cNvPr id="586" name="教育費平均値テキスト"/>
        <xdr:cNvSpPr txBox="1"/>
      </xdr:nvSpPr>
      <xdr:spPr>
        <a:xfrm>
          <a:off x="16370300" y="9694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69926</xdr:rowOff>
    </xdr:from>
    <xdr:to>
      <xdr:col>23</xdr:col>
      <xdr:colOff>568325</xdr:colOff>
      <xdr:row>58</xdr:row>
      <xdr:rowOff>76</xdr:rowOff>
    </xdr:to>
    <xdr:sp macro="" textlink="">
      <xdr:nvSpPr>
        <xdr:cNvPr id="587" name="フローチャート : 判断 586"/>
        <xdr:cNvSpPr/>
      </xdr:nvSpPr>
      <xdr:spPr>
        <a:xfrm>
          <a:off x="16268700" y="984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12555</xdr:rowOff>
    </xdr:from>
    <xdr:to>
      <xdr:col>22</xdr:col>
      <xdr:colOff>365125</xdr:colOff>
      <xdr:row>59</xdr:row>
      <xdr:rowOff>38670</xdr:rowOff>
    </xdr:to>
    <xdr:cxnSp macro="">
      <xdr:nvCxnSpPr>
        <xdr:cNvPr id="588" name="直線コネクタ 587"/>
        <xdr:cNvCxnSpPr/>
      </xdr:nvCxnSpPr>
      <xdr:spPr>
        <a:xfrm flipV="1">
          <a:off x="14592300" y="10128105"/>
          <a:ext cx="889000" cy="2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41787</xdr:rowOff>
    </xdr:from>
    <xdr:to>
      <xdr:col>22</xdr:col>
      <xdr:colOff>415925</xdr:colOff>
      <xdr:row>57</xdr:row>
      <xdr:rowOff>143387</xdr:rowOff>
    </xdr:to>
    <xdr:sp macro="" textlink="">
      <xdr:nvSpPr>
        <xdr:cNvPr id="589" name="フローチャート : 判断 588"/>
        <xdr:cNvSpPr/>
      </xdr:nvSpPr>
      <xdr:spPr>
        <a:xfrm>
          <a:off x="15430500" y="981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159914</xdr:rowOff>
    </xdr:from>
    <xdr:ext cx="534377" cy="259045"/>
    <xdr:sp macro="" textlink="">
      <xdr:nvSpPr>
        <xdr:cNvPr id="590" name="テキスト ボックス 589"/>
        <xdr:cNvSpPr txBox="1"/>
      </xdr:nvSpPr>
      <xdr:spPr>
        <a:xfrm>
          <a:off x="15214111" y="958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38670</xdr:rowOff>
    </xdr:from>
    <xdr:to>
      <xdr:col>21</xdr:col>
      <xdr:colOff>161925</xdr:colOff>
      <xdr:row>59</xdr:row>
      <xdr:rowOff>77782</xdr:rowOff>
    </xdr:to>
    <xdr:cxnSp macro="">
      <xdr:nvCxnSpPr>
        <xdr:cNvPr id="591" name="直線コネクタ 590"/>
        <xdr:cNvCxnSpPr/>
      </xdr:nvCxnSpPr>
      <xdr:spPr>
        <a:xfrm flipV="1">
          <a:off x="13703300" y="10154220"/>
          <a:ext cx="889000" cy="3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88595</xdr:rowOff>
    </xdr:from>
    <xdr:to>
      <xdr:col>21</xdr:col>
      <xdr:colOff>212725</xdr:colOff>
      <xdr:row>58</xdr:row>
      <xdr:rowOff>18745</xdr:rowOff>
    </xdr:to>
    <xdr:sp macro="" textlink="">
      <xdr:nvSpPr>
        <xdr:cNvPr id="592" name="フローチャート : 判断 591"/>
        <xdr:cNvSpPr/>
      </xdr:nvSpPr>
      <xdr:spPr>
        <a:xfrm>
          <a:off x="14541500" y="986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35272</xdr:rowOff>
    </xdr:from>
    <xdr:ext cx="534377" cy="259045"/>
    <xdr:sp macro="" textlink="">
      <xdr:nvSpPr>
        <xdr:cNvPr id="593" name="テキスト ボックス 592"/>
        <xdr:cNvSpPr txBox="1"/>
      </xdr:nvSpPr>
      <xdr:spPr>
        <a:xfrm>
          <a:off x="14325111" y="963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42305</xdr:rowOff>
    </xdr:from>
    <xdr:to>
      <xdr:col>19</xdr:col>
      <xdr:colOff>644525</xdr:colOff>
      <xdr:row>59</xdr:row>
      <xdr:rowOff>77782</xdr:rowOff>
    </xdr:to>
    <xdr:cxnSp macro="">
      <xdr:nvCxnSpPr>
        <xdr:cNvPr id="594" name="直線コネクタ 593"/>
        <xdr:cNvCxnSpPr/>
      </xdr:nvCxnSpPr>
      <xdr:spPr>
        <a:xfrm>
          <a:off x="12814300" y="9814955"/>
          <a:ext cx="889000" cy="3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114395</xdr:rowOff>
    </xdr:from>
    <xdr:to>
      <xdr:col>20</xdr:col>
      <xdr:colOff>9525</xdr:colOff>
      <xdr:row>58</xdr:row>
      <xdr:rowOff>44545</xdr:rowOff>
    </xdr:to>
    <xdr:sp macro="" textlink="">
      <xdr:nvSpPr>
        <xdr:cNvPr id="595" name="フローチャート : 判断 594"/>
        <xdr:cNvSpPr/>
      </xdr:nvSpPr>
      <xdr:spPr>
        <a:xfrm>
          <a:off x="13652500" y="988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61072</xdr:rowOff>
    </xdr:from>
    <xdr:ext cx="534377" cy="259045"/>
    <xdr:sp macro="" textlink="">
      <xdr:nvSpPr>
        <xdr:cNvPr id="596" name="テキスト ボックス 595"/>
        <xdr:cNvSpPr txBox="1"/>
      </xdr:nvSpPr>
      <xdr:spPr>
        <a:xfrm>
          <a:off x="13436111" y="966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72561</xdr:rowOff>
    </xdr:from>
    <xdr:to>
      <xdr:col>18</xdr:col>
      <xdr:colOff>492125</xdr:colOff>
      <xdr:row>58</xdr:row>
      <xdr:rowOff>2711</xdr:rowOff>
    </xdr:to>
    <xdr:sp macro="" textlink="">
      <xdr:nvSpPr>
        <xdr:cNvPr id="597" name="フローチャート : 判断 596"/>
        <xdr:cNvSpPr/>
      </xdr:nvSpPr>
      <xdr:spPr>
        <a:xfrm>
          <a:off x="12763500" y="98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165288</xdr:rowOff>
    </xdr:from>
    <xdr:ext cx="534377" cy="259045"/>
    <xdr:sp macro="" textlink="">
      <xdr:nvSpPr>
        <xdr:cNvPr id="598" name="テキスト ボックス 597"/>
        <xdr:cNvSpPr txBox="1"/>
      </xdr:nvSpPr>
      <xdr:spPr>
        <a:xfrm>
          <a:off x="12547111" y="993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161410</xdr:rowOff>
    </xdr:from>
    <xdr:to>
      <xdr:col>23</xdr:col>
      <xdr:colOff>568325</xdr:colOff>
      <xdr:row>59</xdr:row>
      <xdr:rowOff>91560</xdr:rowOff>
    </xdr:to>
    <xdr:sp macro="" textlink="">
      <xdr:nvSpPr>
        <xdr:cNvPr id="604" name="円/楕円 603"/>
        <xdr:cNvSpPr/>
      </xdr:nvSpPr>
      <xdr:spPr>
        <a:xfrm>
          <a:off x="16268700" y="101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76337</xdr:rowOff>
    </xdr:from>
    <xdr:ext cx="534377" cy="259045"/>
    <xdr:sp macro="" textlink="">
      <xdr:nvSpPr>
        <xdr:cNvPr id="605" name="教育費該当値テキスト"/>
        <xdr:cNvSpPr txBox="1"/>
      </xdr:nvSpPr>
      <xdr:spPr>
        <a:xfrm>
          <a:off x="16370300" y="1002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35,339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133205</xdr:rowOff>
    </xdr:from>
    <xdr:to>
      <xdr:col>22</xdr:col>
      <xdr:colOff>415925</xdr:colOff>
      <xdr:row>59</xdr:row>
      <xdr:rowOff>63355</xdr:rowOff>
    </xdr:to>
    <xdr:sp macro="" textlink="">
      <xdr:nvSpPr>
        <xdr:cNvPr id="606" name="円/楕円 605"/>
        <xdr:cNvSpPr/>
      </xdr:nvSpPr>
      <xdr:spPr>
        <a:xfrm>
          <a:off x="15430500" y="1007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54482</xdr:rowOff>
    </xdr:from>
    <xdr:ext cx="534377" cy="259045"/>
    <xdr:sp macro="" textlink="">
      <xdr:nvSpPr>
        <xdr:cNvPr id="607" name="テキスト ボックス 606"/>
        <xdr:cNvSpPr txBox="1"/>
      </xdr:nvSpPr>
      <xdr:spPr>
        <a:xfrm>
          <a:off x="15214111" y="1017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159320</xdr:rowOff>
    </xdr:from>
    <xdr:to>
      <xdr:col>21</xdr:col>
      <xdr:colOff>212725</xdr:colOff>
      <xdr:row>59</xdr:row>
      <xdr:rowOff>89470</xdr:rowOff>
    </xdr:to>
    <xdr:sp macro="" textlink="">
      <xdr:nvSpPr>
        <xdr:cNvPr id="608" name="円/楕円 607"/>
        <xdr:cNvSpPr/>
      </xdr:nvSpPr>
      <xdr:spPr>
        <a:xfrm>
          <a:off x="14541500" y="101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80597</xdr:rowOff>
    </xdr:from>
    <xdr:ext cx="534377" cy="259045"/>
    <xdr:sp macro="" textlink="">
      <xdr:nvSpPr>
        <xdr:cNvPr id="609" name="テキスト ボックス 608"/>
        <xdr:cNvSpPr txBox="1"/>
      </xdr:nvSpPr>
      <xdr:spPr>
        <a:xfrm>
          <a:off x="14325111" y="1019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35,531</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26982</xdr:rowOff>
    </xdr:from>
    <xdr:to>
      <xdr:col>20</xdr:col>
      <xdr:colOff>9525</xdr:colOff>
      <xdr:row>59</xdr:row>
      <xdr:rowOff>128582</xdr:rowOff>
    </xdr:to>
    <xdr:sp macro="" textlink="">
      <xdr:nvSpPr>
        <xdr:cNvPr id="610" name="円/楕円 609"/>
        <xdr:cNvSpPr/>
      </xdr:nvSpPr>
      <xdr:spPr>
        <a:xfrm>
          <a:off x="13652500" y="1014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119709</xdr:rowOff>
    </xdr:from>
    <xdr:ext cx="534377" cy="259045"/>
    <xdr:sp macro="" textlink="">
      <xdr:nvSpPr>
        <xdr:cNvPr id="611" name="テキスト ボックス 610"/>
        <xdr:cNvSpPr txBox="1"/>
      </xdr:nvSpPr>
      <xdr:spPr>
        <a:xfrm>
          <a:off x="13436111" y="1023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31,938</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162955</xdr:rowOff>
    </xdr:from>
    <xdr:to>
      <xdr:col>18</xdr:col>
      <xdr:colOff>492125</xdr:colOff>
      <xdr:row>57</xdr:row>
      <xdr:rowOff>93105</xdr:rowOff>
    </xdr:to>
    <xdr:sp macro="" textlink="">
      <xdr:nvSpPr>
        <xdr:cNvPr id="612" name="円/楕円 611"/>
        <xdr:cNvSpPr/>
      </xdr:nvSpPr>
      <xdr:spPr>
        <a:xfrm>
          <a:off x="12763500" y="976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109632</xdr:rowOff>
    </xdr:from>
    <xdr:ext cx="534377" cy="259045"/>
    <xdr:sp macro="" textlink="">
      <xdr:nvSpPr>
        <xdr:cNvPr id="613" name="テキスト ボックス 612"/>
        <xdr:cNvSpPr txBox="1"/>
      </xdr:nvSpPr>
      <xdr:spPr>
        <a:xfrm>
          <a:off x="12547111" y="953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4" name="直線コネクタ 62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5" name="テキスト ボックス 62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8" name="直線コネクタ 62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9" name="テキスト ボックス 62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135386</xdr:rowOff>
    </xdr:from>
    <xdr:to>
      <xdr:col>23</xdr:col>
      <xdr:colOff>516889</xdr:colOff>
      <xdr:row>78</xdr:row>
      <xdr:rowOff>25400</xdr:rowOff>
    </xdr:to>
    <xdr:cxnSp macro="">
      <xdr:nvCxnSpPr>
        <xdr:cNvPr id="633" name="直線コネクタ 632"/>
        <xdr:cNvCxnSpPr/>
      </xdr:nvCxnSpPr>
      <xdr:spPr>
        <a:xfrm flipV="1">
          <a:off x="16317595" y="12136886"/>
          <a:ext cx="1269" cy="126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61585</xdr:rowOff>
    </xdr:from>
    <xdr:ext cx="249299" cy="259045"/>
    <xdr:sp macro="" textlink="">
      <xdr:nvSpPr>
        <xdr:cNvPr id="634" name="災害復旧費最小値テキスト"/>
        <xdr:cNvSpPr txBox="1"/>
      </xdr:nvSpPr>
      <xdr:spPr>
        <a:xfrm>
          <a:off x="16370300" y="134346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5" name="直線コネクタ 634"/>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82063</xdr:rowOff>
    </xdr:from>
    <xdr:ext cx="599010" cy="259045"/>
    <xdr:sp macro="" textlink="">
      <xdr:nvSpPr>
        <xdr:cNvPr id="636" name="災害復旧費最大値テキスト"/>
        <xdr:cNvSpPr txBox="1"/>
      </xdr:nvSpPr>
      <xdr:spPr>
        <a:xfrm>
          <a:off x="16370300" y="1191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220,755</a:t>
          </a:r>
          <a:endParaRPr kumimoji="1" lang="ja-JP" altLang="en-US" sz="1000" b="1">
            <a:latin typeface="ＭＳ Ｐゴシック"/>
          </a:endParaRPr>
        </a:p>
      </xdr:txBody>
    </xdr:sp>
    <xdr:clientData/>
  </xdr:oneCellAnchor>
  <xdr:twoCellAnchor>
    <xdr:from>
      <xdr:col>23</xdr:col>
      <xdr:colOff>428625</xdr:colOff>
      <xdr:row>70</xdr:row>
      <xdr:rowOff>135386</xdr:rowOff>
    </xdr:from>
    <xdr:to>
      <xdr:col>23</xdr:col>
      <xdr:colOff>606425</xdr:colOff>
      <xdr:row>70</xdr:row>
      <xdr:rowOff>135386</xdr:rowOff>
    </xdr:to>
    <xdr:cxnSp macro="">
      <xdr:nvCxnSpPr>
        <xdr:cNvPr id="637" name="直線コネクタ 636"/>
        <xdr:cNvCxnSpPr/>
      </xdr:nvCxnSpPr>
      <xdr:spPr>
        <a:xfrm>
          <a:off x="16230600" y="1213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23828</xdr:rowOff>
    </xdr:from>
    <xdr:to>
      <xdr:col>23</xdr:col>
      <xdr:colOff>517525</xdr:colOff>
      <xdr:row>78</xdr:row>
      <xdr:rowOff>24051</xdr:rowOff>
    </xdr:to>
    <xdr:cxnSp macro="">
      <xdr:nvCxnSpPr>
        <xdr:cNvPr id="638" name="直線コネクタ 637"/>
        <xdr:cNvCxnSpPr/>
      </xdr:nvCxnSpPr>
      <xdr:spPr>
        <a:xfrm flipV="1">
          <a:off x="15481300" y="13396928"/>
          <a:ext cx="838200" cy="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150485</xdr:rowOff>
    </xdr:from>
    <xdr:ext cx="469744" cy="259045"/>
    <xdr:sp macro="" textlink="">
      <xdr:nvSpPr>
        <xdr:cNvPr id="639" name="災害復旧費平均値テキスト"/>
        <xdr:cNvSpPr txBox="1"/>
      </xdr:nvSpPr>
      <xdr:spPr>
        <a:xfrm>
          <a:off x="16370300" y="1318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127608</xdr:rowOff>
    </xdr:from>
    <xdr:to>
      <xdr:col>23</xdr:col>
      <xdr:colOff>568325</xdr:colOff>
      <xdr:row>78</xdr:row>
      <xdr:rowOff>57758</xdr:rowOff>
    </xdr:to>
    <xdr:sp macro="" textlink="">
      <xdr:nvSpPr>
        <xdr:cNvPr id="640" name="フローチャート : 判断 639"/>
        <xdr:cNvSpPr/>
      </xdr:nvSpPr>
      <xdr:spPr>
        <a:xfrm>
          <a:off x="162687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20651</xdr:rowOff>
    </xdr:from>
    <xdr:to>
      <xdr:col>22</xdr:col>
      <xdr:colOff>365125</xdr:colOff>
      <xdr:row>78</xdr:row>
      <xdr:rowOff>24051</xdr:rowOff>
    </xdr:to>
    <xdr:cxnSp macro="">
      <xdr:nvCxnSpPr>
        <xdr:cNvPr id="641" name="直線コネクタ 640"/>
        <xdr:cNvCxnSpPr/>
      </xdr:nvCxnSpPr>
      <xdr:spPr>
        <a:xfrm>
          <a:off x="14592300" y="13393751"/>
          <a:ext cx="889000" cy="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119235</xdr:rowOff>
    </xdr:from>
    <xdr:to>
      <xdr:col>22</xdr:col>
      <xdr:colOff>415925</xdr:colOff>
      <xdr:row>78</xdr:row>
      <xdr:rowOff>49385</xdr:rowOff>
    </xdr:to>
    <xdr:sp macro="" textlink="">
      <xdr:nvSpPr>
        <xdr:cNvPr id="642" name="フローチャート : 判断 641"/>
        <xdr:cNvSpPr/>
      </xdr:nvSpPr>
      <xdr:spPr>
        <a:xfrm>
          <a:off x="15430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65912</xdr:rowOff>
    </xdr:from>
    <xdr:ext cx="469744" cy="259045"/>
    <xdr:sp macro="" textlink="">
      <xdr:nvSpPr>
        <xdr:cNvPr id="643" name="テキスト ボックス 642"/>
        <xdr:cNvSpPr txBox="1"/>
      </xdr:nvSpPr>
      <xdr:spPr>
        <a:xfrm>
          <a:off x="15246427"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20320</xdr:rowOff>
    </xdr:from>
    <xdr:to>
      <xdr:col>21</xdr:col>
      <xdr:colOff>161925</xdr:colOff>
      <xdr:row>78</xdr:row>
      <xdr:rowOff>20651</xdr:rowOff>
    </xdr:to>
    <xdr:cxnSp macro="">
      <xdr:nvCxnSpPr>
        <xdr:cNvPr id="644" name="直線コネクタ 643"/>
        <xdr:cNvCxnSpPr/>
      </xdr:nvCxnSpPr>
      <xdr:spPr>
        <a:xfrm>
          <a:off x="13703300" y="13393420"/>
          <a:ext cx="8890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113646</xdr:rowOff>
    </xdr:from>
    <xdr:to>
      <xdr:col>21</xdr:col>
      <xdr:colOff>212725</xdr:colOff>
      <xdr:row>78</xdr:row>
      <xdr:rowOff>43796</xdr:rowOff>
    </xdr:to>
    <xdr:sp macro="" textlink="">
      <xdr:nvSpPr>
        <xdr:cNvPr id="645" name="フローチャート : 判断 644"/>
        <xdr:cNvSpPr/>
      </xdr:nvSpPr>
      <xdr:spPr>
        <a:xfrm>
          <a:off x="14541500" y="13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60323</xdr:rowOff>
    </xdr:from>
    <xdr:ext cx="469744" cy="259045"/>
    <xdr:sp macro="" textlink="">
      <xdr:nvSpPr>
        <xdr:cNvPr id="646" name="テキスト ボックス 645"/>
        <xdr:cNvSpPr txBox="1"/>
      </xdr:nvSpPr>
      <xdr:spPr>
        <a:xfrm>
          <a:off x="14357427" y="1309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20320</xdr:rowOff>
    </xdr:from>
    <xdr:to>
      <xdr:col>19</xdr:col>
      <xdr:colOff>644525</xdr:colOff>
      <xdr:row>78</xdr:row>
      <xdr:rowOff>23068</xdr:rowOff>
    </xdr:to>
    <xdr:cxnSp macro="">
      <xdr:nvCxnSpPr>
        <xdr:cNvPr id="647" name="直線コネクタ 646"/>
        <xdr:cNvCxnSpPr/>
      </xdr:nvCxnSpPr>
      <xdr:spPr>
        <a:xfrm flipV="1">
          <a:off x="12814300" y="13393420"/>
          <a:ext cx="889000" cy="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97992</xdr:rowOff>
    </xdr:from>
    <xdr:to>
      <xdr:col>20</xdr:col>
      <xdr:colOff>9525</xdr:colOff>
      <xdr:row>78</xdr:row>
      <xdr:rowOff>28142</xdr:rowOff>
    </xdr:to>
    <xdr:sp macro="" textlink="">
      <xdr:nvSpPr>
        <xdr:cNvPr id="648" name="フローチャート : 判断 647"/>
        <xdr:cNvSpPr/>
      </xdr:nvSpPr>
      <xdr:spPr>
        <a:xfrm>
          <a:off x="13652500" y="1329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44669</xdr:rowOff>
    </xdr:from>
    <xdr:ext cx="469744" cy="259045"/>
    <xdr:sp macro="" textlink="">
      <xdr:nvSpPr>
        <xdr:cNvPr id="649" name="テキスト ボックス 648"/>
        <xdr:cNvSpPr txBox="1"/>
      </xdr:nvSpPr>
      <xdr:spPr>
        <a:xfrm>
          <a:off x="13468427" y="1307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109823</xdr:rowOff>
    </xdr:from>
    <xdr:to>
      <xdr:col>18</xdr:col>
      <xdr:colOff>492125</xdr:colOff>
      <xdr:row>78</xdr:row>
      <xdr:rowOff>39973</xdr:rowOff>
    </xdr:to>
    <xdr:sp macro="" textlink="">
      <xdr:nvSpPr>
        <xdr:cNvPr id="650" name="フローチャート : 判断 649"/>
        <xdr:cNvSpPr/>
      </xdr:nvSpPr>
      <xdr:spPr>
        <a:xfrm>
          <a:off x="12763500" y="1331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56500</xdr:rowOff>
    </xdr:from>
    <xdr:ext cx="469744" cy="259045"/>
    <xdr:sp macro="" textlink="">
      <xdr:nvSpPr>
        <xdr:cNvPr id="651" name="テキスト ボックス 650"/>
        <xdr:cNvSpPr txBox="1"/>
      </xdr:nvSpPr>
      <xdr:spPr>
        <a:xfrm>
          <a:off x="12579427" y="13086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144478</xdr:rowOff>
    </xdr:from>
    <xdr:to>
      <xdr:col>23</xdr:col>
      <xdr:colOff>568325</xdr:colOff>
      <xdr:row>78</xdr:row>
      <xdr:rowOff>74628</xdr:rowOff>
    </xdr:to>
    <xdr:sp macro="" textlink="">
      <xdr:nvSpPr>
        <xdr:cNvPr id="657" name="円/楕円 656"/>
        <xdr:cNvSpPr/>
      </xdr:nvSpPr>
      <xdr:spPr>
        <a:xfrm>
          <a:off x="16268700" y="133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106034</xdr:rowOff>
    </xdr:from>
    <xdr:ext cx="378565" cy="259045"/>
    <xdr:sp macro="" textlink="">
      <xdr:nvSpPr>
        <xdr:cNvPr id="658" name="災害復旧費該当値テキスト"/>
        <xdr:cNvSpPr txBox="1"/>
      </xdr:nvSpPr>
      <xdr:spPr>
        <a:xfrm>
          <a:off x="16370300" y="13307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144701</xdr:rowOff>
    </xdr:from>
    <xdr:to>
      <xdr:col>22</xdr:col>
      <xdr:colOff>415925</xdr:colOff>
      <xdr:row>78</xdr:row>
      <xdr:rowOff>74851</xdr:rowOff>
    </xdr:to>
    <xdr:sp macro="" textlink="">
      <xdr:nvSpPr>
        <xdr:cNvPr id="659" name="円/楕円 658"/>
        <xdr:cNvSpPr/>
      </xdr:nvSpPr>
      <xdr:spPr>
        <a:xfrm>
          <a:off x="15430500" y="1334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65978</xdr:rowOff>
    </xdr:from>
    <xdr:ext cx="378565" cy="259045"/>
    <xdr:sp macro="" textlink="">
      <xdr:nvSpPr>
        <xdr:cNvPr id="660" name="テキスト ボックス 659"/>
        <xdr:cNvSpPr txBox="1"/>
      </xdr:nvSpPr>
      <xdr:spPr>
        <a:xfrm>
          <a:off x="15292017" y="1343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141301</xdr:rowOff>
    </xdr:from>
    <xdr:to>
      <xdr:col>21</xdr:col>
      <xdr:colOff>212725</xdr:colOff>
      <xdr:row>78</xdr:row>
      <xdr:rowOff>71451</xdr:rowOff>
    </xdr:to>
    <xdr:sp macro="" textlink="">
      <xdr:nvSpPr>
        <xdr:cNvPr id="661" name="円/楕円 660"/>
        <xdr:cNvSpPr/>
      </xdr:nvSpPr>
      <xdr:spPr>
        <a:xfrm>
          <a:off x="14541500" y="1334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62578</xdr:rowOff>
    </xdr:from>
    <xdr:ext cx="378565" cy="259045"/>
    <xdr:sp macro="" textlink="">
      <xdr:nvSpPr>
        <xdr:cNvPr id="662" name="テキスト ボックス 661"/>
        <xdr:cNvSpPr txBox="1"/>
      </xdr:nvSpPr>
      <xdr:spPr>
        <a:xfrm>
          <a:off x="14403017" y="13435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140970</xdr:rowOff>
    </xdr:from>
    <xdr:to>
      <xdr:col>20</xdr:col>
      <xdr:colOff>9525</xdr:colOff>
      <xdr:row>78</xdr:row>
      <xdr:rowOff>71120</xdr:rowOff>
    </xdr:to>
    <xdr:sp macro="" textlink="">
      <xdr:nvSpPr>
        <xdr:cNvPr id="663" name="円/楕円 662"/>
        <xdr:cNvSpPr/>
      </xdr:nvSpPr>
      <xdr:spPr>
        <a:xfrm>
          <a:off x="13652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62247</xdr:rowOff>
    </xdr:from>
    <xdr:ext cx="378565" cy="259045"/>
    <xdr:sp macro="" textlink="">
      <xdr:nvSpPr>
        <xdr:cNvPr id="664" name="テキスト ボックス 663"/>
        <xdr:cNvSpPr txBox="1"/>
      </xdr:nvSpPr>
      <xdr:spPr>
        <a:xfrm>
          <a:off x="13514017" y="1343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143718</xdr:rowOff>
    </xdr:from>
    <xdr:to>
      <xdr:col>18</xdr:col>
      <xdr:colOff>492125</xdr:colOff>
      <xdr:row>78</xdr:row>
      <xdr:rowOff>73868</xdr:rowOff>
    </xdr:to>
    <xdr:sp macro="" textlink="">
      <xdr:nvSpPr>
        <xdr:cNvPr id="665" name="円/楕円 664"/>
        <xdr:cNvSpPr/>
      </xdr:nvSpPr>
      <xdr:spPr>
        <a:xfrm>
          <a:off x="12763500" y="133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64995</xdr:rowOff>
    </xdr:from>
    <xdr:ext cx="378565" cy="259045"/>
    <xdr:sp macro="" textlink="">
      <xdr:nvSpPr>
        <xdr:cNvPr id="666" name="テキスト ボックス 665"/>
        <xdr:cNvSpPr txBox="1"/>
      </xdr:nvSpPr>
      <xdr:spPr>
        <a:xfrm>
          <a:off x="12625017" y="13438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160001</xdr:rowOff>
    </xdr:from>
    <xdr:to>
      <xdr:col>23</xdr:col>
      <xdr:colOff>516889</xdr:colOff>
      <xdr:row>98</xdr:row>
      <xdr:rowOff>29428</xdr:rowOff>
    </xdr:to>
    <xdr:cxnSp macro="">
      <xdr:nvCxnSpPr>
        <xdr:cNvPr id="692" name="直線コネクタ 691"/>
        <xdr:cNvCxnSpPr/>
      </xdr:nvCxnSpPr>
      <xdr:spPr>
        <a:xfrm flipV="1">
          <a:off x="16317595" y="15419051"/>
          <a:ext cx="1269" cy="141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33255</xdr:rowOff>
    </xdr:from>
    <xdr:ext cx="534377" cy="259045"/>
    <xdr:sp macro="" textlink="">
      <xdr:nvSpPr>
        <xdr:cNvPr id="693" name="公債費最小値テキスト"/>
        <xdr:cNvSpPr txBox="1"/>
      </xdr:nvSpPr>
      <xdr:spPr>
        <a:xfrm>
          <a:off x="16370300" y="168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22,130</a:t>
          </a:r>
          <a:endParaRPr kumimoji="1" lang="ja-JP" altLang="en-US" sz="1000" b="1">
            <a:latin typeface="ＭＳ Ｐゴシック"/>
          </a:endParaRPr>
        </a:p>
      </xdr:txBody>
    </xdr:sp>
    <xdr:clientData/>
  </xdr:oneCellAnchor>
  <xdr:twoCellAnchor>
    <xdr:from>
      <xdr:col>23</xdr:col>
      <xdr:colOff>428625</xdr:colOff>
      <xdr:row>98</xdr:row>
      <xdr:rowOff>29428</xdr:rowOff>
    </xdr:from>
    <xdr:to>
      <xdr:col>23</xdr:col>
      <xdr:colOff>606425</xdr:colOff>
      <xdr:row>98</xdr:row>
      <xdr:rowOff>29428</xdr:rowOff>
    </xdr:to>
    <xdr:cxnSp macro="">
      <xdr:nvCxnSpPr>
        <xdr:cNvPr id="694" name="直線コネクタ 693"/>
        <xdr:cNvCxnSpPr/>
      </xdr:nvCxnSpPr>
      <xdr:spPr>
        <a:xfrm>
          <a:off x="16230600" y="16831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106678</xdr:rowOff>
    </xdr:from>
    <xdr:ext cx="599010" cy="259045"/>
    <xdr:sp macro="" textlink="">
      <xdr:nvSpPr>
        <xdr:cNvPr id="695" name="公債費最大値テキスト"/>
        <xdr:cNvSpPr txBox="1"/>
      </xdr:nvSpPr>
      <xdr:spPr>
        <a:xfrm>
          <a:off x="16370300" y="15194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151,885</a:t>
          </a:r>
          <a:endParaRPr kumimoji="1" lang="ja-JP" altLang="en-US" sz="1000" b="1">
            <a:latin typeface="ＭＳ Ｐゴシック"/>
          </a:endParaRPr>
        </a:p>
      </xdr:txBody>
    </xdr:sp>
    <xdr:clientData/>
  </xdr:oneCellAnchor>
  <xdr:twoCellAnchor>
    <xdr:from>
      <xdr:col>23</xdr:col>
      <xdr:colOff>428625</xdr:colOff>
      <xdr:row>89</xdr:row>
      <xdr:rowOff>160001</xdr:rowOff>
    </xdr:from>
    <xdr:to>
      <xdr:col>23</xdr:col>
      <xdr:colOff>606425</xdr:colOff>
      <xdr:row>89</xdr:row>
      <xdr:rowOff>160001</xdr:rowOff>
    </xdr:to>
    <xdr:cxnSp macro="">
      <xdr:nvCxnSpPr>
        <xdr:cNvPr id="696" name="直線コネクタ 695"/>
        <xdr:cNvCxnSpPr/>
      </xdr:nvCxnSpPr>
      <xdr:spPr>
        <a:xfrm>
          <a:off x="16230600" y="1541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63184</xdr:rowOff>
    </xdr:from>
    <xdr:to>
      <xdr:col>23</xdr:col>
      <xdr:colOff>517525</xdr:colOff>
      <xdr:row>96</xdr:row>
      <xdr:rowOff>82431</xdr:rowOff>
    </xdr:to>
    <xdr:cxnSp macro="">
      <xdr:nvCxnSpPr>
        <xdr:cNvPr id="697" name="直線コネクタ 696"/>
        <xdr:cNvCxnSpPr/>
      </xdr:nvCxnSpPr>
      <xdr:spPr>
        <a:xfrm flipV="1">
          <a:off x="15481300" y="16522384"/>
          <a:ext cx="838200" cy="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23375</xdr:rowOff>
    </xdr:from>
    <xdr:ext cx="534377" cy="259045"/>
    <xdr:sp macro="" textlink="">
      <xdr:nvSpPr>
        <xdr:cNvPr id="698" name="公債費平均値テキスト"/>
        <xdr:cNvSpPr txBox="1"/>
      </xdr:nvSpPr>
      <xdr:spPr>
        <a:xfrm>
          <a:off x="16370300" y="1631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498</xdr:rowOff>
    </xdr:from>
    <xdr:to>
      <xdr:col>23</xdr:col>
      <xdr:colOff>568325</xdr:colOff>
      <xdr:row>96</xdr:row>
      <xdr:rowOff>102098</xdr:rowOff>
    </xdr:to>
    <xdr:sp macro="" textlink="">
      <xdr:nvSpPr>
        <xdr:cNvPr id="699" name="フローチャート : 判断 698"/>
        <xdr:cNvSpPr/>
      </xdr:nvSpPr>
      <xdr:spPr>
        <a:xfrm>
          <a:off x="16268700" y="164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82431</xdr:rowOff>
    </xdr:from>
    <xdr:to>
      <xdr:col>22</xdr:col>
      <xdr:colOff>365125</xdr:colOff>
      <xdr:row>96</xdr:row>
      <xdr:rowOff>129544</xdr:rowOff>
    </xdr:to>
    <xdr:cxnSp macro="">
      <xdr:nvCxnSpPr>
        <xdr:cNvPr id="700" name="直線コネクタ 699"/>
        <xdr:cNvCxnSpPr/>
      </xdr:nvCxnSpPr>
      <xdr:spPr>
        <a:xfrm flipV="1">
          <a:off x="14592300" y="16541631"/>
          <a:ext cx="889000" cy="4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71548</xdr:rowOff>
    </xdr:from>
    <xdr:to>
      <xdr:col>22</xdr:col>
      <xdr:colOff>415925</xdr:colOff>
      <xdr:row>96</xdr:row>
      <xdr:rowOff>1698</xdr:rowOff>
    </xdr:to>
    <xdr:sp macro="" textlink="">
      <xdr:nvSpPr>
        <xdr:cNvPr id="701" name="フローチャート : 判断 700"/>
        <xdr:cNvSpPr/>
      </xdr:nvSpPr>
      <xdr:spPr>
        <a:xfrm>
          <a:off x="15430500" y="1635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18225</xdr:rowOff>
    </xdr:from>
    <xdr:ext cx="534377" cy="259045"/>
    <xdr:sp macro="" textlink="">
      <xdr:nvSpPr>
        <xdr:cNvPr id="702" name="テキスト ボックス 701"/>
        <xdr:cNvSpPr txBox="1"/>
      </xdr:nvSpPr>
      <xdr:spPr>
        <a:xfrm>
          <a:off x="15214111" y="1613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100523</xdr:rowOff>
    </xdr:from>
    <xdr:to>
      <xdr:col>21</xdr:col>
      <xdr:colOff>161925</xdr:colOff>
      <xdr:row>96</xdr:row>
      <xdr:rowOff>129544</xdr:rowOff>
    </xdr:to>
    <xdr:cxnSp macro="">
      <xdr:nvCxnSpPr>
        <xdr:cNvPr id="703" name="直線コネクタ 702"/>
        <xdr:cNvCxnSpPr/>
      </xdr:nvCxnSpPr>
      <xdr:spPr>
        <a:xfrm>
          <a:off x="13703300" y="16559723"/>
          <a:ext cx="889000" cy="2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67509</xdr:rowOff>
    </xdr:from>
    <xdr:to>
      <xdr:col>21</xdr:col>
      <xdr:colOff>212725</xdr:colOff>
      <xdr:row>95</xdr:row>
      <xdr:rowOff>169109</xdr:rowOff>
    </xdr:to>
    <xdr:sp macro="" textlink="">
      <xdr:nvSpPr>
        <xdr:cNvPr id="704" name="フローチャート : 判断 703"/>
        <xdr:cNvSpPr/>
      </xdr:nvSpPr>
      <xdr:spPr>
        <a:xfrm>
          <a:off x="14541500" y="1635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14186</xdr:rowOff>
    </xdr:from>
    <xdr:ext cx="534377" cy="259045"/>
    <xdr:sp macro="" textlink="">
      <xdr:nvSpPr>
        <xdr:cNvPr id="705" name="テキスト ボックス 704"/>
        <xdr:cNvSpPr txBox="1"/>
      </xdr:nvSpPr>
      <xdr:spPr>
        <a:xfrm>
          <a:off x="14325111" y="1613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119583</xdr:rowOff>
    </xdr:from>
    <xdr:to>
      <xdr:col>19</xdr:col>
      <xdr:colOff>644525</xdr:colOff>
      <xdr:row>96</xdr:row>
      <xdr:rowOff>100523</xdr:rowOff>
    </xdr:to>
    <xdr:cxnSp macro="">
      <xdr:nvCxnSpPr>
        <xdr:cNvPr id="706" name="直線コネクタ 705"/>
        <xdr:cNvCxnSpPr/>
      </xdr:nvCxnSpPr>
      <xdr:spPr>
        <a:xfrm>
          <a:off x="12814300" y="16407333"/>
          <a:ext cx="889000" cy="15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68489</xdr:rowOff>
    </xdr:from>
    <xdr:to>
      <xdr:col>20</xdr:col>
      <xdr:colOff>9525</xdr:colOff>
      <xdr:row>95</xdr:row>
      <xdr:rowOff>170089</xdr:rowOff>
    </xdr:to>
    <xdr:sp macro="" textlink="">
      <xdr:nvSpPr>
        <xdr:cNvPr id="707" name="フローチャート : 判断 706"/>
        <xdr:cNvSpPr/>
      </xdr:nvSpPr>
      <xdr:spPr>
        <a:xfrm>
          <a:off x="13652500" y="1635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15166</xdr:rowOff>
    </xdr:from>
    <xdr:ext cx="534377" cy="259045"/>
    <xdr:sp macro="" textlink="">
      <xdr:nvSpPr>
        <xdr:cNvPr id="708" name="テキスト ボックス 707"/>
        <xdr:cNvSpPr txBox="1"/>
      </xdr:nvSpPr>
      <xdr:spPr>
        <a:xfrm>
          <a:off x="13436111" y="1613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54403</xdr:rowOff>
    </xdr:from>
    <xdr:to>
      <xdr:col>18</xdr:col>
      <xdr:colOff>492125</xdr:colOff>
      <xdr:row>95</xdr:row>
      <xdr:rowOff>156003</xdr:rowOff>
    </xdr:to>
    <xdr:sp macro="" textlink="">
      <xdr:nvSpPr>
        <xdr:cNvPr id="709" name="フローチャート : 判断 708"/>
        <xdr:cNvSpPr/>
      </xdr:nvSpPr>
      <xdr:spPr>
        <a:xfrm>
          <a:off x="12763500" y="1634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1080</xdr:rowOff>
    </xdr:from>
    <xdr:ext cx="534377" cy="259045"/>
    <xdr:sp macro="" textlink="">
      <xdr:nvSpPr>
        <xdr:cNvPr id="710" name="テキスト ボックス 709"/>
        <xdr:cNvSpPr txBox="1"/>
      </xdr:nvSpPr>
      <xdr:spPr>
        <a:xfrm>
          <a:off x="12547111" y="1611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12384</xdr:rowOff>
    </xdr:from>
    <xdr:to>
      <xdr:col>23</xdr:col>
      <xdr:colOff>568325</xdr:colOff>
      <xdr:row>96</xdr:row>
      <xdr:rowOff>113984</xdr:rowOff>
    </xdr:to>
    <xdr:sp macro="" textlink="">
      <xdr:nvSpPr>
        <xdr:cNvPr id="716" name="円/楕円 715"/>
        <xdr:cNvSpPr/>
      </xdr:nvSpPr>
      <xdr:spPr>
        <a:xfrm>
          <a:off x="16268700" y="164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162261</xdr:rowOff>
    </xdr:from>
    <xdr:ext cx="534377" cy="259045"/>
    <xdr:sp macro="" textlink="">
      <xdr:nvSpPr>
        <xdr:cNvPr id="717" name="公債費該当値テキスト"/>
        <xdr:cNvSpPr txBox="1"/>
      </xdr:nvSpPr>
      <xdr:spPr>
        <a:xfrm>
          <a:off x="16370300" y="1645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31631</xdr:rowOff>
    </xdr:from>
    <xdr:to>
      <xdr:col>22</xdr:col>
      <xdr:colOff>415925</xdr:colOff>
      <xdr:row>96</xdr:row>
      <xdr:rowOff>133231</xdr:rowOff>
    </xdr:to>
    <xdr:sp macro="" textlink="">
      <xdr:nvSpPr>
        <xdr:cNvPr id="718" name="円/楕円 717"/>
        <xdr:cNvSpPr/>
      </xdr:nvSpPr>
      <xdr:spPr>
        <a:xfrm>
          <a:off x="15430500" y="1649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124358</xdr:rowOff>
    </xdr:from>
    <xdr:ext cx="534377" cy="259045"/>
    <xdr:sp macro="" textlink="">
      <xdr:nvSpPr>
        <xdr:cNvPr id="719" name="テキスト ボックス 718"/>
        <xdr:cNvSpPr txBox="1"/>
      </xdr:nvSpPr>
      <xdr:spPr>
        <a:xfrm>
          <a:off x="15214111" y="1658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78744</xdr:rowOff>
    </xdr:from>
    <xdr:to>
      <xdr:col>21</xdr:col>
      <xdr:colOff>212725</xdr:colOff>
      <xdr:row>97</xdr:row>
      <xdr:rowOff>8894</xdr:rowOff>
    </xdr:to>
    <xdr:sp macro="" textlink="">
      <xdr:nvSpPr>
        <xdr:cNvPr id="720" name="円/楕円 719"/>
        <xdr:cNvSpPr/>
      </xdr:nvSpPr>
      <xdr:spPr>
        <a:xfrm>
          <a:off x="14541500" y="1653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21</xdr:rowOff>
    </xdr:from>
    <xdr:ext cx="534377" cy="259045"/>
    <xdr:sp macro="" textlink="">
      <xdr:nvSpPr>
        <xdr:cNvPr id="721" name="テキスト ボックス 720"/>
        <xdr:cNvSpPr txBox="1"/>
      </xdr:nvSpPr>
      <xdr:spPr>
        <a:xfrm>
          <a:off x="14325111" y="1663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44,433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49723</xdr:rowOff>
    </xdr:from>
    <xdr:to>
      <xdr:col>20</xdr:col>
      <xdr:colOff>9525</xdr:colOff>
      <xdr:row>96</xdr:row>
      <xdr:rowOff>151323</xdr:rowOff>
    </xdr:to>
    <xdr:sp macro="" textlink="">
      <xdr:nvSpPr>
        <xdr:cNvPr id="722" name="円/楕円 721"/>
        <xdr:cNvSpPr/>
      </xdr:nvSpPr>
      <xdr:spPr>
        <a:xfrm>
          <a:off x="13652500" y="1650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142450</xdr:rowOff>
    </xdr:from>
    <xdr:ext cx="534377" cy="259045"/>
    <xdr:sp macro="" textlink="">
      <xdr:nvSpPr>
        <xdr:cNvPr id="723" name="テキスト ボックス 722"/>
        <xdr:cNvSpPr txBox="1"/>
      </xdr:nvSpPr>
      <xdr:spPr>
        <a:xfrm>
          <a:off x="13436111" y="166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68783</xdr:rowOff>
    </xdr:from>
    <xdr:to>
      <xdr:col>18</xdr:col>
      <xdr:colOff>492125</xdr:colOff>
      <xdr:row>95</xdr:row>
      <xdr:rowOff>170383</xdr:rowOff>
    </xdr:to>
    <xdr:sp macro="" textlink="">
      <xdr:nvSpPr>
        <xdr:cNvPr id="724" name="円/楕円 723"/>
        <xdr:cNvSpPr/>
      </xdr:nvSpPr>
      <xdr:spPr>
        <a:xfrm>
          <a:off x="12763500" y="163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161510</xdr:rowOff>
    </xdr:from>
    <xdr:ext cx="534377" cy="259045"/>
    <xdr:sp macro="" textlink="">
      <xdr:nvSpPr>
        <xdr:cNvPr id="725" name="テキスト ボックス 724"/>
        <xdr:cNvSpPr txBox="1"/>
      </xdr:nvSpPr>
      <xdr:spPr>
        <a:xfrm>
          <a:off x="12547111" y="1644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5" name="テキスト ボックス 74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51181</xdr:rowOff>
    </xdr:from>
    <xdr:to>
      <xdr:col>32</xdr:col>
      <xdr:colOff>186689</xdr:colOff>
      <xdr:row>39</xdr:row>
      <xdr:rowOff>44450</xdr:rowOff>
    </xdr:to>
    <xdr:cxnSp macro="">
      <xdr:nvCxnSpPr>
        <xdr:cNvPr id="749" name="直線コネクタ 748"/>
        <xdr:cNvCxnSpPr/>
      </xdr:nvCxnSpPr>
      <xdr:spPr>
        <a:xfrm flipV="1">
          <a:off x="22159595" y="5366131"/>
          <a:ext cx="1269" cy="1364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58818</xdr:rowOff>
    </xdr:from>
    <xdr:ext cx="249299" cy="259045"/>
    <xdr:sp macro="" textlink="">
      <xdr:nvSpPr>
        <xdr:cNvPr id="750" name="諸支出金最小値テキスト"/>
        <xdr:cNvSpPr txBox="1"/>
      </xdr:nvSpPr>
      <xdr:spPr>
        <a:xfrm>
          <a:off x="22212300" y="6745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169308</xdr:rowOff>
    </xdr:from>
    <xdr:ext cx="534377" cy="259045"/>
    <xdr:sp macro="" textlink="">
      <xdr:nvSpPr>
        <xdr:cNvPr id="752" name="諸支出金最大値テキスト"/>
        <xdr:cNvSpPr txBox="1"/>
      </xdr:nvSpPr>
      <xdr:spPr>
        <a:xfrm>
          <a:off x="22212300" y="514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10,747</a:t>
          </a:r>
          <a:endParaRPr kumimoji="1" lang="ja-JP" altLang="en-US" sz="1000" b="1">
            <a:latin typeface="ＭＳ Ｐゴシック"/>
          </a:endParaRPr>
        </a:p>
      </xdr:txBody>
    </xdr:sp>
    <xdr:clientData/>
  </xdr:oneCellAnchor>
  <xdr:twoCellAnchor>
    <xdr:from>
      <xdr:col>32</xdr:col>
      <xdr:colOff>98425</xdr:colOff>
      <xdr:row>31</xdr:row>
      <xdr:rowOff>51181</xdr:rowOff>
    </xdr:from>
    <xdr:to>
      <xdr:col>32</xdr:col>
      <xdr:colOff>276225</xdr:colOff>
      <xdr:row>31</xdr:row>
      <xdr:rowOff>51181</xdr:rowOff>
    </xdr:to>
    <xdr:cxnSp macro="">
      <xdr:nvCxnSpPr>
        <xdr:cNvPr id="753" name="直線コネクタ 752"/>
        <xdr:cNvCxnSpPr/>
      </xdr:nvCxnSpPr>
      <xdr:spPr>
        <a:xfrm>
          <a:off x="22072600" y="536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147718</xdr:rowOff>
    </xdr:from>
    <xdr:ext cx="378565" cy="259045"/>
    <xdr:sp macro="" textlink="">
      <xdr:nvSpPr>
        <xdr:cNvPr id="755" name="諸支出金平均値テキスト"/>
        <xdr:cNvSpPr txBox="1"/>
      </xdr:nvSpPr>
      <xdr:spPr>
        <a:xfrm>
          <a:off x="22212300" y="649136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124841</xdr:rowOff>
    </xdr:from>
    <xdr:to>
      <xdr:col>32</xdr:col>
      <xdr:colOff>238125</xdr:colOff>
      <xdr:row>39</xdr:row>
      <xdr:rowOff>54991</xdr:rowOff>
    </xdr:to>
    <xdr:sp macro="" textlink="">
      <xdr:nvSpPr>
        <xdr:cNvPr id="756" name="フローチャート : 判断 755"/>
        <xdr:cNvSpPr/>
      </xdr:nvSpPr>
      <xdr:spPr>
        <a:xfrm>
          <a:off x="22110700" y="66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141097</xdr:rowOff>
    </xdr:from>
    <xdr:to>
      <xdr:col>31</xdr:col>
      <xdr:colOff>85725</xdr:colOff>
      <xdr:row>39</xdr:row>
      <xdr:rowOff>71247</xdr:rowOff>
    </xdr:to>
    <xdr:sp macro="" textlink="">
      <xdr:nvSpPr>
        <xdr:cNvPr id="758" name="フローチャート : 判断 757"/>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87774</xdr:rowOff>
    </xdr:from>
    <xdr:ext cx="378565" cy="259045"/>
    <xdr:sp macro="" textlink="">
      <xdr:nvSpPr>
        <xdr:cNvPr id="759" name="テキスト ボックス 758"/>
        <xdr:cNvSpPr txBox="1"/>
      </xdr:nvSpPr>
      <xdr:spPr>
        <a:xfrm>
          <a:off x="21134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171196</xdr:rowOff>
    </xdr:from>
    <xdr:to>
      <xdr:col>29</xdr:col>
      <xdr:colOff>568325</xdr:colOff>
      <xdr:row>38</xdr:row>
      <xdr:rowOff>101346</xdr:rowOff>
    </xdr:to>
    <xdr:sp macro="" textlink="">
      <xdr:nvSpPr>
        <xdr:cNvPr id="761" name="フローチャート : 判断 760"/>
        <xdr:cNvSpPr/>
      </xdr:nvSpPr>
      <xdr:spPr>
        <a:xfrm>
          <a:off x="20383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117873</xdr:rowOff>
    </xdr:from>
    <xdr:ext cx="469744" cy="259045"/>
    <xdr:sp macro="" textlink="">
      <xdr:nvSpPr>
        <xdr:cNvPr id="762" name="テキスト ボックス 761"/>
        <xdr:cNvSpPr txBox="1"/>
      </xdr:nvSpPr>
      <xdr:spPr>
        <a:xfrm>
          <a:off x="20199427" y="629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169291</xdr:rowOff>
    </xdr:from>
    <xdr:to>
      <xdr:col>28</xdr:col>
      <xdr:colOff>365125</xdr:colOff>
      <xdr:row>38</xdr:row>
      <xdr:rowOff>99441</xdr:rowOff>
    </xdr:to>
    <xdr:sp macro="" textlink="">
      <xdr:nvSpPr>
        <xdr:cNvPr id="764" name="フローチャート : 判断 763"/>
        <xdr:cNvSpPr/>
      </xdr:nvSpPr>
      <xdr:spPr>
        <a:xfrm>
          <a:off x="19494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115968</xdr:rowOff>
    </xdr:from>
    <xdr:ext cx="469744" cy="259045"/>
    <xdr:sp macro="" textlink="">
      <xdr:nvSpPr>
        <xdr:cNvPr id="765" name="テキスト ボックス 764"/>
        <xdr:cNvSpPr txBox="1"/>
      </xdr:nvSpPr>
      <xdr:spPr>
        <a:xfrm>
          <a:off x="19310427" y="6288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126238</xdr:rowOff>
    </xdr:from>
    <xdr:to>
      <xdr:col>27</xdr:col>
      <xdr:colOff>161925</xdr:colOff>
      <xdr:row>39</xdr:row>
      <xdr:rowOff>56388</xdr:rowOff>
    </xdr:to>
    <xdr:sp macro="" textlink="">
      <xdr:nvSpPr>
        <xdr:cNvPr id="766" name="フローチャート : 判断 765"/>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72915</xdr:rowOff>
    </xdr:from>
    <xdr:ext cx="378565" cy="259045"/>
    <xdr:sp macro="" textlink="">
      <xdr:nvSpPr>
        <xdr:cNvPr id="767" name="テキスト ボックス 766"/>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103268</xdr:rowOff>
    </xdr:from>
    <xdr:ext cx="249299" cy="259045"/>
    <xdr:sp macro="" textlink="">
      <xdr:nvSpPr>
        <xdr:cNvPr id="774" name="諸支出金該当値テキスト"/>
        <xdr:cNvSpPr txBox="1"/>
      </xdr:nvSpPr>
      <xdr:spPr>
        <a:xfrm>
          <a:off x="22212300" y="66183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93" name="直線コネクタ 79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94" name="テキスト ボックス 79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95" name="直線コネクタ 79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96" name="テキスト ボックス 795"/>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8" name="テキスト ボックス 797"/>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9" name="直線コネクタ 79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800" name="テキスト ボックス 799"/>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801" name="直線コネクタ 80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802" name="テキスト ボックス 801"/>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4" name="テキスト ボックス 803"/>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806" name="直線コネクタ 805"/>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7"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8" name="直線コネクタ 80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9"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10" name="直線コネクタ 80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11" name="直線コネクタ 81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12"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3" name="フローチャート : 判断 812"/>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14" name="直線コネクタ 81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50</xdr:row>
      <xdr:rowOff>50800</xdr:rowOff>
    </xdr:from>
    <xdr:to>
      <xdr:col>31</xdr:col>
      <xdr:colOff>85725</xdr:colOff>
      <xdr:row>50</xdr:row>
      <xdr:rowOff>152400</xdr:rowOff>
    </xdr:to>
    <xdr:sp macro="" textlink="">
      <xdr:nvSpPr>
        <xdr:cNvPr id="815" name="フローチャート : 判断 814"/>
        <xdr:cNvSpPr/>
      </xdr:nvSpPr>
      <xdr:spPr>
        <a:xfrm>
          <a:off x="21272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48</xdr:row>
      <xdr:rowOff>168927</xdr:rowOff>
    </xdr:from>
    <xdr:ext cx="313932" cy="259045"/>
    <xdr:sp macro="" textlink="">
      <xdr:nvSpPr>
        <xdr:cNvPr id="816" name="テキスト ボックス 815"/>
        <xdr:cNvSpPr txBox="1"/>
      </xdr:nvSpPr>
      <xdr:spPr>
        <a:xfrm>
          <a:off x="21166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7" name="直線コネクタ 81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8" name="フローチャート : 判断 817"/>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9" name="テキスト ボックス 81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20" name="直線コネクタ 81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21" name="フローチャート : 判断 820"/>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2" name="テキスト ボックス 821"/>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3" name="フローチャート : 判断 822"/>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4" name="テキスト ボックス 823"/>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30" name="円/楕円 82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31"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32" name="円/楕円 83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33" name="テキスト ボックス 83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34" name="円/楕円 83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35" name="テキスト ボックス 834"/>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6" name="円/楕円 83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7" name="テキスト ボックス 836"/>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8" name="円/楕円 83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39" name="テキスト ボックス 838"/>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歳出決算総額は、住民一人当たり４０２，１５２円となっており、各費目、類似団体平均を下回って推移している。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rPr>
            <a:t>　公債費は、平成２１年度から実施している旧まちづくり交付金事業など大型事業の起債償還が始まったことから、今後も上昇が見込まれる。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実質収支においては、必要以上の余剰が生じないよう、また、実質単年度収支においても同様に、かつ赤字を生じさせないよう、収支の均衡の取れた財政運営となるよう努めてきた。</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平成２</a:t>
          </a:r>
          <a:r>
            <a:rPr kumimoji="0" lang="ja-JP" altLang="en-US" sz="1200" b="0" i="0" u="none" strike="noStrike" kern="0" cap="none" spc="0" normalizeH="0" baseline="0" noProof="0">
              <a:ln>
                <a:noFill/>
              </a:ln>
              <a:solidFill>
                <a:prstClr val="black"/>
              </a:solidFill>
              <a:effectLst/>
              <a:uLnTx/>
              <a:uFillTx/>
              <a:latin typeface="+mn-lt"/>
              <a:ea typeface="+mn-ea"/>
              <a:cs typeface="+mn-cs"/>
            </a:rPr>
            <a:t>７</a:t>
          </a:r>
          <a:r>
            <a:rPr kumimoji="0" lang="ja-JP" altLang="ja-JP" sz="1200" b="0" i="0" u="none" strike="noStrike" kern="0" cap="none" spc="0" normalizeH="0" baseline="0" noProof="0">
              <a:ln>
                <a:noFill/>
              </a:ln>
              <a:solidFill>
                <a:prstClr val="black"/>
              </a:solidFill>
              <a:effectLst/>
              <a:uLnTx/>
              <a:uFillTx/>
              <a:latin typeface="+mn-lt"/>
              <a:ea typeface="+mn-ea"/>
              <a:cs typeface="+mn-cs"/>
            </a:rPr>
            <a:t>年度の実質単年度収支は役場庁舎整備基金への積立などの影響で、</a:t>
          </a:r>
          <a:r>
            <a:rPr kumimoji="0" lang="ja-JP" altLang="en-US" sz="1200" b="0" i="0" u="none" strike="noStrike" kern="0" cap="none" spc="0" normalizeH="0" baseline="0" noProof="0">
              <a:ln>
                <a:noFill/>
              </a:ln>
              <a:solidFill>
                <a:prstClr val="black"/>
              </a:solidFill>
              <a:effectLst/>
              <a:uLnTx/>
              <a:uFillTx/>
              <a:latin typeface="+mn-lt"/>
              <a:ea typeface="+mn-ea"/>
              <a:cs typeface="+mn-cs"/>
            </a:rPr>
            <a:t>８６，７５２</a:t>
          </a:r>
          <a:r>
            <a:rPr kumimoji="0" lang="ja-JP" altLang="ja-JP" sz="1200" b="0" i="0" u="none" strike="noStrike" kern="0" cap="none" spc="0" normalizeH="0" baseline="0" noProof="0">
              <a:ln>
                <a:noFill/>
              </a:ln>
              <a:solidFill>
                <a:prstClr val="black"/>
              </a:solidFill>
              <a:effectLst/>
              <a:uLnTx/>
              <a:uFillTx/>
              <a:latin typeface="+mn-lt"/>
              <a:ea typeface="+mn-ea"/>
              <a:cs typeface="+mn-cs"/>
            </a:rPr>
            <a:t>千円の赤字となった。</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財政調整基金については、厳しい財政状況等を踏まえ計画的な積立を行っている。</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今後も計画的な事業執行を進め</a:t>
          </a:r>
          <a:r>
            <a:rPr kumimoji="0" lang="ja-JP" altLang="en-US" sz="1200" b="0" i="0" u="none" strike="noStrike" kern="0" cap="none" spc="0" normalizeH="0" baseline="0" noProof="0">
              <a:ln>
                <a:noFill/>
              </a:ln>
              <a:solidFill>
                <a:prstClr val="black"/>
              </a:solidFill>
              <a:effectLst/>
              <a:uLnTx/>
              <a:uFillTx/>
              <a:latin typeface="+mn-lt"/>
              <a:ea typeface="+mn-ea"/>
              <a:cs typeface="+mn-cs"/>
            </a:rPr>
            <a:t>、</a:t>
          </a:r>
          <a:r>
            <a:rPr kumimoji="0" lang="ja-JP" altLang="ja-JP" sz="1200" b="0" i="0" u="none" strike="noStrike" kern="0" cap="none" spc="0" normalizeH="0" baseline="0" noProof="0">
              <a:ln>
                <a:noFill/>
              </a:ln>
              <a:solidFill>
                <a:prstClr val="black"/>
              </a:solidFill>
              <a:effectLst/>
              <a:uLnTx/>
              <a:uFillTx/>
              <a:latin typeface="+mn-lt"/>
              <a:ea typeface="+mn-ea"/>
              <a:cs typeface="+mn-cs"/>
            </a:rPr>
            <a:t>均衡のとれた財政運営に努める。</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長野県御代田町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必要以上の余剰を生じさせないよう、かつ、赤字を生じさせないよう、収支の均衡の取れた財政運営に努めてきたことにより、すべての会計において黒字となっており、赤字比率はない。</a:t>
          </a:r>
          <a:endParaRPr kumimoji="0" lang="en-US" altLang="ja-JP" sz="12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mn-lt"/>
              <a:ea typeface="+mn-ea"/>
              <a:cs typeface="+mn-cs"/>
            </a:rPr>
            <a:t>　</a:t>
          </a:r>
          <a:r>
            <a:rPr kumimoji="0" lang="ja-JP" altLang="ja-JP" sz="1200" b="0" i="0" u="none" strike="noStrike" kern="0" cap="none" spc="0" normalizeH="0" baseline="0" noProof="0">
              <a:ln>
                <a:noFill/>
              </a:ln>
              <a:solidFill>
                <a:prstClr val="black"/>
              </a:solidFill>
              <a:effectLst/>
              <a:uLnTx/>
              <a:uFillTx/>
              <a:latin typeface="+mn-lt"/>
              <a:ea typeface="+mn-ea"/>
              <a:cs typeface="+mn-cs"/>
            </a:rPr>
            <a:t>今後も赤字を生じさせないよう、各会計の健全な運営に努める。</a:t>
          </a:r>
          <a:endParaRPr kumimoji="0" lang="ja-JP" altLang="ja-JP" sz="1200" b="0" i="0" u="none" strike="noStrike" kern="0" cap="none" spc="0" normalizeH="0" baseline="0" noProof="0">
            <a:ln>
              <a:noFill/>
            </a:ln>
            <a:solidFill>
              <a:prstClr val="black"/>
            </a:solidFill>
            <a:effectLst/>
            <a:uLnTx/>
            <a:uFillTx/>
            <a:latin typeface="+mn-lt"/>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2" zoomScaleNormal="82"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62</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64</v>
      </c>
      <c r="C3" s="590"/>
      <c r="D3" s="590"/>
      <c r="E3" s="591"/>
      <c r="F3" s="591"/>
      <c r="G3" s="591"/>
      <c r="H3" s="591"/>
      <c r="I3" s="591"/>
      <c r="J3" s="591"/>
      <c r="K3" s="591"/>
      <c r="L3" s="591" t="s">
        <v>65</v>
      </c>
      <c r="M3" s="591"/>
      <c r="N3" s="591"/>
      <c r="O3" s="591"/>
      <c r="P3" s="591"/>
      <c r="Q3" s="591"/>
      <c r="R3" s="594"/>
      <c r="S3" s="594"/>
      <c r="T3" s="594"/>
      <c r="U3" s="594"/>
      <c r="V3" s="595"/>
      <c r="W3" s="492" t="s">
        <v>66</v>
      </c>
      <c r="X3" s="493"/>
      <c r="Y3" s="493"/>
      <c r="Z3" s="493"/>
      <c r="AA3" s="493"/>
      <c r="AB3" s="590"/>
      <c r="AC3" s="594" t="s">
        <v>67</v>
      </c>
      <c r="AD3" s="493"/>
      <c r="AE3" s="493"/>
      <c r="AF3" s="493"/>
      <c r="AG3" s="493"/>
      <c r="AH3" s="493"/>
      <c r="AI3" s="493"/>
      <c r="AJ3" s="493"/>
      <c r="AK3" s="493"/>
      <c r="AL3" s="556"/>
      <c r="AM3" s="492" t="s">
        <v>68</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69</v>
      </c>
      <c r="BO3" s="493"/>
      <c r="BP3" s="493"/>
      <c r="BQ3" s="493"/>
      <c r="BR3" s="493"/>
      <c r="BS3" s="493"/>
      <c r="BT3" s="493"/>
      <c r="BU3" s="556"/>
      <c r="BV3" s="492" t="s">
        <v>70</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71</v>
      </c>
      <c r="CU3" s="493"/>
      <c r="CV3" s="493"/>
      <c r="CW3" s="493"/>
      <c r="CX3" s="493"/>
      <c r="CY3" s="493"/>
      <c r="CZ3" s="493"/>
      <c r="DA3" s="556"/>
      <c r="DB3" s="492" t="s">
        <v>72</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73</v>
      </c>
      <c r="AZ4" s="406"/>
      <c r="BA4" s="406"/>
      <c r="BB4" s="406"/>
      <c r="BC4" s="406"/>
      <c r="BD4" s="406"/>
      <c r="BE4" s="406"/>
      <c r="BF4" s="406"/>
      <c r="BG4" s="406"/>
      <c r="BH4" s="406"/>
      <c r="BI4" s="406"/>
      <c r="BJ4" s="406"/>
      <c r="BK4" s="406"/>
      <c r="BL4" s="406"/>
      <c r="BM4" s="407"/>
      <c r="BN4" s="408">
        <v>6633207</v>
      </c>
      <c r="BO4" s="409"/>
      <c r="BP4" s="409"/>
      <c r="BQ4" s="409"/>
      <c r="BR4" s="409"/>
      <c r="BS4" s="409"/>
      <c r="BT4" s="409"/>
      <c r="BU4" s="410"/>
      <c r="BV4" s="408">
        <v>6665965</v>
      </c>
      <c r="BW4" s="409"/>
      <c r="BX4" s="409"/>
      <c r="BY4" s="409"/>
      <c r="BZ4" s="409"/>
      <c r="CA4" s="409"/>
      <c r="CB4" s="409"/>
      <c r="CC4" s="410"/>
      <c r="CD4" s="582" t="s">
        <v>74</v>
      </c>
      <c r="CE4" s="583"/>
      <c r="CF4" s="583"/>
      <c r="CG4" s="583"/>
      <c r="CH4" s="583"/>
      <c r="CI4" s="583"/>
      <c r="CJ4" s="583"/>
      <c r="CK4" s="583"/>
      <c r="CL4" s="583"/>
      <c r="CM4" s="583"/>
      <c r="CN4" s="583"/>
      <c r="CO4" s="583"/>
      <c r="CP4" s="583"/>
      <c r="CQ4" s="583"/>
      <c r="CR4" s="583"/>
      <c r="CS4" s="584"/>
      <c r="CT4" s="585">
        <v>8.6999999999999993</v>
      </c>
      <c r="CU4" s="586"/>
      <c r="CV4" s="586"/>
      <c r="CW4" s="586"/>
      <c r="CX4" s="586"/>
      <c r="CY4" s="586"/>
      <c r="CZ4" s="586"/>
      <c r="DA4" s="587"/>
      <c r="DB4" s="585">
        <v>5.5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75</v>
      </c>
      <c r="AN5" s="387"/>
      <c r="AO5" s="387"/>
      <c r="AP5" s="387"/>
      <c r="AQ5" s="387"/>
      <c r="AR5" s="387"/>
      <c r="AS5" s="387"/>
      <c r="AT5" s="388"/>
      <c r="AU5" s="470" t="s">
        <v>76</v>
      </c>
      <c r="AV5" s="471"/>
      <c r="AW5" s="471"/>
      <c r="AX5" s="471"/>
      <c r="AY5" s="393" t="s">
        <v>77</v>
      </c>
      <c r="AZ5" s="394"/>
      <c r="BA5" s="394"/>
      <c r="BB5" s="394"/>
      <c r="BC5" s="394"/>
      <c r="BD5" s="394"/>
      <c r="BE5" s="394"/>
      <c r="BF5" s="394"/>
      <c r="BG5" s="394"/>
      <c r="BH5" s="394"/>
      <c r="BI5" s="394"/>
      <c r="BJ5" s="394"/>
      <c r="BK5" s="394"/>
      <c r="BL5" s="394"/>
      <c r="BM5" s="395"/>
      <c r="BN5" s="413">
        <v>6230930</v>
      </c>
      <c r="BO5" s="414"/>
      <c r="BP5" s="414"/>
      <c r="BQ5" s="414"/>
      <c r="BR5" s="414"/>
      <c r="BS5" s="414"/>
      <c r="BT5" s="414"/>
      <c r="BU5" s="415"/>
      <c r="BV5" s="413">
        <v>6292867</v>
      </c>
      <c r="BW5" s="414"/>
      <c r="BX5" s="414"/>
      <c r="BY5" s="414"/>
      <c r="BZ5" s="414"/>
      <c r="CA5" s="414"/>
      <c r="CB5" s="414"/>
      <c r="CC5" s="415"/>
      <c r="CD5" s="422" t="s">
        <v>78</v>
      </c>
      <c r="CE5" s="423"/>
      <c r="CF5" s="423"/>
      <c r="CG5" s="423"/>
      <c r="CH5" s="423"/>
      <c r="CI5" s="423"/>
      <c r="CJ5" s="423"/>
      <c r="CK5" s="423"/>
      <c r="CL5" s="423"/>
      <c r="CM5" s="423"/>
      <c r="CN5" s="423"/>
      <c r="CO5" s="423"/>
      <c r="CP5" s="423"/>
      <c r="CQ5" s="423"/>
      <c r="CR5" s="423"/>
      <c r="CS5" s="424"/>
      <c r="CT5" s="383">
        <v>74.900000000000006</v>
      </c>
      <c r="CU5" s="384"/>
      <c r="CV5" s="384"/>
      <c r="CW5" s="384"/>
      <c r="CX5" s="384"/>
      <c r="CY5" s="384"/>
      <c r="CZ5" s="384"/>
      <c r="DA5" s="385"/>
      <c r="DB5" s="383">
        <v>74.599999999999994</v>
      </c>
      <c r="DC5" s="384"/>
      <c r="DD5" s="384"/>
      <c r="DE5" s="384"/>
      <c r="DF5" s="384"/>
      <c r="DG5" s="384"/>
      <c r="DH5" s="384"/>
      <c r="DI5" s="385"/>
      <c r="DJ5" s="137"/>
      <c r="DK5" s="137"/>
      <c r="DL5" s="137"/>
      <c r="DM5" s="137"/>
      <c r="DN5" s="137"/>
      <c r="DO5" s="137"/>
    </row>
    <row r="6" spans="1:119" ht="18.75" customHeight="1">
      <c r="A6" s="138"/>
      <c r="B6" s="562" t="s">
        <v>79</v>
      </c>
      <c r="C6" s="427"/>
      <c r="D6" s="427"/>
      <c r="E6" s="563"/>
      <c r="F6" s="563"/>
      <c r="G6" s="563"/>
      <c r="H6" s="563"/>
      <c r="I6" s="563"/>
      <c r="J6" s="563"/>
      <c r="K6" s="563"/>
      <c r="L6" s="563" t="s">
        <v>80</v>
      </c>
      <c r="M6" s="563"/>
      <c r="N6" s="563"/>
      <c r="O6" s="563"/>
      <c r="P6" s="563"/>
      <c r="Q6" s="563"/>
      <c r="R6" s="451"/>
      <c r="S6" s="451"/>
      <c r="T6" s="451"/>
      <c r="U6" s="451"/>
      <c r="V6" s="569"/>
      <c r="W6" s="502" t="s">
        <v>81</v>
      </c>
      <c r="X6" s="426"/>
      <c r="Y6" s="426"/>
      <c r="Z6" s="426"/>
      <c r="AA6" s="426"/>
      <c r="AB6" s="427"/>
      <c r="AC6" s="574" t="s">
        <v>82</v>
      </c>
      <c r="AD6" s="575"/>
      <c r="AE6" s="575"/>
      <c r="AF6" s="575"/>
      <c r="AG6" s="575"/>
      <c r="AH6" s="575"/>
      <c r="AI6" s="575"/>
      <c r="AJ6" s="575"/>
      <c r="AK6" s="575"/>
      <c r="AL6" s="576"/>
      <c r="AM6" s="482" t="s">
        <v>83</v>
      </c>
      <c r="AN6" s="387"/>
      <c r="AO6" s="387"/>
      <c r="AP6" s="387"/>
      <c r="AQ6" s="387"/>
      <c r="AR6" s="387"/>
      <c r="AS6" s="387"/>
      <c r="AT6" s="388"/>
      <c r="AU6" s="470" t="s">
        <v>76</v>
      </c>
      <c r="AV6" s="471"/>
      <c r="AW6" s="471"/>
      <c r="AX6" s="471"/>
      <c r="AY6" s="393" t="s">
        <v>84</v>
      </c>
      <c r="AZ6" s="394"/>
      <c r="BA6" s="394"/>
      <c r="BB6" s="394"/>
      <c r="BC6" s="394"/>
      <c r="BD6" s="394"/>
      <c r="BE6" s="394"/>
      <c r="BF6" s="394"/>
      <c r="BG6" s="394"/>
      <c r="BH6" s="394"/>
      <c r="BI6" s="394"/>
      <c r="BJ6" s="394"/>
      <c r="BK6" s="394"/>
      <c r="BL6" s="394"/>
      <c r="BM6" s="395"/>
      <c r="BN6" s="413">
        <v>402277</v>
      </c>
      <c r="BO6" s="414"/>
      <c r="BP6" s="414"/>
      <c r="BQ6" s="414"/>
      <c r="BR6" s="414"/>
      <c r="BS6" s="414"/>
      <c r="BT6" s="414"/>
      <c r="BU6" s="415"/>
      <c r="BV6" s="413">
        <v>373098</v>
      </c>
      <c r="BW6" s="414"/>
      <c r="BX6" s="414"/>
      <c r="BY6" s="414"/>
      <c r="BZ6" s="414"/>
      <c r="CA6" s="414"/>
      <c r="CB6" s="414"/>
      <c r="CC6" s="415"/>
      <c r="CD6" s="422" t="s">
        <v>85</v>
      </c>
      <c r="CE6" s="423"/>
      <c r="CF6" s="423"/>
      <c r="CG6" s="423"/>
      <c r="CH6" s="423"/>
      <c r="CI6" s="423"/>
      <c r="CJ6" s="423"/>
      <c r="CK6" s="423"/>
      <c r="CL6" s="423"/>
      <c r="CM6" s="423"/>
      <c r="CN6" s="423"/>
      <c r="CO6" s="423"/>
      <c r="CP6" s="423"/>
      <c r="CQ6" s="423"/>
      <c r="CR6" s="423"/>
      <c r="CS6" s="424"/>
      <c r="CT6" s="559">
        <v>80.400000000000006</v>
      </c>
      <c r="CU6" s="560"/>
      <c r="CV6" s="560"/>
      <c r="CW6" s="560"/>
      <c r="CX6" s="560"/>
      <c r="CY6" s="560"/>
      <c r="CZ6" s="560"/>
      <c r="DA6" s="561"/>
      <c r="DB6" s="559">
        <v>81.400000000000006</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86</v>
      </c>
      <c r="AN7" s="387"/>
      <c r="AO7" s="387"/>
      <c r="AP7" s="387"/>
      <c r="AQ7" s="387"/>
      <c r="AR7" s="387"/>
      <c r="AS7" s="387"/>
      <c r="AT7" s="388"/>
      <c r="AU7" s="470" t="s">
        <v>87</v>
      </c>
      <c r="AV7" s="471"/>
      <c r="AW7" s="471"/>
      <c r="AX7" s="471"/>
      <c r="AY7" s="393" t="s">
        <v>88</v>
      </c>
      <c r="AZ7" s="394"/>
      <c r="BA7" s="394"/>
      <c r="BB7" s="394"/>
      <c r="BC7" s="394"/>
      <c r="BD7" s="394"/>
      <c r="BE7" s="394"/>
      <c r="BF7" s="394"/>
      <c r="BG7" s="394"/>
      <c r="BH7" s="394"/>
      <c r="BI7" s="394"/>
      <c r="BJ7" s="394"/>
      <c r="BK7" s="394"/>
      <c r="BL7" s="394"/>
      <c r="BM7" s="395"/>
      <c r="BN7" s="413">
        <v>52380</v>
      </c>
      <c r="BO7" s="414"/>
      <c r="BP7" s="414"/>
      <c r="BQ7" s="414"/>
      <c r="BR7" s="414"/>
      <c r="BS7" s="414"/>
      <c r="BT7" s="414"/>
      <c r="BU7" s="415"/>
      <c r="BV7" s="413">
        <v>155849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4006073</v>
      </c>
      <c r="CU7" s="414"/>
      <c r="CV7" s="414"/>
      <c r="CW7" s="414"/>
      <c r="CX7" s="414"/>
      <c r="CY7" s="414"/>
      <c r="CZ7" s="414"/>
      <c r="DA7" s="415"/>
      <c r="DB7" s="413">
        <v>3923500</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349897</v>
      </c>
      <c r="BO8" s="414"/>
      <c r="BP8" s="414"/>
      <c r="BQ8" s="414"/>
      <c r="BR8" s="414"/>
      <c r="BS8" s="414"/>
      <c r="BT8" s="414"/>
      <c r="BU8" s="415"/>
      <c r="BV8" s="413">
        <v>217249</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0.59</v>
      </c>
      <c r="CU8" s="523"/>
      <c r="CV8" s="523"/>
      <c r="CW8" s="523"/>
      <c r="CX8" s="523"/>
      <c r="CY8" s="523"/>
      <c r="CZ8" s="523"/>
      <c r="DA8" s="524"/>
      <c r="DB8" s="522">
        <v>0.57999999999999996</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15184</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132648</v>
      </c>
      <c r="BO9" s="414"/>
      <c r="BP9" s="414"/>
      <c r="BQ9" s="414"/>
      <c r="BR9" s="414"/>
      <c r="BS9" s="414"/>
      <c r="BT9" s="414"/>
      <c r="BU9" s="415"/>
      <c r="BV9" s="413">
        <v>-55778</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15.2</v>
      </c>
      <c r="CU9" s="384"/>
      <c r="CV9" s="384"/>
      <c r="CW9" s="384"/>
      <c r="CX9" s="384"/>
      <c r="CY9" s="384"/>
      <c r="CZ9" s="384"/>
      <c r="DA9" s="385"/>
      <c r="DB9" s="383">
        <v>15.3</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14738</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103</v>
      </c>
      <c r="AV10" s="471"/>
      <c r="AW10" s="471"/>
      <c r="AX10" s="471"/>
      <c r="AY10" s="393" t="s">
        <v>104</v>
      </c>
      <c r="AZ10" s="394"/>
      <c r="BA10" s="394"/>
      <c r="BB10" s="394"/>
      <c r="BC10" s="394"/>
      <c r="BD10" s="394"/>
      <c r="BE10" s="394"/>
      <c r="BF10" s="394"/>
      <c r="BG10" s="394"/>
      <c r="BH10" s="394"/>
      <c r="BI10" s="394"/>
      <c r="BJ10" s="394"/>
      <c r="BK10" s="394"/>
      <c r="BL10" s="394"/>
      <c r="BM10" s="395"/>
      <c r="BN10" s="413">
        <v>3350</v>
      </c>
      <c r="BO10" s="414"/>
      <c r="BP10" s="414"/>
      <c r="BQ10" s="414"/>
      <c r="BR10" s="414"/>
      <c r="BS10" s="414"/>
      <c r="BT10" s="414"/>
      <c r="BU10" s="415"/>
      <c r="BV10" s="413">
        <v>1500</v>
      </c>
      <c r="BW10" s="414"/>
      <c r="BX10" s="414"/>
      <c r="BY10" s="414"/>
      <c r="BZ10" s="414"/>
      <c r="CA10" s="414"/>
      <c r="CB10" s="414"/>
      <c r="CC10" s="41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106</v>
      </c>
      <c r="M11" s="460"/>
      <c r="N11" s="460"/>
      <c r="O11" s="460"/>
      <c r="P11" s="460"/>
      <c r="Q11" s="461"/>
      <c r="R11" s="545" t="s">
        <v>107</v>
      </c>
      <c r="S11" s="546"/>
      <c r="T11" s="546"/>
      <c r="U11" s="546"/>
      <c r="V11" s="547"/>
      <c r="W11" s="557"/>
      <c r="X11" s="375"/>
      <c r="Y11" s="375"/>
      <c r="Z11" s="375"/>
      <c r="AA11" s="375"/>
      <c r="AB11" s="375"/>
      <c r="AC11" s="375"/>
      <c r="AD11" s="375"/>
      <c r="AE11" s="375"/>
      <c r="AF11" s="375"/>
      <c r="AG11" s="375"/>
      <c r="AH11" s="375"/>
      <c r="AI11" s="375"/>
      <c r="AJ11" s="375"/>
      <c r="AK11" s="375"/>
      <c r="AL11" s="558"/>
      <c r="AM11" s="482" t="s">
        <v>108</v>
      </c>
      <c r="AN11" s="387"/>
      <c r="AO11" s="387"/>
      <c r="AP11" s="387"/>
      <c r="AQ11" s="387"/>
      <c r="AR11" s="387"/>
      <c r="AS11" s="387"/>
      <c r="AT11" s="388"/>
      <c r="AU11" s="470" t="s">
        <v>109</v>
      </c>
      <c r="AV11" s="471"/>
      <c r="AW11" s="471"/>
      <c r="AX11" s="471"/>
      <c r="AY11" s="393" t="s">
        <v>110</v>
      </c>
      <c r="AZ11" s="394"/>
      <c r="BA11" s="394"/>
      <c r="BB11" s="394"/>
      <c r="BC11" s="394"/>
      <c r="BD11" s="394"/>
      <c r="BE11" s="394"/>
      <c r="BF11" s="394"/>
      <c r="BG11" s="394"/>
      <c r="BH11" s="394"/>
      <c r="BI11" s="394"/>
      <c r="BJ11" s="394"/>
      <c r="BK11" s="394"/>
      <c r="BL11" s="394"/>
      <c r="BM11" s="395"/>
      <c r="BN11" s="413" t="s">
        <v>111</v>
      </c>
      <c r="BO11" s="414"/>
      <c r="BP11" s="414"/>
      <c r="BQ11" s="414"/>
      <c r="BR11" s="414"/>
      <c r="BS11" s="414"/>
      <c r="BT11" s="414"/>
      <c r="BU11" s="415"/>
      <c r="BV11" s="413" t="s">
        <v>111</v>
      </c>
      <c r="BW11" s="414"/>
      <c r="BX11" s="414"/>
      <c r="BY11" s="414"/>
      <c r="BZ11" s="414"/>
      <c r="CA11" s="414"/>
      <c r="CB11" s="414"/>
      <c r="CC11" s="415"/>
      <c r="CD11" s="422" t="s">
        <v>112</v>
      </c>
      <c r="CE11" s="423"/>
      <c r="CF11" s="423"/>
      <c r="CG11" s="423"/>
      <c r="CH11" s="423"/>
      <c r="CI11" s="423"/>
      <c r="CJ11" s="423"/>
      <c r="CK11" s="423"/>
      <c r="CL11" s="423"/>
      <c r="CM11" s="423"/>
      <c r="CN11" s="423"/>
      <c r="CO11" s="423"/>
      <c r="CP11" s="423"/>
      <c r="CQ11" s="423"/>
      <c r="CR11" s="423"/>
      <c r="CS11" s="424"/>
      <c r="CT11" s="522" t="s">
        <v>111</v>
      </c>
      <c r="CU11" s="523"/>
      <c r="CV11" s="523"/>
      <c r="CW11" s="523"/>
      <c r="CX11" s="523"/>
      <c r="CY11" s="523"/>
      <c r="CZ11" s="523"/>
      <c r="DA11" s="524"/>
      <c r="DB11" s="522" t="s">
        <v>111</v>
      </c>
      <c r="DC11" s="523"/>
      <c r="DD11" s="523"/>
      <c r="DE11" s="523"/>
      <c r="DF11" s="523"/>
      <c r="DG11" s="523"/>
      <c r="DH11" s="523"/>
      <c r="DI11" s="524"/>
      <c r="DJ11" s="137"/>
      <c r="DK11" s="137"/>
      <c r="DL11" s="137"/>
      <c r="DM11" s="137"/>
      <c r="DN11" s="137"/>
      <c r="DO11" s="137"/>
    </row>
    <row r="12" spans="1:119" ht="18.75" customHeight="1">
      <c r="A12" s="138"/>
      <c r="B12" s="525" t="s">
        <v>113</v>
      </c>
      <c r="C12" s="526"/>
      <c r="D12" s="526"/>
      <c r="E12" s="526"/>
      <c r="F12" s="526"/>
      <c r="G12" s="526"/>
      <c r="H12" s="526"/>
      <c r="I12" s="526"/>
      <c r="J12" s="526"/>
      <c r="K12" s="527"/>
      <c r="L12" s="534" t="s">
        <v>114</v>
      </c>
      <c r="M12" s="535"/>
      <c r="N12" s="535"/>
      <c r="O12" s="535"/>
      <c r="P12" s="535"/>
      <c r="Q12" s="536"/>
      <c r="R12" s="537">
        <v>15494</v>
      </c>
      <c r="S12" s="538"/>
      <c r="T12" s="538"/>
      <c r="U12" s="538"/>
      <c r="V12" s="539"/>
      <c r="W12" s="540" t="s">
        <v>1</v>
      </c>
      <c r="X12" s="471"/>
      <c r="Y12" s="471"/>
      <c r="Z12" s="471"/>
      <c r="AA12" s="471"/>
      <c r="AB12" s="541"/>
      <c r="AC12" s="470" t="s">
        <v>115</v>
      </c>
      <c r="AD12" s="471"/>
      <c r="AE12" s="471"/>
      <c r="AF12" s="471"/>
      <c r="AG12" s="541"/>
      <c r="AH12" s="470" t="s">
        <v>116</v>
      </c>
      <c r="AI12" s="471"/>
      <c r="AJ12" s="471"/>
      <c r="AK12" s="471"/>
      <c r="AL12" s="542"/>
      <c r="AM12" s="482" t="s">
        <v>117</v>
      </c>
      <c r="AN12" s="387"/>
      <c r="AO12" s="387"/>
      <c r="AP12" s="387"/>
      <c r="AQ12" s="387"/>
      <c r="AR12" s="387"/>
      <c r="AS12" s="387"/>
      <c r="AT12" s="388"/>
      <c r="AU12" s="470" t="s">
        <v>118</v>
      </c>
      <c r="AV12" s="471"/>
      <c r="AW12" s="471"/>
      <c r="AX12" s="471"/>
      <c r="AY12" s="393" t="s">
        <v>119</v>
      </c>
      <c r="AZ12" s="394"/>
      <c r="BA12" s="394"/>
      <c r="BB12" s="394"/>
      <c r="BC12" s="394"/>
      <c r="BD12" s="394"/>
      <c r="BE12" s="394"/>
      <c r="BF12" s="394"/>
      <c r="BG12" s="394"/>
      <c r="BH12" s="394"/>
      <c r="BI12" s="394"/>
      <c r="BJ12" s="394"/>
      <c r="BK12" s="394"/>
      <c r="BL12" s="394"/>
      <c r="BM12" s="395"/>
      <c r="BN12" s="413">
        <v>222750</v>
      </c>
      <c r="BO12" s="414"/>
      <c r="BP12" s="414"/>
      <c r="BQ12" s="414"/>
      <c r="BR12" s="414"/>
      <c r="BS12" s="414"/>
      <c r="BT12" s="414"/>
      <c r="BU12" s="415"/>
      <c r="BV12" s="413">
        <v>70600</v>
      </c>
      <c r="BW12" s="414"/>
      <c r="BX12" s="414"/>
      <c r="BY12" s="414"/>
      <c r="BZ12" s="414"/>
      <c r="CA12" s="414"/>
      <c r="CB12" s="414"/>
      <c r="CC12" s="415"/>
      <c r="CD12" s="422" t="s">
        <v>120</v>
      </c>
      <c r="CE12" s="423"/>
      <c r="CF12" s="423"/>
      <c r="CG12" s="423"/>
      <c r="CH12" s="423"/>
      <c r="CI12" s="423"/>
      <c r="CJ12" s="423"/>
      <c r="CK12" s="423"/>
      <c r="CL12" s="423"/>
      <c r="CM12" s="423"/>
      <c r="CN12" s="423"/>
      <c r="CO12" s="423"/>
      <c r="CP12" s="423"/>
      <c r="CQ12" s="423"/>
      <c r="CR12" s="423"/>
      <c r="CS12" s="424"/>
      <c r="CT12" s="522" t="s">
        <v>121</v>
      </c>
      <c r="CU12" s="523"/>
      <c r="CV12" s="523"/>
      <c r="CW12" s="523"/>
      <c r="CX12" s="523"/>
      <c r="CY12" s="523"/>
      <c r="CZ12" s="523"/>
      <c r="DA12" s="524"/>
      <c r="DB12" s="522" t="s">
        <v>121</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122</v>
      </c>
      <c r="N13" s="512"/>
      <c r="O13" s="512"/>
      <c r="P13" s="512"/>
      <c r="Q13" s="513"/>
      <c r="R13" s="514">
        <v>15097</v>
      </c>
      <c r="S13" s="515"/>
      <c r="T13" s="515"/>
      <c r="U13" s="515"/>
      <c r="V13" s="516"/>
      <c r="W13" s="502" t="s">
        <v>123</v>
      </c>
      <c r="X13" s="426"/>
      <c r="Y13" s="426"/>
      <c r="Z13" s="426"/>
      <c r="AA13" s="426"/>
      <c r="AB13" s="427"/>
      <c r="AC13" s="389">
        <v>762</v>
      </c>
      <c r="AD13" s="390"/>
      <c r="AE13" s="390"/>
      <c r="AF13" s="390"/>
      <c r="AG13" s="391"/>
      <c r="AH13" s="389">
        <v>920</v>
      </c>
      <c r="AI13" s="390"/>
      <c r="AJ13" s="390"/>
      <c r="AK13" s="390"/>
      <c r="AL13" s="392"/>
      <c r="AM13" s="482" t="s">
        <v>124</v>
      </c>
      <c r="AN13" s="387"/>
      <c r="AO13" s="387"/>
      <c r="AP13" s="387"/>
      <c r="AQ13" s="387"/>
      <c r="AR13" s="387"/>
      <c r="AS13" s="387"/>
      <c r="AT13" s="388"/>
      <c r="AU13" s="470" t="s">
        <v>118</v>
      </c>
      <c r="AV13" s="471"/>
      <c r="AW13" s="471"/>
      <c r="AX13" s="471"/>
      <c r="AY13" s="393" t="s">
        <v>125</v>
      </c>
      <c r="AZ13" s="394"/>
      <c r="BA13" s="394"/>
      <c r="BB13" s="394"/>
      <c r="BC13" s="394"/>
      <c r="BD13" s="394"/>
      <c r="BE13" s="394"/>
      <c r="BF13" s="394"/>
      <c r="BG13" s="394"/>
      <c r="BH13" s="394"/>
      <c r="BI13" s="394"/>
      <c r="BJ13" s="394"/>
      <c r="BK13" s="394"/>
      <c r="BL13" s="394"/>
      <c r="BM13" s="395"/>
      <c r="BN13" s="413">
        <v>-86752</v>
      </c>
      <c r="BO13" s="414"/>
      <c r="BP13" s="414"/>
      <c r="BQ13" s="414"/>
      <c r="BR13" s="414"/>
      <c r="BS13" s="414"/>
      <c r="BT13" s="414"/>
      <c r="BU13" s="415"/>
      <c r="BV13" s="413">
        <v>-124878</v>
      </c>
      <c r="BW13" s="414"/>
      <c r="BX13" s="414"/>
      <c r="BY13" s="414"/>
      <c r="BZ13" s="414"/>
      <c r="CA13" s="414"/>
      <c r="CB13" s="414"/>
      <c r="CC13" s="415"/>
      <c r="CD13" s="422" t="s">
        <v>126</v>
      </c>
      <c r="CE13" s="423"/>
      <c r="CF13" s="423"/>
      <c r="CG13" s="423"/>
      <c r="CH13" s="423"/>
      <c r="CI13" s="423"/>
      <c r="CJ13" s="423"/>
      <c r="CK13" s="423"/>
      <c r="CL13" s="423"/>
      <c r="CM13" s="423"/>
      <c r="CN13" s="423"/>
      <c r="CO13" s="423"/>
      <c r="CP13" s="423"/>
      <c r="CQ13" s="423"/>
      <c r="CR13" s="423"/>
      <c r="CS13" s="424"/>
      <c r="CT13" s="383">
        <v>4.5</v>
      </c>
      <c r="CU13" s="384"/>
      <c r="CV13" s="384"/>
      <c r="CW13" s="384"/>
      <c r="CX13" s="384"/>
      <c r="CY13" s="384"/>
      <c r="CZ13" s="384"/>
      <c r="DA13" s="385"/>
      <c r="DB13" s="383">
        <v>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127</v>
      </c>
      <c r="M14" s="543"/>
      <c r="N14" s="543"/>
      <c r="O14" s="543"/>
      <c r="P14" s="543"/>
      <c r="Q14" s="544"/>
      <c r="R14" s="514">
        <v>15455</v>
      </c>
      <c r="S14" s="515"/>
      <c r="T14" s="515"/>
      <c r="U14" s="515"/>
      <c r="V14" s="516"/>
      <c r="W14" s="517"/>
      <c r="X14" s="429"/>
      <c r="Y14" s="429"/>
      <c r="Z14" s="429"/>
      <c r="AA14" s="429"/>
      <c r="AB14" s="430"/>
      <c r="AC14" s="507">
        <v>10.4</v>
      </c>
      <c r="AD14" s="508"/>
      <c r="AE14" s="508"/>
      <c r="AF14" s="508"/>
      <c r="AG14" s="509"/>
      <c r="AH14" s="507">
        <v>12.2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128</v>
      </c>
      <c r="CE14" s="420"/>
      <c r="CF14" s="420"/>
      <c r="CG14" s="420"/>
      <c r="CH14" s="420"/>
      <c r="CI14" s="420"/>
      <c r="CJ14" s="420"/>
      <c r="CK14" s="420"/>
      <c r="CL14" s="420"/>
      <c r="CM14" s="420"/>
      <c r="CN14" s="420"/>
      <c r="CO14" s="420"/>
      <c r="CP14" s="420"/>
      <c r="CQ14" s="420"/>
      <c r="CR14" s="420"/>
      <c r="CS14" s="421"/>
      <c r="CT14" s="518" t="s">
        <v>121</v>
      </c>
      <c r="CU14" s="486"/>
      <c r="CV14" s="486"/>
      <c r="CW14" s="486"/>
      <c r="CX14" s="486"/>
      <c r="CY14" s="486"/>
      <c r="CZ14" s="486"/>
      <c r="DA14" s="487"/>
      <c r="DB14" s="518" t="s">
        <v>121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122</v>
      </c>
      <c r="N15" s="512"/>
      <c r="O15" s="512"/>
      <c r="P15" s="512"/>
      <c r="Q15" s="513"/>
      <c r="R15" s="514">
        <v>15100</v>
      </c>
      <c r="S15" s="515"/>
      <c r="T15" s="515"/>
      <c r="U15" s="515"/>
      <c r="V15" s="516"/>
      <c r="W15" s="502" t="s">
        <v>129</v>
      </c>
      <c r="X15" s="426"/>
      <c r="Y15" s="426"/>
      <c r="Z15" s="426"/>
      <c r="AA15" s="426"/>
      <c r="AB15" s="427"/>
      <c r="AC15" s="389">
        <v>2363</v>
      </c>
      <c r="AD15" s="390"/>
      <c r="AE15" s="390"/>
      <c r="AF15" s="390"/>
      <c r="AG15" s="391"/>
      <c r="AH15" s="389">
        <v>2610</v>
      </c>
      <c r="AI15" s="390"/>
      <c r="AJ15" s="390"/>
      <c r="AK15" s="390"/>
      <c r="AL15" s="392"/>
      <c r="AM15" s="482"/>
      <c r="AN15" s="387"/>
      <c r="AO15" s="387"/>
      <c r="AP15" s="387"/>
      <c r="AQ15" s="387"/>
      <c r="AR15" s="387"/>
      <c r="AS15" s="387"/>
      <c r="AT15" s="388"/>
      <c r="AU15" s="470"/>
      <c r="AV15" s="471"/>
      <c r="AW15" s="471"/>
      <c r="AX15" s="471"/>
      <c r="AY15" s="405" t="s">
        <v>130</v>
      </c>
      <c r="AZ15" s="406"/>
      <c r="BA15" s="406"/>
      <c r="BB15" s="406"/>
      <c r="BC15" s="406"/>
      <c r="BD15" s="406"/>
      <c r="BE15" s="406"/>
      <c r="BF15" s="406"/>
      <c r="BG15" s="406"/>
      <c r="BH15" s="406"/>
      <c r="BI15" s="406"/>
      <c r="BJ15" s="406"/>
      <c r="BK15" s="406"/>
      <c r="BL15" s="406"/>
      <c r="BM15" s="407"/>
      <c r="BN15" s="408">
        <v>1892653</v>
      </c>
      <c r="BO15" s="409"/>
      <c r="BP15" s="409"/>
      <c r="BQ15" s="409"/>
      <c r="BR15" s="409"/>
      <c r="BS15" s="409"/>
      <c r="BT15" s="409"/>
      <c r="BU15" s="410"/>
      <c r="BV15" s="408">
        <v>1789772</v>
      </c>
      <c r="BW15" s="409"/>
      <c r="BX15" s="409"/>
      <c r="BY15" s="409"/>
      <c r="BZ15" s="409"/>
      <c r="CA15" s="409"/>
      <c r="CB15" s="409"/>
      <c r="CC15" s="410"/>
      <c r="CD15" s="519" t="s">
        <v>131</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132</v>
      </c>
      <c r="M16" s="505"/>
      <c r="N16" s="505"/>
      <c r="O16" s="505"/>
      <c r="P16" s="505"/>
      <c r="Q16" s="506"/>
      <c r="R16" s="499" t="s">
        <v>133</v>
      </c>
      <c r="S16" s="500"/>
      <c r="T16" s="500"/>
      <c r="U16" s="500"/>
      <c r="V16" s="501"/>
      <c r="W16" s="517"/>
      <c r="X16" s="429"/>
      <c r="Y16" s="429"/>
      <c r="Z16" s="429"/>
      <c r="AA16" s="429"/>
      <c r="AB16" s="430"/>
      <c r="AC16" s="507">
        <v>32.4</v>
      </c>
      <c r="AD16" s="508"/>
      <c r="AE16" s="508"/>
      <c r="AF16" s="508"/>
      <c r="AG16" s="509"/>
      <c r="AH16" s="507">
        <v>34.6</v>
      </c>
      <c r="AI16" s="508"/>
      <c r="AJ16" s="508"/>
      <c r="AK16" s="508"/>
      <c r="AL16" s="510"/>
      <c r="AM16" s="482"/>
      <c r="AN16" s="387"/>
      <c r="AO16" s="387"/>
      <c r="AP16" s="387"/>
      <c r="AQ16" s="387"/>
      <c r="AR16" s="387"/>
      <c r="AS16" s="387"/>
      <c r="AT16" s="388"/>
      <c r="AU16" s="470"/>
      <c r="AV16" s="471"/>
      <c r="AW16" s="471"/>
      <c r="AX16" s="471"/>
      <c r="AY16" s="393" t="s">
        <v>134</v>
      </c>
      <c r="AZ16" s="394"/>
      <c r="BA16" s="394"/>
      <c r="BB16" s="394"/>
      <c r="BC16" s="394"/>
      <c r="BD16" s="394"/>
      <c r="BE16" s="394"/>
      <c r="BF16" s="394"/>
      <c r="BG16" s="394"/>
      <c r="BH16" s="394"/>
      <c r="BI16" s="394"/>
      <c r="BJ16" s="394"/>
      <c r="BK16" s="394"/>
      <c r="BL16" s="394"/>
      <c r="BM16" s="395"/>
      <c r="BN16" s="413">
        <v>3180282</v>
      </c>
      <c r="BO16" s="414"/>
      <c r="BP16" s="414"/>
      <c r="BQ16" s="414"/>
      <c r="BR16" s="414"/>
      <c r="BS16" s="414"/>
      <c r="BT16" s="414"/>
      <c r="BU16" s="415"/>
      <c r="BV16" s="413">
        <v>3076396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135</v>
      </c>
      <c r="N17" s="497"/>
      <c r="O17" s="497"/>
      <c r="P17" s="497"/>
      <c r="Q17" s="498"/>
      <c r="R17" s="499" t="s">
        <v>136</v>
      </c>
      <c r="S17" s="500"/>
      <c r="T17" s="500"/>
      <c r="U17" s="500"/>
      <c r="V17" s="501"/>
      <c r="W17" s="502" t="s">
        <v>137</v>
      </c>
      <c r="X17" s="426"/>
      <c r="Y17" s="426"/>
      <c r="Z17" s="426"/>
      <c r="AA17" s="426"/>
      <c r="AB17" s="427"/>
      <c r="AC17" s="389">
        <v>4172</v>
      </c>
      <c r="AD17" s="390"/>
      <c r="AE17" s="390"/>
      <c r="AF17" s="390"/>
      <c r="AG17" s="391"/>
      <c r="AH17" s="389">
        <v>3991</v>
      </c>
      <c r="AI17" s="390"/>
      <c r="AJ17" s="390"/>
      <c r="AK17" s="390"/>
      <c r="AL17" s="392"/>
      <c r="AM17" s="482"/>
      <c r="AN17" s="387"/>
      <c r="AO17" s="387"/>
      <c r="AP17" s="387"/>
      <c r="AQ17" s="387"/>
      <c r="AR17" s="387"/>
      <c r="AS17" s="387"/>
      <c r="AT17" s="388"/>
      <c r="AU17" s="470"/>
      <c r="AV17" s="471"/>
      <c r="AW17" s="471"/>
      <c r="AX17" s="471"/>
      <c r="AY17" s="393" t="s">
        <v>138</v>
      </c>
      <c r="AZ17" s="394"/>
      <c r="BA17" s="394"/>
      <c r="BB17" s="394"/>
      <c r="BC17" s="394"/>
      <c r="BD17" s="394"/>
      <c r="BE17" s="394"/>
      <c r="BF17" s="394"/>
      <c r="BG17" s="394"/>
      <c r="BH17" s="394"/>
      <c r="BI17" s="394"/>
      <c r="BJ17" s="394"/>
      <c r="BK17" s="394"/>
      <c r="BL17" s="394"/>
      <c r="BM17" s="395"/>
      <c r="BN17" s="413">
        <v>2428538</v>
      </c>
      <c r="BO17" s="414"/>
      <c r="BP17" s="414"/>
      <c r="BQ17" s="414"/>
      <c r="BR17" s="414"/>
      <c r="BS17" s="414"/>
      <c r="BT17" s="414"/>
      <c r="BU17" s="415"/>
      <c r="BV17" s="413">
        <v>2295256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139</v>
      </c>
      <c r="C18" s="476"/>
      <c r="D18" s="476"/>
      <c r="E18" s="477"/>
      <c r="F18" s="477"/>
      <c r="G18" s="477"/>
      <c r="H18" s="477"/>
      <c r="I18" s="477"/>
      <c r="J18" s="477"/>
      <c r="K18" s="477"/>
      <c r="L18" s="478">
        <v>58.79</v>
      </c>
      <c r="M18" s="478"/>
      <c r="N18" s="478"/>
      <c r="O18" s="478"/>
      <c r="P18" s="478"/>
      <c r="Q18" s="478"/>
      <c r="R18" s="479"/>
      <c r="S18" s="479"/>
      <c r="T18" s="479"/>
      <c r="U18" s="479"/>
      <c r="V18" s="480"/>
      <c r="W18" s="494"/>
      <c r="X18" s="495"/>
      <c r="Y18" s="495"/>
      <c r="Z18" s="495"/>
      <c r="AA18" s="495"/>
      <c r="AB18" s="503"/>
      <c r="AC18" s="377">
        <v>57.2</v>
      </c>
      <c r="AD18" s="378"/>
      <c r="AE18" s="378"/>
      <c r="AF18" s="378"/>
      <c r="AG18" s="481"/>
      <c r="AH18" s="377">
        <v>53</v>
      </c>
      <c r="AI18" s="378"/>
      <c r="AJ18" s="378"/>
      <c r="AK18" s="378"/>
      <c r="AL18" s="379"/>
      <c r="AM18" s="482"/>
      <c r="AN18" s="387"/>
      <c r="AO18" s="387"/>
      <c r="AP18" s="387"/>
      <c r="AQ18" s="387"/>
      <c r="AR18" s="387"/>
      <c r="AS18" s="387"/>
      <c r="AT18" s="388"/>
      <c r="AU18" s="470"/>
      <c r="AV18" s="471"/>
      <c r="AW18" s="471"/>
      <c r="AX18" s="471"/>
      <c r="AY18" s="393" t="s">
        <v>140</v>
      </c>
      <c r="AZ18" s="394"/>
      <c r="BA18" s="394"/>
      <c r="BB18" s="394"/>
      <c r="BC18" s="394"/>
      <c r="BD18" s="394"/>
      <c r="BE18" s="394"/>
      <c r="BF18" s="394"/>
      <c r="BG18" s="394"/>
      <c r="BH18" s="394"/>
      <c r="BI18" s="394"/>
      <c r="BJ18" s="394"/>
      <c r="BK18" s="394"/>
      <c r="BL18" s="394"/>
      <c r="BM18" s="395"/>
      <c r="BN18" s="413">
        <v>3171561</v>
      </c>
      <c r="BO18" s="414"/>
      <c r="BP18" s="414"/>
      <c r="BQ18" s="414"/>
      <c r="BR18" s="414"/>
      <c r="BS18" s="414"/>
      <c r="BT18" s="414"/>
      <c r="BU18" s="415"/>
      <c r="BV18" s="413">
        <v>3033894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141</v>
      </c>
      <c r="C19" s="476"/>
      <c r="D19" s="476"/>
      <c r="E19" s="477"/>
      <c r="F19" s="477"/>
      <c r="G19" s="477"/>
      <c r="H19" s="477"/>
      <c r="I19" s="477"/>
      <c r="J19" s="477"/>
      <c r="K19" s="477"/>
      <c r="L19" s="483">
        <v>258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142</v>
      </c>
      <c r="AZ19" s="394"/>
      <c r="BA19" s="394"/>
      <c r="BB19" s="394"/>
      <c r="BC19" s="394"/>
      <c r="BD19" s="394"/>
      <c r="BE19" s="394"/>
      <c r="BF19" s="394"/>
      <c r="BG19" s="394"/>
      <c r="BH19" s="394"/>
      <c r="BI19" s="394"/>
      <c r="BJ19" s="394"/>
      <c r="BK19" s="394"/>
      <c r="BL19" s="394"/>
      <c r="BM19" s="395"/>
      <c r="BN19" s="413">
        <v>5034064</v>
      </c>
      <c r="BO19" s="414"/>
      <c r="BP19" s="414"/>
      <c r="BQ19" s="414"/>
      <c r="BR19" s="414"/>
      <c r="BS19" s="414"/>
      <c r="BT19" s="414"/>
      <c r="BU19" s="415"/>
      <c r="BV19" s="413">
        <v>4719731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143</v>
      </c>
      <c r="C20" s="476"/>
      <c r="D20" s="476"/>
      <c r="E20" s="477"/>
      <c r="F20" s="477"/>
      <c r="G20" s="477"/>
      <c r="H20" s="477"/>
      <c r="I20" s="477"/>
      <c r="J20" s="477"/>
      <c r="K20" s="477"/>
      <c r="L20" s="483">
        <v>6118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145</v>
      </c>
      <c r="C22" s="443"/>
      <c r="D22" s="444"/>
      <c r="E22" s="451" t="s">
        <v>1</v>
      </c>
      <c r="F22" s="426"/>
      <c r="G22" s="426"/>
      <c r="H22" s="426"/>
      <c r="I22" s="426"/>
      <c r="J22" s="426"/>
      <c r="K22" s="427"/>
      <c r="L22" s="451" t="s">
        <v>146</v>
      </c>
      <c r="M22" s="426"/>
      <c r="N22" s="426"/>
      <c r="O22" s="426"/>
      <c r="P22" s="427"/>
      <c r="Q22" s="436" t="s">
        <v>147</v>
      </c>
      <c r="R22" s="437"/>
      <c r="S22" s="437"/>
      <c r="T22" s="437"/>
      <c r="U22" s="437"/>
      <c r="V22" s="452"/>
      <c r="W22" s="454" t="s">
        <v>148</v>
      </c>
      <c r="X22" s="443"/>
      <c r="Y22" s="444"/>
      <c r="Z22" s="451" t="s">
        <v>1</v>
      </c>
      <c r="AA22" s="426"/>
      <c r="AB22" s="426"/>
      <c r="AC22" s="426"/>
      <c r="AD22" s="426"/>
      <c r="AE22" s="426"/>
      <c r="AF22" s="426"/>
      <c r="AG22" s="427"/>
      <c r="AH22" s="425" t="s">
        <v>149</v>
      </c>
      <c r="AI22" s="426"/>
      <c r="AJ22" s="426"/>
      <c r="AK22" s="426"/>
      <c r="AL22" s="427"/>
      <c r="AM22" s="425" t="s">
        <v>150</v>
      </c>
      <c r="AN22" s="431"/>
      <c r="AO22" s="431"/>
      <c r="AP22" s="431"/>
      <c r="AQ22" s="431"/>
      <c r="AR22" s="432"/>
      <c r="AS22" s="436" t="s">
        <v>147</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151</v>
      </c>
      <c r="AZ23" s="406"/>
      <c r="BA23" s="406"/>
      <c r="BB23" s="406"/>
      <c r="BC23" s="406"/>
      <c r="BD23" s="406"/>
      <c r="BE23" s="406"/>
      <c r="BF23" s="406"/>
      <c r="BG23" s="406"/>
      <c r="BH23" s="406"/>
      <c r="BI23" s="406"/>
      <c r="BJ23" s="406"/>
      <c r="BK23" s="406"/>
      <c r="BL23" s="406"/>
      <c r="BM23" s="407"/>
      <c r="BN23" s="413">
        <v>6482499</v>
      </c>
      <c r="BO23" s="414"/>
      <c r="BP23" s="414"/>
      <c r="BQ23" s="414"/>
      <c r="BR23" s="414"/>
      <c r="BS23" s="414"/>
      <c r="BT23" s="414"/>
      <c r="BU23" s="415"/>
      <c r="BV23" s="413">
        <v>6621892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152</v>
      </c>
      <c r="F24" s="387"/>
      <c r="G24" s="387"/>
      <c r="H24" s="387"/>
      <c r="I24" s="387"/>
      <c r="J24" s="387"/>
      <c r="K24" s="388"/>
      <c r="L24" s="389">
        <v>1</v>
      </c>
      <c r="M24" s="390"/>
      <c r="N24" s="390"/>
      <c r="O24" s="390"/>
      <c r="P24" s="391"/>
      <c r="Q24" s="389">
        <v>7330</v>
      </c>
      <c r="R24" s="390"/>
      <c r="S24" s="390"/>
      <c r="T24" s="390"/>
      <c r="U24" s="390"/>
      <c r="V24" s="391"/>
      <c r="W24" s="455"/>
      <c r="X24" s="446"/>
      <c r="Y24" s="447"/>
      <c r="Z24" s="386" t="s">
        <v>153</v>
      </c>
      <c r="AA24" s="387"/>
      <c r="AB24" s="387"/>
      <c r="AC24" s="387"/>
      <c r="AD24" s="387"/>
      <c r="AE24" s="387"/>
      <c r="AF24" s="387"/>
      <c r="AG24" s="388"/>
      <c r="AH24" s="389">
        <v>117</v>
      </c>
      <c r="AI24" s="390"/>
      <c r="AJ24" s="390"/>
      <c r="AK24" s="390"/>
      <c r="AL24" s="391"/>
      <c r="AM24" s="389">
        <v>345501</v>
      </c>
      <c r="AN24" s="390"/>
      <c r="AO24" s="390"/>
      <c r="AP24" s="390"/>
      <c r="AQ24" s="390"/>
      <c r="AR24" s="391"/>
      <c r="AS24" s="389">
        <v>2953</v>
      </c>
      <c r="AT24" s="390"/>
      <c r="AU24" s="390"/>
      <c r="AV24" s="390"/>
      <c r="AW24" s="390"/>
      <c r="AX24" s="392"/>
      <c r="AY24" s="380" t="s">
        <v>154</v>
      </c>
      <c r="AZ24" s="381"/>
      <c r="BA24" s="381"/>
      <c r="BB24" s="381"/>
      <c r="BC24" s="381"/>
      <c r="BD24" s="381"/>
      <c r="BE24" s="381"/>
      <c r="BF24" s="381"/>
      <c r="BG24" s="381"/>
      <c r="BH24" s="381"/>
      <c r="BI24" s="381"/>
      <c r="BJ24" s="381"/>
      <c r="BK24" s="381"/>
      <c r="BL24" s="381"/>
      <c r="BM24" s="382"/>
      <c r="BN24" s="413">
        <v>1937830</v>
      </c>
      <c r="BO24" s="414"/>
      <c r="BP24" s="414"/>
      <c r="BQ24" s="414"/>
      <c r="BR24" s="414"/>
      <c r="BS24" s="414"/>
      <c r="BT24" s="414"/>
      <c r="BU24" s="415"/>
      <c r="BV24" s="413">
        <v>2223357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155</v>
      </c>
      <c r="F25" s="387"/>
      <c r="G25" s="387"/>
      <c r="H25" s="387"/>
      <c r="I25" s="387"/>
      <c r="J25" s="387"/>
      <c r="K25" s="388"/>
      <c r="L25" s="389">
        <v>1</v>
      </c>
      <c r="M25" s="390"/>
      <c r="N25" s="390"/>
      <c r="O25" s="390"/>
      <c r="P25" s="391"/>
      <c r="Q25" s="389">
        <v>5970</v>
      </c>
      <c r="R25" s="390"/>
      <c r="S25" s="390"/>
      <c r="T25" s="390"/>
      <c r="U25" s="390"/>
      <c r="V25" s="391"/>
      <c r="W25" s="455"/>
      <c r="X25" s="446"/>
      <c r="Y25" s="447"/>
      <c r="Z25" s="386" t="s">
        <v>156</v>
      </c>
      <c r="AA25" s="387"/>
      <c r="AB25" s="387"/>
      <c r="AC25" s="387"/>
      <c r="AD25" s="387"/>
      <c r="AE25" s="387"/>
      <c r="AF25" s="387"/>
      <c r="AG25" s="388"/>
      <c r="AH25" s="389" t="s">
        <v>121</v>
      </c>
      <c r="AI25" s="390"/>
      <c r="AJ25" s="390"/>
      <c r="AK25" s="390"/>
      <c r="AL25" s="391"/>
      <c r="AM25" s="389" t="s">
        <v>121</v>
      </c>
      <c r="AN25" s="390"/>
      <c r="AO25" s="390"/>
      <c r="AP25" s="390"/>
      <c r="AQ25" s="390"/>
      <c r="AR25" s="391"/>
      <c r="AS25" s="389" t="s">
        <v>121</v>
      </c>
      <c r="AT25" s="390"/>
      <c r="AU25" s="390"/>
      <c r="AV25" s="390"/>
      <c r="AW25" s="390"/>
      <c r="AX25" s="392"/>
      <c r="AY25" s="405" t="s">
        <v>157</v>
      </c>
      <c r="AZ25" s="406"/>
      <c r="BA25" s="406"/>
      <c r="BB25" s="406"/>
      <c r="BC25" s="406"/>
      <c r="BD25" s="406"/>
      <c r="BE25" s="406"/>
      <c r="BF25" s="406"/>
      <c r="BG25" s="406"/>
      <c r="BH25" s="406"/>
      <c r="BI25" s="406"/>
      <c r="BJ25" s="406"/>
      <c r="BK25" s="406"/>
      <c r="BL25" s="406"/>
      <c r="BM25" s="407"/>
      <c r="BN25" s="408">
        <v>10540</v>
      </c>
      <c r="BO25" s="409"/>
      <c r="BP25" s="409"/>
      <c r="BQ25" s="409"/>
      <c r="BR25" s="409"/>
      <c r="BS25" s="409"/>
      <c r="BT25" s="409"/>
      <c r="BU25" s="410"/>
      <c r="BV25" s="408">
        <v>8808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158</v>
      </c>
      <c r="F26" s="387"/>
      <c r="G26" s="387"/>
      <c r="H26" s="387"/>
      <c r="I26" s="387"/>
      <c r="J26" s="387"/>
      <c r="K26" s="388"/>
      <c r="L26" s="389">
        <v>1</v>
      </c>
      <c r="M26" s="390"/>
      <c r="N26" s="390"/>
      <c r="O26" s="390"/>
      <c r="P26" s="391"/>
      <c r="Q26" s="389">
        <v>5190</v>
      </c>
      <c r="R26" s="390"/>
      <c r="S26" s="390"/>
      <c r="T26" s="390"/>
      <c r="U26" s="390"/>
      <c r="V26" s="391"/>
      <c r="W26" s="455"/>
      <c r="X26" s="446"/>
      <c r="Y26" s="447"/>
      <c r="Z26" s="386" t="s">
        <v>159</v>
      </c>
      <c r="AA26" s="468"/>
      <c r="AB26" s="468"/>
      <c r="AC26" s="468"/>
      <c r="AD26" s="468"/>
      <c r="AE26" s="468"/>
      <c r="AF26" s="468"/>
      <c r="AG26" s="469"/>
      <c r="AH26" s="389">
        <v>5</v>
      </c>
      <c r="AI26" s="390"/>
      <c r="AJ26" s="390"/>
      <c r="AK26" s="390"/>
      <c r="AL26" s="391"/>
      <c r="AM26" s="389">
        <v>11480</v>
      </c>
      <c r="AN26" s="390"/>
      <c r="AO26" s="390"/>
      <c r="AP26" s="390"/>
      <c r="AQ26" s="390"/>
      <c r="AR26" s="391"/>
      <c r="AS26" s="389">
        <v>2296</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121</v>
      </c>
      <c r="BO26" s="414"/>
      <c r="BP26" s="414"/>
      <c r="BQ26" s="414"/>
      <c r="BR26" s="414"/>
      <c r="BS26" s="414"/>
      <c r="BT26" s="414"/>
      <c r="BU26" s="415"/>
      <c r="BV26" s="413" t="s">
        <v>121</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161</v>
      </c>
      <c r="F27" s="387"/>
      <c r="G27" s="387"/>
      <c r="H27" s="387"/>
      <c r="I27" s="387"/>
      <c r="J27" s="387"/>
      <c r="K27" s="388"/>
      <c r="L27" s="389">
        <v>1</v>
      </c>
      <c r="M27" s="390"/>
      <c r="N27" s="390"/>
      <c r="O27" s="390"/>
      <c r="P27" s="391"/>
      <c r="Q27" s="389">
        <v>2900</v>
      </c>
      <c r="R27" s="390"/>
      <c r="S27" s="390"/>
      <c r="T27" s="390"/>
      <c r="U27" s="390"/>
      <c r="V27" s="391"/>
      <c r="W27" s="455"/>
      <c r="X27" s="446"/>
      <c r="Y27" s="447"/>
      <c r="Z27" s="386" t="s">
        <v>162</v>
      </c>
      <c r="AA27" s="387"/>
      <c r="AB27" s="387"/>
      <c r="AC27" s="387"/>
      <c r="AD27" s="387"/>
      <c r="AE27" s="387"/>
      <c r="AF27" s="387"/>
      <c r="AG27" s="388"/>
      <c r="AH27" s="389" t="s">
        <v>121</v>
      </c>
      <c r="AI27" s="390"/>
      <c r="AJ27" s="390"/>
      <c r="AK27" s="390"/>
      <c r="AL27" s="391"/>
      <c r="AM27" s="389" t="s">
        <v>121</v>
      </c>
      <c r="AN27" s="390"/>
      <c r="AO27" s="390"/>
      <c r="AP27" s="390"/>
      <c r="AQ27" s="390"/>
      <c r="AR27" s="391"/>
      <c r="AS27" s="389" t="s">
        <v>121</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163706</v>
      </c>
      <c r="BO27" s="417"/>
      <c r="BP27" s="417"/>
      <c r="BQ27" s="417"/>
      <c r="BR27" s="417"/>
      <c r="BS27" s="417"/>
      <c r="BT27" s="417"/>
      <c r="BU27" s="418"/>
      <c r="BV27" s="416">
        <v>163706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164</v>
      </c>
      <c r="F28" s="387"/>
      <c r="G28" s="387"/>
      <c r="H28" s="387"/>
      <c r="I28" s="387"/>
      <c r="J28" s="387"/>
      <c r="K28" s="388"/>
      <c r="L28" s="389">
        <v>1</v>
      </c>
      <c r="M28" s="390"/>
      <c r="N28" s="390"/>
      <c r="O28" s="390"/>
      <c r="P28" s="391"/>
      <c r="Q28" s="389">
        <v>2200</v>
      </c>
      <c r="R28" s="390"/>
      <c r="S28" s="390"/>
      <c r="T28" s="390"/>
      <c r="U28" s="390"/>
      <c r="V28" s="391"/>
      <c r="W28" s="455"/>
      <c r="X28" s="446"/>
      <c r="Y28" s="447"/>
      <c r="Z28" s="386" t="s">
        <v>165</v>
      </c>
      <c r="AA28" s="387"/>
      <c r="AB28" s="387"/>
      <c r="AC28" s="387"/>
      <c r="AD28" s="387"/>
      <c r="AE28" s="387"/>
      <c r="AF28" s="387"/>
      <c r="AG28" s="388"/>
      <c r="AH28" s="389" t="s">
        <v>121</v>
      </c>
      <c r="AI28" s="390"/>
      <c r="AJ28" s="390"/>
      <c r="AK28" s="390"/>
      <c r="AL28" s="391"/>
      <c r="AM28" s="389" t="s">
        <v>121</v>
      </c>
      <c r="AN28" s="390"/>
      <c r="AO28" s="390"/>
      <c r="AP28" s="390"/>
      <c r="AQ28" s="390"/>
      <c r="AR28" s="391"/>
      <c r="AS28" s="389" t="s">
        <v>121</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2550100</v>
      </c>
      <c r="BO28" s="409"/>
      <c r="BP28" s="409"/>
      <c r="BQ28" s="409"/>
      <c r="BR28" s="409"/>
      <c r="BS28" s="409"/>
      <c r="BT28" s="409"/>
      <c r="BU28" s="410"/>
      <c r="BV28" s="408">
        <v>2659500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168</v>
      </c>
      <c r="F29" s="387"/>
      <c r="G29" s="387"/>
      <c r="H29" s="387"/>
      <c r="I29" s="387"/>
      <c r="J29" s="387"/>
      <c r="K29" s="388"/>
      <c r="L29" s="389">
        <v>12</v>
      </c>
      <c r="M29" s="390"/>
      <c r="N29" s="390"/>
      <c r="O29" s="390"/>
      <c r="P29" s="391"/>
      <c r="Q29" s="389">
        <v>1950</v>
      </c>
      <c r="R29" s="390"/>
      <c r="S29" s="390"/>
      <c r="T29" s="390"/>
      <c r="U29" s="390"/>
      <c r="V29" s="391"/>
      <c r="W29" s="456"/>
      <c r="X29" s="457"/>
      <c r="Y29" s="458"/>
      <c r="Z29" s="386" t="s">
        <v>169</v>
      </c>
      <c r="AA29" s="387"/>
      <c r="AB29" s="387"/>
      <c r="AC29" s="387"/>
      <c r="AD29" s="387"/>
      <c r="AE29" s="387"/>
      <c r="AF29" s="387"/>
      <c r="AG29" s="388"/>
      <c r="AH29" s="389">
        <v>117</v>
      </c>
      <c r="AI29" s="390"/>
      <c r="AJ29" s="390"/>
      <c r="AK29" s="390"/>
      <c r="AL29" s="391"/>
      <c r="AM29" s="389">
        <v>345501</v>
      </c>
      <c r="AN29" s="390"/>
      <c r="AO29" s="390"/>
      <c r="AP29" s="390"/>
      <c r="AQ29" s="390"/>
      <c r="AR29" s="391"/>
      <c r="AS29" s="389">
        <v>2953</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339739</v>
      </c>
      <c r="BO29" s="414"/>
      <c r="BP29" s="414"/>
      <c r="BQ29" s="414"/>
      <c r="BR29" s="414"/>
      <c r="BS29" s="414"/>
      <c r="BT29" s="414"/>
      <c r="BU29" s="415"/>
      <c r="BV29" s="413">
        <v>338939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98.8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2376407</v>
      </c>
      <c r="BO30" s="417"/>
      <c r="BP30" s="417"/>
      <c r="BQ30" s="417"/>
      <c r="BR30" s="417"/>
      <c r="BS30" s="417"/>
      <c r="BT30" s="417"/>
      <c r="BU30" s="418"/>
      <c r="BV30" s="416">
        <v>2231897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御代田町国民健康保険事業勘定特別会計</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IF('各会計、関係団体の財政状況及び健全化判断比率'!B31="","",'各会計、関係団体の財政状況及び健全化判断比率'!B31)</f>
        <v>御代田小沼水道事業会計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IF('各会計、関係団体の財政状況及び健全化判断比率'!B32="","",'各会計、関係団体の財政状況及び健全化判断比率'!B32)</f>
        <v>御代田町公共下水道事業特別会計</v>
      </c>
      <c r="BH34" s="372"/>
      <c r="BI34" s="372"/>
      <c r="BJ34" s="372"/>
      <c r="BK34" s="372"/>
      <c r="BL34" s="372"/>
      <c r="BM34" s="372"/>
      <c r="BN34" s="372"/>
      <c r="BO34" s="372"/>
      <c r="BP34" s="372"/>
      <c r="BQ34" s="372"/>
      <c r="BR34" s="372"/>
      <c r="BS34" s="372"/>
      <c r="BT34" s="372"/>
      <c r="BU34" s="372"/>
      <c r="BV34" s="165"/>
      <c r="BW34" s="373" t="e">
        <f>IF(BY34="","",MAX(C34:D43,U34:V43,AM34:AN43,BE34:BF43)+1)</f>
        <v>#REF!</v>
      </c>
      <c r="BX34" s="373"/>
      <c r="BY34" s="372" t="e">
        <f>IF('各会計、関係団体の財政状況及び健全化判断比率'!#REF!="","",'各会計、関係団体の財政状況及び健全化判断比率'!#REF!)</f>
        <v>#REF!</v>
      </c>
      <c r="BZ34" s="372"/>
      <c r="CA34" s="372"/>
      <c r="CB34" s="372"/>
      <c r="CC34" s="372"/>
      <c r="CD34" s="372"/>
      <c r="CE34" s="372"/>
      <c r="CF34" s="372"/>
      <c r="CG34" s="372"/>
      <c r="CH34" s="372"/>
      <c r="CI34" s="372"/>
      <c r="CJ34" s="372"/>
      <c r="CK34" s="372"/>
      <c r="CL34" s="372"/>
      <c r="CM34" s="372"/>
      <c r="CN34" s="165"/>
      <c r="CO34" s="373" t="e">
        <f>IF(CQ34="","",MAX(C34:D43,U34:V43,AM34:AN43,BE34:BF43,BW34:BX43)+1)</f>
        <v>#REF!</v>
      </c>
      <c r="CP34" s="373"/>
      <c r="CQ34" s="372" t="str">
        <f>IF('各会計、関係団体の財政状況及び健全化判断比率'!BS7="","",'各会計、関係団体の財政状況及び健全化判断比率'!BS7)</f>
        <v>御代田町土地開発公社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御代田町住宅新築資金等貸付事業特別会計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御代田町介護保険事業勘定特別会計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IF('各会計、関係団体の財政状況及び健全化判断比率'!B33="","",'各会計、関係団体の財政状況及び健全化判断比率'!B33)</f>
        <v>御代田町農業集落排水事業特別会計</v>
      </c>
      <c r="BH35" s="372"/>
      <c r="BI35" s="372"/>
      <c r="BJ35" s="372"/>
      <c r="BK35" s="372"/>
      <c r="BL35" s="372"/>
      <c r="BM35" s="372"/>
      <c r="BN35" s="372"/>
      <c r="BO35" s="372"/>
      <c r="BP35" s="372"/>
      <c r="BQ35" s="372"/>
      <c r="BR35" s="372"/>
      <c r="BS35" s="372"/>
      <c r="BT35" s="372"/>
      <c r="BU35" s="372"/>
      <c r="BV35" s="165"/>
      <c r="BW35" s="373" t="e">
        <f t="shared" ref="BW35:BW43" si="2">IF(BY35="","",BW34+1)</f>
        <v>#REF!</v>
      </c>
      <c r="BX35" s="373"/>
      <c r="BY35" s="372" t="e">
        <f>IF('各会計、関係団体の財政状況及び健全化判断比率'!#REF!="","",'各会計、関係団体の財政状況及び健全化判断比率'!#REF!)</f>
        <v>#REF!</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小沼地区財産管理特別会計</v>
      </c>
      <c r="F36" s="372"/>
      <c r="G36" s="372"/>
      <c r="H36" s="372"/>
      <c r="I36" s="372"/>
      <c r="J36" s="372"/>
      <c r="K36" s="372"/>
      <c r="L36" s="372"/>
      <c r="M36" s="372"/>
      <c r="N36" s="372"/>
      <c r="O36" s="372"/>
      <c r="P36" s="372"/>
      <c r="Q36" s="372"/>
      <c r="R36" s="372"/>
      <c r="S36" s="372"/>
      <c r="T36" s="165"/>
      <c r="U36" s="373">
        <f t="shared" ref="U36:U43" si="4">IF(W36="","",U35+1)</f>
        <v>6</v>
      </c>
      <c r="V36" s="373"/>
      <c r="W36" s="372" t="str">
        <f>IF('各会計、関係団体の財政状況及び健全化判断比率'!B30="","",'各会計、関係団体の財政状況及び健全化判断比率'!B30)</f>
        <v>御代田町後期高齢者医療特別会計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IF('各会計、関係団体の財政状況及び健全化判断比率'!B34="","",'各会計、関係団体の財政状況及び健全化判断比率'!B34)</f>
        <v>御代田町個別排水処理施設整備事業特別会計</v>
      </c>
      <c r="BH36" s="372"/>
      <c r="BI36" s="372"/>
      <c r="BJ36" s="372"/>
      <c r="BK36" s="372"/>
      <c r="BL36" s="372"/>
      <c r="BM36" s="372"/>
      <c r="BN36" s="372"/>
      <c r="BO36" s="372"/>
      <c r="BP36" s="372"/>
      <c r="BQ36" s="372"/>
      <c r="BR36" s="372"/>
      <c r="BS36" s="372"/>
      <c r="BT36" s="372"/>
      <c r="BU36" s="372"/>
      <c r="BV36" s="165"/>
      <c r="BW36" s="373" t="e">
        <f t="shared" si="2"/>
        <v>#REF!</v>
      </c>
      <c r="BX36" s="373"/>
      <c r="BY36" s="372" t="e">
        <f>IF('各会計、関係団体の財政状況及び健全化判断比率'!#REF!="","",'各会計、関係団体の財政状況及び健全化判断比率'!#REF!)</f>
        <v>#REF!</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t="e">
        <f t="shared" si="2"/>
        <v>#REF!</v>
      </c>
      <c r="BX37" s="373"/>
      <c r="BY37" s="372" t="e">
        <f>IF('各会計、関係団体の財政状況及び健全化判断比率'!#REF!="","",'各会計、関係団体の財政状況及び健全化判断比率'!#REF!)</f>
        <v>#REF!</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t="e">
        <f t="shared" si="2"/>
        <v>#REF!</v>
      </c>
      <c r="BX38" s="373"/>
      <c r="BY38" s="372" t="e">
        <f>IF('各会計、関係団体の財政状況及び健全化判断比率'!#REF!="","",'各会計、関係団体の財政状況及び健全化判断比率'!#REF!)</f>
        <v>#REF!</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e">
        <f t="shared" si="2"/>
        <v>#REF!</v>
      </c>
      <c r="BX39" s="373"/>
      <c r="BY39" s="372" t="e">
        <f>IF('各会計、関係団体の財政状況及び健全化判断比率'!#REF!="","",'各会計、関係団体の財政状況及び健全化判断比率'!#REF!)</f>
        <v>#REF!</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e">
        <f t="shared" si="2"/>
        <v>#REF!</v>
      </c>
      <c r="BX40" s="373"/>
      <c r="BY40" s="372" t="e">
        <f>IF('各会計、関係団体の財政状況及び健全化判断比率'!#REF!="","",'各会計、関係団体の財政状況及び健全化判断比率'!#REF!)</f>
        <v>#REF!</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e">
        <f t="shared" si="2"/>
        <v>#REF!</v>
      </c>
      <c r="BX41" s="373"/>
      <c r="BY41" s="372" t="e">
        <f>IF('各会計、関係団体の財政状況及び健全化判断比率'!#REF!="","",'各会計、関係団体の財政状況及び健全化判断比率'!#REF!)</f>
        <v>#REF!</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e">
        <f t="shared" si="2"/>
        <v>#REF!</v>
      </c>
      <c r="BX42" s="373"/>
      <c r="BY42" s="372" t="e">
        <f>IF('各会計、関係団体の財政状況及び健全化判断比率'!#REF!="","",'各会計、関係団体の財政状況及び健全化判断比率'!#REF!)</f>
        <v>#REF!</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e">
        <f t="shared" si="2"/>
        <v>#REF!</v>
      </c>
      <c r="BX43" s="373"/>
      <c r="BY43" s="372" t="e">
        <f>IF('各会計、関係団体の財政状況及び健全化判断比率'!#REF!="","",'各会計、関係団体の財政状況及び健全化判断比率'!#REF!)</f>
        <v>#REF!</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c r="E52" s="139" t="s">
        <v>193</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527</v>
      </c>
      <c r="D34" s="1181"/>
      <c r="E34" s="1182"/>
      <c r="F34" s="32" t="s">
        <v>478</v>
      </c>
      <c r="G34" s="33" t="s">
        <v>478</v>
      </c>
      <c r="H34" s="33" t="s">
        <v>478</v>
      </c>
      <c r="I34" s="33">
        <v>19.829999999999998</v>
      </c>
      <c r="J34" s="34">
        <v>20.010000000000002</v>
      </c>
      <c r="K34" s="22"/>
      <c r="L34" s="22"/>
      <c r="M34" s="22"/>
      <c r="N34" s="22"/>
      <c r="O34" s="22"/>
      <c r="P34" s="22"/>
    </row>
    <row r="35" spans="1:16" ht="39" customHeight="1">
      <c r="A35" s="22"/>
      <c r="B35" s="35"/>
      <c r="C35" s="1175" t="s">
        <v>528</v>
      </c>
      <c r="D35" s="1176"/>
      <c r="E35" s="1177"/>
      <c r="F35" s="36">
        <v>5.95</v>
      </c>
      <c r="G35" s="37">
        <v>8.4700000000000006</v>
      </c>
      <c r="H35" s="37">
        <v>6.86</v>
      </c>
      <c r="I35" s="37">
        <v>5.52</v>
      </c>
      <c r="J35" s="38">
        <v>8.7200000000000006</v>
      </c>
      <c r="K35" s="22"/>
      <c r="L35" s="22"/>
      <c r="M35" s="22"/>
      <c r="N35" s="22"/>
      <c r="O35" s="22"/>
      <c r="P35" s="22"/>
    </row>
    <row r="36" spans="1:16" ht="39" customHeight="1">
      <c r="A36" s="22"/>
      <c r="B36" s="35"/>
      <c r="C36" s="1175" t="s">
        <v>529</v>
      </c>
      <c r="D36" s="1176"/>
      <c r="E36" s="1177"/>
      <c r="F36" s="36">
        <v>2.89</v>
      </c>
      <c r="G36" s="37">
        <v>0.91</v>
      </c>
      <c r="H36" s="37">
        <v>1.94</v>
      </c>
      <c r="I36" s="37">
        <v>5.07</v>
      </c>
      <c r="J36" s="38">
        <v>6.14</v>
      </c>
      <c r="K36" s="22"/>
      <c r="L36" s="22"/>
      <c r="M36" s="22"/>
      <c r="N36" s="22"/>
      <c r="O36" s="22"/>
      <c r="P36" s="22"/>
    </row>
    <row r="37" spans="1:16" ht="39" customHeight="1">
      <c r="A37" s="22"/>
      <c r="B37" s="35"/>
      <c r="C37" s="1175" t="s">
        <v>530</v>
      </c>
      <c r="D37" s="1176"/>
      <c r="E37" s="1177"/>
      <c r="F37" s="36">
        <v>0.59</v>
      </c>
      <c r="G37" s="37">
        <v>0.7</v>
      </c>
      <c r="H37" s="37">
        <v>1.05</v>
      </c>
      <c r="I37" s="37">
        <v>1.31</v>
      </c>
      <c r="J37" s="38">
        <v>1.05</v>
      </c>
      <c r="K37" s="22"/>
      <c r="L37" s="22"/>
      <c r="M37" s="22"/>
      <c r="N37" s="22"/>
      <c r="O37" s="22"/>
      <c r="P37" s="22"/>
    </row>
    <row r="38" spans="1:16" ht="39" customHeight="1">
      <c r="A38" s="22"/>
      <c r="B38" s="35"/>
      <c r="C38" s="1175" t="s">
        <v>531</v>
      </c>
      <c r="D38" s="1176"/>
      <c r="E38" s="1177"/>
      <c r="F38" s="36">
        <v>0.36</v>
      </c>
      <c r="G38" s="37">
        <v>0.21</v>
      </c>
      <c r="H38" s="37">
        <v>0.18</v>
      </c>
      <c r="I38" s="37">
        <v>0.05</v>
      </c>
      <c r="J38" s="38">
        <v>0.09</v>
      </c>
      <c r="K38" s="22"/>
      <c r="L38" s="22"/>
      <c r="M38" s="22"/>
      <c r="N38" s="22"/>
      <c r="O38" s="22"/>
      <c r="P38" s="22"/>
    </row>
    <row r="39" spans="1:16" ht="39" customHeight="1">
      <c r="A39" s="22"/>
      <c r="B39" s="35"/>
      <c r="C39" s="1175" t="s">
        <v>532</v>
      </c>
      <c r="D39" s="1176"/>
      <c r="E39" s="1177"/>
      <c r="F39" s="36">
        <v>0.05</v>
      </c>
      <c r="G39" s="37">
        <v>0.05</v>
      </c>
      <c r="H39" s="37">
        <v>0.03</v>
      </c>
      <c r="I39" s="37">
        <v>0.02</v>
      </c>
      <c r="J39" s="38">
        <v>0.02</v>
      </c>
      <c r="K39" s="22"/>
      <c r="L39" s="22"/>
      <c r="M39" s="22"/>
      <c r="N39" s="22"/>
      <c r="O39" s="22"/>
      <c r="P39" s="22"/>
    </row>
    <row r="40" spans="1:16" ht="39" customHeight="1">
      <c r="A40" s="22"/>
      <c r="B40" s="35"/>
      <c r="C40" s="1175" t="s">
        <v>533</v>
      </c>
      <c r="D40" s="1176"/>
      <c r="E40" s="1177"/>
      <c r="F40" s="36">
        <v>0.06</v>
      </c>
      <c r="G40" s="37">
        <v>0.06</v>
      </c>
      <c r="H40" s="37">
        <v>0</v>
      </c>
      <c r="I40" s="37">
        <v>0.01</v>
      </c>
      <c r="J40" s="38">
        <v>0.01</v>
      </c>
      <c r="K40" s="22"/>
      <c r="L40" s="22"/>
      <c r="M40" s="22"/>
      <c r="N40" s="22"/>
      <c r="O40" s="22"/>
      <c r="P40" s="22"/>
    </row>
    <row r="41" spans="1:16" ht="39" customHeight="1">
      <c r="A41" s="22"/>
      <c r="B41" s="35"/>
      <c r="C41" s="1175" t="s">
        <v>534</v>
      </c>
      <c r="D41" s="1176"/>
      <c r="E41" s="1177"/>
      <c r="F41" s="36">
        <v>0.01</v>
      </c>
      <c r="G41" s="37">
        <v>0.01</v>
      </c>
      <c r="H41" s="37">
        <v>0</v>
      </c>
      <c r="I41" s="37">
        <v>0.01</v>
      </c>
      <c r="J41" s="38">
        <v>0.01</v>
      </c>
      <c r="K41" s="22"/>
      <c r="L41" s="22"/>
      <c r="M41" s="22"/>
      <c r="N41" s="22"/>
      <c r="O41" s="22"/>
      <c r="P41" s="22"/>
    </row>
    <row r="42" spans="1:16" ht="39" customHeight="1">
      <c r="A42" s="22"/>
      <c r="B42" s="39"/>
      <c r="C42" s="1175" t="s">
        <v>535</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536</v>
      </c>
      <c r="D43" s="1179"/>
      <c r="E43" s="1180"/>
      <c r="F43" s="41">
        <v>0.56999999999999995</v>
      </c>
      <c r="G43" s="42">
        <v>0.28000000000000003</v>
      </c>
      <c r="H43" s="42">
        <v>0.45</v>
      </c>
      <c r="I43" s="42">
        <v>0.03</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896</v>
      </c>
      <c r="L45" s="60">
        <v>723</v>
      </c>
      <c r="M45" s="60">
        <v>686</v>
      </c>
      <c r="N45" s="60">
        <v>753</v>
      </c>
      <c r="O45" s="61">
        <v>783</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204</v>
      </c>
      <c r="L48" s="64">
        <v>226</v>
      </c>
      <c r="M48" s="64">
        <v>216</v>
      </c>
      <c r="N48" s="64">
        <v>197</v>
      </c>
      <c r="O48" s="65">
        <v>225</v>
      </c>
      <c r="P48" s="48"/>
      <c r="Q48" s="48"/>
      <c r="R48" s="48"/>
      <c r="S48" s="48"/>
      <c r="T48" s="48"/>
      <c r="U48" s="48"/>
    </row>
    <row r="49" spans="1:21" ht="30.75" customHeight="1">
      <c r="A49" s="48"/>
      <c r="B49" s="1193"/>
      <c r="C49" s="1194"/>
      <c r="D49" s="62"/>
      <c r="E49" s="1185" t="s">
        <v>15</v>
      </c>
      <c r="F49" s="1185"/>
      <c r="G49" s="1185"/>
      <c r="H49" s="1185"/>
      <c r="I49" s="1185"/>
      <c r="J49" s="1186"/>
      <c r="K49" s="63">
        <v>37</v>
      </c>
      <c r="L49" s="64">
        <v>33</v>
      </c>
      <c r="M49" s="64">
        <v>37</v>
      </c>
      <c r="N49" s="64">
        <v>39</v>
      </c>
      <c r="O49" s="65">
        <v>35</v>
      </c>
      <c r="P49" s="48"/>
      <c r="Q49" s="48"/>
      <c r="R49" s="48"/>
      <c r="S49" s="48"/>
      <c r="T49" s="48"/>
      <c r="U49" s="48"/>
    </row>
    <row r="50" spans="1:21" ht="30.75" customHeight="1">
      <c r="A50" s="48"/>
      <c r="B50" s="1193"/>
      <c r="C50" s="1194"/>
      <c r="D50" s="62"/>
      <c r="E50" s="1185" t="s">
        <v>16</v>
      </c>
      <c r="F50" s="1185"/>
      <c r="G50" s="1185"/>
      <c r="H50" s="1185"/>
      <c r="I50" s="1185"/>
      <c r="J50" s="1186"/>
      <c r="K50" s="63">
        <v>0</v>
      </c>
      <c r="L50" s="64">
        <v>0</v>
      </c>
      <c r="M50" s="64">
        <v>1</v>
      </c>
      <c r="N50" s="64">
        <v>1</v>
      </c>
      <c r="O50" s="65">
        <v>1</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t="s">
        <v>478</v>
      </c>
      <c r="N51" s="64" t="s">
        <v>478</v>
      </c>
      <c r="O51" s="65" t="s">
        <v>478</v>
      </c>
      <c r="P51" s="48"/>
      <c r="Q51" s="48"/>
      <c r="R51" s="48"/>
      <c r="S51" s="48"/>
      <c r="T51" s="48"/>
      <c r="U51" s="48"/>
    </row>
    <row r="52" spans="1:21" ht="30.75" customHeight="1">
      <c r="A52" s="48"/>
      <c r="B52" s="1183" t="s">
        <v>18</v>
      </c>
      <c r="C52" s="1184"/>
      <c r="D52" s="66"/>
      <c r="E52" s="1185" t="s">
        <v>19</v>
      </c>
      <c r="F52" s="1185"/>
      <c r="G52" s="1185"/>
      <c r="H52" s="1185"/>
      <c r="I52" s="1185"/>
      <c r="J52" s="1186"/>
      <c r="K52" s="63">
        <v>826</v>
      </c>
      <c r="L52" s="64">
        <v>822</v>
      </c>
      <c r="M52" s="64">
        <v>839</v>
      </c>
      <c r="N52" s="64">
        <v>860</v>
      </c>
      <c r="O52" s="65">
        <v>829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311</v>
      </c>
      <c r="L53" s="69">
        <v>160</v>
      </c>
      <c r="M53" s="69">
        <v>101</v>
      </c>
      <c r="N53" s="69">
        <v>130</v>
      </c>
      <c r="O53" s="70">
        <v>215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1" t="s">
        <v>23</v>
      </c>
      <c r="C41" s="1212"/>
      <c r="D41" s="81"/>
      <c r="E41" s="1213" t="s">
        <v>24</v>
      </c>
      <c r="F41" s="1213"/>
      <c r="G41" s="1213"/>
      <c r="H41" s="1214"/>
      <c r="I41" s="82">
        <v>6047</v>
      </c>
      <c r="J41" s="83">
        <v>6372</v>
      </c>
      <c r="K41" s="83">
        <v>6629</v>
      </c>
      <c r="L41" s="83">
        <v>6622</v>
      </c>
      <c r="M41" s="84">
        <v>6482</v>
      </c>
    </row>
    <row r="42" spans="2:13" ht="27.75" customHeight="1">
      <c r="B42" s="1201"/>
      <c r="C42" s="1202"/>
      <c r="D42" s="85"/>
      <c r="E42" s="1205" t="s">
        <v>25</v>
      </c>
      <c r="F42" s="1205"/>
      <c r="G42" s="1205"/>
      <c r="H42" s="1206"/>
      <c r="I42" s="86" t="s">
        <v>478</v>
      </c>
      <c r="J42" s="87" t="s">
        <v>478</v>
      </c>
      <c r="K42" s="87" t="s">
        <v>478</v>
      </c>
      <c r="L42" s="87" t="s">
        <v>478</v>
      </c>
      <c r="M42" s="88" t="s">
        <v>478</v>
      </c>
    </row>
    <row r="43" spans="2:13" ht="27.75" customHeight="1">
      <c r="B43" s="1201"/>
      <c r="C43" s="1202"/>
      <c r="D43" s="85"/>
      <c r="E43" s="1205" t="s">
        <v>26</v>
      </c>
      <c r="F43" s="1205"/>
      <c r="G43" s="1205"/>
      <c r="H43" s="1206"/>
      <c r="I43" s="86">
        <v>4262</v>
      </c>
      <c r="J43" s="87">
        <v>3977</v>
      </c>
      <c r="K43" s="87">
        <v>3847</v>
      </c>
      <c r="L43" s="87">
        <v>3623</v>
      </c>
      <c r="M43" s="88">
        <v>3120</v>
      </c>
    </row>
    <row r="44" spans="2:13" ht="27.75" customHeight="1">
      <c r="B44" s="1201"/>
      <c r="C44" s="1202"/>
      <c r="D44" s="85"/>
      <c r="E44" s="1205" t="s">
        <v>27</v>
      </c>
      <c r="F44" s="1205"/>
      <c r="G44" s="1205"/>
      <c r="H44" s="1206"/>
      <c r="I44" s="86">
        <v>330</v>
      </c>
      <c r="J44" s="87">
        <v>303</v>
      </c>
      <c r="K44" s="87">
        <v>268</v>
      </c>
      <c r="L44" s="87">
        <v>268</v>
      </c>
      <c r="M44" s="88">
        <v>244</v>
      </c>
    </row>
    <row r="45" spans="2:13" ht="27.75" customHeight="1">
      <c r="B45" s="1201"/>
      <c r="C45" s="1202"/>
      <c r="D45" s="85"/>
      <c r="E45" s="1205" t="s">
        <v>28</v>
      </c>
      <c r="F45" s="1205"/>
      <c r="G45" s="1205"/>
      <c r="H45" s="1206"/>
      <c r="I45" s="86">
        <v>1167</v>
      </c>
      <c r="J45" s="87">
        <v>1172</v>
      </c>
      <c r="K45" s="87">
        <v>1141</v>
      </c>
      <c r="L45" s="87">
        <v>1117</v>
      </c>
      <c r="M45" s="88">
        <v>1065</v>
      </c>
    </row>
    <row r="46" spans="2:13" ht="27.75" customHeight="1">
      <c r="B46" s="1201"/>
      <c r="C46" s="1202"/>
      <c r="D46" s="85"/>
      <c r="E46" s="1205" t="s">
        <v>29</v>
      </c>
      <c r="F46" s="1205"/>
      <c r="G46" s="1205"/>
      <c r="H46" s="1206"/>
      <c r="I46" s="86">
        <v>48</v>
      </c>
      <c r="J46" s="87">
        <v>50</v>
      </c>
      <c r="K46" s="87">
        <v>52</v>
      </c>
      <c r="L46" s="87">
        <v>37</v>
      </c>
      <c r="M46" s="88" t="s">
        <v>478</v>
      </c>
    </row>
    <row r="47" spans="2:13" ht="27.75" customHeight="1">
      <c r="B47" s="1201"/>
      <c r="C47" s="1202"/>
      <c r="D47" s="85"/>
      <c r="E47" s="1205" t="s">
        <v>30</v>
      </c>
      <c r="F47" s="1205"/>
      <c r="G47" s="1205"/>
      <c r="H47" s="1206"/>
      <c r="I47" s="86" t="s">
        <v>478</v>
      </c>
      <c r="J47" s="87" t="s">
        <v>478</v>
      </c>
      <c r="K47" s="87" t="s">
        <v>478</v>
      </c>
      <c r="L47" s="87" t="s">
        <v>478</v>
      </c>
      <c r="M47" s="88" t="s">
        <v>478</v>
      </c>
    </row>
    <row r="48" spans="2:13" ht="27.75" customHeight="1">
      <c r="B48" s="1203"/>
      <c r="C48" s="1204"/>
      <c r="D48" s="85"/>
      <c r="E48" s="1205" t="s">
        <v>31</v>
      </c>
      <c r="F48" s="1205"/>
      <c r="G48" s="1205"/>
      <c r="H48" s="1206"/>
      <c r="I48" s="86" t="s">
        <v>478</v>
      </c>
      <c r="J48" s="87" t="s">
        <v>478</v>
      </c>
      <c r="K48" s="87" t="s">
        <v>478</v>
      </c>
      <c r="L48" s="87" t="s">
        <v>478</v>
      </c>
      <c r="M48" s="88" t="s">
        <v>478</v>
      </c>
    </row>
    <row r="49" spans="2:13" ht="27.75" customHeight="1">
      <c r="B49" s="1199" t="s">
        <v>32</v>
      </c>
      <c r="C49" s="1200"/>
      <c r="D49" s="89"/>
      <c r="E49" s="1205" t="s">
        <v>33</v>
      </c>
      <c r="F49" s="1205"/>
      <c r="G49" s="1205"/>
      <c r="H49" s="1206"/>
      <c r="I49" s="86">
        <v>4337</v>
      </c>
      <c r="J49" s="87">
        <v>4631</v>
      </c>
      <c r="K49" s="87">
        <v>4984</v>
      </c>
      <c r="L49" s="87">
        <v>5241</v>
      </c>
      <c r="M49" s="88">
        <v>5470</v>
      </c>
    </row>
    <row r="50" spans="2:13" ht="27.75" customHeight="1">
      <c r="B50" s="1201"/>
      <c r="C50" s="1202"/>
      <c r="D50" s="85"/>
      <c r="E50" s="1205" t="s">
        <v>34</v>
      </c>
      <c r="F50" s="1205"/>
      <c r="G50" s="1205"/>
      <c r="H50" s="1206"/>
      <c r="I50" s="86">
        <v>2766</v>
      </c>
      <c r="J50" s="87">
        <v>2647</v>
      </c>
      <c r="K50" s="87">
        <v>2534</v>
      </c>
      <c r="L50" s="87">
        <v>2397</v>
      </c>
      <c r="M50" s="88">
        <v>2023</v>
      </c>
    </row>
    <row r="51" spans="2:13" ht="27.75" customHeight="1">
      <c r="B51" s="1203"/>
      <c r="C51" s="1204"/>
      <c r="D51" s="85"/>
      <c r="E51" s="1205" t="s">
        <v>35</v>
      </c>
      <c r="F51" s="1205"/>
      <c r="G51" s="1205"/>
      <c r="H51" s="1206"/>
      <c r="I51" s="86">
        <v>8111</v>
      </c>
      <c r="J51" s="87">
        <v>8362</v>
      </c>
      <c r="K51" s="87">
        <v>8199</v>
      </c>
      <c r="L51" s="87">
        <v>8070</v>
      </c>
      <c r="M51" s="88">
        <v>8017</v>
      </c>
    </row>
    <row r="52" spans="2:13" ht="27.75" customHeight="1" thickBot="1">
      <c r="B52" s="1207" t="s">
        <v>36</v>
      </c>
      <c r="C52" s="1208"/>
      <c r="D52" s="90"/>
      <c r="E52" s="1209" t="s">
        <v>37</v>
      </c>
      <c r="F52" s="1209"/>
      <c r="G52" s="1209"/>
      <c r="H52" s="1210"/>
      <c r="I52" s="91">
        <v>-3361</v>
      </c>
      <c r="J52" s="92">
        <v>-3766</v>
      </c>
      <c r="K52" s="92">
        <v>-3780</v>
      </c>
      <c r="L52" s="92">
        <v>-4041</v>
      </c>
      <c r="M52" s="93">
        <v>-4599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567</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567</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568</v>
      </c>
      <c r="C41" s="246"/>
      <c r="D41" s="246"/>
      <c r="E41" s="246"/>
      <c r="F41" s="246"/>
      <c r="G41" s="246"/>
      <c r="H41" s="246"/>
      <c r="I41" s="246"/>
      <c r="J41" s="246"/>
      <c r="K41" s="246"/>
      <c r="L41" s="246"/>
      <c r="M41" s="246"/>
      <c r="N41" s="246"/>
      <c r="O41" s="246"/>
      <c r="P41" s="247"/>
    </row>
    <row r="42" spans="2:17">
      <c r="B42" s="248"/>
      <c r="C42" s="244"/>
      <c r="D42" s="244"/>
      <c r="E42" s="244"/>
      <c r="F42" s="244"/>
      <c r="G42" s="351" t="s">
        <v>569</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570</v>
      </c>
    </row>
    <row r="50" spans="1:17">
      <c r="B50" s="248"/>
      <c r="C50" s="244"/>
      <c r="D50" s="244"/>
      <c r="E50" s="244"/>
      <c r="F50" s="244"/>
      <c r="G50" s="1224"/>
      <c r="H50" s="1225"/>
      <c r="I50" s="1225"/>
      <c r="J50" s="1226"/>
      <c r="K50" s="354" t="s">
        <v>518</v>
      </c>
      <c r="L50" s="354" t="s">
        <v>519</v>
      </c>
      <c r="M50" s="354" t="s">
        <v>520</v>
      </c>
      <c r="N50" s="354" t="s">
        <v>521</v>
      </c>
      <c r="O50" s="354" t="s">
        <v>522</v>
      </c>
    </row>
    <row r="51" spans="1:17">
      <c r="B51" s="248"/>
      <c r="C51" s="244"/>
      <c r="D51" s="244"/>
      <c r="E51" s="244"/>
      <c r="F51" s="244"/>
      <c r="G51" s="1227" t="s">
        <v>571</v>
      </c>
      <c r="H51" s="1228"/>
      <c r="I51" s="1233" t="s">
        <v>572</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573</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574</v>
      </c>
      <c r="H55" s="1239"/>
      <c r="I55" s="1237" t="s">
        <v>572</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575</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576</v>
      </c>
      <c r="C63" s="244"/>
      <c r="D63" s="244"/>
      <c r="E63" s="244"/>
      <c r="F63" s="244"/>
      <c r="G63" s="244"/>
      <c r="H63" s="244"/>
      <c r="I63" s="244"/>
      <c r="J63" s="244"/>
      <c r="K63" s="244"/>
      <c r="L63" s="244"/>
      <c r="M63" s="244"/>
      <c r="N63" s="244"/>
      <c r="O63" s="244"/>
    </row>
    <row r="64" spans="1:17">
      <c r="B64" s="248"/>
      <c r="C64" s="244"/>
      <c r="D64" s="244"/>
      <c r="E64" s="244"/>
      <c r="F64" s="244"/>
      <c r="G64" s="351" t="s">
        <v>569</v>
      </c>
      <c r="I64" s="352"/>
      <c r="J64" s="352"/>
      <c r="K64" s="352"/>
      <c r="L64" s="244"/>
      <c r="M64" s="244"/>
      <c r="N64" s="244"/>
      <c r="O64" s="244"/>
    </row>
    <row r="65" spans="2:30">
      <c r="B65" s="248"/>
      <c r="C65" s="244"/>
      <c r="D65" s="244"/>
      <c r="E65" s="244"/>
      <c r="F65" s="244"/>
      <c r="G65" s="1247" t="s">
        <v>579</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577</v>
      </c>
      <c r="I71" s="368"/>
      <c r="J71" s="364"/>
      <c r="K71" s="364"/>
      <c r="L71" s="365"/>
      <c r="M71" s="364"/>
      <c r="N71" s="365"/>
      <c r="O71" s="366"/>
    </row>
    <row r="72" spans="2:30">
      <c r="B72" s="248"/>
      <c r="C72" s="244"/>
      <c r="D72" s="244"/>
      <c r="E72" s="244"/>
      <c r="F72" s="244"/>
      <c r="G72" s="1224"/>
      <c r="H72" s="1225"/>
      <c r="I72" s="1225"/>
      <c r="J72" s="1226"/>
      <c r="K72" s="354" t="s">
        <v>518</v>
      </c>
      <c r="L72" s="354" t="s">
        <v>519</v>
      </c>
      <c r="M72" s="354" t="s">
        <v>520</v>
      </c>
      <c r="N72" s="354" t="s">
        <v>521</v>
      </c>
      <c r="O72" s="354" t="s">
        <v>522</v>
      </c>
    </row>
    <row r="73" spans="2:30">
      <c r="B73" s="248"/>
      <c r="C73" s="244"/>
      <c r="D73" s="244"/>
      <c r="E73" s="244"/>
      <c r="F73" s="244"/>
      <c r="G73" s="1227" t="s">
        <v>571</v>
      </c>
      <c r="H73" s="1228"/>
      <c r="I73" s="1233" t="s">
        <v>572</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578</v>
      </c>
      <c r="J75" s="1237"/>
      <c r="K75" s="1249">
        <v>8.8000000000000007</v>
      </c>
      <c r="L75" s="1249">
        <v>7.1</v>
      </c>
      <c r="M75" s="1249">
        <v>5.8</v>
      </c>
      <c r="N75" s="1249">
        <v>4</v>
      </c>
      <c r="O75" s="1249">
        <v>4.5</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574</v>
      </c>
      <c r="H77" s="1239"/>
      <c r="I77" s="1237" t="s">
        <v>572</v>
      </c>
      <c r="J77" s="1237"/>
      <c r="K77" s="1248">
        <v>35.299999999999997</v>
      </c>
      <c r="L77" s="1248">
        <v>29.4</v>
      </c>
      <c r="M77" s="1236">
        <v>18.899999999999999</v>
      </c>
      <c r="N77" s="1236">
        <v>10.199999999999999</v>
      </c>
      <c r="O77" s="1236">
        <v>44.9</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578</v>
      </c>
      <c r="J79" s="1246"/>
      <c r="K79" s="1251">
        <v>11.6</v>
      </c>
      <c r="L79" s="1251">
        <v>10.9</v>
      </c>
      <c r="M79" s="1251">
        <v>10.1</v>
      </c>
      <c r="N79" s="1251">
        <v>9.1</v>
      </c>
      <c r="O79" s="1251">
        <v>8.5</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118900</v>
      </c>
      <c r="E3" s="116"/>
      <c r="F3" s="117">
        <v>70897</v>
      </c>
      <c r="G3" s="118"/>
      <c r="H3" s="119"/>
    </row>
    <row r="4" spans="1:8">
      <c r="A4" s="120"/>
      <c r="B4" s="121"/>
      <c r="C4" s="122"/>
      <c r="D4" s="123">
        <v>16939</v>
      </c>
      <c r="E4" s="124"/>
      <c r="F4" s="125">
        <v>39878</v>
      </c>
      <c r="G4" s="126"/>
      <c r="H4" s="127"/>
    </row>
    <row r="5" spans="1:8">
      <c r="A5" s="108" t="s">
        <v>512</v>
      </c>
      <c r="B5" s="113"/>
      <c r="C5" s="114"/>
      <c r="D5" s="115">
        <v>79802</v>
      </c>
      <c r="E5" s="116"/>
      <c r="F5" s="117">
        <v>66496</v>
      </c>
      <c r="G5" s="118"/>
      <c r="H5" s="119"/>
    </row>
    <row r="6" spans="1:8">
      <c r="A6" s="120"/>
      <c r="B6" s="121"/>
      <c r="C6" s="122"/>
      <c r="D6" s="123">
        <v>22601</v>
      </c>
      <c r="E6" s="124"/>
      <c r="F6" s="125">
        <v>36530</v>
      </c>
      <c r="G6" s="126"/>
      <c r="H6" s="127"/>
    </row>
    <row r="7" spans="1:8">
      <c r="A7" s="108" t="s">
        <v>513</v>
      </c>
      <c r="B7" s="113"/>
      <c r="C7" s="114"/>
      <c r="D7" s="115">
        <v>64881</v>
      </c>
      <c r="E7" s="116"/>
      <c r="F7" s="117">
        <v>82748</v>
      </c>
      <c r="G7" s="118"/>
      <c r="H7" s="119"/>
    </row>
    <row r="8" spans="1:8">
      <c r="A8" s="120"/>
      <c r="B8" s="121"/>
      <c r="C8" s="122"/>
      <c r="D8" s="123">
        <v>14404</v>
      </c>
      <c r="E8" s="124"/>
      <c r="F8" s="125">
        <v>44732</v>
      </c>
      <c r="G8" s="126"/>
      <c r="H8" s="127"/>
    </row>
    <row r="9" spans="1:8">
      <c r="A9" s="108" t="s">
        <v>514</v>
      </c>
      <c r="B9" s="113"/>
      <c r="C9" s="114"/>
      <c r="D9" s="115">
        <v>86908</v>
      </c>
      <c r="E9" s="116"/>
      <c r="F9" s="117">
        <v>91837</v>
      </c>
      <c r="G9" s="118"/>
      <c r="H9" s="119"/>
    </row>
    <row r="10" spans="1:8">
      <c r="A10" s="120"/>
      <c r="B10" s="121"/>
      <c r="C10" s="122"/>
      <c r="D10" s="123">
        <v>32550</v>
      </c>
      <c r="E10" s="124"/>
      <c r="F10" s="125">
        <v>54439</v>
      </c>
      <c r="G10" s="126"/>
      <c r="H10" s="127"/>
    </row>
    <row r="11" spans="1:8">
      <c r="A11" s="108" t="s">
        <v>515</v>
      </c>
      <c r="B11" s="113"/>
      <c r="C11" s="114"/>
      <c r="D11" s="115">
        <v>76108</v>
      </c>
      <c r="E11" s="116"/>
      <c r="F11" s="117">
        <v>77577</v>
      </c>
      <c r="G11" s="118"/>
      <c r="H11" s="119"/>
    </row>
    <row r="12" spans="1:8">
      <c r="A12" s="120"/>
      <c r="B12" s="121"/>
      <c r="C12" s="128"/>
      <c r="D12" s="123">
        <v>35132</v>
      </c>
      <c r="E12" s="124"/>
      <c r="F12" s="125">
        <v>40870</v>
      </c>
      <c r="G12" s="126"/>
      <c r="H12" s="127"/>
    </row>
    <row r="13" spans="1:8">
      <c r="A13" s="108"/>
      <c r="B13" s="113"/>
      <c r="C13" s="129"/>
      <c r="D13" s="130">
        <v>85320</v>
      </c>
      <c r="E13" s="131"/>
      <c r="F13" s="132">
        <v>77911</v>
      </c>
      <c r="G13" s="133"/>
      <c r="H13" s="119"/>
    </row>
    <row r="14" spans="1:8">
      <c r="A14" s="120"/>
      <c r="B14" s="121"/>
      <c r="C14" s="122"/>
      <c r="D14" s="123">
        <v>24325</v>
      </c>
      <c r="E14" s="124"/>
      <c r="F14" s="125">
        <v>43290</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5.96</v>
      </c>
      <c r="C19" s="134">
        <f>ROUND(VALUE(SUBSTITUTE(実質収支比率等に係る経年分析!G$48,"▲","-")),2)</f>
        <v>8.49</v>
      </c>
      <c r="D19" s="134">
        <f>ROUND(VALUE(SUBSTITUTE(実質収支比率等に係る経年分析!H$48,"▲","-")),2)</f>
        <v>6.87</v>
      </c>
      <c r="E19" s="134">
        <f>ROUND(VALUE(SUBSTITUTE(実質収支比率等に係る経年分析!I$48,"▲","-")),2)</f>
        <v>5.54</v>
      </c>
      <c r="F19" s="134">
        <f>ROUND(VALUE(SUBSTITUTE(実質収支比率等に係る経年分析!J$48,"▲","-")),2)</f>
        <v>8.73</v>
      </c>
    </row>
    <row r="20" spans="1:11">
      <c r="A20" s="134" t="s">
        <v>42</v>
      </c>
      <c r="B20" s="134">
        <f>ROUND(VALUE(SUBSTITUTE(実質収支比率等に係る経年分析!F$47,"▲","-")),2)</f>
        <v>58.81</v>
      </c>
      <c r="C20" s="134">
        <f>ROUND(VALUE(SUBSTITUTE(実質収支比率等に係る経年分析!G$47,"▲","-")),2)</f>
        <v>61.64</v>
      </c>
      <c r="D20" s="134">
        <f>ROUND(VALUE(SUBSTITUTE(実質収支比率等に係る経年分析!H$47,"▲","-")),2)</f>
        <v>65.13</v>
      </c>
      <c r="E20" s="134">
        <f>ROUND(VALUE(SUBSTITUTE(実質収支比率等に係る経年分析!I$47,"▲","-")),2)</f>
        <v>67.78</v>
      </c>
      <c r="F20" s="134">
        <f>ROUND(VALUE(SUBSTITUTE(実質収支比率等に係る経年分析!J$47,"▲","-")),2)</f>
        <v>63.66</v>
      </c>
    </row>
    <row r="21" spans="1:11">
      <c r="A21" s="134" t="s">
        <v>43</v>
      </c>
      <c r="B21" s="134">
        <f>IF(ISNUMBER(VALUE(SUBSTITUTE(実質収支比率等に係る経年分析!F$49,"▲","-"))),ROUND(VALUE(SUBSTITUTE(実質収支比率等に係る経年分析!F$49,"▲","-")),2),NA())</f>
        <v>0</v>
      </c>
      <c r="C21" s="134">
        <f>IF(ISNUMBER(VALUE(SUBSTITUTE(実質収支比率等に係る経年分析!G$49,"▲","-"))),ROUND(VALUE(SUBSTITUTE(実質収支比率等に係る経年分析!G$49,"▲","-")),2),NA())</f>
        <v>2.66</v>
      </c>
      <c r="D21" s="134">
        <f>IF(ISNUMBER(VALUE(SUBSTITUTE(実質収支比率等に係る経年分析!H$49,"▲","-"))),ROUND(VALUE(SUBSTITUTE(実質収支比率等に係る経年分析!H$49,"▲","-")),2),NA())</f>
        <v>-1.36</v>
      </c>
      <c r="E21" s="134">
        <f>IF(ISNUMBER(VALUE(SUBSTITUTE(実質収支比率等に係る経年分析!I$49,"▲","-"))),ROUND(VALUE(SUBSTITUTE(実質収支比率等に係る経年分析!I$49,"▲","-")),2),NA())</f>
        <v>-3.18</v>
      </c>
      <c r="F21" s="134">
        <f>IF(ISNUMBER(VALUE(SUBSTITUTE(実質収支比率等に係る経年分析!J$49,"▲","-"))),ROUND(VALUE(SUBSTITUTE(実質収支比率等に係る経年分析!J$49,"▲","-")),2),NA())</f>
        <v>-2.17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0.56999999999999995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0.28000000000000003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小沼地区財産管理特別会計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御代田町後期高齢者医療特別会計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御代田町農業集落排水事業特別会計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御代田町公共下水道事業特別会計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c r="A33" s="135" t="str">
        <f>IF(連結実質赤字比率に係る赤字・黒字の構成分析!C$37="",NA(),連結実質赤字比率に係る赤字・黒字の構成分析!C$37)</f>
        <v>御代田町介護保険事業勘定特別会計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1.05</v>
      </c>
    </row>
    <row r="34" spans="1:16">
      <c r="A34" s="135" t="str">
        <f>IF(連結実質赤字比率に係る赤字・黒字の構成分析!C$36="",NA(),連結実質赤字比率に係る赤字・黒字の構成分析!C$36)</f>
        <v>御代田町国民健康保険事業勘定特別会計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2.89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6.14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8.4700000000000006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6.86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8.7200000000000006</v>
      </c>
    </row>
    <row r="36" spans="1:16">
      <c r="A36" s="135" t="str">
        <f>IF(連結実質赤字比率に係る赤字・黒字の構成分析!C$34="",NA(),連結実質赤字比率に係る赤字・黒字の構成分析!C$34)</f>
        <v>御代田小沼水道事業会計</v>
      </c>
      <c r="B36" s="135" t="e">
        <f>IF(ROUND(VALUE(SUBSTITUTE(連結実質赤字比率に係る赤字・黒字の構成分析!F$34,"▲", "-")), 2) &lt; 0, ABS(ROUND(VALUE(SUBSTITUTE(連結実質赤字比率に係る赤字・黒字の構成分析!F$34,"▲", "-")), 2)), NA())</f>
        <v>#VALUE!</v>
      </c>
      <c r="C36" s="135" t="e">
        <f>IF(ROUND(VALUE(SUBSTITUTE(連結実質赤字比率に係る赤字・黒字の構成分析!F$34,"▲", "-")), 2) &gt;= 0, ABS(ROUND(VALUE(SUBSTITUTE(連結実質赤字比率に係る赤字・黒字の構成分析!F$34,"▲", "-")), 2)), NA())</f>
        <v>#VALUE!</v>
      </c>
      <c r="D36" s="135" t="e">
        <f>IF(ROUND(VALUE(SUBSTITUTE(連結実質赤字比率に係る赤字・黒字の構成分析!G$34,"▲", "-")), 2) &lt; 0, ABS(ROUND(VALUE(SUBSTITUTE(連結実質赤字比率に係る赤字・黒字の構成分析!G$34,"▲", "-")), 2)), NA())</f>
        <v>#VALUE!</v>
      </c>
      <c r="E36" s="135" t="e">
        <f>IF(ROUND(VALUE(SUBSTITUTE(連結実質赤字比率に係る赤字・黒字の構成分析!G$34,"▲", "-")), 2) &gt;= 0, ABS(ROUND(VALUE(SUBSTITUTE(連結実質赤字比率に係る赤字・黒字の構成分析!G$34,"▲", "-")), 2)), NA())</f>
        <v>#VALUE!</v>
      </c>
      <c r="F36" s="135" t="e">
        <f>IF(ROUND(VALUE(SUBSTITUTE(連結実質赤字比率に係る赤字・黒字の構成分析!H$34,"▲", "-")), 2) &lt; 0, ABS(ROUND(VALUE(SUBSTITUTE(連結実質赤字比率に係る赤字・黒字の構成分析!H$34,"▲", "-")), 2)), NA())</f>
        <v>#VALUE!</v>
      </c>
      <c r="G36" s="135" t="e">
        <f>IF(ROUND(VALUE(SUBSTITUTE(連結実質赤字比率に係る赤字・黒字の構成分析!H$34,"▲", "-")), 2) &gt;= 0, ABS(ROUND(VALUE(SUBSTITUTE(連結実質赤字比率に係る赤字・黒字の構成分析!H$34,"▲", "-")), 2)), NA())</f>
        <v>#VALUE!</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19.829999999999998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20.010000000000002</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826</v>
      </c>
      <c r="E42" s="136"/>
      <c r="F42" s="136"/>
      <c r="G42" s="136">
        <f>'実質公債費比率（分子）の構造'!L$52</f>
        <v>822</v>
      </c>
      <c r="H42" s="136"/>
      <c r="I42" s="136"/>
      <c r="J42" s="136">
        <f>'実質公債費比率（分子）の構造'!M$52</f>
        <v>839</v>
      </c>
      <c r="K42" s="136"/>
      <c r="L42" s="136"/>
      <c r="M42" s="136">
        <f>'実質公債費比率（分子）の構造'!N$52</f>
        <v>860</v>
      </c>
      <c r="N42" s="136"/>
      <c r="O42" s="136"/>
      <c r="P42" s="136">
        <f>'実質公債費比率（分子）の構造'!O$52</f>
        <v>829</v>
      </c>
    </row>
    <row r="43" spans="1:16">
      <c r="A43" s="136" t="s">
        <v>51</v>
      </c>
      <c r="B43" s="136">
        <f>'実質公債費比率（分子）の構造'!K$51</f>
        <v>0</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0</v>
      </c>
      <c r="C44" s="136"/>
      <c r="D44" s="136"/>
      <c r="E44" s="136">
        <f>'実質公債費比率（分子）の構造'!L$50</f>
        <v>0</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53</v>
      </c>
      <c r="B45" s="136">
        <f>'実質公債費比率（分子）の構造'!K$49</f>
        <v>37</v>
      </c>
      <c r="C45" s="136"/>
      <c r="D45" s="136"/>
      <c r="E45" s="136">
        <f>'実質公債費比率（分子）の構造'!L$49</f>
        <v>33</v>
      </c>
      <c r="F45" s="136"/>
      <c r="G45" s="136"/>
      <c r="H45" s="136">
        <f>'実質公債費比率（分子）の構造'!M$49</f>
        <v>37</v>
      </c>
      <c r="I45" s="136"/>
      <c r="J45" s="136"/>
      <c r="K45" s="136">
        <f>'実質公債費比率（分子）の構造'!N$49</f>
        <v>39</v>
      </c>
      <c r="L45" s="136"/>
      <c r="M45" s="136"/>
      <c r="N45" s="136">
        <f>'実質公債費比率（分子）の構造'!O$49</f>
        <v>35</v>
      </c>
      <c r="O45" s="136"/>
      <c r="P45" s="136"/>
    </row>
    <row r="46" spans="1:16">
      <c r="A46" s="136" t="s">
        <v>54</v>
      </c>
      <c r="B46" s="136">
        <f>'実質公債費比率（分子）の構造'!K$48</f>
        <v>204</v>
      </c>
      <c r="C46" s="136"/>
      <c r="D46" s="136"/>
      <c r="E46" s="136">
        <f>'実質公債費比率（分子）の構造'!L$48</f>
        <v>226</v>
      </c>
      <c r="F46" s="136"/>
      <c r="G46" s="136"/>
      <c r="H46" s="136">
        <f>'実質公債費比率（分子）の構造'!M$48</f>
        <v>216</v>
      </c>
      <c r="I46" s="136"/>
      <c r="J46" s="136"/>
      <c r="K46" s="136">
        <f>'実質公債費比率（分子）の構造'!N$48</f>
        <v>197</v>
      </c>
      <c r="L46" s="136"/>
      <c r="M46" s="136"/>
      <c r="N46" s="136">
        <f>'実質公債費比率（分子）の構造'!O$48</f>
        <v>225</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896</v>
      </c>
      <c r="C49" s="136"/>
      <c r="D49" s="136"/>
      <c r="E49" s="136">
        <f>'実質公債費比率（分子）の構造'!L$45</f>
        <v>723</v>
      </c>
      <c r="F49" s="136"/>
      <c r="G49" s="136"/>
      <c r="H49" s="136">
        <f>'実質公債費比率（分子）の構造'!M$45</f>
        <v>686</v>
      </c>
      <c r="I49" s="136"/>
      <c r="J49" s="136"/>
      <c r="K49" s="136">
        <f>'実質公債費比率（分子）の構造'!N$45</f>
        <v>753</v>
      </c>
      <c r="L49" s="136"/>
      <c r="M49" s="136"/>
      <c r="N49" s="136">
        <f>'実質公債費比率（分子）の構造'!O$45</f>
        <v>783</v>
      </c>
      <c r="O49" s="136"/>
      <c r="P49" s="136"/>
    </row>
    <row r="50" spans="1:16">
      <c r="A50" s="136" t="s">
        <v>57</v>
      </c>
      <c r="B50" s="136" t="e">
        <f>NA()</f>
        <v>#N/A</v>
      </c>
      <c r="C50" s="136">
        <f>IF(ISNUMBER('実質公債費比率（分子）の構造'!K$53),'実質公債費比率（分子）の構造'!K$53,NA())</f>
        <v>311</v>
      </c>
      <c r="D50" s="136" t="e">
        <f>NA()</f>
        <v>#N/A</v>
      </c>
      <c r="E50" s="136" t="e">
        <f>NA()</f>
        <v>#N/A</v>
      </c>
      <c r="F50" s="136">
        <f>IF(ISNUMBER('実質公債費比率（分子）の構造'!L$53),'実質公債費比率（分子）の構造'!L$53,NA())</f>
        <v>160</v>
      </c>
      <c r="G50" s="136" t="e">
        <f>NA()</f>
        <v>#N/A</v>
      </c>
      <c r="H50" s="136" t="e">
        <f>NA()</f>
        <v>#N/A</v>
      </c>
      <c r="I50" s="136">
        <f>IF(ISNUMBER('実質公債費比率（分子）の構造'!M$53),'実質公債費比率（分子）の構造'!M$53,NA())</f>
        <v>101</v>
      </c>
      <c r="J50" s="136" t="e">
        <f>NA()</f>
        <v>#N/A</v>
      </c>
      <c r="K50" s="136" t="e">
        <f>NA()</f>
        <v>#N/A</v>
      </c>
      <c r="L50" s="136">
        <f>IF(ISNUMBER('実質公債費比率（分子）の構造'!N$53),'実質公債費比率（分子）の構造'!N$53,NA())</f>
        <v>130</v>
      </c>
      <c r="M50" s="136" t="e">
        <f>NA()</f>
        <v>#N/A</v>
      </c>
      <c r="N50" s="136" t="e">
        <f>NA()</f>
        <v>#N/A</v>
      </c>
      <c r="O50" s="136">
        <f>IF(ISNUMBER('実質公債費比率（分子）の構造'!O$53),'実質公債費比率（分子）の構造'!O$53,NA())</f>
        <v>215</v>
      </c>
      <c r="P50" s="136" t="e">
        <f>NA()</f>
        <v>#N/A</v>
      </c>
    </row>
    <row r="53" spans="1:16">
      <c r="A53" s="104" t="s">
        <v>58</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8111</v>
      </c>
      <c r="E56" s="135"/>
      <c r="F56" s="135"/>
      <c r="G56" s="135">
        <f>'将来負担比率（分子）の構造'!J$51</f>
        <v>8362</v>
      </c>
      <c r="H56" s="135"/>
      <c r="I56" s="135"/>
      <c r="J56" s="135">
        <f>'将来負担比率（分子）の構造'!K$51</f>
        <v>8199</v>
      </c>
      <c r="K56" s="135"/>
      <c r="L56" s="135"/>
      <c r="M56" s="135">
        <f>'将来負担比率（分子）の構造'!L$51</f>
        <v>8070</v>
      </c>
      <c r="N56" s="135"/>
      <c r="O56" s="135"/>
      <c r="P56" s="135">
        <f>'将来負担比率（分子）の構造'!M$51</f>
        <v>8017</v>
      </c>
    </row>
    <row r="57" spans="1:16">
      <c r="A57" s="135" t="s">
        <v>34</v>
      </c>
      <c r="B57" s="135"/>
      <c r="C57" s="135"/>
      <c r="D57" s="135">
        <f>'将来負担比率（分子）の構造'!I$50</f>
        <v>2766</v>
      </c>
      <c r="E57" s="135"/>
      <c r="F57" s="135"/>
      <c r="G57" s="135">
        <f>'将来負担比率（分子）の構造'!J$50</f>
        <v>2647</v>
      </c>
      <c r="H57" s="135"/>
      <c r="I57" s="135"/>
      <c r="J57" s="135">
        <f>'将来負担比率（分子）の構造'!K$50</f>
        <v>2534</v>
      </c>
      <c r="K57" s="135"/>
      <c r="L57" s="135"/>
      <c r="M57" s="135">
        <f>'将来負担比率（分子）の構造'!L$50</f>
        <v>2397</v>
      </c>
      <c r="N57" s="135"/>
      <c r="O57" s="135"/>
      <c r="P57" s="135">
        <f>'将来負担比率（分子）の構造'!M$50</f>
        <v>2023</v>
      </c>
    </row>
    <row r="58" spans="1:16">
      <c r="A58" s="135" t="s">
        <v>33</v>
      </c>
      <c r="B58" s="135"/>
      <c r="C58" s="135"/>
      <c r="D58" s="135">
        <f>'将来負担比率（分子）の構造'!I$49</f>
        <v>4337</v>
      </c>
      <c r="E58" s="135"/>
      <c r="F58" s="135"/>
      <c r="G58" s="135">
        <f>'将来負担比率（分子）の構造'!J$49</f>
        <v>4631</v>
      </c>
      <c r="H58" s="135"/>
      <c r="I58" s="135"/>
      <c r="J58" s="135">
        <f>'将来負担比率（分子）の構造'!K$49</f>
        <v>4984</v>
      </c>
      <c r="K58" s="135"/>
      <c r="L58" s="135"/>
      <c r="M58" s="135">
        <f>'将来負担比率（分子）の構造'!L$49</f>
        <v>5241</v>
      </c>
      <c r="N58" s="135"/>
      <c r="O58" s="135"/>
      <c r="P58" s="135">
        <f>'将来負担比率（分子）の構造'!M$49</f>
        <v>5470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48</v>
      </c>
      <c r="C61" s="135"/>
      <c r="D61" s="135"/>
      <c r="E61" s="135">
        <f>'将来負担比率（分子）の構造'!J$46</f>
        <v>50</v>
      </c>
      <c r="F61" s="135"/>
      <c r="G61" s="135"/>
      <c r="H61" s="135">
        <f>'将来負担比率（分子）の構造'!K$46</f>
        <v>52</v>
      </c>
      <c r="I61" s="135"/>
      <c r="J61" s="135"/>
      <c r="K61" s="135">
        <f>'将来負担比率（分子）の構造'!L$46</f>
        <v>37</v>
      </c>
      <c r="L61" s="135"/>
      <c r="M61" s="135"/>
      <c r="N61" s="135" t="str">
        <f>'将来負担比率（分子）の構造'!M$46</f>
        <v>-</v>
      </c>
      <c r="O61" s="135"/>
      <c r="P61" s="135"/>
    </row>
    <row r="62" spans="1:16">
      <c r="A62" s="135" t="s">
        <v>28</v>
      </c>
      <c r="B62" s="135">
        <f>'将来負担比率（分子）の構造'!I$45</f>
        <v>1167</v>
      </c>
      <c r="C62" s="135"/>
      <c r="D62" s="135"/>
      <c r="E62" s="135">
        <f>'将来負担比率（分子）の構造'!J$45</f>
        <v>1172</v>
      </c>
      <c r="F62" s="135"/>
      <c r="G62" s="135"/>
      <c r="H62" s="135">
        <f>'将来負担比率（分子）の構造'!K$45</f>
        <v>1141</v>
      </c>
      <c r="I62" s="135"/>
      <c r="J62" s="135"/>
      <c r="K62" s="135">
        <f>'将来負担比率（分子）の構造'!L$45</f>
        <v>1117</v>
      </c>
      <c r="L62" s="135"/>
      <c r="M62" s="135"/>
      <c r="N62" s="135">
        <f>'将来負担比率（分子）の構造'!M$45</f>
        <v>1065</v>
      </c>
      <c r="O62" s="135"/>
      <c r="P62" s="135"/>
    </row>
    <row r="63" spans="1:16">
      <c r="A63" s="135" t="s">
        <v>27</v>
      </c>
      <c r="B63" s="135">
        <f>'将来負担比率（分子）の構造'!I$44</f>
        <v>330</v>
      </c>
      <c r="C63" s="135"/>
      <c r="D63" s="135"/>
      <c r="E63" s="135">
        <f>'将来負担比率（分子）の構造'!J$44</f>
        <v>303</v>
      </c>
      <c r="F63" s="135"/>
      <c r="G63" s="135"/>
      <c r="H63" s="135">
        <f>'将来負担比率（分子）の構造'!K$44</f>
        <v>268</v>
      </c>
      <c r="I63" s="135"/>
      <c r="J63" s="135"/>
      <c r="K63" s="135">
        <f>'将来負担比率（分子）の構造'!L$44</f>
        <v>268</v>
      </c>
      <c r="L63" s="135"/>
      <c r="M63" s="135"/>
      <c r="N63" s="135">
        <f>'将来負担比率（分子）の構造'!M$44</f>
        <v>244</v>
      </c>
      <c r="O63" s="135"/>
      <c r="P63" s="135"/>
    </row>
    <row r="64" spans="1:16">
      <c r="A64" s="135" t="s">
        <v>26</v>
      </c>
      <c r="B64" s="135">
        <f>'将来負担比率（分子）の構造'!I$43</f>
        <v>4262</v>
      </c>
      <c r="C64" s="135"/>
      <c r="D64" s="135"/>
      <c r="E64" s="135">
        <f>'将来負担比率（分子）の構造'!J$43</f>
        <v>3977</v>
      </c>
      <c r="F64" s="135"/>
      <c r="G64" s="135"/>
      <c r="H64" s="135">
        <f>'将来負担比率（分子）の構造'!K$43</f>
        <v>3847</v>
      </c>
      <c r="I64" s="135"/>
      <c r="J64" s="135"/>
      <c r="K64" s="135">
        <f>'将来負担比率（分子）の構造'!L$43</f>
        <v>3623</v>
      </c>
      <c r="L64" s="135"/>
      <c r="M64" s="135"/>
      <c r="N64" s="135">
        <f>'将来負担比率（分子）の構造'!M$43</f>
        <v>3120</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6047</v>
      </c>
      <c r="C66" s="135"/>
      <c r="D66" s="135"/>
      <c r="E66" s="135">
        <f>'将来負担比率（分子）の構造'!J$41</f>
        <v>6372</v>
      </c>
      <c r="F66" s="135"/>
      <c r="G66" s="135"/>
      <c r="H66" s="135">
        <f>'将来負担比率（分子）の構造'!K$41</f>
        <v>6629</v>
      </c>
      <c r="I66" s="135"/>
      <c r="J66" s="135"/>
      <c r="K66" s="135">
        <f>'将来負担比率（分子）の構造'!L$41</f>
        <v>6622</v>
      </c>
      <c r="L66" s="135"/>
      <c r="M66" s="135"/>
      <c r="N66" s="135">
        <f>'将来負担比率（分子）の構造'!M$41</f>
        <v>6482</v>
      </c>
      <c r="O66" s="135"/>
      <c r="P66" s="135"/>
    </row>
    <row r="67" spans="1:16">
      <c r="A67" s="135" t="s">
        <v>61</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207</v>
      </c>
      <c r="C5" s="706"/>
      <c r="D5" s="706"/>
      <c r="E5" s="706"/>
      <c r="F5" s="706"/>
      <c r="G5" s="706"/>
      <c r="H5" s="706"/>
      <c r="I5" s="706"/>
      <c r="J5" s="706"/>
      <c r="K5" s="706"/>
      <c r="L5" s="706"/>
      <c r="M5" s="706"/>
      <c r="N5" s="706"/>
      <c r="O5" s="706"/>
      <c r="P5" s="706"/>
      <c r="Q5" s="707"/>
      <c r="R5" s="668">
        <v>2325786</v>
      </c>
      <c r="S5" s="669"/>
      <c r="T5" s="669"/>
      <c r="U5" s="669"/>
      <c r="V5" s="669"/>
      <c r="W5" s="669"/>
      <c r="X5" s="669"/>
      <c r="Y5" s="716"/>
      <c r="Z5" s="729">
        <v>35.1</v>
      </c>
      <c r="AA5" s="729"/>
      <c r="AB5" s="729"/>
      <c r="AC5" s="729"/>
      <c r="AD5" s="730">
        <v>2211709</v>
      </c>
      <c r="AE5" s="730"/>
      <c r="AF5" s="730"/>
      <c r="AG5" s="730"/>
      <c r="AH5" s="730"/>
      <c r="AI5" s="730"/>
      <c r="AJ5" s="730"/>
      <c r="AK5" s="730"/>
      <c r="AL5" s="717">
        <v>56</v>
      </c>
      <c r="AM5" s="686"/>
      <c r="AN5" s="686"/>
      <c r="AO5" s="718"/>
      <c r="AP5" s="705" t="s">
        <v>208</v>
      </c>
      <c r="AQ5" s="706"/>
      <c r="AR5" s="706"/>
      <c r="AS5" s="706"/>
      <c r="AT5" s="706"/>
      <c r="AU5" s="706"/>
      <c r="AV5" s="706"/>
      <c r="AW5" s="706"/>
      <c r="AX5" s="706"/>
      <c r="AY5" s="706"/>
      <c r="AZ5" s="706"/>
      <c r="BA5" s="706"/>
      <c r="BB5" s="706"/>
      <c r="BC5" s="706"/>
      <c r="BD5" s="706"/>
      <c r="BE5" s="706"/>
      <c r="BF5" s="707"/>
      <c r="BG5" s="618">
        <v>2211709</v>
      </c>
      <c r="BH5" s="619"/>
      <c r="BI5" s="619"/>
      <c r="BJ5" s="619"/>
      <c r="BK5" s="619"/>
      <c r="BL5" s="619"/>
      <c r="BM5" s="619"/>
      <c r="BN5" s="620"/>
      <c r="BO5" s="671">
        <v>95.1</v>
      </c>
      <c r="BP5" s="671"/>
      <c r="BQ5" s="671"/>
      <c r="BR5" s="671"/>
      <c r="BS5" s="672">
        <v>15293</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66474</v>
      </c>
      <c r="S6" s="619"/>
      <c r="T6" s="619"/>
      <c r="U6" s="619"/>
      <c r="V6" s="619"/>
      <c r="W6" s="619"/>
      <c r="X6" s="619"/>
      <c r="Y6" s="620"/>
      <c r="Z6" s="671">
        <v>1</v>
      </c>
      <c r="AA6" s="671"/>
      <c r="AB6" s="671"/>
      <c r="AC6" s="671"/>
      <c r="AD6" s="672">
        <v>66474</v>
      </c>
      <c r="AE6" s="672"/>
      <c r="AF6" s="672"/>
      <c r="AG6" s="672"/>
      <c r="AH6" s="672"/>
      <c r="AI6" s="672"/>
      <c r="AJ6" s="672"/>
      <c r="AK6" s="672"/>
      <c r="AL6" s="641">
        <v>1.7</v>
      </c>
      <c r="AM6" s="673"/>
      <c r="AN6" s="673"/>
      <c r="AO6" s="674"/>
      <c r="AP6" s="615" t="s">
        <v>213</v>
      </c>
      <c r="AQ6" s="616"/>
      <c r="AR6" s="616"/>
      <c r="AS6" s="616"/>
      <c r="AT6" s="616"/>
      <c r="AU6" s="616"/>
      <c r="AV6" s="616"/>
      <c r="AW6" s="616"/>
      <c r="AX6" s="616"/>
      <c r="AY6" s="616"/>
      <c r="AZ6" s="616"/>
      <c r="BA6" s="616"/>
      <c r="BB6" s="616"/>
      <c r="BC6" s="616"/>
      <c r="BD6" s="616"/>
      <c r="BE6" s="616"/>
      <c r="BF6" s="617"/>
      <c r="BG6" s="618">
        <v>2211709</v>
      </c>
      <c r="BH6" s="619"/>
      <c r="BI6" s="619"/>
      <c r="BJ6" s="619"/>
      <c r="BK6" s="619"/>
      <c r="BL6" s="619"/>
      <c r="BM6" s="619"/>
      <c r="BN6" s="620"/>
      <c r="BO6" s="671">
        <v>95.1</v>
      </c>
      <c r="BP6" s="671"/>
      <c r="BQ6" s="671"/>
      <c r="BR6" s="671"/>
      <c r="BS6" s="672">
        <v>15293</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89555</v>
      </c>
      <c r="CS6" s="619"/>
      <c r="CT6" s="619"/>
      <c r="CU6" s="619"/>
      <c r="CV6" s="619"/>
      <c r="CW6" s="619"/>
      <c r="CX6" s="619"/>
      <c r="CY6" s="620"/>
      <c r="CZ6" s="671">
        <v>1.4</v>
      </c>
      <c r="DA6" s="671"/>
      <c r="DB6" s="671"/>
      <c r="DC6" s="671"/>
      <c r="DD6" s="624" t="s">
        <v>215</v>
      </c>
      <c r="DE6" s="619"/>
      <c r="DF6" s="619"/>
      <c r="DG6" s="619"/>
      <c r="DH6" s="619"/>
      <c r="DI6" s="619"/>
      <c r="DJ6" s="619"/>
      <c r="DK6" s="619"/>
      <c r="DL6" s="619"/>
      <c r="DM6" s="619"/>
      <c r="DN6" s="619"/>
      <c r="DO6" s="619"/>
      <c r="DP6" s="620"/>
      <c r="DQ6" s="624">
        <v>89555</v>
      </c>
      <c r="DR6" s="619"/>
      <c r="DS6" s="619"/>
      <c r="DT6" s="619"/>
      <c r="DU6" s="619"/>
      <c r="DV6" s="619"/>
      <c r="DW6" s="619"/>
      <c r="DX6" s="619"/>
      <c r="DY6" s="619"/>
      <c r="DZ6" s="619"/>
      <c r="EA6" s="619"/>
      <c r="EB6" s="619"/>
      <c r="EC6" s="654"/>
    </row>
    <row r="7" spans="2:143" ht="11.25" customHeight="1">
      <c r="B7" s="615" t="s">
        <v>216</v>
      </c>
      <c r="C7" s="616"/>
      <c r="D7" s="616"/>
      <c r="E7" s="616"/>
      <c r="F7" s="616"/>
      <c r="G7" s="616"/>
      <c r="H7" s="616"/>
      <c r="I7" s="616"/>
      <c r="J7" s="616"/>
      <c r="K7" s="616"/>
      <c r="L7" s="616"/>
      <c r="M7" s="616"/>
      <c r="N7" s="616"/>
      <c r="O7" s="616"/>
      <c r="P7" s="616"/>
      <c r="Q7" s="617"/>
      <c r="R7" s="618">
        <v>2835</v>
      </c>
      <c r="S7" s="619"/>
      <c r="T7" s="619"/>
      <c r="U7" s="619"/>
      <c r="V7" s="619"/>
      <c r="W7" s="619"/>
      <c r="X7" s="619"/>
      <c r="Y7" s="620"/>
      <c r="Z7" s="671">
        <v>0</v>
      </c>
      <c r="AA7" s="671"/>
      <c r="AB7" s="671"/>
      <c r="AC7" s="671"/>
      <c r="AD7" s="672">
        <v>2835</v>
      </c>
      <c r="AE7" s="672"/>
      <c r="AF7" s="672"/>
      <c r="AG7" s="672"/>
      <c r="AH7" s="672"/>
      <c r="AI7" s="672"/>
      <c r="AJ7" s="672"/>
      <c r="AK7" s="672"/>
      <c r="AL7" s="641">
        <v>0.1</v>
      </c>
      <c r="AM7" s="673"/>
      <c r="AN7" s="673"/>
      <c r="AO7" s="674"/>
      <c r="AP7" s="615" t="s">
        <v>217</v>
      </c>
      <c r="AQ7" s="616"/>
      <c r="AR7" s="616"/>
      <c r="AS7" s="616"/>
      <c r="AT7" s="616"/>
      <c r="AU7" s="616"/>
      <c r="AV7" s="616"/>
      <c r="AW7" s="616"/>
      <c r="AX7" s="616"/>
      <c r="AY7" s="616"/>
      <c r="AZ7" s="616"/>
      <c r="BA7" s="616"/>
      <c r="BB7" s="616"/>
      <c r="BC7" s="616"/>
      <c r="BD7" s="616"/>
      <c r="BE7" s="616"/>
      <c r="BF7" s="617"/>
      <c r="BG7" s="618">
        <v>945291</v>
      </c>
      <c r="BH7" s="619"/>
      <c r="BI7" s="619"/>
      <c r="BJ7" s="619"/>
      <c r="BK7" s="619"/>
      <c r="BL7" s="619"/>
      <c r="BM7" s="619"/>
      <c r="BN7" s="620"/>
      <c r="BO7" s="671">
        <v>40.6</v>
      </c>
      <c r="BP7" s="671"/>
      <c r="BQ7" s="671"/>
      <c r="BR7" s="671"/>
      <c r="BS7" s="672">
        <v>15293</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994316</v>
      </c>
      <c r="CS7" s="619"/>
      <c r="CT7" s="619"/>
      <c r="CU7" s="619"/>
      <c r="CV7" s="619"/>
      <c r="CW7" s="619"/>
      <c r="CX7" s="619"/>
      <c r="CY7" s="620"/>
      <c r="CZ7" s="671">
        <v>16</v>
      </c>
      <c r="DA7" s="671"/>
      <c r="DB7" s="671"/>
      <c r="DC7" s="671"/>
      <c r="DD7" s="624">
        <v>187820</v>
      </c>
      <c r="DE7" s="619"/>
      <c r="DF7" s="619"/>
      <c r="DG7" s="619"/>
      <c r="DH7" s="619"/>
      <c r="DI7" s="619"/>
      <c r="DJ7" s="619"/>
      <c r="DK7" s="619"/>
      <c r="DL7" s="619"/>
      <c r="DM7" s="619"/>
      <c r="DN7" s="619"/>
      <c r="DO7" s="619"/>
      <c r="DP7" s="620"/>
      <c r="DQ7" s="624">
        <v>869083</v>
      </c>
      <c r="DR7" s="619"/>
      <c r="DS7" s="619"/>
      <c r="DT7" s="619"/>
      <c r="DU7" s="619"/>
      <c r="DV7" s="619"/>
      <c r="DW7" s="619"/>
      <c r="DX7" s="619"/>
      <c r="DY7" s="619"/>
      <c r="DZ7" s="619"/>
      <c r="EA7" s="619"/>
      <c r="EB7" s="619"/>
      <c r="EC7" s="654"/>
    </row>
    <row r="8" spans="2:143" ht="11.25" customHeight="1">
      <c r="B8" s="615" t="s">
        <v>219</v>
      </c>
      <c r="C8" s="616"/>
      <c r="D8" s="616"/>
      <c r="E8" s="616"/>
      <c r="F8" s="616"/>
      <c r="G8" s="616"/>
      <c r="H8" s="616"/>
      <c r="I8" s="616"/>
      <c r="J8" s="616"/>
      <c r="K8" s="616"/>
      <c r="L8" s="616"/>
      <c r="M8" s="616"/>
      <c r="N8" s="616"/>
      <c r="O8" s="616"/>
      <c r="P8" s="616"/>
      <c r="Q8" s="617"/>
      <c r="R8" s="618">
        <v>7945</v>
      </c>
      <c r="S8" s="619"/>
      <c r="T8" s="619"/>
      <c r="U8" s="619"/>
      <c r="V8" s="619"/>
      <c r="W8" s="619"/>
      <c r="X8" s="619"/>
      <c r="Y8" s="620"/>
      <c r="Z8" s="671">
        <v>0.1</v>
      </c>
      <c r="AA8" s="671"/>
      <c r="AB8" s="671"/>
      <c r="AC8" s="671"/>
      <c r="AD8" s="672">
        <v>7945</v>
      </c>
      <c r="AE8" s="672"/>
      <c r="AF8" s="672"/>
      <c r="AG8" s="672"/>
      <c r="AH8" s="672"/>
      <c r="AI8" s="672"/>
      <c r="AJ8" s="672"/>
      <c r="AK8" s="672"/>
      <c r="AL8" s="641">
        <v>0.2</v>
      </c>
      <c r="AM8" s="673"/>
      <c r="AN8" s="673"/>
      <c r="AO8" s="674"/>
      <c r="AP8" s="615" t="s">
        <v>220</v>
      </c>
      <c r="AQ8" s="616"/>
      <c r="AR8" s="616"/>
      <c r="AS8" s="616"/>
      <c r="AT8" s="616"/>
      <c r="AU8" s="616"/>
      <c r="AV8" s="616"/>
      <c r="AW8" s="616"/>
      <c r="AX8" s="616"/>
      <c r="AY8" s="616"/>
      <c r="AZ8" s="616"/>
      <c r="BA8" s="616"/>
      <c r="BB8" s="616"/>
      <c r="BC8" s="616"/>
      <c r="BD8" s="616"/>
      <c r="BE8" s="616"/>
      <c r="BF8" s="617"/>
      <c r="BG8" s="618">
        <v>30499</v>
      </c>
      <c r="BH8" s="619"/>
      <c r="BI8" s="619"/>
      <c r="BJ8" s="619"/>
      <c r="BK8" s="619"/>
      <c r="BL8" s="619"/>
      <c r="BM8" s="619"/>
      <c r="BN8" s="620"/>
      <c r="BO8" s="671">
        <v>1.3</v>
      </c>
      <c r="BP8" s="671"/>
      <c r="BQ8" s="671"/>
      <c r="BR8" s="671"/>
      <c r="BS8" s="624" t="s">
        <v>111</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1723570</v>
      </c>
      <c r="CS8" s="619"/>
      <c r="CT8" s="619"/>
      <c r="CU8" s="619"/>
      <c r="CV8" s="619"/>
      <c r="CW8" s="619"/>
      <c r="CX8" s="619"/>
      <c r="CY8" s="620"/>
      <c r="CZ8" s="671">
        <v>27.7</v>
      </c>
      <c r="DA8" s="671"/>
      <c r="DB8" s="671"/>
      <c r="DC8" s="671"/>
      <c r="DD8" s="624">
        <v>177187</v>
      </c>
      <c r="DE8" s="619"/>
      <c r="DF8" s="619"/>
      <c r="DG8" s="619"/>
      <c r="DH8" s="619"/>
      <c r="DI8" s="619"/>
      <c r="DJ8" s="619"/>
      <c r="DK8" s="619"/>
      <c r="DL8" s="619"/>
      <c r="DM8" s="619"/>
      <c r="DN8" s="619"/>
      <c r="DO8" s="619"/>
      <c r="DP8" s="620"/>
      <c r="DQ8" s="624">
        <v>837639</v>
      </c>
      <c r="DR8" s="619"/>
      <c r="DS8" s="619"/>
      <c r="DT8" s="619"/>
      <c r="DU8" s="619"/>
      <c r="DV8" s="619"/>
      <c r="DW8" s="619"/>
      <c r="DX8" s="619"/>
      <c r="DY8" s="619"/>
      <c r="DZ8" s="619"/>
      <c r="EA8" s="619"/>
      <c r="EB8" s="619"/>
      <c r="EC8" s="654"/>
    </row>
    <row r="9" spans="2:143" ht="11.25" customHeight="1">
      <c r="B9" s="615" t="s">
        <v>222</v>
      </c>
      <c r="C9" s="616"/>
      <c r="D9" s="616"/>
      <c r="E9" s="616"/>
      <c r="F9" s="616"/>
      <c r="G9" s="616"/>
      <c r="H9" s="616"/>
      <c r="I9" s="616"/>
      <c r="J9" s="616"/>
      <c r="K9" s="616"/>
      <c r="L9" s="616"/>
      <c r="M9" s="616"/>
      <c r="N9" s="616"/>
      <c r="O9" s="616"/>
      <c r="P9" s="616"/>
      <c r="Q9" s="617"/>
      <c r="R9" s="618">
        <v>8190</v>
      </c>
      <c r="S9" s="619"/>
      <c r="T9" s="619"/>
      <c r="U9" s="619"/>
      <c r="V9" s="619"/>
      <c r="W9" s="619"/>
      <c r="X9" s="619"/>
      <c r="Y9" s="620"/>
      <c r="Z9" s="671">
        <v>0.1</v>
      </c>
      <c r="AA9" s="671"/>
      <c r="AB9" s="671"/>
      <c r="AC9" s="671"/>
      <c r="AD9" s="672">
        <v>8190</v>
      </c>
      <c r="AE9" s="672"/>
      <c r="AF9" s="672"/>
      <c r="AG9" s="672"/>
      <c r="AH9" s="672"/>
      <c r="AI9" s="672"/>
      <c r="AJ9" s="672"/>
      <c r="AK9" s="672"/>
      <c r="AL9" s="641">
        <v>0.2</v>
      </c>
      <c r="AM9" s="673"/>
      <c r="AN9" s="673"/>
      <c r="AO9" s="674"/>
      <c r="AP9" s="615" t="s">
        <v>223</v>
      </c>
      <c r="AQ9" s="616"/>
      <c r="AR9" s="616"/>
      <c r="AS9" s="616"/>
      <c r="AT9" s="616"/>
      <c r="AU9" s="616"/>
      <c r="AV9" s="616"/>
      <c r="AW9" s="616"/>
      <c r="AX9" s="616"/>
      <c r="AY9" s="616"/>
      <c r="AZ9" s="616"/>
      <c r="BA9" s="616"/>
      <c r="BB9" s="616"/>
      <c r="BC9" s="616"/>
      <c r="BD9" s="616"/>
      <c r="BE9" s="616"/>
      <c r="BF9" s="617"/>
      <c r="BG9" s="618">
        <v>695201</v>
      </c>
      <c r="BH9" s="619"/>
      <c r="BI9" s="619"/>
      <c r="BJ9" s="619"/>
      <c r="BK9" s="619"/>
      <c r="BL9" s="619"/>
      <c r="BM9" s="619"/>
      <c r="BN9" s="620"/>
      <c r="BO9" s="671">
        <v>29.9</v>
      </c>
      <c r="BP9" s="671"/>
      <c r="BQ9" s="671"/>
      <c r="BR9" s="671"/>
      <c r="BS9" s="624" t="s">
        <v>111</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626530</v>
      </c>
      <c r="CS9" s="619"/>
      <c r="CT9" s="619"/>
      <c r="CU9" s="619"/>
      <c r="CV9" s="619"/>
      <c r="CW9" s="619"/>
      <c r="CX9" s="619"/>
      <c r="CY9" s="620"/>
      <c r="CZ9" s="671">
        <v>10.1</v>
      </c>
      <c r="DA9" s="671"/>
      <c r="DB9" s="671"/>
      <c r="DC9" s="671"/>
      <c r="DD9" s="624">
        <v>241155</v>
      </c>
      <c r="DE9" s="619"/>
      <c r="DF9" s="619"/>
      <c r="DG9" s="619"/>
      <c r="DH9" s="619"/>
      <c r="DI9" s="619"/>
      <c r="DJ9" s="619"/>
      <c r="DK9" s="619"/>
      <c r="DL9" s="619"/>
      <c r="DM9" s="619"/>
      <c r="DN9" s="619"/>
      <c r="DO9" s="619"/>
      <c r="DP9" s="620"/>
      <c r="DQ9" s="624">
        <v>574098</v>
      </c>
      <c r="DR9" s="619"/>
      <c r="DS9" s="619"/>
      <c r="DT9" s="619"/>
      <c r="DU9" s="619"/>
      <c r="DV9" s="619"/>
      <c r="DW9" s="619"/>
      <c r="DX9" s="619"/>
      <c r="DY9" s="619"/>
      <c r="DZ9" s="619"/>
      <c r="EA9" s="619"/>
      <c r="EB9" s="619"/>
      <c r="EC9" s="654"/>
    </row>
    <row r="10" spans="2:143" ht="11.25" customHeight="1">
      <c r="B10" s="615" t="s">
        <v>225</v>
      </c>
      <c r="C10" s="616"/>
      <c r="D10" s="616"/>
      <c r="E10" s="616"/>
      <c r="F10" s="616"/>
      <c r="G10" s="616"/>
      <c r="H10" s="616"/>
      <c r="I10" s="616"/>
      <c r="J10" s="616"/>
      <c r="K10" s="616"/>
      <c r="L10" s="616"/>
      <c r="M10" s="616"/>
      <c r="N10" s="616"/>
      <c r="O10" s="616"/>
      <c r="P10" s="616"/>
      <c r="Q10" s="617"/>
      <c r="R10" s="618">
        <v>283105</v>
      </c>
      <c r="S10" s="619"/>
      <c r="T10" s="619"/>
      <c r="U10" s="619"/>
      <c r="V10" s="619"/>
      <c r="W10" s="619"/>
      <c r="X10" s="619"/>
      <c r="Y10" s="620"/>
      <c r="Z10" s="671">
        <v>4.3</v>
      </c>
      <c r="AA10" s="671"/>
      <c r="AB10" s="671"/>
      <c r="AC10" s="671"/>
      <c r="AD10" s="672">
        <v>283105</v>
      </c>
      <c r="AE10" s="672"/>
      <c r="AF10" s="672"/>
      <c r="AG10" s="672"/>
      <c r="AH10" s="672"/>
      <c r="AI10" s="672"/>
      <c r="AJ10" s="672"/>
      <c r="AK10" s="672"/>
      <c r="AL10" s="641">
        <v>7.2</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48541</v>
      </c>
      <c r="BH10" s="619"/>
      <c r="BI10" s="619"/>
      <c r="BJ10" s="619"/>
      <c r="BK10" s="619"/>
      <c r="BL10" s="619"/>
      <c r="BM10" s="619"/>
      <c r="BN10" s="620"/>
      <c r="BO10" s="671">
        <v>2.1</v>
      </c>
      <c r="BP10" s="671"/>
      <c r="BQ10" s="671"/>
      <c r="BR10" s="671"/>
      <c r="BS10" s="624" t="s">
        <v>111</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v>588</v>
      </c>
      <c r="CS10" s="619"/>
      <c r="CT10" s="619"/>
      <c r="CU10" s="619"/>
      <c r="CV10" s="619"/>
      <c r="CW10" s="619"/>
      <c r="CX10" s="619"/>
      <c r="CY10" s="620"/>
      <c r="CZ10" s="671">
        <v>0</v>
      </c>
      <c r="DA10" s="671"/>
      <c r="DB10" s="671"/>
      <c r="DC10" s="671"/>
      <c r="DD10" s="624" t="s">
        <v>111</v>
      </c>
      <c r="DE10" s="619"/>
      <c r="DF10" s="619"/>
      <c r="DG10" s="619"/>
      <c r="DH10" s="619"/>
      <c r="DI10" s="619"/>
      <c r="DJ10" s="619"/>
      <c r="DK10" s="619"/>
      <c r="DL10" s="619"/>
      <c r="DM10" s="619"/>
      <c r="DN10" s="619"/>
      <c r="DO10" s="619"/>
      <c r="DP10" s="620"/>
      <c r="DQ10" s="624">
        <v>588</v>
      </c>
      <c r="DR10" s="619"/>
      <c r="DS10" s="619"/>
      <c r="DT10" s="619"/>
      <c r="DU10" s="619"/>
      <c r="DV10" s="619"/>
      <c r="DW10" s="619"/>
      <c r="DX10" s="619"/>
      <c r="DY10" s="619"/>
      <c r="DZ10" s="619"/>
      <c r="EA10" s="619"/>
      <c r="EB10" s="619"/>
      <c r="EC10" s="654"/>
    </row>
    <row r="11" spans="2:143" ht="11.25" customHeight="1">
      <c r="B11" s="615" t="s">
        <v>228</v>
      </c>
      <c r="C11" s="616"/>
      <c r="D11" s="616"/>
      <c r="E11" s="616"/>
      <c r="F11" s="616"/>
      <c r="G11" s="616"/>
      <c r="H11" s="616"/>
      <c r="I11" s="616"/>
      <c r="J11" s="616"/>
      <c r="K11" s="616"/>
      <c r="L11" s="616"/>
      <c r="M11" s="616"/>
      <c r="N11" s="616"/>
      <c r="O11" s="616"/>
      <c r="P11" s="616"/>
      <c r="Q11" s="617"/>
      <c r="R11" s="618">
        <v>18625</v>
      </c>
      <c r="S11" s="619"/>
      <c r="T11" s="619"/>
      <c r="U11" s="619"/>
      <c r="V11" s="619"/>
      <c r="W11" s="619"/>
      <c r="X11" s="619"/>
      <c r="Y11" s="620"/>
      <c r="Z11" s="671">
        <v>0.3</v>
      </c>
      <c r="AA11" s="671"/>
      <c r="AB11" s="671"/>
      <c r="AC11" s="671"/>
      <c r="AD11" s="672">
        <v>18625</v>
      </c>
      <c r="AE11" s="672"/>
      <c r="AF11" s="672"/>
      <c r="AG11" s="672"/>
      <c r="AH11" s="672"/>
      <c r="AI11" s="672"/>
      <c r="AJ11" s="672"/>
      <c r="AK11" s="672"/>
      <c r="AL11" s="641">
        <v>0.5</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171050</v>
      </c>
      <c r="BH11" s="619"/>
      <c r="BI11" s="619"/>
      <c r="BJ11" s="619"/>
      <c r="BK11" s="619"/>
      <c r="BL11" s="619"/>
      <c r="BM11" s="619"/>
      <c r="BN11" s="620"/>
      <c r="BO11" s="671">
        <v>7.4</v>
      </c>
      <c r="BP11" s="671"/>
      <c r="BQ11" s="671"/>
      <c r="BR11" s="671"/>
      <c r="BS11" s="624">
        <v>15293</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446999</v>
      </c>
      <c r="CS11" s="619"/>
      <c r="CT11" s="619"/>
      <c r="CU11" s="619"/>
      <c r="CV11" s="619"/>
      <c r="CW11" s="619"/>
      <c r="CX11" s="619"/>
      <c r="CY11" s="620"/>
      <c r="CZ11" s="671">
        <v>7.2</v>
      </c>
      <c r="DA11" s="671"/>
      <c r="DB11" s="671"/>
      <c r="DC11" s="671"/>
      <c r="DD11" s="624">
        <v>166787</v>
      </c>
      <c r="DE11" s="619"/>
      <c r="DF11" s="619"/>
      <c r="DG11" s="619"/>
      <c r="DH11" s="619"/>
      <c r="DI11" s="619"/>
      <c r="DJ11" s="619"/>
      <c r="DK11" s="619"/>
      <c r="DL11" s="619"/>
      <c r="DM11" s="619"/>
      <c r="DN11" s="619"/>
      <c r="DO11" s="619"/>
      <c r="DP11" s="620"/>
      <c r="DQ11" s="624">
        <v>271103</v>
      </c>
      <c r="DR11" s="619"/>
      <c r="DS11" s="619"/>
      <c r="DT11" s="619"/>
      <c r="DU11" s="619"/>
      <c r="DV11" s="619"/>
      <c r="DW11" s="619"/>
      <c r="DX11" s="619"/>
      <c r="DY11" s="619"/>
      <c r="DZ11" s="619"/>
      <c r="EA11" s="619"/>
      <c r="EB11" s="619"/>
      <c r="EC11" s="654"/>
    </row>
    <row r="12" spans="2:143" ht="11.25" customHeight="1">
      <c r="B12" s="615" t="s">
        <v>231</v>
      </c>
      <c r="C12" s="616"/>
      <c r="D12" s="616"/>
      <c r="E12" s="616"/>
      <c r="F12" s="616"/>
      <c r="G12" s="616"/>
      <c r="H12" s="616"/>
      <c r="I12" s="616"/>
      <c r="J12" s="616"/>
      <c r="K12" s="616"/>
      <c r="L12" s="616"/>
      <c r="M12" s="616"/>
      <c r="N12" s="616"/>
      <c r="O12" s="616"/>
      <c r="P12" s="616"/>
      <c r="Q12" s="617"/>
      <c r="R12" s="618" t="s">
        <v>111</v>
      </c>
      <c r="S12" s="619"/>
      <c r="T12" s="619"/>
      <c r="U12" s="619"/>
      <c r="V12" s="619"/>
      <c r="W12" s="619"/>
      <c r="X12" s="619"/>
      <c r="Y12" s="620"/>
      <c r="Z12" s="671" t="s">
        <v>111</v>
      </c>
      <c r="AA12" s="671"/>
      <c r="AB12" s="671"/>
      <c r="AC12" s="671"/>
      <c r="AD12" s="672" t="s">
        <v>111</v>
      </c>
      <c r="AE12" s="672"/>
      <c r="AF12" s="672"/>
      <c r="AG12" s="672"/>
      <c r="AH12" s="672"/>
      <c r="AI12" s="672"/>
      <c r="AJ12" s="672"/>
      <c r="AK12" s="672"/>
      <c r="AL12" s="641" t="s">
        <v>111</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1116022</v>
      </c>
      <c r="BH12" s="619"/>
      <c r="BI12" s="619"/>
      <c r="BJ12" s="619"/>
      <c r="BK12" s="619"/>
      <c r="BL12" s="619"/>
      <c r="BM12" s="619"/>
      <c r="BN12" s="620"/>
      <c r="BO12" s="671">
        <v>48</v>
      </c>
      <c r="BP12" s="671"/>
      <c r="BQ12" s="671"/>
      <c r="BR12" s="671"/>
      <c r="BS12" s="624" t="s">
        <v>111</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85706</v>
      </c>
      <c r="CS12" s="619"/>
      <c r="CT12" s="619"/>
      <c r="CU12" s="619"/>
      <c r="CV12" s="619"/>
      <c r="CW12" s="619"/>
      <c r="CX12" s="619"/>
      <c r="CY12" s="620"/>
      <c r="CZ12" s="671">
        <v>1.4</v>
      </c>
      <c r="DA12" s="671"/>
      <c r="DB12" s="671"/>
      <c r="DC12" s="671"/>
      <c r="DD12" s="624">
        <v>691</v>
      </c>
      <c r="DE12" s="619"/>
      <c r="DF12" s="619"/>
      <c r="DG12" s="619"/>
      <c r="DH12" s="619"/>
      <c r="DI12" s="619"/>
      <c r="DJ12" s="619"/>
      <c r="DK12" s="619"/>
      <c r="DL12" s="619"/>
      <c r="DM12" s="619"/>
      <c r="DN12" s="619"/>
      <c r="DO12" s="619"/>
      <c r="DP12" s="620"/>
      <c r="DQ12" s="624">
        <v>85702</v>
      </c>
      <c r="DR12" s="619"/>
      <c r="DS12" s="619"/>
      <c r="DT12" s="619"/>
      <c r="DU12" s="619"/>
      <c r="DV12" s="619"/>
      <c r="DW12" s="619"/>
      <c r="DX12" s="619"/>
      <c r="DY12" s="619"/>
      <c r="DZ12" s="619"/>
      <c r="EA12" s="619"/>
      <c r="EB12" s="619"/>
      <c r="EC12" s="654"/>
    </row>
    <row r="13" spans="2:143" ht="11.25" customHeight="1">
      <c r="B13" s="615" t="s">
        <v>234</v>
      </c>
      <c r="C13" s="616"/>
      <c r="D13" s="616"/>
      <c r="E13" s="616"/>
      <c r="F13" s="616"/>
      <c r="G13" s="616"/>
      <c r="H13" s="616"/>
      <c r="I13" s="616"/>
      <c r="J13" s="616"/>
      <c r="K13" s="616"/>
      <c r="L13" s="616"/>
      <c r="M13" s="616"/>
      <c r="N13" s="616"/>
      <c r="O13" s="616"/>
      <c r="P13" s="616"/>
      <c r="Q13" s="617"/>
      <c r="R13" s="618">
        <v>12418</v>
      </c>
      <c r="S13" s="619"/>
      <c r="T13" s="619"/>
      <c r="U13" s="619"/>
      <c r="V13" s="619"/>
      <c r="W13" s="619"/>
      <c r="X13" s="619"/>
      <c r="Y13" s="620"/>
      <c r="Z13" s="671">
        <v>0.2</v>
      </c>
      <c r="AA13" s="671"/>
      <c r="AB13" s="671"/>
      <c r="AC13" s="671"/>
      <c r="AD13" s="672">
        <v>12418</v>
      </c>
      <c r="AE13" s="672"/>
      <c r="AF13" s="672"/>
      <c r="AG13" s="672"/>
      <c r="AH13" s="672"/>
      <c r="AI13" s="672"/>
      <c r="AJ13" s="672"/>
      <c r="AK13" s="672"/>
      <c r="AL13" s="641">
        <v>0.3</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1111304</v>
      </c>
      <c r="BH13" s="619"/>
      <c r="BI13" s="619"/>
      <c r="BJ13" s="619"/>
      <c r="BK13" s="619"/>
      <c r="BL13" s="619"/>
      <c r="BM13" s="619"/>
      <c r="BN13" s="620"/>
      <c r="BO13" s="671">
        <v>47.8</v>
      </c>
      <c r="BP13" s="671"/>
      <c r="BQ13" s="671"/>
      <c r="BR13" s="671"/>
      <c r="BS13" s="624" t="s">
        <v>111</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677553</v>
      </c>
      <c r="CS13" s="619"/>
      <c r="CT13" s="619"/>
      <c r="CU13" s="619"/>
      <c r="CV13" s="619"/>
      <c r="CW13" s="619"/>
      <c r="CX13" s="619"/>
      <c r="CY13" s="620"/>
      <c r="CZ13" s="671">
        <v>10.9</v>
      </c>
      <c r="DA13" s="671"/>
      <c r="DB13" s="671"/>
      <c r="DC13" s="671"/>
      <c r="DD13" s="624">
        <v>345407</v>
      </c>
      <c r="DE13" s="619"/>
      <c r="DF13" s="619"/>
      <c r="DG13" s="619"/>
      <c r="DH13" s="619"/>
      <c r="DI13" s="619"/>
      <c r="DJ13" s="619"/>
      <c r="DK13" s="619"/>
      <c r="DL13" s="619"/>
      <c r="DM13" s="619"/>
      <c r="DN13" s="619"/>
      <c r="DO13" s="619"/>
      <c r="DP13" s="620"/>
      <c r="DQ13" s="624">
        <v>392882</v>
      </c>
      <c r="DR13" s="619"/>
      <c r="DS13" s="619"/>
      <c r="DT13" s="619"/>
      <c r="DU13" s="619"/>
      <c r="DV13" s="619"/>
      <c r="DW13" s="619"/>
      <c r="DX13" s="619"/>
      <c r="DY13" s="619"/>
      <c r="DZ13" s="619"/>
      <c r="EA13" s="619"/>
      <c r="EB13" s="619"/>
      <c r="EC13" s="654"/>
    </row>
    <row r="14" spans="2:143" ht="11.25" customHeight="1">
      <c r="B14" s="615" t="s">
        <v>237</v>
      </c>
      <c r="C14" s="616"/>
      <c r="D14" s="616"/>
      <c r="E14" s="616"/>
      <c r="F14" s="616"/>
      <c r="G14" s="616"/>
      <c r="H14" s="616"/>
      <c r="I14" s="616"/>
      <c r="J14" s="616"/>
      <c r="K14" s="616"/>
      <c r="L14" s="616"/>
      <c r="M14" s="616"/>
      <c r="N14" s="616"/>
      <c r="O14" s="616"/>
      <c r="P14" s="616"/>
      <c r="Q14" s="617"/>
      <c r="R14" s="618" t="s">
        <v>111</v>
      </c>
      <c r="S14" s="619"/>
      <c r="T14" s="619"/>
      <c r="U14" s="619"/>
      <c r="V14" s="619"/>
      <c r="W14" s="619"/>
      <c r="X14" s="619"/>
      <c r="Y14" s="620"/>
      <c r="Z14" s="671" t="s">
        <v>111</v>
      </c>
      <c r="AA14" s="671"/>
      <c r="AB14" s="671"/>
      <c r="AC14" s="671"/>
      <c r="AD14" s="672" t="s">
        <v>111</v>
      </c>
      <c r="AE14" s="672"/>
      <c r="AF14" s="672"/>
      <c r="AG14" s="672"/>
      <c r="AH14" s="672"/>
      <c r="AI14" s="672"/>
      <c r="AJ14" s="672"/>
      <c r="AK14" s="672"/>
      <c r="AL14" s="641" t="s">
        <v>111</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39996</v>
      </c>
      <c r="BH14" s="619"/>
      <c r="BI14" s="619"/>
      <c r="BJ14" s="619"/>
      <c r="BK14" s="619"/>
      <c r="BL14" s="619"/>
      <c r="BM14" s="619"/>
      <c r="BN14" s="620"/>
      <c r="BO14" s="671">
        <v>1.7</v>
      </c>
      <c r="BP14" s="671"/>
      <c r="BQ14" s="671"/>
      <c r="BR14" s="671"/>
      <c r="BS14" s="624" t="s">
        <v>111</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251414</v>
      </c>
      <c r="CS14" s="619"/>
      <c r="CT14" s="619"/>
      <c r="CU14" s="619"/>
      <c r="CV14" s="619"/>
      <c r="CW14" s="619"/>
      <c r="CX14" s="619"/>
      <c r="CY14" s="620"/>
      <c r="CZ14" s="671">
        <v>4</v>
      </c>
      <c r="DA14" s="671"/>
      <c r="DB14" s="671"/>
      <c r="DC14" s="671"/>
      <c r="DD14" s="624">
        <v>1058</v>
      </c>
      <c r="DE14" s="619"/>
      <c r="DF14" s="619"/>
      <c r="DG14" s="619"/>
      <c r="DH14" s="619"/>
      <c r="DI14" s="619"/>
      <c r="DJ14" s="619"/>
      <c r="DK14" s="619"/>
      <c r="DL14" s="619"/>
      <c r="DM14" s="619"/>
      <c r="DN14" s="619"/>
      <c r="DO14" s="619"/>
      <c r="DP14" s="620"/>
      <c r="DQ14" s="624">
        <v>247711</v>
      </c>
      <c r="DR14" s="619"/>
      <c r="DS14" s="619"/>
      <c r="DT14" s="619"/>
      <c r="DU14" s="619"/>
      <c r="DV14" s="619"/>
      <c r="DW14" s="619"/>
      <c r="DX14" s="619"/>
      <c r="DY14" s="619"/>
      <c r="DZ14" s="619"/>
      <c r="EA14" s="619"/>
      <c r="EB14" s="619"/>
      <c r="EC14" s="654"/>
    </row>
    <row r="15" spans="2:143" ht="11.25" customHeight="1">
      <c r="B15" s="615" t="s">
        <v>240</v>
      </c>
      <c r="C15" s="616"/>
      <c r="D15" s="616"/>
      <c r="E15" s="616"/>
      <c r="F15" s="616"/>
      <c r="G15" s="616"/>
      <c r="H15" s="616"/>
      <c r="I15" s="616"/>
      <c r="J15" s="616"/>
      <c r="K15" s="616"/>
      <c r="L15" s="616"/>
      <c r="M15" s="616"/>
      <c r="N15" s="616"/>
      <c r="O15" s="616"/>
      <c r="P15" s="616"/>
      <c r="Q15" s="617"/>
      <c r="R15" s="618">
        <v>10905</v>
      </c>
      <c r="S15" s="619"/>
      <c r="T15" s="619"/>
      <c r="U15" s="619"/>
      <c r="V15" s="619"/>
      <c r="W15" s="619"/>
      <c r="X15" s="619"/>
      <c r="Y15" s="620"/>
      <c r="Z15" s="671">
        <v>0.2</v>
      </c>
      <c r="AA15" s="671"/>
      <c r="AB15" s="671"/>
      <c r="AC15" s="671"/>
      <c r="AD15" s="672">
        <v>10905</v>
      </c>
      <c r="AE15" s="672"/>
      <c r="AF15" s="672"/>
      <c r="AG15" s="672"/>
      <c r="AH15" s="672"/>
      <c r="AI15" s="672"/>
      <c r="AJ15" s="672"/>
      <c r="AK15" s="672"/>
      <c r="AL15" s="641">
        <v>0.3</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110400</v>
      </c>
      <c r="BH15" s="619"/>
      <c r="BI15" s="619"/>
      <c r="BJ15" s="619"/>
      <c r="BK15" s="619"/>
      <c r="BL15" s="619"/>
      <c r="BM15" s="619"/>
      <c r="BN15" s="620"/>
      <c r="BO15" s="671">
        <v>4.7</v>
      </c>
      <c r="BP15" s="671"/>
      <c r="BQ15" s="671"/>
      <c r="BR15" s="671"/>
      <c r="BS15" s="624" t="s">
        <v>111</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547538</v>
      </c>
      <c r="CS15" s="619"/>
      <c r="CT15" s="619"/>
      <c r="CU15" s="619"/>
      <c r="CV15" s="619"/>
      <c r="CW15" s="619"/>
      <c r="CX15" s="619"/>
      <c r="CY15" s="620"/>
      <c r="CZ15" s="671">
        <v>8.8000000000000007</v>
      </c>
      <c r="DA15" s="671"/>
      <c r="DB15" s="671"/>
      <c r="DC15" s="671"/>
      <c r="DD15" s="624">
        <v>59109</v>
      </c>
      <c r="DE15" s="619"/>
      <c r="DF15" s="619"/>
      <c r="DG15" s="619"/>
      <c r="DH15" s="619"/>
      <c r="DI15" s="619"/>
      <c r="DJ15" s="619"/>
      <c r="DK15" s="619"/>
      <c r="DL15" s="619"/>
      <c r="DM15" s="619"/>
      <c r="DN15" s="619"/>
      <c r="DO15" s="619"/>
      <c r="DP15" s="620"/>
      <c r="DQ15" s="624">
        <v>491784</v>
      </c>
      <c r="DR15" s="619"/>
      <c r="DS15" s="619"/>
      <c r="DT15" s="619"/>
      <c r="DU15" s="619"/>
      <c r="DV15" s="619"/>
      <c r="DW15" s="619"/>
      <c r="DX15" s="619"/>
      <c r="DY15" s="619"/>
      <c r="DZ15" s="619"/>
      <c r="EA15" s="619"/>
      <c r="EB15" s="619"/>
      <c r="EC15" s="654"/>
    </row>
    <row r="16" spans="2:143" ht="11.25" customHeight="1">
      <c r="B16" s="615" t="s">
        <v>243</v>
      </c>
      <c r="C16" s="616"/>
      <c r="D16" s="616"/>
      <c r="E16" s="616"/>
      <c r="F16" s="616"/>
      <c r="G16" s="616"/>
      <c r="H16" s="616"/>
      <c r="I16" s="616"/>
      <c r="J16" s="616"/>
      <c r="K16" s="616"/>
      <c r="L16" s="616"/>
      <c r="M16" s="616"/>
      <c r="N16" s="616"/>
      <c r="O16" s="616"/>
      <c r="P16" s="616"/>
      <c r="Q16" s="617"/>
      <c r="R16" s="618">
        <v>1405863</v>
      </c>
      <c r="S16" s="619"/>
      <c r="T16" s="619"/>
      <c r="U16" s="619"/>
      <c r="V16" s="619"/>
      <c r="W16" s="619"/>
      <c r="X16" s="619"/>
      <c r="Y16" s="620"/>
      <c r="Z16" s="671">
        <v>21.2</v>
      </c>
      <c r="AA16" s="671"/>
      <c r="AB16" s="671"/>
      <c r="AC16" s="671"/>
      <c r="AD16" s="672">
        <v>1287128</v>
      </c>
      <c r="AE16" s="672"/>
      <c r="AF16" s="672"/>
      <c r="AG16" s="672"/>
      <c r="AH16" s="672"/>
      <c r="AI16" s="672"/>
      <c r="AJ16" s="672"/>
      <c r="AK16" s="672"/>
      <c r="AL16" s="641">
        <v>32.6</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111</v>
      </c>
      <c r="BH16" s="619"/>
      <c r="BI16" s="619"/>
      <c r="BJ16" s="619"/>
      <c r="BK16" s="619"/>
      <c r="BL16" s="619"/>
      <c r="BM16" s="619"/>
      <c r="BN16" s="620"/>
      <c r="BO16" s="671" t="s">
        <v>111</v>
      </c>
      <c r="BP16" s="671"/>
      <c r="BQ16" s="671"/>
      <c r="BR16" s="671"/>
      <c r="BS16" s="624" t="s">
        <v>111</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4260</v>
      </c>
      <c r="CS16" s="619"/>
      <c r="CT16" s="619"/>
      <c r="CU16" s="619"/>
      <c r="CV16" s="619"/>
      <c r="CW16" s="619"/>
      <c r="CX16" s="619"/>
      <c r="CY16" s="620"/>
      <c r="CZ16" s="671">
        <v>0.1</v>
      </c>
      <c r="DA16" s="671"/>
      <c r="DB16" s="671"/>
      <c r="DC16" s="671"/>
      <c r="DD16" s="624" t="s">
        <v>111</v>
      </c>
      <c r="DE16" s="619"/>
      <c r="DF16" s="619"/>
      <c r="DG16" s="619"/>
      <c r="DH16" s="619"/>
      <c r="DI16" s="619"/>
      <c r="DJ16" s="619"/>
      <c r="DK16" s="619"/>
      <c r="DL16" s="619"/>
      <c r="DM16" s="619"/>
      <c r="DN16" s="619"/>
      <c r="DO16" s="619"/>
      <c r="DP16" s="620"/>
      <c r="DQ16" s="624">
        <v>4260</v>
      </c>
      <c r="DR16" s="619"/>
      <c r="DS16" s="619"/>
      <c r="DT16" s="619"/>
      <c r="DU16" s="619"/>
      <c r="DV16" s="619"/>
      <c r="DW16" s="619"/>
      <c r="DX16" s="619"/>
      <c r="DY16" s="619"/>
      <c r="DZ16" s="619"/>
      <c r="EA16" s="619"/>
      <c r="EB16" s="619"/>
      <c r="EC16" s="654"/>
    </row>
    <row r="17" spans="2:133" ht="11.25" customHeight="1">
      <c r="B17" s="615" t="s">
        <v>246</v>
      </c>
      <c r="C17" s="616"/>
      <c r="D17" s="616"/>
      <c r="E17" s="616"/>
      <c r="F17" s="616"/>
      <c r="G17" s="616"/>
      <c r="H17" s="616"/>
      <c r="I17" s="616"/>
      <c r="J17" s="616"/>
      <c r="K17" s="616"/>
      <c r="L17" s="616"/>
      <c r="M17" s="616"/>
      <c r="N17" s="616"/>
      <c r="O17" s="616"/>
      <c r="P17" s="616"/>
      <c r="Q17" s="617"/>
      <c r="R17" s="618">
        <v>1287128</v>
      </c>
      <c r="S17" s="619"/>
      <c r="T17" s="619"/>
      <c r="U17" s="619"/>
      <c r="V17" s="619"/>
      <c r="W17" s="619"/>
      <c r="X17" s="619"/>
      <c r="Y17" s="620"/>
      <c r="Z17" s="671">
        <v>19.399999999999999</v>
      </c>
      <c r="AA17" s="671"/>
      <c r="AB17" s="671"/>
      <c r="AC17" s="671"/>
      <c r="AD17" s="672">
        <v>1287128</v>
      </c>
      <c r="AE17" s="672"/>
      <c r="AF17" s="672"/>
      <c r="AG17" s="672"/>
      <c r="AH17" s="672"/>
      <c r="AI17" s="672"/>
      <c r="AJ17" s="672"/>
      <c r="AK17" s="672"/>
      <c r="AL17" s="641">
        <v>32.6</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111</v>
      </c>
      <c r="BH17" s="619"/>
      <c r="BI17" s="619"/>
      <c r="BJ17" s="619"/>
      <c r="BK17" s="619"/>
      <c r="BL17" s="619"/>
      <c r="BM17" s="619"/>
      <c r="BN17" s="620"/>
      <c r="BO17" s="671" t="s">
        <v>111</v>
      </c>
      <c r="BP17" s="671"/>
      <c r="BQ17" s="671"/>
      <c r="BR17" s="671"/>
      <c r="BS17" s="624" t="s">
        <v>111</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782901</v>
      </c>
      <c r="CS17" s="619"/>
      <c r="CT17" s="619"/>
      <c r="CU17" s="619"/>
      <c r="CV17" s="619"/>
      <c r="CW17" s="619"/>
      <c r="CX17" s="619"/>
      <c r="CY17" s="620"/>
      <c r="CZ17" s="671">
        <v>12.6</v>
      </c>
      <c r="DA17" s="671"/>
      <c r="DB17" s="671"/>
      <c r="DC17" s="671"/>
      <c r="DD17" s="624" t="s">
        <v>111</v>
      </c>
      <c r="DE17" s="619"/>
      <c r="DF17" s="619"/>
      <c r="DG17" s="619"/>
      <c r="DH17" s="619"/>
      <c r="DI17" s="619"/>
      <c r="DJ17" s="619"/>
      <c r="DK17" s="619"/>
      <c r="DL17" s="619"/>
      <c r="DM17" s="619"/>
      <c r="DN17" s="619"/>
      <c r="DO17" s="619"/>
      <c r="DP17" s="620"/>
      <c r="DQ17" s="624">
        <v>767382</v>
      </c>
      <c r="DR17" s="619"/>
      <c r="DS17" s="619"/>
      <c r="DT17" s="619"/>
      <c r="DU17" s="619"/>
      <c r="DV17" s="619"/>
      <c r="DW17" s="619"/>
      <c r="DX17" s="619"/>
      <c r="DY17" s="619"/>
      <c r="DZ17" s="619"/>
      <c r="EA17" s="619"/>
      <c r="EB17" s="619"/>
      <c r="EC17" s="654"/>
    </row>
    <row r="18" spans="2:133" ht="11.25" customHeight="1">
      <c r="B18" s="615" t="s">
        <v>249</v>
      </c>
      <c r="C18" s="616"/>
      <c r="D18" s="616"/>
      <c r="E18" s="616"/>
      <c r="F18" s="616"/>
      <c r="G18" s="616"/>
      <c r="H18" s="616"/>
      <c r="I18" s="616"/>
      <c r="J18" s="616"/>
      <c r="K18" s="616"/>
      <c r="L18" s="616"/>
      <c r="M18" s="616"/>
      <c r="N18" s="616"/>
      <c r="O18" s="616"/>
      <c r="P18" s="616"/>
      <c r="Q18" s="617"/>
      <c r="R18" s="618">
        <v>118735</v>
      </c>
      <c r="S18" s="619"/>
      <c r="T18" s="619"/>
      <c r="U18" s="619"/>
      <c r="V18" s="619"/>
      <c r="W18" s="619"/>
      <c r="X18" s="619"/>
      <c r="Y18" s="620"/>
      <c r="Z18" s="671">
        <v>1.8</v>
      </c>
      <c r="AA18" s="671"/>
      <c r="AB18" s="671"/>
      <c r="AC18" s="671"/>
      <c r="AD18" s="672" t="s">
        <v>111</v>
      </c>
      <c r="AE18" s="672"/>
      <c r="AF18" s="672"/>
      <c r="AG18" s="672"/>
      <c r="AH18" s="672"/>
      <c r="AI18" s="672"/>
      <c r="AJ18" s="672"/>
      <c r="AK18" s="672"/>
      <c r="AL18" s="641" t="s">
        <v>111</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111</v>
      </c>
      <c r="BH18" s="619"/>
      <c r="BI18" s="619"/>
      <c r="BJ18" s="619"/>
      <c r="BK18" s="619"/>
      <c r="BL18" s="619"/>
      <c r="BM18" s="619"/>
      <c r="BN18" s="620"/>
      <c r="BO18" s="671" t="s">
        <v>111</v>
      </c>
      <c r="BP18" s="671"/>
      <c r="BQ18" s="671"/>
      <c r="BR18" s="671"/>
      <c r="BS18" s="624" t="s">
        <v>111</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111</v>
      </c>
      <c r="CS18" s="619"/>
      <c r="CT18" s="619"/>
      <c r="CU18" s="619"/>
      <c r="CV18" s="619"/>
      <c r="CW18" s="619"/>
      <c r="CX18" s="619"/>
      <c r="CY18" s="620"/>
      <c r="CZ18" s="671" t="s">
        <v>111</v>
      </c>
      <c r="DA18" s="671"/>
      <c r="DB18" s="671"/>
      <c r="DC18" s="671"/>
      <c r="DD18" s="624" t="s">
        <v>111</v>
      </c>
      <c r="DE18" s="619"/>
      <c r="DF18" s="619"/>
      <c r="DG18" s="619"/>
      <c r="DH18" s="619"/>
      <c r="DI18" s="619"/>
      <c r="DJ18" s="619"/>
      <c r="DK18" s="619"/>
      <c r="DL18" s="619"/>
      <c r="DM18" s="619"/>
      <c r="DN18" s="619"/>
      <c r="DO18" s="619"/>
      <c r="DP18" s="620"/>
      <c r="DQ18" s="624" t="s">
        <v>111</v>
      </c>
      <c r="DR18" s="619"/>
      <c r="DS18" s="619"/>
      <c r="DT18" s="619"/>
      <c r="DU18" s="619"/>
      <c r="DV18" s="619"/>
      <c r="DW18" s="619"/>
      <c r="DX18" s="619"/>
      <c r="DY18" s="619"/>
      <c r="DZ18" s="619"/>
      <c r="EA18" s="619"/>
      <c r="EB18" s="619"/>
      <c r="EC18" s="654"/>
    </row>
    <row r="19" spans="2:133" ht="11.25" customHeight="1">
      <c r="B19" s="615" t="s">
        <v>252</v>
      </c>
      <c r="C19" s="616"/>
      <c r="D19" s="616"/>
      <c r="E19" s="616"/>
      <c r="F19" s="616"/>
      <c r="G19" s="616"/>
      <c r="H19" s="616"/>
      <c r="I19" s="616"/>
      <c r="J19" s="616"/>
      <c r="K19" s="616"/>
      <c r="L19" s="616"/>
      <c r="M19" s="616"/>
      <c r="N19" s="616"/>
      <c r="O19" s="616"/>
      <c r="P19" s="616"/>
      <c r="Q19" s="617"/>
      <c r="R19" s="618" t="s">
        <v>111</v>
      </c>
      <c r="S19" s="619"/>
      <c r="T19" s="619"/>
      <c r="U19" s="619"/>
      <c r="V19" s="619"/>
      <c r="W19" s="619"/>
      <c r="X19" s="619"/>
      <c r="Y19" s="620"/>
      <c r="Z19" s="671" t="s">
        <v>111</v>
      </c>
      <c r="AA19" s="671"/>
      <c r="AB19" s="671"/>
      <c r="AC19" s="671"/>
      <c r="AD19" s="672" t="s">
        <v>111</v>
      </c>
      <c r="AE19" s="672"/>
      <c r="AF19" s="672"/>
      <c r="AG19" s="672"/>
      <c r="AH19" s="672"/>
      <c r="AI19" s="672"/>
      <c r="AJ19" s="672"/>
      <c r="AK19" s="672"/>
      <c r="AL19" s="641" t="s">
        <v>111</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v>114077</v>
      </c>
      <c r="BH19" s="619"/>
      <c r="BI19" s="619"/>
      <c r="BJ19" s="619"/>
      <c r="BK19" s="619"/>
      <c r="BL19" s="619"/>
      <c r="BM19" s="619"/>
      <c r="BN19" s="620"/>
      <c r="BO19" s="671">
        <v>4.9000000000000004</v>
      </c>
      <c r="BP19" s="671"/>
      <c r="BQ19" s="671"/>
      <c r="BR19" s="671"/>
      <c r="BS19" s="624" t="s">
        <v>111</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111</v>
      </c>
      <c r="CS19" s="619"/>
      <c r="CT19" s="619"/>
      <c r="CU19" s="619"/>
      <c r="CV19" s="619"/>
      <c r="CW19" s="619"/>
      <c r="CX19" s="619"/>
      <c r="CY19" s="620"/>
      <c r="CZ19" s="671" t="s">
        <v>111</v>
      </c>
      <c r="DA19" s="671"/>
      <c r="DB19" s="671"/>
      <c r="DC19" s="671"/>
      <c r="DD19" s="624" t="s">
        <v>111</v>
      </c>
      <c r="DE19" s="619"/>
      <c r="DF19" s="619"/>
      <c r="DG19" s="619"/>
      <c r="DH19" s="619"/>
      <c r="DI19" s="619"/>
      <c r="DJ19" s="619"/>
      <c r="DK19" s="619"/>
      <c r="DL19" s="619"/>
      <c r="DM19" s="619"/>
      <c r="DN19" s="619"/>
      <c r="DO19" s="619"/>
      <c r="DP19" s="620"/>
      <c r="DQ19" s="624" t="s">
        <v>111</v>
      </c>
      <c r="DR19" s="619"/>
      <c r="DS19" s="619"/>
      <c r="DT19" s="619"/>
      <c r="DU19" s="619"/>
      <c r="DV19" s="619"/>
      <c r="DW19" s="619"/>
      <c r="DX19" s="619"/>
      <c r="DY19" s="619"/>
      <c r="DZ19" s="619"/>
      <c r="EA19" s="619"/>
      <c r="EB19" s="619"/>
      <c r="EC19" s="654"/>
    </row>
    <row r="20" spans="2:133" ht="11.25" customHeight="1">
      <c r="B20" s="615" t="s">
        <v>255</v>
      </c>
      <c r="C20" s="616"/>
      <c r="D20" s="616"/>
      <c r="E20" s="616"/>
      <c r="F20" s="616"/>
      <c r="G20" s="616"/>
      <c r="H20" s="616"/>
      <c r="I20" s="616"/>
      <c r="J20" s="616"/>
      <c r="K20" s="616"/>
      <c r="L20" s="616"/>
      <c r="M20" s="616"/>
      <c r="N20" s="616"/>
      <c r="O20" s="616"/>
      <c r="P20" s="616"/>
      <c r="Q20" s="617"/>
      <c r="R20" s="618">
        <v>4142146</v>
      </c>
      <c r="S20" s="619"/>
      <c r="T20" s="619"/>
      <c r="U20" s="619"/>
      <c r="V20" s="619"/>
      <c r="W20" s="619"/>
      <c r="X20" s="619"/>
      <c r="Y20" s="620"/>
      <c r="Z20" s="671">
        <v>62.4</v>
      </c>
      <c r="AA20" s="671"/>
      <c r="AB20" s="671"/>
      <c r="AC20" s="671"/>
      <c r="AD20" s="672">
        <v>3909334</v>
      </c>
      <c r="AE20" s="672"/>
      <c r="AF20" s="672"/>
      <c r="AG20" s="672"/>
      <c r="AH20" s="672"/>
      <c r="AI20" s="672"/>
      <c r="AJ20" s="672"/>
      <c r="AK20" s="672"/>
      <c r="AL20" s="641">
        <v>99.1</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v>114077</v>
      </c>
      <c r="BH20" s="619"/>
      <c r="BI20" s="619"/>
      <c r="BJ20" s="619"/>
      <c r="BK20" s="619"/>
      <c r="BL20" s="619"/>
      <c r="BM20" s="619"/>
      <c r="BN20" s="620"/>
      <c r="BO20" s="671">
        <v>4.9000000000000004</v>
      </c>
      <c r="BP20" s="671"/>
      <c r="BQ20" s="671"/>
      <c r="BR20" s="671"/>
      <c r="BS20" s="624" t="s">
        <v>111</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6230930</v>
      </c>
      <c r="CS20" s="619"/>
      <c r="CT20" s="619"/>
      <c r="CU20" s="619"/>
      <c r="CV20" s="619"/>
      <c r="CW20" s="619"/>
      <c r="CX20" s="619"/>
      <c r="CY20" s="620"/>
      <c r="CZ20" s="671">
        <v>100</v>
      </c>
      <c r="DA20" s="671"/>
      <c r="DB20" s="671"/>
      <c r="DC20" s="671"/>
      <c r="DD20" s="624">
        <v>1179214</v>
      </c>
      <c r="DE20" s="619"/>
      <c r="DF20" s="619"/>
      <c r="DG20" s="619"/>
      <c r="DH20" s="619"/>
      <c r="DI20" s="619"/>
      <c r="DJ20" s="619"/>
      <c r="DK20" s="619"/>
      <c r="DL20" s="619"/>
      <c r="DM20" s="619"/>
      <c r="DN20" s="619"/>
      <c r="DO20" s="619"/>
      <c r="DP20" s="620"/>
      <c r="DQ20" s="624">
        <v>4631787</v>
      </c>
      <c r="DR20" s="619"/>
      <c r="DS20" s="619"/>
      <c r="DT20" s="619"/>
      <c r="DU20" s="619"/>
      <c r="DV20" s="619"/>
      <c r="DW20" s="619"/>
      <c r="DX20" s="619"/>
      <c r="DY20" s="619"/>
      <c r="DZ20" s="619"/>
      <c r="EA20" s="619"/>
      <c r="EB20" s="619"/>
      <c r="EC20" s="654"/>
    </row>
    <row r="21" spans="2:133" ht="11.25" customHeight="1">
      <c r="B21" s="615" t="s">
        <v>258</v>
      </c>
      <c r="C21" s="616"/>
      <c r="D21" s="616"/>
      <c r="E21" s="616"/>
      <c r="F21" s="616"/>
      <c r="G21" s="616"/>
      <c r="H21" s="616"/>
      <c r="I21" s="616"/>
      <c r="J21" s="616"/>
      <c r="K21" s="616"/>
      <c r="L21" s="616"/>
      <c r="M21" s="616"/>
      <c r="N21" s="616"/>
      <c r="O21" s="616"/>
      <c r="P21" s="616"/>
      <c r="Q21" s="617"/>
      <c r="R21" s="618">
        <v>1773</v>
      </c>
      <c r="S21" s="619"/>
      <c r="T21" s="619"/>
      <c r="U21" s="619"/>
      <c r="V21" s="619"/>
      <c r="W21" s="619"/>
      <c r="X21" s="619"/>
      <c r="Y21" s="620"/>
      <c r="Z21" s="671">
        <v>0</v>
      </c>
      <c r="AA21" s="671"/>
      <c r="AB21" s="671"/>
      <c r="AC21" s="671"/>
      <c r="AD21" s="672">
        <v>1773</v>
      </c>
      <c r="AE21" s="672"/>
      <c r="AF21" s="672"/>
      <c r="AG21" s="672"/>
      <c r="AH21" s="672"/>
      <c r="AI21" s="672"/>
      <c r="AJ21" s="672"/>
      <c r="AK21" s="672"/>
      <c r="AL21" s="641">
        <v>0</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t="s">
        <v>111</v>
      </c>
      <c r="BH21" s="619"/>
      <c r="BI21" s="619"/>
      <c r="BJ21" s="619"/>
      <c r="BK21" s="619"/>
      <c r="BL21" s="619"/>
      <c r="BM21" s="619"/>
      <c r="BN21" s="620"/>
      <c r="BO21" s="671" t="s">
        <v>111</v>
      </c>
      <c r="BP21" s="671"/>
      <c r="BQ21" s="671"/>
      <c r="BR21" s="671"/>
      <c r="BS21" s="624" t="s">
        <v>111</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260</v>
      </c>
      <c r="C22" s="616"/>
      <c r="D22" s="616"/>
      <c r="E22" s="616"/>
      <c r="F22" s="616"/>
      <c r="G22" s="616"/>
      <c r="H22" s="616"/>
      <c r="I22" s="616"/>
      <c r="J22" s="616"/>
      <c r="K22" s="616"/>
      <c r="L22" s="616"/>
      <c r="M22" s="616"/>
      <c r="N22" s="616"/>
      <c r="O22" s="616"/>
      <c r="P22" s="616"/>
      <c r="Q22" s="617"/>
      <c r="R22" s="618">
        <v>11440</v>
      </c>
      <c r="S22" s="619"/>
      <c r="T22" s="619"/>
      <c r="U22" s="619"/>
      <c r="V22" s="619"/>
      <c r="W22" s="619"/>
      <c r="X22" s="619"/>
      <c r="Y22" s="620"/>
      <c r="Z22" s="671">
        <v>0.2</v>
      </c>
      <c r="AA22" s="671"/>
      <c r="AB22" s="671"/>
      <c r="AC22" s="671"/>
      <c r="AD22" s="672" t="s">
        <v>111</v>
      </c>
      <c r="AE22" s="672"/>
      <c r="AF22" s="672"/>
      <c r="AG22" s="672"/>
      <c r="AH22" s="672"/>
      <c r="AI22" s="672"/>
      <c r="AJ22" s="672"/>
      <c r="AK22" s="672"/>
      <c r="AL22" s="641" t="s">
        <v>111</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111</v>
      </c>
      <c r="BH22" s="619"/>
      <c r="BI22" s="619"/>
      <c r="BJ22" s="619"/>
      <c r="BK22" s="619"/>
      <c r="BL22" s="619"/>
      <c r="BM22" s="619"/>
      <c r="BN22" s="620"/>
      <c r="BO22" s="671" t="s">
        <v>111</v>
      </c>
      <c r="BP22" s="671"/>
      <c r="BQ22" s="671"/>
      <c r="BR22" s="671"/>
      <c r="BS22" s="624" t="s">
        <v>111</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263</v>
      </c>
      <c r="C23" s="616"/>
      <c r="D23" s="616"/>
      <c r="E23" s="616"/>
      <c r="F23" s="616"/>
      <c r="G23" s="616"/>
      <c r="H23" s="616"/>
      <c r="I23" s="616"/>
      <c r="J23" s="616"/>
      <c r="K23" s="616"/>
      <c r="L23" s="616"/>
      <c r="M23" s="616"/>
      <c r="N23" s="616"/>
      <c r="O23" s="616"/>
      <c r="P23" s="616"/>
      <c r="Q23" s="617"/>
      <c r="R23" s="618">
        <v>157962</v>
      </c>
      <c r="S23" s="619"/>
      <c r="T23" s="619"/>
      <c r="U23" s="619"/>
      <c r="V23" s="619"/>
      <c r="W23" s="619"/>
      <c r="X23" s="619"/>
      <c r="Y23" s="620"/>
      <c r="Z23" s="671">
        <v>2.4</v>
      </c>
      <c r="AA23" s="671"/>
      <c r="AB23" s="671"/>
      <c r="AC23" s="671"/>
      <c r="AD23" s="672" t="s">
        <v>111</v>
      </c>
      <c r="AE23" s="672"/>
      <c r="AF23" s="672"/>
      <c r="AG23" s="672"/>
      <c r="AH23" s="672"/>
      <c r="AI23" s="672"/>
      <c r="AJ23" s="672"/>
      <c r="AK23" s="672"/>
      <c r="AL23" s="641" t="s">
        <v>111</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v>114077</v>
      </c>
      <c r="BH23" s="619"/>
      <c r="BI23" s="619"/>
      <c r="BJ23" s="619"/>
      <c r="BK23" s="619"/>
      <c r="BL23" s="619"/>
      <c r="BM23" s="619"/>
      <c r="BN23" s="620"/>
      <c r="BO23" s="671">
        <v>4.9000000000000004</v>
      </c>
      <c r="BP23" s="671"/>
      <c r="BQ23" s="671"/>
      <c r="BR23" s="671"/>
      <c r="BS23" s="624" t="s">
        <v>111</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c r="B24" s="615" t="s">
        <v>270</v>
      </c>
      <c r="C24" s="616"/>
      <c r="D24" s="616"/>
      <c r="E24" s="616"/>
      <c r="F24" s="616"/>
      <c r="G24" s="616"/>
      <c r="H24" s="616"/>
      <c r="I24" s="616"/>
      <c r="J24" s="616"/>
      <c r="K24" s="616"/>
      <c r="L24" s="616"/>
      <c r="M24" s="616"/>
      <c r="N24" s="616"/>
      <c r="O24" s="616"/>
      <c r="P24" s="616"/>
      <c r="Q24" s="617"/>
      <c r="R24" s="618">
        <v>9917</v>
      </c>
      <c r="S24" s="619"/>
      <c r="T24" s="619"/>
      <c r="U24" s="619"/>
      <c r="V24" s="619"/>
      <c r="W24" s="619"/>
      <c r="X24" s="619"/>
      <c r="Y24" s="620"/>
      <c r="Z24" s="671">
        <v>0.1</v>
      </c>
      <c r="AA24" s="671"/>
      <c r="AB24" s="671"/>
      <c r="AC24" s="671"/>
      <c r="AD24" s="672" t="s">
        <v>111</v>
      </c>
      <c r="AE24" s="672"/>
      <c r="AF24" s="672"/>
      <c r="AG24" s="672"/>
      <c r="AH24" s="672"/>
      <c r="AI24" s="672"/>
      <c r="AJ24" s="672"/>
      <c r="AK24" s="672"/>
      <c r="AL24" s="641" t="s">
        <v>111</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111</v>
      </c>
      <c r="BH24" s="619"/>
      <c r="BI24" s="619"/>
      <c r="BJ24" s="619"/>
      <c r="BK24" s="619"/>
      <c r="BL24" s="619"/>
      <c r="BM24" s="619"/>
      <c r="BN24" s="620"/>
      <c r="BO24" s="671" t="s">
        <v>111</v>
      </c>
      <c r="BP24" s="671"/>
      <c r="BQ24" s="671"/>
      <c r="BR24" s="671"/>
      <c r="BS24" s="624" t="s">
        <v>111</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2237427</v>
      </c>
      <c r="CS24" s="669"/>
      <c r="CT24" s="669"/>
      <c r="CU24" s="669"/>
      <c r="CV24" s="669"/>
      <c r="CW24" s="669"/>
      <c r="CX24" s="669"/>
      <c r="CY24" s="716"/>
      <c r="CZ24" s="720">
        <v>35.9</v>
      </c>
      <c r="DA24" s="721"/>
      <c r="DB24" s="721"/>
      <c r="DC24" s="722"/>
      <c r="DD24" s="715">
        <v>1681412</v>
      </c>
      <c r="DE24" s="669"/>
      <c r="DF24" s="669"/>
      <c r="DG24" s="669"/>
      <c r="DH24" s="669"/>
      <c r="DI24" s="669"/>
      <c r="DJ24" s="669"/>
      <c r="DK24" s="716"/>
      <c r="DL24" s="715">
        <v>1649559</v>
      </c>
      <c r="DM24" s="669"/>
      <c r="DN24" s="669"/>
      <c r="DO24" s="669"/>
      <c r="DP24" s="669"/>
      <c r="DQ24" s="669"/>
      <c r="DR24" s="669"/>
      <c r="DS24" s="669"/>
      <c r="DT24" s="669"/>
      <c r="DU24" s="669"/>
      <c r="DV24" s="716"/>
      <c r="DW24" s="717">
        <v>38.9</v>
      </c>
      <c r="DX24" s="686"/>
      <c r="DY24" s="686"/>
      <c r="DZ24" s="686"/>
      <c r="EA24" s="686"/>
      <c r="EB24" s="686"/>
      <c r="EC24" s="718"/>
    </row>
    <row r="25" spans="2:133" ht="11.25" customHeight="1">
      <c r="B25" s="615" t="s">
        <v>273</v>
      </c>
      <c r="C25" s="616"/>
      <c r="D25" s="616"/>
      <c r="E25" s="616"/>
      <c r="F25" s="616"/>
      <c r="G25" s="616"/>
      <c r="H25" s="616"/>
      <c r="I25" s="616"/>
      <c r="J25" s="616"/>
      <c r="K25" s="616"/>
      <c r="L25" s="616"/>
      <c r="M25" s="616"/>
      <c r="N25" s="616"/>
      <c r="O25" s="616"/>
      <c r="P25" s="616"/>
      <c r="Q25" s="617"/>
      <c r="R25" s="618">
        <v>601578</v>
      </c>
      <c r="S25" s="619"/>
      <c r="T25" s="619"/>
      <c r="U25" s="619"/>
      <c r="V25" s="619"/>
      <c r="W25" s="619"/>
      <c r="X25" s="619"/>
      <c r="Y25" s="620"/>
      <c r="Z25" s="671">
        <v>9.1</v>
      </c>
      <c r="AA25" s="671"/>
      <c r="AB25" s="671"/>
      <c r="AC25" s="671"/>
      <c r="AD25" s="672" t="s">
        <v>111</v>
      </c>
      <c r="AE25" s="672"/>
      <c r="AF25" s="672"/>
      <c r="AG25" s="672"/>
      <c r="AH25" s="672"/>
      <c r="AI25" s="672"/>
      <c r="AJ25" s="672"/>
      <c r="AK25" s="672"/>
      <c r="AL25" s="641" t="s">
        <v>111</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111</v>
      </c>
      <c r="BH25" s="619"/>
      <c r="BI25" s="619"/>
      <c r="BJ25" s="619"/>
      <c r="BK25" s="619"/>
      <c r="BL25" s="619"/>
      <c r="BM25" s="619"/>
      <c r="BN25" s="620"/>
      <c r="BO25" s="671" t="s">
        <v>111</v>
      </c>
      <c r="BP25" s="671"/>
      <c r="BQ25" s="671"/>
      <c r="BR25" s="671"/>
      <c r="BS25" s="624" t="s">
        <v>111</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921714</v>
      </c>
      <c r="CS25" s="637"/>
      <c r="CT25" s="637"/>
      <c r="CU25" s="637"/>
      <c r="CV25" s="637"/>
      <c r="CW25" s="637"/>
      <c r="CX25" s="637"/>
      <c r="CY25" s="638"/>
      <c r="CZ25" s="621">
        <v>14.8</v>
      </c>
      <c r="DA25" s="639"/>
      <c r="DB25" s="639"/>
      <c r="DC25" s="640"/>
      <c r="DD25" s="624">
        <v>768149</v>
      </c>
      <c r="DE25" s="637"/>
      <c r="DF25" s="637"/>
      <c r="DG25" s="637"/>
      <c r="DH25" s="637"/>
      <c r="DI25" s="637"/>
      <c r="DJ25" s="637"/>
      <c r="DK25" s="638"/>
      <c r="DL25" s="624">
        <v>738836</v>
      </c>
      <c r="DM25" s="637"/>
      <c r="DN25" s="637"/>
      <c r="DO25" s="637"/>
      <c r="DP25" s="637"/>
      <c r="DQ25" s="637"/>
      <c r="DR25" s="637"/>
      <c r="DS25" s="637"/>
      <c r="DT25" s="637"/>
      <c r="DU25" s="637"/>
      <c r="DV25" s="638"/>
      <c r="DW25" s="641">
        <v>17.399999999999999</v>
      </c>
      <c r="DX25" s="642"/>
      <c r="DY25" s="642"/>
      <c r="DZ25" s="642"/>
      <c r="EA25" s="642"/>
      <c r="EB25" s="642"/>
      <c r="EC25" s="643"/>
    </row>
    <row r="26" spans="2:133" ht="11.25" customHeight="1">
      <c r="B26" s="712" t="s">
        <v>276</v>
      </c>
      <c r="C26" s="713"/>
      <c r="D26" s="713"/>
      <c r="E26" s="713"/>
      <c r="F26" s="713"/>
      <c r="G26" s="713"/>
      <c r="H26" s="713"/>
      <c r="I26" s="713"/>
      <c r="J26" s="713"/>
      <c r="K26" s="713"/>
      <c r="L26" s="713"/>
      <c r="M26" s="713"/>
      <c r="N26" s="713"/>
      <c r="O26" s="713"/>
      <c r="P26" s="713"/>
      <c r="Q26" s="714"/>
      <c r="R26" s="618" t="s">
        <v>111</v>
      </c>
      <c r="S26" s="619"/>
      <c r="T26" s="619"/>
      <c r="U26" s="619"/>
      <c r="V26" s="619"/>
      <c r="W26" s="619"/>
      <c r="X26" s="619"/>
      <c r="Y26" s="620"/>
      <c r="Z26" s="671" t="s">
        <v>111</v>
      </c>
      <c r="AA26" s="671"/>
      <c r="AB26" s="671"/>
      <c r="AC26" s="671"/>
      <c r="AD26" s="672" t="s">
        <v>111</v>
      </c>
      <c r="AE26" s="672"/>
      <c r="AF26" s="672"/>
      <c r="AG26" s="672"/>
      <c r="AH26" s="672"/>
      <c r="AI26" s="672"/>
      <c r="AJ26" s="672"/>
      <c r="AK26" s="672"/>
      <c r="AL26" s="641" t="s">
        <v>111</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111</v>
      </c>
      <c r="BH26" s="619"/>
      <c r="BI26" s="619"/>
      <c r="BJ26" s="619"/>
      <c r="BK26" s="619"/>
      <c r="BL26" s="619"/>
      <c r="BM26" s="619"/>
      <c r="BN26" s="620"/>
      <c r="BO26" s="671" t="s">
        <v>111</v>
      </c>
      <c r="BP26" s="671"/>
      <c r="BQ26" s="671"/>
      <c r="BR26" s="671"/>
      <c r="BS26" s="624" t="s">
        <v>111</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561234</v>
      </c>
      <c r="CS26" s="619"/>
      <c r="CT26" s="619"/>
      <c r="CU26" s="619"/>
      <c r="CV26" s="619"/>
      <c r="CW26" s="619"/>
      <c r="CX26" s="619"/>
      <c r="CY26" s="620"/>
      <c r="CZ26" s="621">
        <v>9</v>
      </c>
      <c r="DA26" s="639"/>
      <c r="DB26" s="639"/>
      <c r="DC26" s="640"/>
      <c r="DD26" s="624">
        <v>423978</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c r="B27" s="615" t="s">
        <v>279</v>
      </c>
      <c r="C27" s="616"/>
      <c r="D27" s="616"/>
      <c r="E27" s="616"/>
      <c r="F27" s="616"/>
      <c r="G27" s="616"/>
      <c r="H27" s="616"/>
      <c r="I27" s="616"/>
      <c r="J27" s="616"/>
      <c r="K27" s="616"/>
      <c r="L27" s="616"/>
      <c r="M27" s="616"/>
      <c r="N27" s="616"/>
      <c r="O27" s="616"/>
      <c r="P27" s="616"/>
      <c r="Q27" s="617"/>
      <c r="R27" s="618">
        <v>447305</v>
      </c>
      <c r="S27" s="619"/>
      <c r="T27" s="619"/>
      <c r="U27" s="619"/>
      <c r="V27" s="619"/>
      <c r="W27" s="619"/>
      <c r="X27" s="619"/>
      <c r="Y27" s="620"/>
      <c r="Z27" s="671">
        <v>6.7</v>
      </c>
      <c r="AA27" s="671"/>
      <c r="AB27" s="671"/>
      <c r="AC27" s="671"/>
      <c r="AD27" s="672" t="s">
        <v>111</v>
      </c>
      <c r="AE27" s="672"/>
      <c r="AF27" s="672"/>
      <c r="AG27" s="672"/>
      <c r="AH27" s="672"/>
      <c r="AI27" s="672"/>
      <c r="AJ27" s="672"/>
      <c r="AK27" s="672"/>
      <c r="AL27" s="641" t="s">
        <v>111</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2325786</v>
      </c>
      <c r="BH27" s="619"/>
      <c r="BI27" s="619"/>
      <c r="BJ27" s="619"/>
      <c r="BK27" s="619"/>
      <c r="BL27" s="619"/>
      <c r="BM27" s="619"/>
      <c r="BN27" s="620"/>
      <c r="BO27" s="671">
        <v>100</v>
      </c>
      <c r="BP27" s="671"/>
      <c r="BQ27" s="671"/>
      <c r="BR27" s="671"/>
      <c r="BS27" s="624">
        <v>15293</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532812</v>
      </c>
      <c r="CS27" s="637"/>
      <c r="CT27" s="637"/>
      <c r="CU27" s="637"/>
      <c r="CV27" s="637"/>
      <c r="CW27" s="637"/>
      <c r="CX27" s="637"/>
      <c r="CY27" s="638"/>
      <c r="CZ27" s="621">
        <v>8.6</v>
      </c>
      <c r="DA27" s="639"/>
      <c r="DB27" s="639"/>
      <c r="DC27" s="640"/>
      <c r="DD27" s="624">
        <v>145881</v>
      </c>
      <c r="DE27" s="637"/>
      <c r="DF27" s="637"/>
      <c r="DG27" s="637"/>
      <c r="DH27" s="637"/>
      <c r="DI27" s="637"/>
      <c r="DJ27" s="637"/>
      <c r="DK27" s="638"/>
      <c r="DL27" s="624">
        <v>143341</v>
      </c>
      <c r="DM27" s="637"/>
      <c r="DN27" s="637"/>
      <c r="DO27" s="637"/>
      <c r="DP27" s="637"/>
      <c r="DQ27" s="637"/>
      <c r="DR27" s="637"/>
      <c r="DS27" s="637"/>
      <c r="DT27" s="637"/>
      <c r="DU27" s="637"/>
      <c r="DV27" s="638"/>
      <c r="DW27" s="641">
        <v>3.4</v>
      </c>
      <c r="DX27" s="642"/>
      <c r="DY27" s="642"/>
      <c r="DZ27" s="642"/>
      <c r="EA27" s="642"/>
      <c r="EB27" s="642"/>
      <c r="EC27" s="643"/>
    </row>
    <row r="28" spans="2:133" ht="11.25" customHeight="1">
      <c r="B28" s="615" t="s">
        <v>282</v>
      </c>
      <c r="C28" s="616"/>
      <c r="D28" s="616"/>
      <c r="E28" s="616"/>
      <c r="F28" s="616"/>
      <c r="G28" s="616"/>
      <c r="H28" s="616"/>
      <c r="I28" s="616"/>
      <c r="J28" s="616"/>
      <c r="K28" s="616"/>
      <c r="L28" s="616"/>
      <c r="M28" s="616"/>
      <c r="N28" s="616"/>
      <c r="O28" s="616"/>
      <c r="P28" s="616"/>
      <c r="Q28" s="617"/>
      <c r="R28" s="618">
        <v>19461</v>
      </c>
      <c r="S28" s="619"/>
      <c r="T28" s="619"/>
      <c r="U28" s="619"/>
      <c r="V28" s="619"/>
      <c r="W28" s="619"/>
      <c r="X28" s="619"/>
      <c r="Y28" s="620"/>
      <c r="Z28" s="671">
        <v>0.3</v>
      </c>
      <c r="AA28" s="671"/>
      <c r="AB28" s="671"/>
      <c r="AC28" s="671"/>
      <c r="AD28" s="672" t="s">
        <v>111</v>
      </c>
      <c r="AE28" s="672"/>
      <c r="AF28" s="672"/>
      <c r="AG28" s="672"/>
      <c r="AH28" s="672"/>
      <c r="AI28" s="672"/>
      <c r="AJ28" s="672"/>
      <c r="AK28" s="672"/>
      <c r="AL28" s="641" t="s">
        <v>111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782901</v>
      </c>
      <c r="CS28" s="619"/>
      <c r="CT28" s="619"/>
      <c r="CU28" s="619"/>
      <c r="CV28" s="619"/>
      <c r="CW28" s="619"/>
      <c r="CX28" s="619"/>
      <c r="CY28" s="620"/>
      <c r="CZ28" s="621">
        <v>12.6</v>
      </c>
      <c r="DA28" s="639"/>
      <c r="DB28" s="639"/>
      <c r="DC28" s="640"/>
      <c r="DD28" s="624">
        <v>767382</v>
      </c>
      <c r="DE28" s="619"/>
      <c r="DF28" s="619"/>
      <c r="DG28" s="619"/>
      <c r="DH28" s="619"/>
      <c r="DI28" s="619"/>
      <c r="DJ28" s="619"/>
      <c r="DK28" s="620"/>
      <c r="DL28" s="624">
        <v>767382</v>
      </c>
      <c r="DM28" s="619"/>
      <c r="DN28" s="619"/>
      <c r="DO28" s="619"/>
      <c r="DP28" s="619"/>
      <c r="DQ28" s="619"/>
      <c r="DR28" s="619"/>
      <c r="DS28" s="619"/>
      <c r="DT28" s="619"/>
      <c r="DU28" s="619"/>
      <c r="DV28" s="620"/>
      <c r="DW28" s="641">
        <v>18.100000000000001</v>
      </c>
      <c r="DX28" s="642"/>
      <c r="DY28" s="642"/>
      <c r="DZ28" s="642"/>
      <c r="EA28" s="642"/>
      <c r="EB28" s="642"/>
      <c r="EC28" s="643"/>
    </row>
    <row r="29" spans="2:133" ht="11.25" customHeight="1">
      <c r="B29" s="615" t="s">
        <v>284</v>
      </c>
      <c r="C29" s="616"/>
      <c r="D29" s="616"/>
      <c r="E29" s="616"/>
      <c r="F29" s="616"/>
      <c r="G29" s="616"/>
      <c r="H29" s="616"/>
      <c r="I29" s="616"/>
      <c r="J29" s="616"/>
      <c r="K29" s="616"/>
      <c r="L29" s="616"/>
      <c r="M29" s="616"/>
      <c r="N29" s="616"/>
      <c r="O29" s="616"/>
      <c r="P29" s="616"/>
      <c r="Q29" s="617"/>
      <c r="R29" s="618">
        <v>24140</v>
      </c>
      <c r="S29" s="619"/>
      <c r="T29" s="619"/>
      <c r="U29" s="619"/>
      <c r="V29" s="619"/>
      <c r="W29" s="619"/>
      <c r="X29" s="619"/>
      <c r="Y29" s="620"/>
      <c r="Z29" s="671">
        <v>0.4</v>
      </c>
      <c r="AA29" s="671"/>
      <c r="AB29" s="671"/>
      <c r="AC29" s="671"/>
      <c r="AD29" s="672" t="s">
        <v>111</v>
      </c>
      <c r="AE29" s="672"/>
      <c r="AF29" s="672"/>
      <c r="AG29" s="672"/>
      <c r="AH29" s="672"/>
      <c r="AI29" s="672"/>
      <c r="AJ29" s="672"/>
      <c r="AK29" s="672"/>
      <c r="AL29" s="641" t="s">
        <v>111</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782901</v>
      </c>
      <c r="CS29" s="637"/>
      <c r="CT29" s="637"/>
      <c r="CU29" s="637"/>
      <c r="CV29" s="637"/>
      <c r="CW29" s="637"/>
      <c r="CX29" s="637"/>
      <c r="CY29" s="638"/>
      <c r="CZ29" s="621">
        <v>12.6</v>
      </c>
      <c r="DA29" s="639"/>
      <c r="DB29" s="639"/>
      <c r="DC29" s="640"/>
      <c r="DD29" s="624">
        <v>767382</v>
      </c>
      <c r="DE29" s="637"/>
      <c r="DF29" s="637"/>
      <c r="DG29" s="637"/>
      <c r="DH29" s="637"/>
      <c r="DI29" s="637"/>
      <c r="DJ29" s="637"/>
      <c r="DK29" s="638"/>
      <c r="DL29" s="624">
        <v>767382</v>
      </c>
      <c r="DM29" s="637"/>
      <c r="DN29" s="637"/>
      <c r="DO29" s="637"/>
      <c r="DP29" s="637"/>
      <c r="DQ29" s="637"/>
      <c r="DR29" s="637"/>
      <c r="DS29" s="637"/>
      <c r="DT29" s="637"/>
      <c r="DU29" s="637"/>
      <c r="DV29" s="638"/>
      <c r="DW29" s="641">
        <v>18.100000000000001</v>
      </c>
      <c r="DX29" s="642"/>
      <c r="DY29" s="642"/>
      <c r="DZ29" s="642"/>
      <c r="EA29" s="642"/>
      <c r="EB29" s="642"/>
      <c r="EC29" s="643"/>
    </row>
    <row r="30" spans="2:133" ht="11.25" customHeight="1">
      <c r="B30" s="615" t="s">
        <v>289</v>
      </c>
      <c r="C30" s="616"/>
      <c r="D30" s="616"/>
      <c r="E30" s="616"/>
      <c r="F30" s="616"/>
      <c r="G30" s="616"/>
      <c r="H30" s="616"/>
      <c r="I30" s="616"/>
      <c r="J30" s="616"/>
      <c r="K30" s="616"/>
      <c r="L30" s="616"/>
      <c r="M30" s="616"/>
      <c r="N30" s="616"/>
      <c r="O30" s="616"/>
      <c r="P30" s="616"/>
      <c r="Q30" s="617"/>
      <c r="R30" s="618">
        <v>246280</v>
      </c>
      <c r="S30" s="619"/>
      <c r="T30" s="619"/>
      <c r="U30" s="619"/>
      <c r="V30" s="619"/>
      <c r="W30" s="619"/>
      <c r="X30" s="619"/>
      <c r="Y30" s="620"/>
      <c r="Z30" s="671">
        <v>3.7</v>
      </c>
      <c r="AA30" s="671"/>
      <c r="AB30" s="671"/>
      <c r="AC30" s="671"/>
      <c r="AD30" s="672" t="s">
        <v>111</v>
      </c>
      <c r="AE30" s="672"/>
      <c r="AF30" s="672"/>
      <c r="AG30" s="672"/>
      <c r="AH30" s="672"/>
      <c r="AI30" s="672"/>
      <c r="AJ30" s="672"/>
      <c r="AK30" s="672"/>
      <c r="AL30" s="641" t="s">
        <v>111</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99.5</v>
      </c>
      <c r="BH30" s="685"/>
      <c r="BI30" s="685"/>
      <c r="BJ30" s="685"/>
      <c r="BK30" s="685"/>
      <c r="BL30" s="685"/>
      <c r="BM30" s="686">
        <v>94.3</v>
      </c>
      <c r="BN30" s="685"/>
      <c r="BO30" s="685"/>
      <c r="BP30" s="685"/>
      <c r="BQ30" s="687"/>
      <c r="BR30" s="684">
        <v>99.4</v>
      </c>
      <c r="BS30" s="685"/>
      <c r="BT30" s="685"/>
      <c r="BU30" s="685"/>
      <c r="BV30" s="685"/>
      <c r="BW30" s="685"/>
      <c r="BX30" s="686">
        <v>93.3</v>
      </c>
      <c r="BY30" s="685"/>
      <c r="BZ30" s="685"/>
      <c r="CA30" s="685"/>
      <c r="CB30" s="687"/>
      <c r="CD30" s="690"/>
      <c r="CE30" s="691"/>
      <c r="CF30" s="655" t="s">
        <v>292</v>
      </c>
      <c r="CG30" s="652"/>
      <c r="CH30" s="652"/>
      <c r="CI30" s="652"/>
      <c r="CJ30" s="652"/>
      <c r="CK30" s="652"/>
      <c r="CL30" s="652"/>
      <c r="CM30" s="652"/>
      <c r="CN30" s="652"/>
      <c r="CO30" s="652"/>
      <c r="CP30" s="652"/>
      <c r="CQ30" s="653"/>
      <c r="CR30" s="618">
        <v>723093</v>
      </c>
      <c r="CS30" s="619"/>
      <c r="CT30" s="619"/>
      <c r="CU30" s="619"/>
      <c r="CV30" s="619"/>
      <c r="CW30" s="619"/>
      <c r="CX30" s="619"/>
      <c r="CY30" s="620"/>
      <c r="CZ30" s="621">
        <v>11.6</v>
      </c>
      <c r="DA30" s="639"/>
      <c r="DB30" s="639"/>
      <c r="DC30" s="640"/>
      <c r="DD30" s="624">
        <v>708372</v>
      </c>
      <c r="DE30" s="619"/>
      <c r="DF30" s="619"/>
      <c r="DG30" s="619"/>
      <c r="DH30" s="619"/>
      <c r="DI30" s="619"/>
      <c r="DJ30" s="619"/>
      <c r="DK30" s="620"/>
      <c r="DL30" s="624">
        <v>708372</v>
      </c>
      <c r="DM30" s="619"/>
      <c r="DN30" s="619"/>
      <c r="DO30" s="619"/>
      <c r="DP30" s="619"/>
      <c r="DQ30" s="619"/>
      <c r="DR30" s="619"/>
      <c r="DS30" s="619"/>
      <c r="DT30" s="619"/>
      <c r="DU30" s="619"/>
      <c r="DV30" s="620"/>
      <c r="DW30" s="641">
        <v>16.7</v>
      </c>
      <c r="DX30" s="642"/>
      <c r="DY30" s="642"/>
      <c r="DZ30" s="642"/>
      <c r="EA30" s="642"/>
      <c r="EB30" s="642"/>
      <c r="EC30" s="643"/>
    </row>
    <row r="31" spans="2:133" ht="11.25" customHeight="1">
      <c r="B31" s="615" t="s">
        <v>293</v>
      </c>
      <c r="C31" s="616"/>
      <c r="D31" s="616"/>
      <c r="E31" s="616"/>
      <c r="F31" s="616"/>
      <c r="G31" s="616"/>
      <c r="H31" s="616"/>
      <c r="I31" s="616"/>
      <c r="J31" s="616"/>
      <c r="K31" s="616"/>
      <c r="L31" s="616"/>
      <c r="M31" s="616"/>
      <c r="N31" s="616"/>
      <c r="O31" s="616"/>
      <c r="P31" s="616"/>
      <c r="Q31" s="617"/>
      <c r="R31" s="618">
        <v>263098</v>
      </c>
      <c r="S31" s="619"/>
      <c r="T31" s="619"/>
      <c r="U31" s="619"/>
      <c r="V31" s="619"/>
      <c r="W31" s="619"/>
      <c r="X31" s="619"/>
      <c r="Y31" s="620"/>
      <c r="Z31" s="671">
        <v>4</v>
      </c>
      <c r="AA31" s="671"/>
      <c r="AB31" s="671"/>
      <c r="AC31" s="671"/>
      <c r="AD31" s="672" t="s">
        <v>111</v>
      </c>
      <c r="AE31" s="672"/>
      <c r="AF31" s="672"/>
      <c r="AG31" s="672"/>
      <c r="AH31" s="672"/>
      <c r="AI31" s="672"/>
      <c r="AJ31" s="672"/>
      <c r="AK31" s="672"/>
      <c r="AL31" s="641" t="s">
        <v>111</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99.6</v>
      </c>
      <c r="BH31" s="637"/>
      <c r="BI31" s="637"/>
      <c r="BJ31" s="637"/>
      <c r="BK31" s="637"/>
      <c r="BL31" s="637"/>
      <c r="BM31" s="673">
        <v>96</v>
      </c>
      <c r="BN31" s="683"/>
      <c r="BO31" s="683"/>
      <c r="BP31" s="683"/>
      <c r="BQ31" s="647"/>
      <c r="BR31" s="682">
        <v>99.5</v>
      </c>
      <c r="BS31" s="637"/>
      <c r="BT31" s="637"/>
      <c r="BU31" s="637"/>
      <c r="BV31" s="637"/>
      <c r="BW31" s="637"/>
      <c r="BX31" s="673">
        <v>94.7</v>
      </c>
      <c r="BY31" s="683"/>
      <c r="BZ31" s="683"/>
      <c r="CA31" s="683"/>
      <c r="CB31" s="647"/>
      <c r="CD31" s="690"/>
      <c r="CE31" s="691"/>
      <c r="CF31" s="655" t="s">
        <v>296</v>
      </c>
      <c r="CG31" s="652"/>
      <c r="CH31" s="652"/>
      <c r="CI31" s="652"/>
      <c r="CJ31" s="652"/>
      <c r="CK31" s="652"/>
      <c r="CL31" s="652"/>
      <c r="CM31" s="652"/>
      <c r="CN31" s="652"/>
      <c r="CO31" s="652"/>
      <c r="CP31" s="652"/>
      <c r="CQ31" s="653"/>
      <c r="CR31" s="618">
        <v>59808</v>
      </c>
      <c r="CS31" s="637"/>
      <c r="CT31" s="637"/>
      <c r="CU31" s="637"/>
      <c r="CV31" s="637"/>
      <c r="CW31" s="637"/>
      <c r="CX31" s="637"/>
      <c r="CY31" s="638"/>
      <c r="CZ31" s="621">
        <v>1</v>
      </c>
      <c r="DA31" s="639"/>
      <c r="DB31" s="639"/>
      <c r="DC31" s="640"/>
      <c r="DD31" s="624">
        <v>59010</v>
      </c>
      <c r="DE31" s="637"/>
      <c r="DF31" s="637"/>
      <c r="DG31" s="637"/>
      <c r="DH31" s="637"/>
      <c r="DI31" s="637"/>
      <c r="DJ31" s="637"/>
      <c r="DK31" s="638"/>
      <c r="DL31" s="624">
        <v>59010</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297</v>
      </c>
      <c r="C32" s="616"/>
      <c r="D32" s="616"/>
      <c r="E32" s="616"/>
      <c r="F32" s="616"/>
      <c r="G32" s="616"/>
      <c r="H32" s="616"/>
      <c r="I32" s="616"/>
      <c r="J32" s="616"/>
      <c r="K32" s="616"/>
      <c r="L32" s="616"/>
      <c r="M32" s="616"/>
      <c r="N32" s="616"/>
      <c r="O32" s="616"/>
      <c r="P32" s="616"/>
      <c r="Q32" s="617"/>
      <c r="R32" s="618">
        <v>124407</v>
      </c>
      <c r="S32" s="619"/>
      <c r="T32" s="619"/>
      <c r="U32" s="619"/>
      <c r="V32" s="619"/>
      <c r="W32" s="619"/>
      <c r="X32" s="619"/>
      <c r="Y32" s="620"/>
      <c r="Z32" s="671">
        <v>1.9</v>
      </c>
      <c r="AA32" s="671"/>
      <c r="AB32" s="671"/>
      <c r="AC32" s="671"/>
      <c r="AD32" s="672">
        <v>35440</v>
      </c>
      <c r="AE32" s="672"/>
      <c r="AF32" s="672"/>
      <c r="AG32" s="672"/>
      <c r="AH32" s="672"/>
      <c r="AI32" s="672"/>
      <c r="AJ32" s="672"/>
      <c r="AK32" s="672"/>
      <c r="AL32" s="641">
        <v>0.9</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99.3</v>
      </c>
      <c r="BH32" s="603"/>
      <c r="BI32" s="603"/>
      <c r="BJ32" s="603"/>
      <c r="BK32" s="603"/>
      <c r="BL32" s="603"/>
      <c r="BM32" s="666">
        <v>92.4</v>
      </c>
      <c r="BN32" s="603"/>
      <c r="BO32" s="603"/>
      <c r="BP32" s="603"/>
      <c r="BQ32" s="660"/>
      <c r="BR32" s="681">
        <v>99.3</v>
      </c>
      <c r="BS32" s="603"/>
      <c r="BT32" s="603"/>
      <c r="BU32" s="603"/>
      <c r="BV32" s="603"/>
      <c r="BW32" s="603"/>
      <c r="BX32" s="666">
        <v>91.8</v>
      </c>
      <c r="BY32" s="603"/>
      <c r="BZ32" s="603"/>
      <c r="CA32" s="603"/>
      <c r="CB32" s="660"/>
      <c r="CD32" s="692"/>
      <c r="CE32" s="693"/>
      <c r="CF32" s="655" t="s">
        <v>299</v>
      </c>
      <c r="CG32" s="652"/>
      <c r="CH32" s="652"/>
      <c r="CI32" s="652"/>
      <c r="CJ32" s="652"/>
      <c r="CK32" s="652"/>
      <c r="CL32" s="652"/>
      <c r="CM32" s="652"/>
      <c r="CN32" s="652"/>
      <c r="CO32" s="652"/>
      <c r="CP32" s="652"/>
      <c r="CQ32" s="653"/>
      <c r="CR32" s="618" t="s">
        <v>111</v>
      </c>
      <c r="CS32" s="619"/>
      <c r="CT32" s="619"/>
      <c r="CU32" s="619"/>
      <c r="CV32" s="619"/>
      <c r="CW32" s="619"/>
      <c r="CX32" s="619"/>
      <c r="CY32" s="620"/>
      <c r="CZ32" s="621" t="s">
        <v>111</v>
      </c>
      <c r="DA32" s="639"/>
      <c r="DB32" s="639"/>
      <c r="DC32" s="640"/>
      <c r="DD32" s="624" t="s">
        <v>111</v>
      </c>
      <c r="DE32" s="619"/>
      <c r="DF32" s="619"/>
      <c r="DG32" s="619"/>
      <c r="DH32" s="619"/>
      <c r="DI32" s="619"/>
      <c r="DJ32" s="619"/>
      <c r="DK32" s="620"/>
      <c r="DL32" s="624" t="s">
        <v>111</v>
      </c>
      <c r="DM32" s="619"/>
      <c r="DN32" s="619"/>
      <c r="DO32" s="619"/>
      <c r="DP32" s="619"/>
      <c r="DQ32" s="619"/>
      <c r="DR32" s="619"/>
      <c r="DS32" s="619"/>
      <c r="DT32" s="619"/>
      <c r="DU32" s="619"/>
      <c r="DV32" s="620"/>
      <c r="DW32" s="641" t="s">
        <v>111</v>
      </c>
      <c r="DX32" s="642"/>
      <c r="DY32" s="642"/>
      <c r="DZ32" s="642"/>
      <c r="EA32" s="642"/>
      <c r="EB32" s="642"/>
      <c r="EC32" s="643"/>
    </row>
    <row r="33" spans="2:133" ht="11.25" customHeight="1">
      <c r="B33" s="615" t="s">
        <v>300</v>
      </c>
      <c r="C33" s="616"/>
      <c r="D33" s="616"/>
      <c r="E33" s="616"/>
      <c r="F33" s="616"/>
      <c r="G33" s="616"/>
      <c r="H33" s="616"/>
      <c r="I33" s="616"/>
      <c r="J33" s="616"/>
      <c r="K33" s="616"/>
      <c r="L33" s="616"/>
      <c r="M33" s="616"/>
      <c r="N33" s="616"/>
      <c r="O33" s="616"/>
      <c r="P33" s="616"/>
      <c r="Q33" s="617"/>
      <c r="R33" s="618">
        <v>583700</v>
      </c>
      <c r="S33" s="619"/>
      <c r="T33" s="619"/>
      <c r="U33" s="619"/>
      <c r="V33" s="619"/>
      <c r="W33" s="619"/>
      <c r="X33" s="619"/>
      <c r="Y33" s="620"/>
      <c r="Z33" s="671">
        <v>8.8000000000000007</v>
      </c>
      <c r="AA33" s="671"/>
      <c r="AB33" s="671"/>
      <c r="AC33" s="671"/>
      <c r="AD33" s="672" t="s">
        <v>111</v>
      </c>
      <c r="AE33" s="672"/>
      <c r="AF33" s="672"/>
      <c r="AG33" s="672"/>
      <c r="AH33" s="672"/>
      <c r="AI33" s="672"/>
      <c r="AJ33" s="672"/>
      <c r="AK33" s="672"/>
      <c r="AL33" s="641" t="s">
        <v>111</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2810029</v>
      </c>
      <c r="CS33" s="637"/>
      <c r="CT33" s="637"/>
      <c r="CU33" s="637"/>
      <c r="CV33" s="637"/>
      <c r="CW33" s="637"/>
      <c r="CX33" s="637"/>
      <c r="CY33" s="638"/>
      <c r="CZ33" s="621">
        <v>45.1</v>
      </c>
      <c r="DA33" s="639"/>
      <c r="DB33" s="639"/>
      <c r="DC33" s="640"/>
      <c r="DD33" s="624">
        <v>2271548</v>
      </c>
      <c r="DE33" s="637"/>
      <c r="DF33" s="637"/>
      <c r="DG33" s="637"/>
      <c r="DH33" s="637"/>
      <c r="DI33" s="637"/>
      <c r="DJ33" s="637"/>
      <c r="DK33" s="638"/>
      <c r="DL33" s="624">
        <v>1522002</v>
      </c>
      <c r="DM33" s="637"/>
      <c r="DN33" s="637"/>
      <c r="DO33" s="637"/>
      <c r="DP33" s="637"/>
      <c r="DQ33" s="637"/>
      <c r="DR33" s="637"/>
      <c r="DS33" s="637"/>
      <c r="DT33" s="637"/>
      <c r="DU33" s="637"/>
      <c r="DV33" s="638"/>
      <c r="DW33" s="641">
        <v>35.9</v>
      </c>
      <c r="DX33" s="642"/>
      <c r="DY33" s="642"/>
      <c r="DZ33" s="642"/>
      <c r="EA33" s="642"/>
      <c r="EB33" s="642"/>
      <c r="EC33" s="643"/>
    </row>
    <row r="34" spans="2:133" ht="11.25" customHeight="1">
      <c r="B34" s="615" t="s">
        <v>302</v>
      </c>
      <c r="C34" s="616"/>
      <c r="D34" s="616"/>
      <c r="E34" s="616"/>
      <c r="F34" s="616"/>
      <c r="G34" s="616"/>
      <c r="H34" s="616"/>
      <c r="I34" s="616"/>
      <c r="J34" s="616"/>
      <c r="K34" s="616"/>
      <c r="L34" s="616"/>
      <c r="M34" s="616"/>
      <c r="N34" s="616"/>
      <c r="O34" s="616"/>
      <c r="P34" s="616"/>
      <c r="Q34" s="617"/>
      <c r="R34" s="618" t="s">
        <v>111</v>
      </c>
      <c r="S34" s="619"/>
      <c r="T34" s="619"/>
      <c r="U34" s="619"/>
      <c r="V34" s="619"/>
      <c r="W34" s="619"/>
      <c r="X34" s="619"/>
      <c r="Y34" s="620"/>
      <c r="Z34" s="671" t="s">
        <v>111</v>
      </c>
      <c r="AA34" s="671"/>
      <c r="AB34" s="671"/>
      <c r="AC34" s="671"/>
      <c r="AD34" s="672" t="s">
        <v>111</v>
      </c>
      <c r="AE34" s="672"/>
      <c r="AF34" s="672"/>
      <c r="AG34" s="672"/>
      <c r="AH34" s="672"/>
      <c r="AI34" s="672"/>
      <c r="AJ34" s="672"/>
      <c r="AK34" s="672"/>
      <c r="AL34" s="641" t="s">
        <v>111</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1153144</v>
      </c>
      <c r="CS34" s="619"/>
      <c r="CT34" s="619"/>
      <c r="CU34" s="619"/>
      <c r="CV34" s="619"/>
      <c r="CW34" s="619"/>
      <c r="CX34" s="619"/>
      <c r="CY34" s="620"/>
      <c r="CZ34" s="621">
        <v>18.5</v>
      </c>
      <c r="DA34" s="639"/>
      <c r="DB34" s="639"/>
      <c r="DC34" s="640"/>
      <c r="DD34" s="624">
        <v>930360</v>
      </c>
      <c r="DE34" s="619"/>
      <c r="DF34" s="619"/>
      <c r="DG34" s="619"/>
      <c r="DH34" s="619"/>
      <c r="DI34" s="619"/>
      <c r="DJ34" s="619"/>
      <c r="DK34" s="620"/>
      <c r="DL34" s="624">
        <v>641642</v>
      </c>
      <c r="DM34" s="619"/>
      <c r="DN34" s="619"/>
      <c r="DO34" s="619"/>
      <c r="DP34" s="619"/>
      <c r="DQ34" s="619"/>
      <c r="DR34" s="619"/>
      <c r="DS34" s="619"/>
      <c r="DT34" s="619"/>
      <c r="DU34" s="619"/>
      <c r="DV34" s="620"/>
      <c r="DW34" s="641">
        <v>15.1</v>
      </c>
      <c r="DX34" s="642"/>
      <c r="DY34" s="642"/>
      <c r="DZ34" s="642"/>
      <c r="EA34" s="642"/>
      <c r="EB34" s="642"/>
      <c r="EC34" s="643"/>
    </row>
    <row r="35" spans="2:133" ht="11.25" customHeight="1">
      <c r="B35" s="615" t="s">
        <v>306</v>
      </c>
      <c r="C35" s="616"/>
      <c r="D35" s="616"/>
      <c r="E35" s="616"/>
      <c r="F35" s="616"/>
      <c r="G35" s="616"/>
      <c r="H35" s="616"/>
      <c r="I35" s="616"/>
      <c r="J35" s="616"/>
      <c r="K35" s="616"/>
      <c r="L35" s="616"/>
      <c r="M35" s="616"/>
      <c r="N35" s="616"/>
      <c r="O35" s="616"/>
      <c r="P35" s="616"/>
      <c r="Q35" s="617"/>
      <c r="R35" s="618">
        <v>290000</v>
      </c>
      <c r="S35" s="619"/>
      <c r="T35" s="619"/>
      <c r="U35" s="619"/>
      <c r="V35" s="619"/>
      <c r="W35" s="619"/>
      <c r="X35" s="619"/>
      <c r="Y35" s="620"/>
      <c r="Z35" s="671">
        <v>4.4000000000000004</v>
      </c>
      <c r="AA35" s="671"/>
      <c r="AB35" s="671"/>
      <c r="AC35" s="671"/>
      <c r="AD35" s="672" t="s">
        <v>111</v>
      </c>
      <c r="AE35" s="672"/>
      <c r="AF35" s="672"/>
      <c r="AG35" s="672"/>
      <c r="AH35" s="672"/>
      <c r="AI35" s="672"/>
      <c r="AJ35" s="672"/>
      <c r="AK35" s="672"/>
      <c r="AL35" s="641" t="s">
        <v>111</v>
      </c>
      <c r="AM35" s="673"/>
      <c r="AN35" s="673"/>
      <c r="AO35" s="674"/>
      <c r="AP35" s="186"/>
      <c r="AQ35" s="675" t="s">
        <v>307</v>
      </c>
      <c r="AR35" s="676"/>
      <c r="AS35" s="676"/>
      <c r="AT35" s="676"/>
      <c r="AU35" s="676"/>
      <c r="AV35" s="676"/>
      <c r="AW35" s="676"/>
      <c r="AX35" s="676"/>
      <c r="AY35" s="677"/>
      <c r="AZ35" s="668">
        <v>695771</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246274</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31984</v>
      </c>
      <c r="CS35" s="637"/>
      <c r="CT35" s="637"/>
      <c r="CU35" s="637"/>
      <c r="CV35" s="637"/>
      <c r="CW35" s="637"/>
      <c r="CX35" s="637"/>
      <c r="CY35" s="638"/>
      <c r="CZ35" s="621">
        <v>0.5</v>
      </c>
      <c r="DA35" s="639"/>
      <c r="DB35" s="639"/>
      <c r="DC35" s="640"/>
      <c r="DD35" s="624">
        <v>31461</v>
      </c>
      <c r="DE35" s="637"/>
      <c r="DF35" s="637"/>
      <c r="DG35" s="637"/>
      <c r="DH35" s="637"/>
      <c r="DI35" s="637"/>
      <c r="DJ35" s="637"/>
      <c r="DK35" s="638"/>
      <c r="DL35" s="624">
        <v>29564</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310</v>
      </c>
      <c r="C36" s="600"/>
      <c r="D36" s="600"/>
      <c r="E36" s="600"/>
      <c r="F36" s="600"/>
      <c r="G36" s="600"/>
      <c r="H36" s="600"/>
      <c r="I36" s="600"/>
      <c r="J36" s="600"/>
      <c r="K36" s="600"/>
      <c r="L36" s="600"/>
      <c r="M36" s="600"/>
      <c r="N36" s="600"/>
      <c r="O36" s="600"/>
      <c r="P36" s="600"/>
      <c r="Q36" s="601"/>
      <c r="R36" s="602">
        <v>6633207</v>
      </c>
      <c r="S36" s="659"/>
      <c r="T36" s="659"/>
      <c r="U36" s="659"/>
      <c r="V36" s="659"/>
      <c r="W36" s="659"/>
      <c r="X36" s="659"/>
      <c r="Y36" s="662"/>
      <c r="Z36" s="663">
        <v>100</v>
      </c>
      <c r="AA36" s="663"/>
      <c r="AB36" s="663"/>
      <c r="AC36" s="663"/>
      <c r="AD36" s="664">
        <v>3946547</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227210</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219074</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763874</v>
      </c>
      <c r="CS36" s="619"/>
      <c r="CT36" s="619"/>
      <c r="CU36" s="619"/>
      <c r="CV36" s="619"/>
      <c r="CW36" s="619"/>
      <c r="CX36" s="619"/>
      <c r="CY36" s="620"/>
      <c r="CZ36" s="621">
        <v>12.3</v>
      </c>
      <c r="DA36" s="639"/>
      <c r="DB36" s="639"/>
      <c r="DC36" s="640"/>
      <c r="DD36" s="624">
        <v>600597</v>
      </c>
      <c r="DE36" s="619"/>
      <c r="DF36" s="619"/>
      <c r="DG36" s="619"/>
      <c r="DH36" s="619"/>
      <c r="DI36" s="619"/>
      <c r="DJ36" s="619"/>
      <c r="DK36" s="620"/>
      <c r="DL36" s="624">
        <v>466246</v>
      </c>
      <c r="DM36" s="619"/>
      <c r="DN36" s="619"/>
      <c r="DO36" s="619"/>
      <c r="DP36" s="619"/>
      <c r="DQ36" s="619"/>
      <c r="DR36" s="619"/>
      <c r="DS36" s="619"/>
      <c r="DT36" s="619"/>
      <c r="DU36" s="619"/>
      <c r="DV36" s="620"/>
      <c r="DW36" s="641">
        <v>11</v>
      </c>
      <c r="DX36" s="642"/>
      <c r="DY36" s="642"/>
      <c r="DZ36" s="642"/>
      <c r="EA36" s="642"/>
      <c r="EB36" s="642"/>
      <c r="EC36" s="643"/>
    </row>
    <row r="37" spans="2:133" ht="11.25" customHeight="1">
      <c r="AQ37" s="644" t="s">
        <v>314</v>
      </c>
      <c r="AR37" s="645"/>
      <c r="AS37" s="645"/>
      <c r="AT37" s="645"/>
      <c r="AU37" s="645"/>
      <c r="AV37" s="645"/>
      <c r="AW37" s="645"/>
      <c r="AX37" s="645"/>
      <c r="AY37" s="646"/>
      <c r="AZ37" s="618">
        <v>8374</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2417</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344960</v>
      </c>
      <c r="CS37" s="637"/>
      <c r="CT37" s="637"/>
      <c r="CU37" s="637"/>
      <c r="CV37" s="637"/>
      <c r="CW37" s="637"/>
      <c r="CX37" s="637"/>
      <c r="CY37" s="638"/>
      <c r="CZ37" s="621">
        <v>5.5</v>
      </c>
      <c r="DA37" s="639"/>
      <c r="DB37" s="639"/>
      <c r="DC37" s="640"/>
      <c r="DD37" s="624">
        <v>344960</v>
      </c>
      <c r="DE37" s="637"/>
      <c r="DF37" s="637"/>
      <c r="DG37" s="637"/>
      <c r="DH37" s="637"/>
      <c r="DI37" s="637"/>
      <c r="DJ37" s="637"/>
      <c r="DK37" s="638"/>
      <c r="DL37" s="624">
        <v>339658</v>
      </c>
      <c r="DM37" s="637"/>
      <c r="DN37" s="637"/>
      <c r="DO37" s="637"/>
      <c r="DP37" s="637"/>
      <c r="DQ37" s="637"/>
      <c r="DR37" s="637"/>
      <c r="DS37" s="637"/>
      <c r="DT37" s="637"/>
      <c r="DU37" s="637"/>
      <c r="DV37" s="638"/>
      <c r="DW37" s="641">
        <v>8</v>
      </c>
      <c r="DX37" s="642"/>
      <c r="DY37" s="642"/>
      <c r="DZ37" s="642"/>
      <c r="EA37" s="642"/>
      <c r="EB37" s="642"/>
      <c r="EC37" s="643"/>
    </row>
    <row r="38" spans="2:133" ht="11.25" customHeight="1">
      <c r="AQ38" s="644" t="s">
        <v>317</v>
      </c>
      <c r="AR38" s="645"/>
      <c r="AS38" s="645"/>
      <c r="AT38" s="645"/>
      <c r="AU38" s="645"/>
      <c r="AV38" s="645"/>
      <c r="AW38" s="645"/>
      <c r="AX38" s="645"/>
      <c r="AY38" s="646"/>
      <c r="AZ38" s="618">
        <v>6123</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4192</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687397</v>
      </c>
      <c r="CS38" s="619"/>
      <c r="CT38" s="619"/>
      <c r="CU38" s="619"/>
      <c r="CV38" s="619"/>
      <c r="CW38" s="619"/>
      <c r="CX38" s="619"/>
      <c r="CY38" s="620"/>
      <c r="CZ38" s="621">
        <v>11</v>
      </c>
      <c r="DA38" s="639"/>
      <c r="DB38" s="639"/>
      <c r="DC38" s="640"/>
      <c r="DD38" s="624">
        <v>567818</v>
      </c>
      <c r="DE38" s="619"/>
      <c r="DF38" s="619"/>
      <c r="DG38" s="619"/>
      <c r="DH38" s="619"/>
      <c r="DI38" s="619"/>
      <c r="DJ38" s="619"/>
      <c r="DK38" s="620"/>
      <c r="DL38" s="624">
        <v>383110</v>
      </c>
      <c r="DM38" s="619"/>
      <c r="DN38" s="619"/>
      <c r="DO38" s="619"/>
      <c r="DP38" s="619"/>
      <c r="DQ38" s="619"/>
      <c r="DR38" s="619"/>
      <c r="DS38" s="619"/>
      <c r="DT38" s="619"/>
      <c r="DU38" s="619"/>
      <c r="DV38" s="620"/>
      <c r="DW38" s="641">
        <v>9</v>
      </c>
      <c r="DX38" s="642"/>
      <c r="DY38" s="642"/>
      <c r="DZ38" s="642"/>
      <c r="EA38" s="642"/>
      <c r="EB38" s="642"/>
      <c r="EC38" s="643"/>
    </row>
    <row r="39" spans="2:133" ht="11.25" customHeight="1">
      <c r="AQ39" s="644" t="s">
        <v>320</v>
      </c>
      <c r="AR39" s="645"/>
      <c r="AS39" s="645"/>
      <c r="AT39" s="645"/>
      <c r="AU39" s="645"/>
      <c r="AV39" s="645"/>
      <c r="AW39" s="645"/>
      <c r="AX39" s="645"/>
      <c r="AY39" s="646"/>
      <c r="AZ39" s="618" t="s">
        <v>321</v>
      </c>
      <c r="BA39" s="619"/>
      <c r="BB39" s="619"/>
      <c r="BC39" s="619"/>
      <c r="BD39" s="637"/>
      <c r="BE39" s="637"/>
      <c r="BF39" s="647"/>
      <c r="BG39" s="648" t="s">
        <v>322</v>
      </c>
      <c r="BH39" s="649"/>
      <c r="BI39" s="649"/>
      <c r="BJ39" s="649"/>
      <c r="BK39" s="649"/>
      <c r="BL39" s="187"/>
      <c r="BM39" s="652" t="s">
        <v>323</v>
      </c>
      <c r="BN39" s="652"/>
      <c r="BO39" s="652"/>
      <c r="BP39" s="652"/>
      <c r="BQ39" s="652"/>
      <c r="BR39" s="652"/>
      <c r="BS39" s="652"/>
      <c r="BT39" s="652"/>
      <c r="BU39" s="653"/>
      <c r="BV39" s="618">
        <v>109</v>
      </c>
      <c r="BW39" s="619"/>
      <c r="BX39" s="619"/>
      <c r="BY39" s="619"/>
      <c r="BZ39" s="619"/>
      <c r="CA39" s="619"/>
      <c r="CB39" s="654"/>
      <c r="CD39" s="655" t="s">
        <v>324</v>
      </c>
      <c r="CE39" s="652"/>
      <c r="CF39" s="652"/>
      <c r="CG39" s="652"/>
      <c r="CH39" s="652"/>
      <c r="CI39" s="652"/>
      <c r="CJ39" s="652"/>
      <c r="CK39" s="652"/>
      <c r="CL39" s="652"/>
      <c r="CM39" s="652"/>
      <c r="CN39" s="652"/>
      <c r="CO39" s="652"/>
      <c r="CP39" s="652"/>
      <c r="CQ39" s="653"/>
      <c r="CR39" s="618">
        <v>172190</v>
      </c>
      <c r="CS39" s="637"/>
      <c r="CT39" s="637"/>
      <c r="CU39" s="637"/>
      <c r="CV39" s="637"/>
      <c r="CW39" s="637"/>
      <c r="CX39" s="637"/>
      <c r="CY39" s="638"/>
      <c r="CZ39" s="621">
        <v>2.8</v>
      </c>
      <c r="DA39" s="639"/>
      <c r="DB39" s="639"/>
      <c r="DC39" s="640"/>
      <c r="DD39" s="624">
        <v>139872</v>
      </c>
      <c r="DE39" s="637"/>
      <c r="DF39" s="637"/>
      <c r="DG39" s="637"/>
      <c r="DH39" s="637"/>
      <c r="DI39" s="637"/>
      <c r="DJ39" s="637"/>
      <c r="DK39" s="638"/>
      <c r="DL39" s="624" t="s">
        <v>321</v>
      </c>
      <c r="DM39" s="637"/>
      <c r="DN39" s="637"/>
      <c r="DO39" s="637"/>
      <c r="DP39" s="637"/>
      <c r="DQ39" s="637"/>
      <c r="DR39" s="637"/>
      <c r="DS39" s="637"/>
      <c r="DT39" s="637"/>
      <c r="DU39" s="637"/>
      <c r="DV39" s="638"/>
      <c r="DW39" s="641" t="s">
        <v>321</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325</v>
      </c>
      <c r="AR40" s="645"/>
      <c r="AS40" s="645"/>
      <c r="AT40" s="645"/>
      <c r="AU40" s="645"/>
      <c r="AV40" s="645"/>
      <c r="AW40" s="645"/>
      <c r="AX40" s="645"/>
      <c r="AY40" s="646"/>
      <c r="AZ40" s="618">
        <v>165235</v>
      </c>
      <c r="BA40" s="619"/>
      <c r="BB40" s="619"/>
      <c r="BC40" s="619"/>
      <c r="BD40" s="637"/>
      <c r="BE40" s="637"/>
      <c r="BF40" s="647"/>
      <c r="BG40" s="648"/>
      <c r="BH40" s="649"/>
      <c r="BI40" s="649"/>
      <c r="BJ40" s="649"/>
      <c r="BK40" s="649"/>
      <c r="BL40" s="187"/>
      <c r="BM40" s="652" t="s">
        <v>326</v>
      </c>
      <c r="BN40" s="652"/>
      <c r="BO40" s="652"/>
      <c r="BP40" s="652"/>
      <c r="BQ40" s="652"/>
      <c r="BR40" s="652"/>
      <c r="BS40" s="652"/>
      <c r="BT40" s="652"/>
      <c r="BU40" s="653"/>
      <c r="BV40" s="618">
        <v>99</v>
      </c>
      <c r="BW40" s="619"/>
      <c r="BX40" s="619"/>
      <c r="BY40" s="619"/>
      <c r="BZ40" s="619"/>
      <c r="CA40" s="619"/>
      <c r="CB40" s="654"/>
      <c r="CD40" s="655" t="s">
        <v>327</v>
      </c>
      <c r="CE40" s="652"/>
      <c r="CF40" s="652"/>
      <c r="CG40" s="652"/>
      <c r="CH40" s="652"/>
      <c r="CI40" s="652"/>
      <c r="CJ40" s="652"/>
      <c r="CK40" s="652"/>
      <c r="CL40" s="652"/>
      <c r="CM40" s="652"/>
      <c r="CN40" s="652"/>
      <c r="CO40" s="652"/>
      <c r="CP40" s="652"/>
      <c r="CQ40" s="653"/>
      <c r="CR40" s="618">
        <v>1440</v>
      </c>
      <c r="CS40" s="619"/>
      <c r="CT40" s="619"/>
      <c r="CU40" s="619"/>
      <c r="CV40" s="619"/>
      <c r="CW40" s="619"/>
      <c r="CX40" s="619"/>
      <c r="CY40" s="620"/>
      <c r="CZ40" s="621">
        <v>0</v>
      </c>
      <c r="DA40" s="639"/>
      <c r="DB40" s="639"/>
      <c r="DC40" s="640"/>
      <c r="DD40" s="624">
        <v>1440</v>
      </c>
      <c r="DE40" s="619"/>
      <c r="DF40" s="619"/>
      <c r="DG40" s="619"/>
      <c r="DH40" s="619"/>
      <c r="DI40" s="619"/>
      <c r="DJ40" s="619"/>
      <c r="DK40" s="620"/>
      <c r="DL40" s="624">
        <v>1440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328</v>
      </c>
      <c r="AR41" s="657"/>
      <c r="AS41" s="657"/>
      <c r="AT41" s="657"/>
      <c r="AU41" s="657"/>
      <c r="AV41" s="657"/>
      <c r="AW41" s="657"/>
      <c r="AX41" s="657"/>
      <c r="AY41" s="658"/>
      <c r="AZ41" s="602">
        <v>288829</v>
      </c>
      <c r="BA41" s="659"/>
      <c r="BB41" s="659"/>
      <c r="BC41" s="659"/>
      <c r="BD41" s="603"/>
      <c r="BE41" s="603"/>
      <c r="BF41" s="660"/>
      <c r="BG41" s="650"/>
      <c r="BH41" s="651"/>
      <c r="BI41" s="651"/>
      <c r="BJ41" s="651"/>
      <c r="BK41" s="651"/>
      <c r="BL41" s="189"/>
      <c r="BM41" s="657" t="s">
        <v>329</v>
      </c>
      <c r="BN41" s="657"/>
      <c r="BO41" s="657"/>
      <c r="BP41" s="657"/>
      <c r="BQ41" s="657"/>
      <c r="BR41" s="657"/>
      <c r="BS41" s="657"/>
      <c r="BT41" s="657"/>
      <c r="BU41" s="658"/>
      <c r="BV41" s="602">
        <v>254</v>
      </c>
      <c r="BW41" s="659"/>
      <c r="BX41" s="659"/>
      <c r="BY41" s="659"/>
      <c r="BZ41" s="659"/>
      <c r="CA41" s="659"/>
      <c r="CB41" s="661"/>
      <c r="CD41" s="655" t="s">
        <v>330</v>
      </c>
      <c r="CE41" s="652"/>
      <c r="CF41" s="652"/>
      <c r="CG41" s="652"/>
      <c r="CH41" s="652"/>
      <c r="CI41" s="652"/>
      <c r="CJ41" s="652"/>
      <c r="CK41" s="652"/>
      <c r="CL41" s="652"/>
      <c r="CM41" s="652"/>
      <c r="CN41" s="652"/>
      <c r="CO41" s="652"/>
      <c r="CP41" s="652"/>
      <c r="CQ41" s="653"/>
      <c r="CR41" s="618" t="s">
        <v>331</v>
      </c>
      <c r="CS41" s="637"/>
      <c r="CT41" s="637"/>
      <c r="CU41" s="637"/>
      <c r="CV41" s="637"/>
      <c r="CW41" s="637"/>
      <c r="CX41" s="637"/>
      <c r="CY41" s="638"/>
      <c r="CZ41" s="621" t="s">
        <v>331</v>
      </c>
      <c r="DA41" s="639"/>
      <c r="DB41" s="639"/>
      <c r="DC41" s="640"/>
      <c r="DD41" s="624" t="s">
        <v>331</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333</v>
      </c>
      <c r="CE42" s="616"/>
      <c r="CF42" s="616"/>
      <c r="CG42" s="616"/>
      <c r="CH42" s="616"/>
      <c r="CI42" s="616"/>
      <c r="CJ42" s="616"/>
      <c r="CK42" s="616"/>
      <c r="CL42" s="616"/>
      <c r="CM42" s="616"/>
      <c r="CN42" s="616"/>
      <c r="CO42" s="616"/>
      <c r="CP42" s="616"/>
      <c r="CQ42" s="617"/>
      <c r="CR42" s="618">
        <v>1183474</v>
      </c>
      <c r="CS42" s="619"/>
      <c r="CT42" s="619"/>
      <c r="CU42" s="619"/>
      <c r="CV42" s="619"/>
      <c r="CW42" s="619"/>
      <c r="CX42" s="619"/>
      <c r="CY42" s="620"/>
      <c r="CZ42" s="621">
        <v>19</v>
      </c>
      <c r="DA42" s="622"/>
      <c r="DB42" s="622"/>
      <c r="DC42" s="623"/>
      <c r="DD42" s="624">
        <v>678827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335</v>
      </c>
      <c r="CE43" s="616"/>
      <c r="CF43" s="616"/>
      <c r="CG43" s="616"/>
      <c r="CH43" s="616"/>
      <c r="CI43" s="616"/>
      <c r="CJ43" s="616"/>
      <c r="CK43" s="616"/>
      <c r="CL43" s="616"/>
      <c r="CM43" s="616"/>
      <c r="CN43" s="616"/>
      <c r="CO43" s="616"/>
      <c r="CP43" s="616"/>
      <c r="CQ43" s="617"/>
      <c r="CR43" s="618" t="s">
        <v>111</v>
      </c>
      <c r="CS43" s="637"/>
      <c r="CT43" s="637"/>
      <c r="CU43" s="637"/>
      <c r="CV43" s="637"/>
      <c r="CW43" s="637"/>
      <c r="CX43" s="637"/>
      <c r="CY43" s="638"/>
      <c r="CZ43" s="621" t="s">
        <v>111</v>
      </c>
      <c r="DA43" s="639"/>
      <c r="DB43" s="639"/>
      <c r="DC43" s="640"/>
      <c r="DD43" s="624" t="s">
        <v>111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336</v>
      </c>
      <c r="CD44" s="631" t="s">
        <v>287</v>
      </c>
      <c r="CE44" s="632"/>
      <c r="CF44" s="615" t="s">
        <v>337</v>
      </c>
      <c r="CG44" s="616"/>
      <c r="CH44" s="616"/>
      <c r="CI44" s="616"/>
      <c r="CJ44" s="616"/>
      <c r="CK44" s="616"/>
      <c r="CL44" s="616"/>
      <c r="CM44" s="616"/>
      <c r="CN44" s="616"/>
      <c r="CO44" s="616"/>
      <c r="CP44" s="616"/>
      <c r="CQ44" s="617"/>
      <c r="CR44" s="618">
        <v>1179214</v>
      </c>
      <c r="CS44" s="619"/>
      <c r="CT44" s="619"/>
      <c r="CU44" s="619"/>
      <c r="CV44" s="619"/>
      <c r="CW44" s="619"/>
      <c r="CX44" s="619"/>
      <c r="CY44" s="620"/>
      <c r="CZ44" s="621">
        <v>18.899999999999999</v>
      </c>
      <c r="DA44" s="622"/>
      <c r="DB44" s="622"/>
      <c r="DC44" s="623"/>
      <c r="DD44" s="624">
        <v>674567</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338</v>
      </c>
      <c r="CG45" s="616"/>
      <c r="CH45" s="616"/>
      <c r="CI45" s="616"/>
      <c r="CJ45" s="616"/>
      <c r="CK45" s="616"/>
      <c r="CL45" s="616"/>
      <c r="CM45" s="616"/>
      <c r="CN45" s="616"/>
      <c r="CO45" s="616"/>
      <c r="CP45" s="616"/>
      <c r="CQ45" s="617"/>
      <c r="CR45" s="618">
        <v>633304</v>
      </c>
      <c r="CS45" s="637"/>
      <c r="CT45" s="637"/>
      <c r="CU45" s="637"/>
      <c r="CV45" s="637"/>
      <c r="CW45" s="637"/>
      <c r="CX45" s="637"/>
      <c r="CY45" s="638"/>
      <c r="CZ45" s="621">
        <v>10.199999999999999</v>
      </c>
      <c r="DA45" s="639"/>
      <c r="DB45" s="639"/>
      <c r="DC45" s="640"/>
      <c r="DD45" s="624">
        <v>144519</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339</v>
      </c>
      <c r="CG46" s="616"/>
      <c r="CH46" s="616"/>
      <c r="CI46" s="616"/>
      <c r="CJ46" s="616"/>
      <c r="CK46" s="616"/>
      <c r="CL46" s="616"/>
      <c r="CM46" s="616"/>
      <c r="CN46" s="616"/>
      <c r="CO46" s="616"/>
      <c r="CP46" s="616"/>
      <c r="CQ46" s="617"/>
      <c r="CR46" s="618">
        <v>544329</v>
      </c>
      <c r="CS46" s="619"/>
      <c r="CT46" s="619"/>
      <c r="CU46" s="619"/>
      <c r="CV46" s="619"/>
      <c r="CW46" s="619"/>
      <c r="CX46" s="619"/>
      <c r="CY46" s="620"/>
      <c r="CZ46" s="621">
        <v>8.6999999999999993</v>
      </c>
      <c r="DA46" s="622"/>
      <c r="DB46" s="622"/>
      <c r="DC46" s="623"/>
      <c r="DD46" s="624">
        <v>530048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340</v>
      </c>
      <c r="CG47" s="616"/>
      <c r="CH47" s="616"/>
      <c r="CI47" s="616"/>
      <c r="CJ47" s="616"/>
      <c r="CK47" s="616"/>
      <c r="CL47" s="616"/>
      <c r="CM47" s="616"/>
      <c r="CN47" s="616"/>
      <c r="CO47" s="616"/>
      <c r="CP47" s="616"/>
      <c r="CQ47" s="617"/>
      <c r="CR47" s="618">
        <v>4260</v>
      </c>
      <c r="CS47" s="637"/>
      <c r="CT47" s="637"/>
      <c r="CU47" s="637"/>
      <c r="CV47" s="637"/>
      <c r="CW47" s="637"/>
      <c r="CX47" s="637"/>
      <c r="CY47" s="638"/>
      <c r="CZ47" s="621">
        <v>0.1</v>
      </c>
      <c r="DA47" s="639"/>
      <c r="DB47" s="639"/>
      <c r="DC47" s="640"/>
      <c r="DD47" s="624">
        <v>4260</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341</v>
      </c>
      <c r="CG48" s="616"/>
      <c r="CH48" s="616"/>
      <c r="CI48" s="616"/>
      <c r="CJ48" s="616"/>
      <c r="CK48" s="616"/>
      <c r="CL48" s="616"/>
      <c r="CM48" s="616"/>
      <c r="CN48" s="616"/>
      <c r="CO48" s="616"/>
      <c r="CP48" s="616"/>
      <c r="CQ48" s="617"/>
      <c r="CR48" s="618" t="s">
        <v>111</v>
      </c>
      <c r="CS48" s="619"/>
      <c r="CT48" s="619"/>
      <c r="CU48" s="619"/>
      <c r="CV48" s="619"/>
      <c r="CW48" s="619"/>
      <c r="CX48" s="619"/>
      <c r="CY48" s="620"/>
      <c r="CZ48" s="621" t="s">
        <v>111</v>
      </c>
      <c r="DA48" s="622"/>
      <c r="DB48" s="622"/>
      <c r="DC48" s="623"/>
      <c r="DD48" s="624" t="s">
        <v>111</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342</v>
      </c>
      <c r="CE49" s="600"/>
      <c r="CF49" s="600"/>
      <c r="CG49" s="600"/>
      <c r="CH49" s="600"/>
      <c r="CI49" s="600"/>
      <c r="CJ49" s="600"/>
      <c r="CK49" s="600"/>
      <c r="CL49" s="600"/>
      <c r="CM49" s="600"/>
      <c r="CN49" s="600"/>
      <c r="CO49" s="600"/>
      <c r="CP49" s="600"/>
      <c r="CQ49" s="601"/>
      <c r="CR49" s="602">
        <v>6230930</v>
      </c>
      <c r="CS49" s="603"/>
      <c r="CT49" s="603"/>
      <c r="CU49" s="603"/>
      <c r="CV49" s="603"/>
      <c r="CW49" s="603"/>
      <c r="CX49" s="603"/>
      <c r="CY49" s="604"/>
      <c r="CZ49" s="605">
        <v>100</v>
      </c>
      <c r="DA49" s="606"/>
      <c r="DB49" s="606"/>
      <c r="DC49" s="607"/>
      <c r="DD49" s="608">
        <v>4631787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344</v>
      </c>
      <c r="DK2" s="1137"/>
      <c r="DL2" s="1137"/>
      <c r="DM2" s="1137"/>
      <c r="DN2" s="1137"/>
      <c r="DO2" s="1138"/>
      <c r="DP2" s="200"/>
      <c r="DQ2" s="1136" t="s">
        <v>345</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346</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39"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7"/>
      <c r="BA5" s="207"/>
      <c r="BB5" s="207"/>
      <c r="BC5" s="207"/>
      <c r="BD5" s="207"/>
      <c r="BE5" s="208"/>
      <c r="BF5" s="208"/>
      <c r="BG5" s="208"/>
      <c r="BH5" s="208"/>
      <c r="BI5" s="208"/>
      <c r="BJ5" s="208"/>
      <c r="BK5" s="208"/>
      <c r="BL5" s="208"/>
      <c r="BM5" s="208"/>
      <c r="BN5" s="208"/>
      <c r="BO5" s="208"/>
      <c r="BP5" s="208"/>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24" t="s">
        <v>362</v>
      </c>
      <c r="DH5" s="1125"/>
      <c r="DI5" s="1125"/>
      <c r="DJ5" s="1125"/>
      <c r="DK5" s="1126"/>
      <c r="DL5" s="1124" t="s">
        <v>363</v>
      </c>
      <c r="DM5" s="1125"/>
      <c r="DN5" s="1125"/>
      <c r="DO5" s="1125"/>
      <c r="DP5" s="1126"/>
      <c r="DQ5" s="1027" t="s">
        <v>364</v>
      </c>
      <c r="DR5" s="1028"/>
      <c r="DS5" s="1028"/>
      <c r="DT5" s="1028"/>
      <c r="DU5" s="1029"/>
      <c r="DV5" s="1027" t="s">
        <v>355</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365</v>
      </c>
      <c r="C7" s="1077"/>
      <c r="D7" s="1077"/>
      <c r="E7" s="1077"/>
      <c r="F7" s="1077"/>
      <c r="G7" s="1077"/>
      <c r="H7" s="1077"/>
      <c r="I7" s="1077"/>
      <c r="J7" s="1077"/>
      <c r="K7" s="1077"/>
      <c r="L7" s="1077"/>
      <c r="M7" s="1077"/>
      <c r="N7" s="1077"/>
      <c r="O7" s="1077"/>
      <c r="P7" s="1078"/>
      <c r="Q7" s="1130">
        <v>6628</v>
      </c>
      <c r="R7" s="1131"/>
      <c r="S7" s="1131"/>
      <c r="T7" s="1131"/>
      <c r="U7" s="1131"/>
      <c r="V7" s="1131">
        <v>6226</v>
      </c>
      <c r="W7" s="1131"/>
      <c r="X7" s="1131"/>
      <c r="Y7" s="1131"/>
      <c r="Z7" s="1131"/>
      <c r="AA7" s="1131">
        <v>402</v>
      </c>
      <c r="AB7" s="1131"/>
      <c r="AC7" s="1131"/>
      <c r="AD7" s="1131"/>
      <c r="AE7" s="1132"/>
      <c r="AF7" s="1133">
        <v>349</v>
      </c>
      <c r="AG7" s="1134"/>
      <c r="AH7" s="1134"/>
      <c r="AI7" s="1134"/>
      <c r="AJ7" s="1135"/>
      <c r="AK7" s="1117">
        <v>243</v>
      </c>
      <c r="AL7" s="1118"/>
      <c r="AM7" s="1118"/>
      <c r="AN7" s="1118"/>
      <c r="AO7" s="1118"/>
      <c r="AP7" s="1118">
        <v>6475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559</v>
      </c>
      <c r="BT7" s="1122"/>
      <c r="BU7" s="1122"/>
      <c r="BV7" s="1122"/>
      <c r="BW7" s="1122"/>
      <c r="BX7" s="1122"/>
      <c r="BY7" s="1122"/>
      <c r="BZ7" s="1122"/>
      <c r="CA7" s="1122"/>
      <c r="CB7" s="1122"/>
      <c r="CC7" s="1122"/>
      <c r="CD7" s="1122"/>
      <c r="CE7" s="1122"/>
      <c r="CF7" s="1122"/>
      <c r="CG7" s="1123"/>
      <c r="CH7" s="1114">
        <v>0</v>
      </c>
      <c r="CI7" s="1115"/>
      <c r="CJ7" s="1115"/>
      <c r="CK7" s="1115"/>
      <c r="CL7" s="1116"/>
      <c r="CM7" s="1114">
        <v>91</v>
      </c>
      <c r="CN7" s="1115"/>
      <c r="CO7" s="1115"/>
      <c r="CP7" s="1115"/>
      <c r="CQ7" s="1116"/>
      <c r="CR7" s="1114">
        <v>4</v>
      </c>
      <c r="CS7" s="1115"/>
      <c r="CT7" s="1115"/>
      <c r="CU7" s="1115"/>
      <c r="CV7" s="1116"/>
      <c r="CW7" s="1114" t="s">
        <v>537</v>
      </c>
      <c r="CX7" s="1115"/>
      <c r="CY7" s="1115"/>
      <c r="CZ7" s="1115"/>
      <c r="DA7" s="1116"/>
      <c r="DB7" s="1114">
        <v>136</v>
      </c>
      <c r="DC7" s="1115"/>
      <c r="DD7" s="1115"/>
      <c r="DE7" s="1115"/>
      <c r="DF7" s="1116"/>
      <c r="DG7" s="1114" t="s">
        <v>537</v>
      </c>
      <c r="DH7" s="1115"/>
      <c r="DI7" s="1115"/>
      <c r="DJ7" s="1115"/>
      <c r="DK7" s="1116"/>
      <c r="DL7" s="1114" t="s">
        <v>537</v>
      </c>
      <c r="DM7" s="1115"/>
      <c r="DN7" s="1115"/>
      <c r="DO7" s="1115"/>
      <c r="DP7" s="1116"/>
      <c r="DQ7" s="1114" t="s">
        <v>566</v>
      </c>
      <c r="DR7" s="1115"/>
      <c r="DS7" s="1115"/>
      <c r="DT7" s="1115"/>
      <c r="DU7" s="1116"/>
      <c r="DV7" s="1141"/>
      <c r="DW7" s="1142"/>
      <c r="DX7" s="1142"/>
      <c r="DY7" s="1142"/>
      <c r="DZ7" s="1143"/>
      <c r="EA7" s="205"/>
    </row>
    <row r="8" spans="1:131" s="206" customFormat="1" ht="26.25" customHeight="1">
      <c r="A8" s="212">
        <v>2</v>
      </c>
      <c r="B8" s="1063" t="s">
        <v>366</v>
      </c>
      <c r="C8" s="1064"/>
      <c r="D8" s="1064"/>
      <c r="E8" s="1064"/>
      <c r="F8" s="1064"/>
      <c r="G8" s="1064"/>
      <c r="H8" s="1064"/>
      <c r="I8" s="1064"/>
      <c r="J8" s="1064"/>
      <c r="K8" s="1064"/>
      <c r="L8" s="1064"/>
      <c r="M8" s="1064"/>
      <c r="N8" s="1064"/>
      <c r="O8" s="1064"/>
      <c r="P8" s="1065"/>
      <c r="Q8" s="1069">
        <v>7</v>
      </c>
      <c r="R8" s="1070"/>
      <c r="S8" s="1070"/>
      <c r="T8" s="1070"/>
      <c r="U8" s="1070"/>
      <c r="V8" s="1070">
        <v>7</v>
      </c>
      <c r="W8" s="1070"/>
      <c r="X8" s="1070"/>
      <c r="Y8" s="1070"/>
      <c r="Z8" s="1070"/>
      <c r="AA8" s="1070">
        <v>0</v>
      </c>
      <c r="AB8" s="1070"/>
      <c r="AC8" s="1070"/>
      <c r="AD8" s="1070"/>
      <c r="AE8" s="1071"/>
      <c r="AF8" s="1045">
        <v>0</v>
      </c>
      <c r="AG8" s="1046"/>
      <c r="AH8" s="1046"/>
      <c r="AI8" s="1046"/>
      <c r="AJ8" s="1047"/>
      <c r="AK8" s="1112">
        <v>5</v>
      </c>
      <c r="AL8" s="1113"/>
      <c r="AM8" s="1113"/>
      <c r="AN8" s="1113"/>
      <c r="AO8" s="1113"/>
      <c r="AP8" s="1113">
        <v>7</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t="s">
        <v>367</v>
      </c>
      <c r="C9" s="1064"/>
      <c r="D9" s="1064"/>
      <c r="E9" s="1064"/>
      <c r="F9" s="1064"/>
      <c r="G9" s="1064"/>
      <c r="H9" s="1064"/>
      <c r="I9" s="1064"/>
      <c r="J9" s="1064"/>
      <c r="K9" s="1064"/>
      <c r="L9" s="1064"/>
      <c r="M9" s="1064"/>
      <c r="N9" s="1064"/>
      <c r="O9" s="1064"/>
      <c r="P9" s="1065"/>
      <c r="Q9" s="1069">
        <v>4</v>
      </c>
      <c r="R9" s="1070"/>
      <c r="S9" s="1070"/>
      <c r="T9" s="1070"/>
      <c r="U9" s="1070"/>
      <c r="V9" s="1070">
        <v>3</v>
      </c>
      <c r="W9" s="1070"/>
      <c r="X9" s="1070"/>
      <c r="Y9" s="1070"/>
      <c r="Z9" s="1070"/>
      <c r="AA9" s="1070">
        <v>1</v>
      </c>
      <c r="AB9" s="1070"/>
      <c r="AC9" s="1070"/>
      <c r="AD9" s="1070"/>
      <c r="AE9" s="1071"/>
      <c r="AF9" s="1045">
        <v>1</v>
      </c>
      <c r="AG9" s="1046"/>
      <c r="AH9" s="1046"/>
      <c r="AI9" s="1046"/>
      <c r="AJ9" s="1047"/>
      <c r="AK9" s="1112">
        <v>3</v>
      </c>
      <c r="AL9" s="1113"/>
      <c r="AM9" s="1113"/>
      <c r="AN9" s="1113"/>
      <c r="AO9" s="1113"/>
      <c r="AP9" s="1113" t="s">
        <v>537</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368</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369</v>
      </c>
      <c r="B23" s="970" t="s">
        <v>370</v>
      </c>
      <c r="C23" s="971"/>
      <c r="D23" s="971"/>
      <c r="E23" s="971"/>
      <c r="F23" s="971"/>
      <c r="G23" s="971"/>
      <c r="H23" s="971"/>
      <c r="I23" s="971"/>
      <c r="J23" s="971"/>
      <c r="K23" s="971"/>
      <c r="L23" s="971"/>
      <c r="M23" s="971"/>
      <c r="N23" s="971"/>
      <c r="O23" s="971"/>
      <c r="P23" s="972"/>
      <c r="Q23" s="1094">
        <v>6633</v>
      </c>
      <c r="R23" s="1095"/>
      <c r="S23" s="1095"/>
      <c r="T23" s="1095"/>
      <c r="U23" s="1095"/>
      <c r="V23" s="1095">
        <v>6231</v>
      </c>
      <c r="W23" s="1095"/>
      <c r="X23" s="1095"/>
      <c r="Y23" s="1095"/>
      <c r="Z23" s="1095"/>
      <c r="AA23" s="1095">
        <v>402</v>
      </c>
      <c r="AB23" s="1095"/>
      <c r="AC23" s="1095"/>
      <c r="AD23" s="1095"/>
      <c r="AE23" s="1096"/>
      <c r="AF23" s="1097">
        <v>350</v>
      </c>
      <c r="AG23" s="1095"/>
      <c r="AH23" s="1095"/>
      <c r="AI23" s="1095"/>
      <c r="AJ23" s="1098"/>
      <c r="AK23" s="1099"/>
      <c r="AL23" s="1100"/>
      <c r="AM23" s="1100"/>
      <c r="AN23" s="1100"/>
      <c r="AO23" s="1100"/>
      <c r="AP23" s="1095">
        <v>6482</v>
      </c>
      <c r="AQ23" s="1095"/>
      <c r="AR23" s="1095"/>
      <c r="AS23" s="1095"/>
      <c r="AT23" s="1095"/>
      <c r="AU23" s="1101"/>
      <c r="AV23" s="1101"/>
      <c r="AW23" s="1101"/>
      <c r="AX23" s="1101"/>
      <c r="AY23" s="1102"/>
      <c r="AZ23" s="1091" t="s">
        <v>111</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371</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372</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348</v>
      </c>
      <c r="B26" s="1022"/>
      <c r="C26" s="1022"/>
      <c r="D26" s="1022"/>
      <c r="E26" s="1022"/>
      <c r="F26" s="1022"/>
      <c r="G26" s="1022"/>
      <c r="H26" s="1022"/>
      <c r="I26" s="1022"/>
      <c r="J26" s="1022"/>
      <c r="K26" s="1022"/>
      <c r="L26" s="1022"/>
      <c r="M26" s="1022"/>
      <c r="N26" s="1022"/>
      <c r="O26" s="1022"/>
      <c r="P26" s="1023"/>
      <c r="Q26" s="1027" t="s">
        <v>373</v>
      </c>
      <c r="R26" s="1028"/>
      <c r="S26" s="1028"/>
      <c r="T26" s="1028"/>
      <c r="U26" s="1029"/>
      <c r="V26" s="1027" t="s">
        <v>374</v>
      </c>
      <c r="W26" s="1028"/>
      <c r="X26" s="1028"/>
      <c r="Y26" s="1028"/>
      <c r="Z26" s="1029"/>
      <c r="AA26" s="1027" t="s">
        <v>375</v>
      </c>
      <c r="AB26" s="1028"/>
      <c r="AC26" s="1028"/>
      <c r="AD26" s="1028"/>
      <c r="AE26" s="1028"/>
      <c r="AF26" s="1085" t="s">
        <v>376</v>
      </c>
      <c r="AG26" s="1034"/>
      <c r="AH26" s="1034"/>
      <c r="AI26" s="1034"/>
      <c r="AJ26" s="1086"/>
      <c r="AK26" s="1028" t="s">
        <v>377</v>
      </c>
      <c r="AL26" s="1028"/>
      <c r="AM26" s="1028"/>
      <c r="AN26" s="1028"/>
      <c r="AO26" s="1029"/>
      <c r="AP26" s="1027" t="s">
        <v>378</v>
      </c>
      <c r="AQ26" s="1028"/>
      <c r="AR26" s="1028"/>
      <c r="AS26" s="1028"/>
      <c r="AT26" s="1029"/>
      <c r="AU26" s="1027" t="s">
        <v>379</v>
      </c>
      <c r="AV26" s="1028"/>
      <c r="AW26" s="1028"/>
      <c r="AX26" s="1028"/>
      <c r="AY26" s="1029"/>
      <c r="AZ26" s="1027" t="s">
        <v>380</v>
      </c>
      <c r="BA26" s="1028"/>
      <c r="BB26" s="1028"/>
      <c r="BC26" s="1028"/>
      <c r="BD26" s="1029"/>
      <c r="BE26" s="1027" t="s">
        <v>355</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381</v>
      </c>
      <c r="C28" s="1077"/>
      <c r="D28" s="1077"/>
      <c r="E28" s="1077"/>
      <c r="F28" s="1077"/>
      <c r="G28" s="1077"/>
      <c r="H28" s="1077"/>
      <c r="I28" s="1077"/>
      <c r="J28" s="1077"/>
      <c r="K28" s="1077"/>
      <c r="L28" s="1077"/>
      <c r="M28" s="1077"/>
      <c r="N28" s="1077"/>
      <c r="O28" s="1077"/>
      <c r="P28" s="1078"/>
      <c r="Q28" s="1079">
        <v>2155</v>
      </c>
      <c r="R28" s="1080"/>
      <c r="S28" s="1080"/>
      <c r="T28" s="1080"/>
      <c r="U28" s="1080"/>
      <c r="V28" s="1080">
        <v>1909</v>
      </c>
      <c r="W28" s="1080"/>
      <c r="X28" s="1080"/>
      <c r="Y28" s="1080"/>
      <c r="Z28" s="1080"/>
      <c r="AA28" s="1080">
        <v>246</v>
      </c>
      <c r="AB28" s="1080"/>
      <c r="AC28" s="1080"/>
      <c r="AD28" s="1080"/>
      <c r="AE28" s="1081"/>
      <c r="AF28" s="1082">
        <v>246</v>
      </c>
      <c r="AG28" s="1080"/>
      <c r="AH28" s="1080"/>
      <c r="AI28" s="1080"/>
      <c r="AJ28" s="1083"/>
      <c r="AK28" s="1084">
        <v>147</v>
      </c>
      <c r="AL28" s="1072"/>
      <c r="AM28" s="1072"/>
      <c r="AN28" s="1072"/>
      <c r="AO28" s="1072"/>
      <c r="AP28" s="1072" t="s">
        <v>537</v>
      </c>
      <c r="AQ28" s="1072"/>
      <c r="AR28" s="1072"/>
      <c r="AS28" s="1072"/>
      <c r="AT28" s="1072"/>
      <c r="AU28" s="1072" t="s">
        <v>537</v>
      </c>
      <c r="AV28" s="1072"/>
      <c r="AW28" s="1072"/>
      <c r="AX28" s="1072"/>
      <c r="AY28" s="1072"/>
      <c r="AZ28" s="1073" t="s">
        <v>537</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382</v>
      </c>
      <c r="C29" s="1064"/>
      <c r="D29" s="1064"/>
      <c r="E29" s="1064"/>
      <c r="F29" s="1064"/>
      <c r="G29" s="1064"/>
      <c r="H29" s="1064"/>
      <c r="I29" s="1064"/>
      <c r="J29" s="1064"/>
      <c r="K29" s="1064"/>
      <c r="L29" s="1064"/>
      <c r="M29" s="1064"/>
      <c r="N29" s="1064"/>
      <c r="O29" s="1064"/>
      <c r="P29" s="1065"/>
      <c r="Q29" s="1069">
        <v>1046</v>
      </c>
      <c r="R29" s="1070"/>
      <c r="S29" s="1070"/>
      <c r="T29" s="1070"/>
      <c r="U29" s="1070"/>
      <c r="V29" s="1070">
        <v>1004</v>
      </c>
      <c r="W29" s="1070"/>
      <c r="X29" s="1070"/>
      <c r="Y29" s="1070"/>
      <c r="Z29" s="1070"/>
      <c r="AA29" s="1070">
        <v>42</v>
      </c>
      <c r="AB29" s="1070"/>
      <c r="AC29" s="1070"/>
      <c r="AD29" s="1070"/>
      <c r="AE29" s="1071"/>
      <c r="AF29" s="1045">
        <v>42</v>
      </c>
      <c r="AG29" s="1046"/>
      <c r="AH29" s="1046"/>
      <c r="AI29" s="1046"/>
      <c r="AJ29" s="1047"/>
      <c r="AK29" s="1013">
        <v>137</v>
      </c>
      <c r="AL29" s="997"/>
      <c r="AM29" s="997"/>
      <c r="AN29" s="997"/>
      <c r="AO29" s="997"/>
      <c r="AP29" s="997" t="s">
        <v>537</v>
      </c>
      <c r="AQ29" s="997"/>
      <c r="AR29" s="997"/>
      <c r="AS29" s="997"/>
      <c r="AT29" s="997"/>
      <c r="AU29" s="997" t="s">
        <v>537</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383</v>
      </c>
      <c r="C30" s="1064"/>
      <c r="D30" s="1064"/>
      <c r="E30" s="1064"/>
      <c r="F30" s="1064"/>
      <c r="G30" s="1064"/>
      <c r="H30" s="1064"/>
      <c r="I30" s="1064"/>
      <c r="J30" s="1064"/>
      <c r="K30" s="1064"/>
      <c r="L30" s="1064"/>
      <c r="M30" s="1064"/>
      <c r="N30" s="1064"/>
      <c r="O30" s="1064"/>
      <c r="P30" s="1065"/>
      <c r="Q30" s="1069">
        <v>136</v>
      </c>
      <c r="R30" s="1070"/>
      <c r="S30" s="1070"/>
      <c r="T30" s="1070"/>
      <c r="U30" s="1070"/>
      <c r="V30" s="1070">
        <v>135</v>
      </c>
      <c r="W30" s="1070"/>
      <c r="X30" s="1070"/>
      <c r="Y30" s="1070"/>
      <c r="Z30" s="1070"/>
      <c r="AA30" s="1070">
        <v>1</v>
      </c>
      <c r="AB30" s="1070"/>
      <c r="AC30" s="1070"/>
      <c r="AD30" s="1070"/>
      <c r="AE30" s="1071"/>
      <c r="AF30" s="1045">
        <v>1</v>
      </c>
      <c r="AG30" s="1046"/>
      <c r="AH30" s="1046"/>
      <c r="AI30" s="1046"/>
      <c r="AJ30" s="1047"/>
      <c r="AK30" s="1013">
        <v>33</v>
      </c>
      <c r="AL30" s="997"/>
      <c r="AM30" s="997"/>
      <c r="AN30" s="997"/>
      <c r="AO30" s="997"/>
      <c r="AP30" s="997" t="s">
        <v>537</v>
      </c>
      <c r="AQ30" s="997"/>
      <c r="AR30" s="997"/>
      <c r="AS30" s="997"/>
      <c r="AT30" s="997"/>
      <c r="AU30" s="997" t="s">
        <v>537</v>
      </c>
      <c r="AV30" s="997"/>
      <c r="AW30" s="997"/>
      <c r="AX30" s="997"/>
      <c r="AY30" s="997"/>
      <c r="AZ30" s="1068" t="s">
        <v>537</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384</v>
      </c>
      <c r="C31" s="1064"/>
      <c r="D31" s="1064"/>
      <c r="E31" s="1064"/>
      <c r="F31" s="1064"/>
      <c r="G31" s="1064"/>
      <c r="H31" s="1064"/>
      <c r="I31" s="1064"/>
      <c r="J31" s="1064"/>
      <c r="K31" s="1064"/>
      <c r="L31" s="1064"/>
      <c r="M31" s="1064"/>
      <c r="N31" s="1064"/>
      <c r="O31" s="1064"/>
      <c r="P31" s="1065"/>
      <c r="Q31" s="1069">
        <v>178</v>
      </c>
      <c r="R31" s="1070"/>
      <c r="S31" s="1070"/>
      <c r="T31" s="1070"/>
      <c r="U31" s="1070"/>
      <c r="V31" s="1070">
        <v>168</v>
      </c>
      <c r="W31" s="1070"/>
      <c r="X31" s="1070"/>
      <c r="Y31" s="1070"/>
      <c r="Z31" s="1070"/>
      <c r="AA31" s="1070">
        <v>9</v>
      </c>
      <c r="AB31" s="1070"/>
      <c r="AC31" s="1070"/>
      <c r="AD31" s="1070"/>
      <c r="AE31" s="1071"/>
      <c r="AF31" s="1045">
        <v>802</v>
      </c>
      <c r="AG31" s="1046"/>
      <c r="AH31" s="1046"/>
      <c r="AI31" s="1046"/>
      <c r="AJ31" s="1047"/>
      <c r="AK31" s="1013">
        <v>3</v>
      </c>
      <c r="AL31" s="997"/>
      <c r="AM31" s="997"/>
      <c r="AN31" s="997"/>
      <c r="AO31" s="997"/>
      <c r="AP31" s="997">
        <v>522</v>
      </c>
      <c r="AQ31" s="997"/>
      <c r="AR31" s="997"/>
      <c r="AS31" s="997"/>
      <c r="AT31" s="997"/>
      <c r="AU31" s="997">
        <v>261</v>
      </c>
      <c r="AV31" s="997"/>
      <c r="AW31" s="997"/>
      <c r="AX31" s="997"/>
      <c r="AY31" s="997"/>
      <c r="AZ31" s="1068" t="s">
        <v>537</v>
      </c>
      <c r="BA31" s="1068"/>
      <c r="BB31" s="1068"/>
      <c r="BC31" s="1068"/>
      <c r="BD31" s="1068"/>
      <c r="BE31" s="1058" t="s">
        <v>385</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386</v>
      </c>
      <c r="C32" s="1064"/>
      <c r="D32" s="1064"/>
      <c r="E32" s="1064"/>
      <c r="F32" s="1064"/>
      <c r="G32" s="1064"/>
      <c r="H32" s="1064"/>
      <c r="I32" s="1064"/>
      <c r="J32" s="1064"/>
      <c r="K32" s="1064"/>
      <c r="L32" s="1064"/>
      <c r="M32" s="1064"/>
      <c r="N32" s="1064"/>
      <c r="O32" s="1064"/>
      <c r="P32" s="1065"/>
      <c r="Q32" s="1069">
        <v>662</v>
      </c>
      <c r="R32" s="1070"/>
      <c r="S32" s="1070"/>
      <c r="T32" s="1070"/>
      <c r="U32" s="1070"/>
      <c r="V32" s="1070">
        <v>657</v>
      </c>
      <c r="W32" s="1070"/>
      <c r="X32" s="1070"/>
      <c r="Y32" s="1070"/>
      <c r="Z32" s="1070"/>
      <c r="AA32" s="1070">
        <v>5</v>
      </c>
      <c r="AB32" s="1070"/>
      <c r="AC32" s="1070"/>
      <c r="AD32" s="1070"/>
      <c r="AE32" s="1071"/>
      <c r="AF32" s="1045">
        <v>4</v>
      </c>
      <c r="AG32" s="1046"/>
      <c r="AH32" s="1046"/>
      <c r="AI32" s="1046"/>
      <c r="AJ32" s="1047"/>
      <c r="AK32" s="1013">
        <v>199</v>
      </c>
      <c r="AL32" s="997"/>
      <c r="AM32" s="997"/>
      <c r="AN32" s="997"/>
      <c r="AO32" s="997"/>
      <c r="AP32" s="997">
        <v>6122</v>
      </c>
      <c r="AQ32" s="997"/>
      <c r="AR32" s="997"/>
      <c r="AS32" s="997"/>
      <c r="AT32" s="997"/>
      <c r="AU32" s="997">
        <v>1738</v>
      </c>
      <c r="AV32" s="997"/>
      <c r="AW32" s="997"/>
      <c r="AX32" s="997"/>
      <c r="AY32" s="997"/>
      <c r="AZ32" s="1068" t="s">
        <v>537</v>
      </c>
      <c r="BA32" s="1068"/>
      <c r="BB32" s="1068"/>
      <c r="BC32" s="1068"/>
      <c r="BD32" s="1068"/>
      <c r="BE32" s="1058" t="s">
        <v>387</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388</v>
      </c>
      <c r="C33" s="1064"/>
      <c r="D33" s="1064"/>
      <c r="E33" s="1064"/>
      <c r="F33" s="1064"/>
      <c r="G33" s="1064"/>
      <c r="H33" s="1064"/>
      <c r="I33" s="1064"/>
      <c r="J33" s="1064"/>
      <c r="K33" s="1064"/>
      <c r="L33" s="1064"/>
      <c r="M33" s="1064"/>
      <c r="N33" s="1064"/>
      <c r="O33" s="1064"/>
      <c r="P33" s="1065"/>
      <c r="Q33" s="1069">
        <v>33</v>
      </c>
      <c r="R33" s="1070"/>
      <c r="S33" s="1070"/>
      <c r="T33" s="1070"/>
      <c r="U33" s="1070"/>
      <c r="V33" s="1070">
        <v>32</v>
      </c>
      <c r="W33" s="1070"/>
      <c r="X33" s="1070"/>
      <c r="Y33" s="1070"/>
      <c r="Z33" s="1070"/>
      <c r="AA33" s="1070">
        <v>1</v>
      </c>
      <c r="AB33" s="1070"/>
      <c r="AC33" s="1070"/>
      <c r="AD33" s="1070"/>
      <c r="AE33" s="1071"/>
      <c r="AF33" s="1045">
        <v>1</v>
      </c>
      <c r="AG33" s="1046"/>
      <c r="AH33" s="1046"/>
      <c r="AI33" s="1046"/>
      <c r="AJ33" s="1047"/>
      <c r="AK33" s="1013">
        <v>23</v>
      </c>
      <c r="AL33" s="997"/>
      <c r="AM33" s="997"/>
      <c r="AN33" s="997"/>
      <c r="AO33" s="997"/>
      <c r="AP33" s="997">
        <v>160</v>
      </c>
      <c r="AQ33" s="997"/>
      <c r="AR33" s="997"/>
      <c r="AS33" s="997"/>
      <c r="AT33" s="997"/>
      <c r="AU33" s="997">
        <v>160</v>
      </c>
      <c r="AV33" s="997"/>
      <c r="AW33" s="997"/>
      <c r="AX33" s="997"/>
      <c r="AY33" s="997"/>
      <c r="AZ33" s="1068" t="s">
        <v>537</v>
      </c>
      <c r="BA33" s="1068"/>
      <c r="BB33" s="1068"/>
      <c r="BC33" s="1068"/>
      <c r="BD33" s="1068"/>
      <c r="BE33" s="1058" t="s">
        <v>387</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389</v>
      </c>
      <c r="C34" s="1064"/>
      <c r="D34" s="1064"/>
      <c r="E34" s="1064"/>
      <c r="F34" s="1064"/>
      <c r="G34" s="1064"/>
      <c r="H34" s="1064"/>
      <c r="I34" s="1064"/>
      <c r="J34" s="1064"/>
      <c r="K34" s="1064"/>
      <c r="L34" s="1064"/>
      <c r="M34" s="1064"/>
      <c r="N34" s="1064"/>
      <c r="O34" s="1064"/>
      <c r="P34" s="1065"/>
      <c r="Q34" s="1069">
        <v>12</v>
      </c>
      <c r="R34" s="1070"/>
      <c r="S34" s="1070"/>
      <c r="T34" s="1070"/>
      <c r="U34" s="1070"/>
      <c r="V34" s="1070">
        <v>11</v>
      </c>
      <c r="W34" s="1070"/>
      <c r="X34" s="1070"/>
      <c r="Y34" s="1070"/>
      <c r="Z34" s="1070"/>
      <c r="AA34" s="1070">
        <v>0</v>
      </c>
      <c r="AB34" s="1070"/>
      <c r="AC34" s="1070"/>
      <c r="AD34" s="1070"/>
      <c r="AE34" s="1071"/>
      <c r="AF34" s="1045">
        <v>0</v>
      </c>
      <c r="AG34" s="1046"/>
      <c r="AH34" s="1046"/>
      <c r="AI34" s="1046"/>
      <c r="AJ34" s="1047"/>
      <c r="AK34" s="1013">
        <v>5</v>
      </c>
      <c r="AL34" s="997"/>
      <c r="AM34" s="997"/>
      <c r="AN34" s="997"/>
      <c r="AO34" s="997"/>
      <c r="AP34" s="997">
        <v>80</v>
      </c>
      <c r="AQ34" s="997"/>
      <c r="AR34" s="997"/>
      <c r="AS34" s="997"/>
      <c r="AT34" s="997"/>
      <c r="AU34" s="997">
        <v>63</v>
      </c>
      <c r="AV34" s="997"/>
      <c r="AW34" s="997"/>
      <c r="AX34" s="997"/>
      <c r="AY34" s="997"/>
      <c r="AZ34" s="1068" t="s">
        <v>537</v>
      </c>
      <c r="BA34" s="1068"/>
      <c r="BB34" s="1068"/>
      <c r="BC34" s="1068"/>
      <c r="BD34" s="1068"/>
      <c r="BE34" s="1058" t="s">
        <v>387</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13"/>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13"/>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13"/>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13"/>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13"/>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13"/>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13"/>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13"/>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13"/>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13"/>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13"/>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13"/>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13"/>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13"/>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13"/>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369</v>
      </c>
      <c r="B63" s="970" t="s">
        <v>391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1096</v>
      </c>
      <c r="AG63" s="985"/>
      <c r="AH63" s="985"/>
      <c r="AI63" s="985"/>
      <c r="AJ63" s="1056"/>
      <c r="AK63" s="1057"/>
      <c r="AL63" s="989"/>
      <c r="AM63" s="989"/>
      <c r="AN63" s="989"/>
      <c r="AO63" s="989"/>
      <c r="AP63" s="985">
        <v>6884</v>
      </c>
      <c r="AQ63" s="985"/>
      <c r="AR63" s="985"/>
      <c r="AS63" s="985"/>
      <c r="AT63" s="985"/>
      <c r="AU63" s="985">
        <v>2222</v>
      </c>
      <c r="AV63" s="985"/>
      <c r="AW63" s="985"/>
      <c r="AX63" s="985"/>
      <c r="AY63" s="985"/>
      <c r="AZ63" s="1051"/>
      <c r="BA63" s="1051"/>
      <c r="BB63" s="1051"/>
      <c r="BC63" s="1051"/>
      <c r="BD63" s="1051"/>
      <c r="BE63" s="986"/>
      <c r="BF63" s="986"/>
      <c r="BG63" s="986"/>
      <c r="BH63" s="986"/>
      <c r="BI63" s="987"/>
      <c r="BJ63" s="1052" t="s">
        <v>111</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393</v>
      </c>
      <c r="B66" s="1022"/>
      <c r="C66" s="1022"/>
      <c r="D66" s="1022"/>
      <c r="E66" s="1022"/>
      <c r="F66" s="1022"/>
      <c r="G66" s="1022"/>
      <c r="H66" s="1022"/>
      <c r="I66" s="1022"/>
      <c r="J66" s="1022"/>
      <c r="K66" s="1022"/>
      <c r="L66" s="1022"/>
      <c r="M66" s="1022"/>
      <c r="N66" s="1022"/>
      <c r="O66" s="1022"/>
      <c r="P66" s="1023"/>
      <c r="Q66" s="1027" t="s">
        <v>373</v>
      </c>
      <c r="R66" s="1028"/>
      <c r="S66" s="1028"/>
      <c r="T66" s="1028"/>
      <c r="U66" s="1029"/>
      <c r="V66" s="1027" t="s">
        <v>374</v>
      </c>
      <c r="W66" s="1028"/>
      <c r="X66" s="1028"/>
      <c r="Y66" s="1028"/>
      <c r="Z66" s="1029"/>
      <c r="AA66" s="1027" t="s">
        <v>375</v>
      </c>
      <c r="AB66" s="1028"/>
      <c r="AC66" s="1028"/>
      <c r="AD66" s="1028"/>
      <c r="AE66" s="1029"/>
      <c r="AF66" s="1033" t="s">
        <v>376</v>
      </c>
      <c r="AG66" s="1034"/>
      <c r="AH66" s="1034"/>
      <c r="AI66" s="1034"/>
      <c r="AJ66" s="1035"/>
      <c r="AK66" s="1027" t="s">
        <v>377</v>
      </c>
      <c r="AL66" s="1022"/>
      <c r="AM66" s="1022"/>
      <c r="AN66" s="1022"/>
      <c r="AO66" s="1023"/>
      <c r="AP66" s="1027" t="s">
        <v>378</v>
      </c>
      <c r="AQ66" s="1028"/>
      <c r="AR66" s="1028"/>
      <c r="AS66" s="1028"/>
      <c r="AT66" s="1029"/>
      <c r="AU66" s="1027" t="s">
        <v>394</v>
      </c>
      <c r="AV66" s="1028"/>
      <c r="AW66" s="1028"/>
      <c r="AX66" s="1028"/>
      <c r="AY66" s="1029"/>
      <c r="AZ66" s="1027" t="s">
        <v>355</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00" t="s">
        <v>546</v>
      </c>
      <c r="C68" s="1001"/>
      <c r="D68" s="1001"/>
      <c r="E68" s="1001"/>
      <c r="F68" s="1001"/>
      <c r="G68" s="1001"/>
      <c r="H68" s="1001"/>
      <c r="I68" s="1001"/>
      <c r="J68" s="1001"/>
      <c r="K68" s="1001"/>
      <c r="L68" s="1001"/>
      <c r="M68" s="1001"/>
      <c r="N68" s="1001"/>
      <c r="O68" s="1001"/>
      <c r="P68" s="1002"/>
      <c r="Q68" s="1014">
        <v>495</v>
      </c>
      <c r="R68" s="1012"/>
      <c r="S68" s="1012"/>
      <c r="T68" s="1012"/>
      <c r="U68" s="1013"/>
      <c r="V68" s="1011">
        <v>494</v>
      </c>
      <c r="W68" s="1012"/>
      <c r="X68" s="1012"/>
      <c r="Y68" s="1012"/>
      <c r="Z68" s="1013"/>
      <c r="AA68" s="1011">
        <v>1</v>
      </c>
      <c r="AB68" s="1012"/>
      <c r="AC68" s="1012"/>
      <c r="AD68" s="1012"/>
      <c r="AE68" s="1013"/>
      <c r="AF68" s="1011">
        <v>1</v>
      </c>
      <c r="AG68" s="1012"/>
      <c r="AH68" s="1012"/>
      <c r="AI68" s="1012"/>
      <c r="AJ68" s="1013"/>
      <c r="AK68" s="997" t="s">
        <v>537</v>
      </c>
      <c r="AL68" s="997"/>
      <c r="AM68" s="997"/>
      <c r="AN68" s="997"/>
      <c r="AO68" s="997"/>
      <c r="AP68" s="1011" t="s">
        <v>537</v>
      </c>
      <c r="AQ68" s="1012"/>
      <c r="AR68" s="1012"/>
      <c r="AS68" s="1012"/>
      <c r="AT68" s="1013"/>
      <c r="AU68" s="1011" t="s">
        <v>537</v>
      </c>
      <c r="AV68" s="1012"/>
      <c r="AW68" s="1012"/>
      <c r="AX68" s="1012"/>
      <c r="AY68" s="1013"/>
      <c r="AZ68" s="998"/>
      <c r="BA68" s="998"/>
      <c r="BB68" s="998"/>
      <c r="BC68" s="998"/>
      <c r="BD68" s="999"/>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547</v>
      </c>
      <c r="C69" s="1001"/>
      <c r="D69" s="1001"/>
      <c r="E69" s="1001"/>
      <c r="F69" s="1001"/>
      <c r="G69" s="1001"/>
      <c r="H69" s="1001"/>
      <c r="I69" s="1001"/>
      <c r="J69" s="1001"/>
      <c r="K69" s="1001"/>
      <c r="L69" s="1001"/>
      <c r="M69" s="1001"/>
      <c r="N69" s="1001"/>
      <c r="O69" s="1001"/>
      <c r="P69" s="1002"/>
      <c r="Q69" s="1014">
        <v>2156</v>
      </c>
      <c r="R69" s="1012"/>
      <c r="S69" s="1012"/>
      <c r="T69" s="1012"/>
      <c r="U69" s="1013"/>
      <c r="V69" s="1011">
        <v>2153</v>
      </c>
      <c r="W69" s="1012"/>
      <c r="X69" s="1012"/>
      <c r="Y69" s="1012"/>
      <c r="Z69" s="1013"/>
      <c r="AA69" s="1011">
        <v>3</v>
      </c>
      <c r="AB69" s="1012"/>
      <c r="AC69" s="1012"/>
      <c r="AD69" s="1012"/>
      <c r="AE69" s="1013"/>
      <c r="AF69" s="1011">
        <v>3</v>
      </c>
      <c r="AG69" s="1012"/>
      <c r="AH69" s="1012"/>
      <c r="AI69" s="1012"/>
      <c r="AJ69" s="1013"/>
      <c r="AK69" s="997" t="s">
        <v>537</v>
      </c>
      <c r="AL69" s="997"/>
      <c r="AM69" s="997"/>
      <c r="AN69" s="997"/>
      <c r="AO69" s="997"/>
      <c r="AP69" s="1011">
        <v>586</v>
      </c>
      <c r="AQ69" s="1012"/>
      <c r="AR69" s="1012"/>
      <c r="AS69" s="1012"/>
      <c r="AT69" s="1013"/>
      <c r="AU69" s="1011">
        <v>47</v>
      </c>
      <c r="AV69" s="1012"/>
      <c r="AW69" s="1012"/>
      <c r="AX69" s="1012"/>
      <c r="AY69" s="1013"/>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548</v>
      </c>
      <c r="C70" s="1001"/>
      <c r="D70" s="1001"/>
      <c r="E70" s="1001"/>
      <c r="F70" s="1001"/>
      <c r="G70" s="1001"/>
      <c r="H70" s="1001"/>
      <c r="I70" s="1001"/>
      <c r="J70" s="1001"/>
      <c r="K70" s="1001"/>
      <c r="L70" s="1001"/>
      <c r="M70" s="1001"/>
      <c r="N70" s="1001"/>
      <c r="O70" s="1001"/>
      <c r="P70" s="1002"/>
      <c r="Q70" s="1014">
        <v>227</v>
      </c>
      <c r="R70" s="1012"/>
      <c r="S70" s="1012"/>
      <c r="T70" s="1012"/>
      <c r="U70" s="1013"/>
      <c r="V70" s="1011">
        <v>226</v>
      </c>
      <c r="W70" s="1012"/>
      <c r="X70" s="1012"/>
      <c r="Y70" s="1012"/>
      <c r="Z70" s="1013"/>
      <c r="AA70" s="1011">
        <v>1</v>
      </c>
      <c r="AB70" s="1012"/>
      <c r="AC70" s="1012"/>
      <c r="AD70" s="1012"/>
      <c r="AE70" s="1013"/>
      <c r="AF70" s="1011">
        <v>1</v>
      </c>
      <c r="AG70" s="1012"/>
      <c r="AH70" s="1012"/>
      <c r="AI70" s="1012"/>
      <c r="AJ70" s="1013"/>
      <c r="AK70" s="997" t="s">
        <v>537</v>
      </c>
      <c r="AL70" s="997"/>
      <c r="AM70" s="997"/>
      <c r="AN70" s="997"/>
      <c r="AO70" s="997"/>
      <c r="AP70" s="1011" t="s">
        <v>537</v>
      </c>
      <c r="AQ70" s="1012"/>
      <c r="AR70" s="1012"/>
      <c r="AS70" s="1012"/>
      <c r="AT70" s="1013"/>
      <c r="AU70" s="1011" t="s">
        <v>537</v>
      </c>
      <c r="AV70" s="1012"/>
      <c r="AW70" s="1012"/>
      <c r="AX70" s="1012"/>
      <c r="AY70" s="1013"/>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549</v>
      </c>
      <c r="C71" s="1001"/>
      <c r="D71" s="1001"/>
      <c r="E71" s="1001"/>
      <c r="F71" s="1001"/>
      <c r="G71" s="1001"/>
      <c r="H71" s="1001"/>
      <c r="I71" s="1001"/>
      <c r="J71" s="1001"/>
      <c r="K71" s="1001"/>
      <c r="L71" s="1001"/>
      <c r="M71" s="1001"/>
      <c r="N71" s="1001"/>
      <c r="O71" s="1001"/>
      <c r="P71" s="1002"/>
      <c r="Q71" s="1003">
        <v>902</v>
      </c>
      <c r="R71" s="997"/>
      <c r="S71" s="997"/>
      <c r="T71" s="997"/>
      <c r="U71" s="997"/>
      <c r="V71" s="997">
        <v>897</v>
      </c>
      <c r="W71" s="997"/>
      <c r="X71" s="997"/>
      <c r="Y71" s="997"/>
      <c r="Z71" s="997"/>
      <c r="AA71" s="997">
        <v>4</v>
      </c>
      <c r="AB71" s="997"/>
      <c r="AC71" s="997"/>
      <c r="AD71" s="997"/>
      <c r="AE71" s="997"/>
      <c r="AF71" s="997">
        <v>4</v>
      </c>
      <c r="AG71" s="997"/>
      <c r="AH71" s="997"/>
      <c r="AI71" s="997"/>
      <c r="AJ71" s="997"/>
      <c r="AK71" s="997" t="s">
        <v>537</v>
      </c>
      <c r="AL71" s="997"/>
      <c r="AM71" s="997"/>
      <c r="AN71" s="997"/>
      <c r="AO71" s="997"/>
      <c r="AP71" s="997" t="s">
        <v>537</v>
      </c>
      <c r="AQ71" s="997"/>
      <c r="AR71" s="997"/>
      <c r="AS71" s="997"/>
      <c r="AT71" s="997"/>
      <c r="AU71" s="997" t="s">
        <v>537</v>
      </c>
      <c r="AV71" s="997"/>
      <c r="AW71" s="997"/>
      <c r="AX71" s="997"/>
      <c r="AY71" s="997"/>
      <c r="AZ71" s="998" t="s">
        <v>550</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551</v>
      </c>
      <c r="C72" s="1001"/>
      <c r="D72" s="1001"/>
      <c r="E72" s="1001"/>
      <c r="F72" s="1001"/>
      <c r="G72" s="1001"/>
      <c r="H72" s="1001"/>
      <c r="I72" s="1001"/>
      <c r="J72" s="1001"/>
      <c r="K72" s="1001"/>
      <c r="L72" s="1001"/>
      <c r="M72" s="1001"/>
      <c r="N72" s="1001"/>
      <c r="O72" s="1001"/>
      <c r="P72" s="1002"/>
      <c r="Q72" s="1003">
        <v>220</v>
      </c>
      <c r="R72" s="997"/>
      <c r="S72" s="997"/>
      <c r="T72" s="997"/>
      <c r="U72" s="997"/>
      <c r="V72" s="997">
        <v>219</v>
      </c>
      <c r="W72" s="997"/>
      <c r="X72" s="997"/>
      <c r="Y72" s="997"/>
      <c r="Z72" s="997"/>
      <c r="AA72" s="997">
        <v>1</v>
      </c>
      <c r="AB72" s="997"/>
      <c r="AC72" s="997"/>
      <c r="AD72" s="997"/>
      <c r="AE72" s="997"/>
      <c r="AF72" s="997">
        <v>1</v>
      </c>
      <c r="AG72" s="997"/>
      <c r="AH72" s="997"/>
      <c r="AI72" s="997"/>
      <c r="AJ72" s="997"/>
      <c r="AK72" s="997" t="s">
        <v>560</v>
      </c>
      <c r="AL72" s="997"/>
      <c r="AM72" s="997"/>
      <c r="AN72" s="997"/>
      <c r="AO72" s="997"/>
      <c r="AP72" s="997" t="s">
        <v>537</v>
      </c>
      <c r="AQ72" s="997"/>
      <c r="AR72" s="997"/>
      <c r="AS72" s="997"/>
      <c r="AT72" s="997"/>
      <c r="AU72" s="997" t="s">
        <v>537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552</v>
      </c>
      <c r="C73" s="1001"/>
      <c r="D73" s="1001"/>
      <c r="E73" s="1001"/>
      <c r="F73" s="1001"/>
      <c r="G73" s="1001"/>
      <c r="H73" s="1001"/>
      <c r="I73" s="1001"/>
      <c r="J73" s="1001"/>
      <c r="K73" s="1001"/>
      <c r="L73" s="1001"/>
      <c r="M73" s="1001"/>
      <c r="N73" s="1001"/>
      <c r="O73" s="1001"/>
      <c r="P73" s="1002"/>
      <c r="Q73" s="1003">
        <v>135</v>
      </c>
      <c r="R73" s="997"/>
      <c r="S73" s="997"/>
      <c r="T73" s="997"/>
      <c r="U73" s="997"/>
      <c r="V73" s="997">
        <v>135</v>
      </c>
      <c r="W73" s="997"/>
      <c r="X73" s="997"/>
      <c r="Y73" s="997"/>
      <c r="Z73" s="997"/>
      <c r="AA73" s="997">
        <v>0</v>
      </c>
      <c r="AB73" s="997"/>
      <c r="AC73" s="997"/>
      <c r="AD73" s="997"/>
      <c r="AE73" s="997"/>
      <c r="AF73" s="997">
        <v>0</v>
      </c>
      <c r="AG73" s="997"/>
      <c r="AH73" s="997"/>
      <c r="AI73" s="997"/>
      <c r="AJ73" s="997"/>
      <c r="AK73" s="997">
        <v>76</v>
      </c>
      <c r="AL73" s="997"/>
      <c r="AM73" s="997"/>
      <c r="AN73" s="997"/>
      <c r="AO73" s="997"/>
      <c r="AP73" s="997">
        <v>113</v>
      </c>
      <c r="AQ73" s="997"/>
      <c r="AR73" s="997"/>
      <c r="AS73" s="997"/>
      <c r="AT73" s="997"/>
      <c r="AU73" s="997">
        <v>8</v>
      </c>
      <c r="AV73" s="997"/>
      <c r="AW73" s="997"/>
      <c r="AX73" s="997"/>
      <c r="AY73" s="997"/>
      <c r="AZ73" s="998" t="s">
        <v>550</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538</v>
      </c>
      <c r="C74" s="1001"/>
      <c r="D74" s="1001"/>
      <c r="E74" s="1001"/>
      <c r="F74" s="1001"/>
      <c r="G74" s="1001"/>
      <c r="H74" s="1001"/>
      <c r="I74" s="1001"/>
      <c r="J74" s="1001"/>
      <c r="K74" s="1001"/>
      <c r="L74" s="1001"/>
      <c r="M74" s="1001"/>
      <c r="N74" s="1001"/>
      <c r="O74" s="1001"/>
      <c r="P74" s="1002"/>
      <c r="Q74" s="1010">
        <v>1844</v>
      </c>
      <c r="R74" s="1005"/>
      <c r="S74" s="1005"/>
      <c r="T74" s="1005"/>
      <c r="U74" s="1006"/>
      <c r="V74" s="1004">
        <v>1770</v>
      </c>
      <c r="W74" s="1005"/>
      <c r="X74" s="1005"/>
      <c r="Y74" s="1005"/>
      <c r="Z74" s="1006"/>
      <c r="AA74" s="1004">
        <v>74</v>
      </c>
      <c r="AB74" s="1005"/>
      <c r="AC74" s="1005"/>
      <c r="AD74" s="1005"/>
      <c r="AE74" s="1006"/>
      <c r="AF74" s="1004">
        <v>74</v>
      </c>
      <c r="AG74" s="1005"/>
      <c r="AH74" s="1005"/>
      <c r="AI74" s="1005"/>
      <c r="AJ74" s="1006"/>
      <c r="AK74" s="1004">
        <v>131</v>
      </c>
      <c r="AL74" s="1005"/>
      <c r="AM74" s="1005"/>
      <c r="AN74" s="1005"/>
      <c r="AO74" s="1006"/>
      <c r="AP74" s="1004" t="s">
        <v>563</v>
      </c>
      <c r="AQ74" s="1005"/>
      <c r="AR74" s="1005"/>
      <c r="AS74" s="1005"/>
      <c r="AT74" s="1006"/>
      <c r="AU74" s="1004" t="s">
        <v>537</v>
      </c>
      <c r="AV74" s="1005"/>
      <c r="AW74" s="1005"/>
      <c r="AX74" s="1005"/>
      <c r="AY74" s="1006"/>
      <c r="AZ74" s="1007"/>
      <c r="BA74" s="1008"/>
      <c r="BB74" s="1008"/>
      <c r="BC74" s="1008"/>
      <c r="BD74" s="100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539</v>
      </c>
      <c r="C75" s="1001"/>
      <c r="D75" s="1001"/>
      <c r="E75" s="1001"/>
      <c r="F75" s="1001"/>
      <c r="G75" s="1001"/>
      <c r="H75" s="1001"/>
      <c r="I75" s="1001"/>
      <c r="J75" s="1001"/>
      <c r="K75" s="1001"/>
      <c r="L75" s="1001"/>
      <c r="M75" s="1001"/>
      <c r="N75" s="1001"/>
      <c r="O75" s="1001"/>
      <c r="P75" s="1002"/>
      <c r="Q75" s="1003">
        <v>271713</v>
      </c>
      <c r="R75" s="997"/>
      <c r="S75" s="997"/>
      <c r="T75" s="997"/>
      <c r="U75" s="997"/>
      <c r="V75" s="997">
        <v>261269</v>
      </c>
      <c r="W75" s="997"/>
      <c r="X75" s="997"/>
      <c r="Y75" s="997"/>
      <c r="Z75" s="997"/>
      <c r="AA75" s="997">
        <v>10444</v>
      </c>
      <c r="AB75" s="997"/>
      <c r="AC75" s="997"/>
      <c r="AD75" s="997"/>
      <c r="AE75" s="997"/>
      <c r="AF75" s="997">
        <v>10444</v>
      </c>
      <c r="AG75" s="997"/>
      <c r="AH75" s="997"/>
      <c r="AI75" s="997"/>
      <c r="AJ75" s="997"/>
      <c r="AK75" s="997">
        <v>1787</v>
      </c>
      <c r="AL75" s="997"/>
      <c r="AM75" s="997"/>
      <c r="AN75" s="997"/>
      <c r="AO75" s="997"/>
      <c r="AP75" s="997" t="s">
        <v>537</v>
      </c>
      <c r="AQ75" s="997"/>
      <c r="AR75" s="997"/>
      <c r="AS75" s="997"/>
      <c r="AT75" s="997"/>
      <c r="AU75" s="997" t="s">
        <v>537</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540</v>
      </c>
      <c r="C76" s="1001"/>
      <c r="D76" s="1001"/>
      <c r="E76" s="1001"/>
      <c r="F76" s="1001"/>
      <c r="G76" s="1001"/>
      <c r="H76" s="1001"/>
      <c r="I76" s="1001"/>
      <c r="J76" s="1001"/>
      <c r="K76" s="1001"/>
      <c r="L76" s="1001"/>
      <c r="M76" s="1001"/>
      <c r="N76" s="1001"/>
      <c r="O76" s="1001"/>
      <c r="P76" s="1002"/>
      <c r="Q76" s="1003">
        <v>843</v>
      </c>
      <c r="R76" s="997"/>
      <c r="S76" s="997"/>
      <c r="T76" s="997"/>
      <c r="U76" s="997"/>
      <c r="V76" s="997">
        <v>798</v>
      </c>
      <c r="W76" s="997"/>
      <c r="X76" s="997"/>
      <c r="Y76" s="997"/>
      <c r="Z76" s="997"/>
      <c r="AA76" s="997">
        <v>44</v>
      </c>
      <c r="AB76" s="997"/>
      <c r="AC76" s="997"/>
      <c r="AD76" s="997"/>
      <c r="AE76" s="997"/>
      <c r="AF76" s="997">
        <v>44</v>
      </c>
      <c r="AG76" s="997"/>
      <c r="AH76" s="997"/>
      <c r="AI76" s="997"/>
      <c r="AJ76" s="997"/>
      <c r="AK76" s="997" t="s">
        <v>537</v>
      </c>
      <c r="AL76" s="997"/>
      <c r="AM76" s="997"/>
      <c r="AN76" s="997"/>
      <c r="AO76" s="997"/>
      <c r="AP76" s="997">
        <v>736</v>
      </c>
      <c r="AQ76" s="997"/>
      <c r="AR76" s="997"/>
      <c r="AS76" s="997"/>
      <c r="AT76" s="997"/>
      <c r="AU76" s="997">
        <v>102</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541</v>
      </c>
      <c r="C77" s="1001"/>
      <c r="D77" s="1001"/>
      <c r="E77" s="1001"/>
      <c r="F77" s="1001"/>
      <c r="G77" s="1001"/>
      <c r="H77" s="1001"/>
      <c r="I77" s="1001"/>
      <c r="J77" s="1001"/>
      <c r="K77" s="1001"/>
      <c r="L77" s="1001"/>
      <c r="M77" s="1001"/>
      <c r="N77" s="1001"/>
      <c r="O77" s="1001"/>
      <c r="P77" s="1002"/>
      <c r="Q77" s="1003">
        <v>271</v>
      </c>
      <c r="R77" s="997"/>
      <c r="S77" s="997"/>
      <c r="T77" s="997"/>
      <c r="U77" s="997"/>
      <c r="V77" s="997">
        <v>254</v>
      </c>
      <c r="W77" s="997"/>
      <c r="X77" s="997"/>
      <c r="Y77" s="997"/>
      <c r="Z77" s="997"/>
      <c r="AA77" s="997">
        <v>17</v>
      </c>
      <c r="AB77" s="997"/>
      <c r="AC77" s="997"/>
      <c r="AD77" s="997"/>
      <c r="AE77" s="997"/>
      <c r="AF77" s="997">
        <v>17</v>
      </c>
      <c r="AG77" s="997"/>
      <c r="AH77" s="997"/>
      <c r="AI77" s="997"/>
      <c r="AJ77" s="997"/>
      <c r="AK77" s="997" t="s">
        <v>537</v>
      </c>
      <c r="AL77" s="997"/>
      <c r="AM77" s="997"/>
      <c r="AN77" s="997"/>
      <c r="AO77" s="997"/>
      <c r="AP77" s="997">
        <v>307</v>
      </c>
      <c r="AQ77" s="997"/>
      <c r="AR77" s="997"/>
      <c r="AS77" s="997"/>
      <c r="AT77" s="997"/>
      <c r="AU77" s="997">
        <v>50</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542</v>
      </c>
      <c r="C78" s="1001"/>
      <c r="D78" s="1001"/>
      <c r="E78" s="1001"/>
      <c r="F78" s="1001"/>
      <c r="G78" s="1001"/>
      <c r="H78" s="1001"/>
      <c r="I78" s="1001"/>
      <c r="J78" s="1001"/>
      <c r="K78" s="1001"/>
      <c r="L78" s="1001"/>
      <c r="M78" s="1001"/>
      <c r="N78" s="1001"/>
      <c r="O78" s="1001"/>
      <c r="P78" s="1002"/>
      <c r="Q78" s="1003">
        <v>341</v>
      </c>
      <c r="R78" s="997"/>
      <c r="S78" s="997"/>
      <c r="T78" s="997"/>
      <c r="U78" s="997"/>
      <c r="V78" s="997">
        <v>216</v>
      </c>
      <c r="W78" s="997"/>
      <c r="X78" s="997"/>
      <c r="Y78" s="997"/>
      <c r="Z78" s="997"/>
      <c r="AA78" s="997">
        <v>125</v>
      </c>
      <c r="AB78" s="997"/>
      <c r="AC78" s="997"/>
      <c r="AD78" s="997"/>
      <c r="AE78" s="997"/>
      <c r="AF78" s="997">
        <v>568</v>
      </c>
      <c r="AG78" s="997"/>
      <c r="AH78" s="997"/>
      <c r="AI78" s="997"/>
      <c r="AJ78" s="997"/>
      <c r="AK78" s="997" t="s">
        <v>537</v>
      </c>
      <c r="AL78" s="997"/>
      <c r="AM78" s="997"/>
      <c r="AN78" s="997"/>
      <c r="AO78" s="997"/>
      <c r="AP78" s="997">
        <v>647</v>
      </c>
      <c r="AQ78" s="997"/>
      <c r="AR78" s="997"/>
      <c r="AS78" s="997"/>
      <c r="AT78" s="997"/>
      <c r="AU78" s="997" t="s">
        <v>537</v>
      </c>
      <c r="AV78" s="997"/>
      <c r="AW78" s="997"/>
      <c r="AX78" s="997"/>
      <c r="AY78" s="997"/>
      <c r="AZ78" s="998" t="s">
        <v>543</v>
      </c>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544</v>
      </c>
      <c r="C79" s="1001"/>
      <c r="D79" s="1001"/>
      <c r="E79" s="1001"/>
      <c r="F79" s="1001"/>
      <c r="G79" s="1001"/>
      <c r="H79" s="1001"/>
      <c r="I79" s="1001"/>
      <c r="J79" s="1001"/>
      <c r="K79" s="1001"/>
      <c r="L79" s="1001"/>
      <c r="M79" s="1001"/>
      <c r="N79" s="1001"/>
      <c r="O79" s="1001"/>
      <c r="P79" s="1002"/>
      <c r="Q79" s="1003">
        <v>3188</v>
      </c>
      <c r="R79" s="997"/>
      <c r="S79" s="997"/>
      <c r="T79" s="997"/>
      <c r="U79" s="997"/>
      <c r="V79" s="997">
        <v>2584</v>
      </c>
      <c r="W79" s="997"/>
      <c r="X79" s="997"/>
      <c r="Y79" s="997"/>
      <c r="Z79" s="997"/>
      <c r="AA79" s="997">
        <v>604</v>
      </c>
      <c r="AB79" s="997"/>
      <c r="AC79" s="997"/>
      <c r="AD79" s="997"/>
      <c r="AE79" s="997"/>
      <c r="AF79" s="997">
        <v>6506</v>
      </c>
      <c r="AG79" s="997"/>
      <c r="AH79" s="997"/>
      <c r="AI79" s="997"/>
      <c r="AJ79" s="997"/>
      <c r="AK79" s="997" t="s">
        <v>537</v>
      </c>
      <c r="AL79" s="997"/>
      <c r="AM79" s="997"/>
      <c r="AN79" s="997"/>
      <c r="AO79" s="997"/>
      <c r="AP79" s="997">
        <v>4413</v>
      </c>
      <c r="AQ79" s="997"/>
      <c r="AR79" s="997"/>
      <c r="AS79" s="997"/>
      <c r="AT79" s="997"/>
      <c r="AU79" s="997">
        <v>26</v>
      </c>
      <c r="AV79" s="997"/>
      <c r="AW79" s="997"/>
      <c r="AX79" s="997"/>
      <c r="AY79" s="997"/>
      <c r="AZ79" s="998" t="s">
        <v>543</v>
      </c>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545</v>
      </c>
      <c r="C80" s="1001"/>
      <c r="D80" s="1001"/>
      <c r="E80" s="1001"/>
      <c r="F80" s="1001"/>
      <c r="G80" s="1001"/>
      <c r="H80" s="1001"/>
      <c r="I80" s="1001"/>
      <c r="J80" s="1001"/>
      <c r="K80" s="1001"/>
      <c r="L80" s="1001"/>
      <c r="M80" s="1001"/>
      <c r="N80" s="1001"/>
      <c r="O80" s="1001"/>
      <c r="P80" s="1002"/>
      <c r="Q80" s="1003">
        <v>41</v>
      </c>
      <c r="R80" s="997"/>
      <c r="S80" s="997"/>
      <c r="T80" s="997"/>
      <c r="U80" s="997"/>
      <c r="V80" s="997">
        <v>31</v>
      </c>
      <c r="W80" s="997"/>
      <c r="X80" s="997"/>
      <c r="Y80" s="997"/>
      <c r="Z80" s="997"/>
      <c r="AA80" s="997">
        <v>10</v>
      </c>
      <c r="AB80" s="997"/>
      <c r="AC80" s="997"/>
      <c r="AD80" s="997"/>
      <c r="AE80" s="997"/>
      <c r="AF80" s="997">
        <v>10</v>
      </c>
      <c r="AG80" s="997"/>
      <c r="AH80" s="997"/>
      <c r="AI80" s="997"/>
      <c r="AJ80" s="997"/>
      <c r="AK80" s="997" t="s">
        <v>537</v>
      </c>
      <c r="AL80" s="997"/>
      <c r="AM80" s="997"/>
      <c r="AN80" s="997"/>
      <c r="AO80" s="997"/>
      <c r="AP80" s="997" t="s">
        <v>537</v>
      </c>
      <c r="AQ80" s="997"/>
      <c r="AR80" s="997"/>
      <c r="AS80" s="997"/>
      <c r="AT80" s="997"/>
      <c r="AU80" s="997" t="s">
        <v>561</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558</v>
      </c>
      <c r="C81" s="1001"/>
      <c r="D81" s="1001"/>
      <c r="E81" s="1001"/>
      <c r="F81" s="1001"/>
      <c r="G81" s="1001"/>
      <c r="H81" s="1001"/>
      <c r="I81" s="1001"/>
      <c r="J81" s="1001"/>
      <c r="K81" s="1001"/>
      <c r="L81" s="1001"/>
      <c r="M81" s="1001"/>
      <c r="N81" s="1001"/>
      <c r="O81" s="1001"/>
      <c r="P81" s="1002"/>
      <c r="Q81" s="1003">
        <v>64</v>
      </c>
      <c r="R81" s="997"/>
      <c r="S81" s="997"/>
      <c r="T81" s="997"/>
      <c r="U81" s="997"/>
      <c r="V81" s="997">
        <v>57</v>
      </c>
      <c r="W81" s="997"/>
      <c r="X81" s="997"/>
      <c r="Y81" s="997"/>
      <c r="Z81" s="997"/>
      <c r="AA81" s="997">
        <v>7</v>
      </c>
      <c r="AB81" s="997"/>
      <c r="AC81" s="997"/>
      <c r="AD81" s="997"/>
      <c r="AE81" s="997"/>
      <c r="AF81" s="997">
        <v>3</v>
      </c>
      <c r="AG81" s="997"/>
      <c r="AH81" s="997"/>
      <c r="AI81" s="997"/>
      <c r="AJ81" s="997"/>
      <c r="AK81" s="997">
        <v>14</v>
      </c>
      <c r="AL81" s="997"/>
      <c r="AM81" s="997"/>
      <c r="AN81" s="997"/>
      <c r="AO81" s="997"/>
      <c r="AP81" s="997" t="s">
        <v>537</v>
      </c>
      <c r="AQ81" s="997"/>
      <c r="AR81" s="997"/>
      <c r="AS81" s="997"/>
      <c r="AT81" s="997"/>
      <c r="AU81" s="997" t="s">
        <v>537</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553</v>
      </c>
      <c r="C82" s="1001"/>
      <c r="D82" s="1001"/>
      <c r="E82" s="1001"/>
      <c r="F82" s="1001"/>
      <c r="G82" s="1001"/>
      <c r="H82" s="1001"/>
      <c r="I82" s="1001"/>
      <c r="J82" s="1001"/>
      <c r="K82" s="1001"/>
      <c r="L82" s="1001"/>
      <c r="M82" s="1001"/>
      <c r="N82" s="1001"/>
      <c r="O82" s="1001"/>
      <c r="P82" s="1002"/>
      <c r="Q82" s="1003">
        <v>7548</v>
      </c>
      <c r="R82" s="997"/>
      <c r="S82" s="997"/>
      <c r="T82" s="997"/>
      <c r="U82" s="997"/>
      <c r="V82" s="997">
        <v>6546</v>
      </c>
      <c r="W82" s="997"/>
      <c r="X82" s="997"/>
      <c r="Y82" s="997"/>
      <c r="Z82" s="997"/>
      <c r="AA82" s="997">
        <v>1002</v>
      </c>
      <c r="AB82" s="997"/>
      <c r="AC82" s="997"/>
      <c r="AD82" s="997"/>
      <c r="AE82" s="997"/>
      <c r="AF82" s="997">
        <v>1002</v>
      </c>
      <c r="AG82" s="997"/>
      <c r="AH82" s="997"/>
      <c r="AI82" s="997"/>
      <c r="AJ82" s="997"/>
      <c r="AK82" s="997">
        <v>1123</v>
      </c>
      <c r="AL82" s="997"/>
      <c r="AM82" s="997"/>
      <c r="AN82" s="997"/>
      <c r="AO82" s="997"/>
      <c r="AP82" s="997" t="s">
        <v>565</v>
      </c>
      <c r="AQ82" s="997"/>
      <c r="AR82" s="997"/>
      <c r="AS82" s="997"/>
      <c r="AT82" s="997"/>
      <c r="AU82" s="997" t="s">
        <v>564</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t="s">
        <v>554</v>
      </c>
      <c r="C83" s="1001"/>
      <c r="D83" s="1001"/>
      <c r="E83" s="1001"/>
      <c r="F83" s="1001"/>
      <c r="G83" s="1001"/>
      <c r="H83" s="1001"/>
      <c r="I83" s="1001"/>
      <c r="J83" s="1001"/>
      <c r="K83" s="1001"/>
      <c r="L83" s="1001"/>
      <c r="M83" s="1001"/>
      <c r="N83" s="1001"/>
      <c r="O83" s="1001"/>
      <c r="P83" s="1002"/>
      <c r="Q83" s="1003">
        <v>21</v>
      </c>
      <c r="R83" s="997"/>
      <c r="S83" s="997"/>
      <c r="T83" s="997"/>
      <c r="U83" s="997"/>
      <c r="V83" s="997">
        <v>17</v>
      </c>
      <c r="W83" s="997"/>
      <c r="X83" s="997"/>
      <c r="Y83" s="997"/>
      <c r="Z83" s="997"/>
      <c r="AA83" s="997">
        <v>4</v>
      </c>
      <c r="AB83" s="997"/>
      <c r="AC83" s="997"/>
      <c r="AD83" s="997"/>
      <c r="AE83" s="997"/>
      <c r="AF83" s="997">
        <v>4</v>
      </c>
      <c r="AG83" s="997"/>
      <c r="AH83" s="997"/>
      <c r="AI83" s="997"/>
      <c r="AJ83" s="997"/>
      <c r="AK83" s="997">
        <v>15</v>
      </c>
      <c r="AL83" s="997"/>
      <c r="AM83" s="997"/>
      <c r="AN83" s="997"/>
      <c r="AO83" s="997"/>
      <c r="AP83" s="997" t="s">
        <v>537</v>
      </c>
      <c r="AQ83" s="997"/>
      <c r="AR83" s="997"/>
      <c r="AS83" s="997"/>
      <c r="AT83" s="997"/>
      <c r="AU83" s="997" t="s">
        <v>563</v>
      </c>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t="s">
        <v>555</v>
      </c>
      <c r="C84" s="1001"/>
      <c r="D84" s="1001"/>
      <c r="E84" s="1001"/>
      <c r="F84" s="1001"/>
      <c r="G84" s="1001"/>
      <c r="H84" s="1001"/>
      <c r="I84" s="1001"/>
      <c r="J84" s="1001"/>
      <c r="K84" s="1001"/>
      <c r="L84" s="1001"/>
      <c r="M84" s="1001"/>
      <c r="N84" s="1001"/>
      <c r="O84" s="1001"/>
      <c r="P84" s="1002"/>
      <c r="Q84" s="1003">
        <v>304</v>
      </c>
      <c r="R84" s="997"/>
      <c r="S84" s="997"/>
      <c r="T84" s="997"/>
      <c r="U84" s="997"/>
      <c r="V84" s="997">
        <v>292</v>
      </c>
      <c r="W84" s="997"/>
      <c r="X84" s="997"/>
      <c r="Y84" s="997"/>
      <c r="Z84" s="997"/>
      <c r="AA84" s="997">
        <v>12</v>
      </c>
      <c r="AB84" s="997"/>
      <c r="AC84" s="997"/>
      <c r="AD84" s="997"/>
      <c r="AE84" s="997"/>
      <c r="AF84" s="997">
        <v>12</v>
      </c>
      <c r="AG84" s="997"/>
      <c r="AH84" s="997"/>
      <c r="AI84" s="997"/>
      <c r="AJ84" s="997"/>
      <c r="AK84" s="997" t="s">
        <v>537</v>
      </c>
      <c r="AL84" s="997"/>
      <c r="AM84" s="997"/>
      <c r="AN84" s="997"/>
      <c r="AO84" s="997"/>
      <c r="AP84" s="997" t="s">
        <v>563</v>
      </c>
      <c r="AQ84" s="997"/>
      <c r="AR84" s="997"/>
      <c r="AS84" s="997"/>
      <c r="AT84" s="997"/>
      <c r="AU84" s="997" t="s">
        <v>537</v>
      </c>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t="s">
        <v>556</v>
      </c>
      <c r="C85" s="1001"/>
      <c r="D85" s="1001"/>
      <c r="E85" s="1001"/>
      <c r="F85" s="1001"/>
      <c r="G85" s="1001"/>
      <c r="H85" s="1001"/>
      <c r="I85" s="1001"/>
      <c r="J85" s="1001"/>
      <c r="K85" s="1001"/>
      <c r="L85" s="1001"/>
      <c r="M85" s="1001"/>
      <c r="N85" s="1001"/>
      <c r="O85" s="1001"/>
      <c r="P85" s="1002"/>
      <c r="Q85" s="1003">
        <v>197</v>
      </c>
      <c r="R85" s="997"/>
      <c r="S85" s="997"/>
      <c r="T85" s="997"/>
      <c r="U85" s="997"/>
      <c r="V85" s="997">
        <v>189</v>
      </c>
      <c r="W85" s="997"/>
      <c r="X85" s="997"/>
      <c r="Y85" s="997"/>
      <c r="Z85" s="997"/>
      <c r="AA85" s="997">
        <v>8</v>
      </c>
      <c r="AB85" s="997"/>
      <c r="AC85" s="997"/>
      <c r="AD85" s="997"/>
      <c r="AE85" s="997"/>
      <c r="AF85" s="997">
        <v>8</v>
      </c>
      <c r="AG85" s="997"/>
      <c r="AH85" s="997"/>
      <c r="AI85" s="997"/>
      <c r="AJ85" s="997"/>
      <c r="AK85" s="997" t="s">
        <v>562</v>
      </c>
      <c r="AL85" s="997"/>
      <c r="AM85" s="997"/>
      <c r="AN85" s="997"/>
      <c r="AO85" s="997"/>
      <c r="AP85" s="997" t="s">
        <v>561</v>
      </c>
      <c r="AQ85" s="997"/>
      <c r="AR85" s="997"/>
      <c r="AS85" s="997"/>
      <c r="AT85" s="997"/>
      <c r="AU85" s="997" t="s">
        <v>537</v>
      </c>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t="s">
        <v>557</v>
      </c>
      <c r="C86" s="1001"/>
      <c r="D86" s="1001"/>
      <c r="E86" s="1001"/>
      <c r="F86" s="1001"/>
      <c r="G86" s="1001"/>
      <c r="H86" s="1001"/>
      <c r="I86" s="1001"/>
      <c r="J86" s="1001"/>
      <c r="K86" s="1001"/>
      <c r="L86" s="1001"/>
      <c r="M86" s="1001"/>
      <c r="N86" s="1001"/>
      <c r="O86" s="1001"/>
      <c r="P86" s="1002"/>
      <c r="Q86" s="1003">
        <v>326</v>
      </c>
      <c r="R86" s="997"/>
      <c r="S86" s="997"/>
      <c r="T86" s="997"/>
      <c r="U86" s="997"/>
      <c r="V86" s="997">
        <v>321</v>
      </c>
      <c r="W86" s="997"/>
      <c r="X86" s="997"/>
      <c r="Y86" s="997"/>
      <c r="Z86" s="997"/>
      <c r="AA86" s="997">
        <v>5</v>
      </c>
      <c r="AB86" s="997"/>
      <c r="AC86" s="997"/>
      <c r="AD86" s="997"/>
      <c r="AE86" s="997"/>
      <c r="AF86" s="997">
        <v>5</v>
      </c>
      <c r="AG86" s="997"/>
      <c r="AH86" s="997"/>
      <c r="AI86" s="997"/>
      <c r="AJ86" s="997"/>
      <c r="AK86" s="997" t="s">
        <v>537</v>
      </c>
      <c r="AL86" s="997"/>
      <c r="AM86" s="997"/>
      <c r="AN86" s="997"/>
      <c r="AO86" s="997"/>
      <c r="AP86" s="997">
        <v>155</v>
      </c>
      <c r="AQ86" s="997"/>
      <c r="AR86" s="997"/>
      <c r="AS86" s="997"/>
      <c r="AT86" s="997"/>
      <c r="AU86" s="997">
        <v>11</v>
      </c>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369</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18707</v>
      </c>
      <c r="AG88" s="985"/>
      <c r="AH88" s="985"/>
      <c r="AI88" s="985"/>
      <c r="AJ88" s="985"/>
      <c r="AK88" s="989"/>
      <c r="AL88" s="989"/>
      <c r="AM88" s="989"/>
      <c r="AN88" s="989"/>
      <c r="AO88" s="989"/>
      <c r="AP88" s="985">
        <v>6957</v>
      </c>
      <c r="AQ88" s="985"/>
      <c r="AR88" s="985"/>
      <c r="AS88" s="985"/>
      <c r="AT88" s="985"/>
      <c r="AU88" s="985">
        <v>244</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v>
      </c>
      <c r="CS102" s="977"/>
      <c r="CT102" s="977"/>
      <c r="CU102" s="977"/>
      <c r="CV102" s="978"/>
      <c r="CW102" s="976" t="s">
        <v>478</v>
      </c>
      <c r="CX102" s="977"/>
      <c r="CY102" s="977"/>
      <c r="CZ102" s="977"/>
      <c r="DA102" s="978"/>
      <c r="DB102" s="976">
        <v>136</v>
      </c>
      <c r="DC102" s="977"/>
      <c r="DD102" s="977"/>
      <c r="DE102" s="977"/>
      <c r="DF102" s="978"/>
      <c r="DG102" s="976" t="s">
        <v>478</v>
      </c>
      <c r="DH102" s="977"/>
      <c r="DI102" s="977"/>
      <c r="DJ102" s="977"/>
      <c r="DK102" s="978"/>
      <c r="DL102" s="976" t="s">
        <v>478</v>
      </c>
      <c r="DM102" s="977"/>
      <c r="DN102" s="977"/>
      <c r="DO102" s="977"/>
      <c r="DP102" s="978"/>
      <c r="DQ102" s="976" t="s">
        <v>478</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286</v>
      </c>
      <c r="AG109" s="918"/>
      <c r="AH109" s="918"/>
      <c r="AI109" s="918"/>
      <c r="AJ109" s="919"/>
      <c r="AK109" s="920" t="s">
        <v>285</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286</v>
      </c>
      <c r="BW109" s="918"/>
      <c r="BX109" s="918"/>
      <c r="BY109" s="918"/>
      <c r="BZ109" s="919"/>
      <c r="CA109" s="920" t="s">
        <v>285</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286</v>
      </c>
      <c r="DM109" s="918"/>
      <c r="DN109" s="918"/>
      <c r="DO109" s="918"/>
      <c r="DP109" s="919"/>
      <c r="DQ109" s="920" t="s">
        <v>285</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685956</v>
      </c>
      <c r="AB110" s="903"/>
      <c r="AC110" s="903"/>
      <c r="AD110" s="903"/>
      <c r="AE110" s="904"/>
      <c r="AF110" s="905">
        <v>753475</v>
      </c>
      <c r="AG110" s="903"/>
      <c r="AH110" s="903"/>
      <c r="AI110" s="903"/>
      <c r="AJ110" s="904"/>
      <c r="AK110" s="905">
        <v>782901</v>
      </c>
      <c r="AL110" s="903"/>
      <c r="AM110" s="903"/>
      <c r="AN110" s="903"/>
      <c r="AO110" s="904"/>
      <c r="AP110" s="906">
        <v>23.7</v>
      </c>
      <c r="AQ110" s="907"/>
      <c r="AR110" s="907"/>
      <c r="AS110" s="907"/>
      <c r="AT110" s="908"/>
      <c r="AU110" s="950" t="s">
        <v>59</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6629170</v>
      </c>
      <c r="BR110" s="830"/>
      <c r="BS110" s="830"/>
      <c r="BT110" s="830"/>
      <c r="BU110" s="830"/>
      <c r="BV110" s="830">
        <v>6621892</v>
      </c>
      <c r="BW110" s="830"/>
      <c r="BX110" s="830"/>
      <c r="BY110" s="830"/>
      <c r="BZ110" s="830"/>
      <c r="CA110" s="830">
        <v>6482499</v>
      </c>
      <c r="CB110" s="830"/>
      <c r="CC110" s="830"/>
      <c r="CD110" s="830"/>
      <c r="CE110" s="830"/>
      <c r="CF110" s="891">
        <v>196</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111</v>
      </c>
      <c r="DH110" s="830"/>
      <c r="DI110" s="830"/>
      <c r="DJ110" s="830"/>
      <c r="DK110" s="830"/>
      <c r="DL110" s="830" t="s">
        <v>111</v>
      </c>
      <c r="DM110" s="830"/>
      <c r="DN110" s="830"/>
      <c r="DO110" s="830"/>
      <c r="DP110" s="830"/>
      <c r="DQ110" s="830" t="s">
        <v>111</v>
      </c>
      <c r="DR110" s="830"/>
      <c r="DS110" s="830"/>
      <c r="DT110" s="830"/>
      <c r="DU110" s="830"/>
      <c r="DV110" s="831" t="s">
        <v>111</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111</v>
      </c>
      <c r="AB111" s="939"/>
      <c r="AC111" s="939"/>
      <c r="AD111" s="939"/>
      <c r="AE111" s="940"/>
      <c r="AF111" s="941" t="s">
        <v>111</v>
      </c>
      <c r="AG111" s="939"/>
      <c r="AH111" s="939"/>
      <c r="AI111" s="939"/>
      <c r="AJ111" s="940"/>
      <c r="AK111" s="941" t="s">
        <v>111</v>
      </c>
      <c r="AL111" s="939"/>
      <c r="AM111" s="939"/>
      <c r="AN111" s="939"/>
      <c r="AO111" s="940"/>
      <c r="AP111" s="942" t="s">
        <v>111</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t="s">
        <v>111</v>
      </c>
      <c r="BR111" s="801"/>
      <c r="BS111" s="801"/>
      <c r="BT111" s="801"/>
      <c r="BU111" s="801"/>
      <c r="BV111" s="801" t="s">
        <v>111</v>
      </c>
      <c r="BW111" s="801"/>
      <c r="BX111" s="801"/>
      <c r="BY111" s="801"/>
      <c r="BZ111" s="801"/>
      <c r="CA111" s="801" t="s">
        <v>111</v>
      </c>
      <c r="CB111" s="801"/>
      <c r="CC111" s="801"/>
      <c r="CD111" s="801"/>
      <c r="CE111" s="801"/>
      <c r="CF111" s="878" t="s">
        <v>111</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111</v>
      </c>
      <c r="DH111" s="801"/>
      <c r="DI111" s="801"/>
      <c r="DJ111" s="801"/>
      <c r="DK111" s="801"/>
      <c r="DL111" s="801" t="s">
        <v>111</v>
      </c>
      <c r="DM111" s="801"/>
      <c r="DN111" s="801"/>
      <c r="DO111" s="801"/>
      <c r="DP111" s="801"/>
      <c r="DQ111" s="801" t="s">
        <v>111</v>
      </c>
      <c r="DR111" s="801"/>
      <c r="DS111" s="801"/>
      <c r="DT111" s="801"/>
      <c r="DU111" s="801"/>
      <c r="DV111" s="853" t="s">
        <v>111</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111</v>
      </c>
      <c r="AB112" s="814"/>
      <c r="AC112" s="814"/>
      <c r="AD112" s="814"/>
      <c r="AE112" s="815"/>
      <c r="AF112" s="816" t="s">
        <v>111</v>
      </c>
      <c r="AG112" s="814"/>
      <c r="AH112" s="814"/>
      <c r="AI112" s="814"/>
      <c r="AJ112" s="815"/>
      <c r="AK112" s="816" t="s">
        <v>111</v>
      </c>
      <c r="AL112" s="814"/>
      <c r="AM112" s="814"/>
      <c r="AN112" s="814"/>
      <c r="AO112" s="815"/>
      <c r="AP112" s="784" t="s">
        <v>111</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3847240</v>
      </c>
      <c r="BR112" s="801"/>
      <c r="BS112" s="801"/>
      <c r="BT112" s="801"/>
      <c r="BU112" s="801"/>
      <c r="BV112" s="801">
        <v>3623095</v>
      </c>
      <c r="BW112" s="801"/>
      <c r="BX112" s="801"/>
      <c r="BY112" s="801"/>
      <c r="BZ112" s="801"/>
      <c r="CA112" s="801">
        <v>3120152</v>
      </c>
      <c r="CB112" s="801"/>
      <c r="CC112" s="801"/>
      <c r="CD112" s="801"/>
      <c r="CE112" s="801"/>
      <c r="CF112" s="878">
        <v>94.3</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111</v>
      </c>
      <c r="DH112" s="801"/>
      <c r="DI112" s="801"/>
      <c r="DJ112" s="801"/>
      <c r="DK112" s="801"/>
      <c r="DL112" s="801" t="s">
        <v>111</v>
      </c>
      <c r="DM112" s="801"/>
      <c r="DN112" s="801"/>
      <c r="DO112" s="801"/>
      <c r="DP112" s="801"/>
      <c r="DQ112" s="801" t="s">
        <v>111</v>
      </c>
      <c r="DR112" s="801"/>
      <c r="DS112" s="801"/>
      <c r="DT112" s="801"/>
      <c r="DU112" s="801"/>
      <c r="DV112" s="853" t="s">
        <v>111</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216062</v>
      </c>
      <c r="AB113" s="939"/>
      <c r="AC113" s="939"/>
      <c r="AD113" s="939"/>
      <c r="AE113" s="940"/>
      <c r="AF113" s="941">
        <v>196977</v>
      </c>
      <c r="AG113" s="939"/>
      <c r="AH113" s="939"/>
      <c r="AI113" s="939"/>
      <c r="AJ113" s="940"/>
      <c r="AK113" s="941">
        <v>224933</v>
      </c>
      <c r="AL113" s="939"/>
      <c r="AM113" s="939"/>
      <c r="AN113" s="939"/>
      <c r="AO113" s="940"/>
      <c r="AP113" s="942">
        <v>6.8</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267646</v>
      </c>
      <c r="BR113" s="801"/>
      <c r="BS113" s="801"/>
      <c r="BT113" s="801"/>
      <c r="BU113" s="801"/>
      <c r="BV113" s="801">
        <v>268390</v>
      </c>
      <c r="BW113" s="801"/>
      <c r="BX113" s="801"/>
      <c r="BY113" s="801"/>
      <c r="BZ113" s="801"/>
      <c r="CA113" s="801">
        <v>244410</v>
      </c>
      <c r="CB113" s="801"/>
      <c r="CC113" s="801"/>
      <c r="CD113" s="801"/>
      <c r="CE113" s="801"/>
      <c r="CF113" s="878">
        <v>7.4</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111</v>
      </c>
      <c r="DH113" s="814"/>
      <c r="DI113" s="814"/>
      <c r="DJ113" s="814"/>
      <c r="DK113" s="815"/>
      <c r="DL113" s="816" t="s">
        <v>111</v>
      </c>
      <c r="DM113" s="814"/>
      <c r="DN113" s="814"/>
      <c r="DO113" s="814"/>
      <c r="DP113" s="815"/>
      <c r="DQ113" s="816" t="s">
        <v>111</v>
      </c>
      <c r="DR113" s="814"/>
      <c r="DS113" s="814"/>
      <c r="DT113" s="814"/>
      <c r="DU113" s="815"/>
      <c r="DV113" s="784" t="s">
        <v>111</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36816</v>
      </c>
      <c r="AB114" s="814"/>
      <c r="AC114" s="814"/>
      <c r="AD114" s="814"/>
      <c r="AE114" s="815"/>
      <c r="AF114" s="816">
        <v>38692</v>
      </c>
      <c r="AG114" s="814"/>
      <c r="AH114" s="814"/>
      <c r="AI114" s="814"/>
      <c r="AJ114" s="815"/>
      <c r="AK114" s="816">
        <v>34965</v>
      </c>
      <c r="AL114" s="814"/>
      <c r="AM114" s="814"/>
      <c r="AN114" s="814"/>
      <c r="AO114" s="815"/>
      <c r="AP114" s="784">
        <v>1.1000000000000001</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1141434</v>
      </c>
      <c r="BR114" s="801"/>
      <c r="BS114" s="801"/>
      <c r="BT114" s="801"/>
      <c r="BU114" s="801"/>
      <c r="BV114" s="801">
        <v>1116757</v>
      </c>
      <c r="BW114" s="801"/>
      <c r="BX114" s="801"/>
      <c r="BY114" s="801"/>
      <c r="BZ114" s="801"/>
      <c r="CA114" s="801">
        <v>1064835</v>
      </c>
      <c r="CB114" s="801"/>
      <c r="CC114" s="801"/>
      <c r="CD114" s="801"/>
      <c r="CE114" s="801"/>
      <c r="CF114" s="878">
        <v>32.200000000000003</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111</v>
      </c>
      <c r="DH114" s="814"/>
      <c r="DI114" s="814"/>
      <c r="DJ114" s="814"/>
      <c r="DK114" s="815"/>
      <c r="DL114" s="816" t="s">
        <v>111</v>
      </c>
      <c r="DM114" s="814"/>
      <c r="DN114" s="814"/>
      <c r="DO114" s="814"/>
      <c r="DP114" s="815"/>
      <c r="DQ114" s="816" t="s">
        <v>111</v>
      </c>
      <c r="DR114" s="814"/>
      <c r="DS114" s="814"/>
      <c r="DT114" s="814"/>
      <c r="DU114" s="815"/>
      <c r="DV114" s="784" t="s">
        <v>111</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1192</v>
      </c>
      <c r="AB115" s="939"/>
      <c r="AC115" s="939"/>
      <c r="AD115" s="939"/>
      <c r="AE115" s="940"/>
      <c r="AF115" s="941">
        <v>856</v>
      </c>
      <c r="AG115" s="939"/>
      <c r="AH115" s="939"/>
      <c r="AI115" s="939"/>
      <c r="AJ115" s="940"/>
      <c r="AK115" s="941">
        <v>546</v>
      </c>
      <c r="AL115" s="939"/>
      <c r="AM115" s="939"/>
      <c r="AN115" s="939"/>
      <c r="AO115" s="940"/>
      <c r="AP115" s="942">
        <v>0</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51808</v>
      </c>
      <c r="BR115" s="801"/>
      <c r="BS115" s="801"/>
      <c r="BT115" s="801"/>
      <c r="BU115" s="801"/>
      <c r="BV115" s="801">
        <v>37309</v>
      </c>
      <c r="BW115" s="801"/>
      <c r="BX115" s="801"/>
      <c r="BY115" s="801"/>
      <c r="BZ115" s="801"/>
      <c r="CA115" s="801" t="s">
        <v>111</v>
      </c>
      <c r="CB115" s="801"/>
      <c r="CC115" s="801"/>
      <c r="CD115" s="801"/>
      <c r="CE115" s="801"/>
      <c r="CF115" s="878" t="s">
        <v>111</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111</v>
      </c>
      <c r="DH115" s="814"/>
      <c r="DI115" s="814"/>
      <c r="DJ115" s="814"/>
      <c r="DK115" s="815"/>
      <c r="DL115" s="816" t="s">
        <v>111</v>
      </c>
      <c r="DM115" s="814"/>
      <c r="DN115" s="814"/>
      <c r="DO115" s="814"/>
      <c r="DP115" s="815"/>
      <c r="DQ115" s="816" t="s">
        <v>111</v>
      </c>
      <c r="DR115" s="814"/>
      <c r="DS115" s="814"/>
      <c r="DT115" s="814"/>
      <c r="DU115" s="815"/>
      <c r="DV115" s="784" t="s">
        <v>111</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111</v>
      </c>
      <c r="AB116" s="814"/>
      <c r="AC116" s="814"/>
      <c r="AD116" s="814"/>
      <c r="AE116" s="815"/>
      <c r="AF116" s="816" t="s">
        <v>111</v>
      </c>
      <c r="AG116" s="814"/>
      <c r="AH116" s="814"/>
      <c r="AI116" s="814"/>
      <c r="AJ116" s="815"/>
      <c r="AK116" s="816" t="s">
        <v>111</v>
      </c>
      <c r="AL116" s="814"/>
      <c r="AM116" s="814"/>
      <c r="AN116" s="814"/>
      <c r="AO116" s="815"/>
      <c r="AP116" s="784" t="s">
        <v>111</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111</v>
      </c>
      <c r="BR116" s="801"/>
      <c r="BS116" s="801"/>
      <c r="BT116" s="801"/>
      <c r="BU116" s="801"/>
      <c r="BV116" s="801" t="s">
        <v>111</v>
      </c>
      <c r="BW116" s="801"/>
      <c r="BX116" s="801"/>
      <c r="BY116" s="801"/>
      <c r="BZ116" s="801"/>
      <c r="CA116" s="801" t="s">
        <v>111</v>
      </c>
      <c r="CB116" s="801"/>
      <c r="CC116" s="801"/>
      <c r="CD116" s="801"/>
      <c r="CE116" s="801"/>
      <c r="CF116" s="878" t="s">
        <v>111</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111</v>
      </c>
      <c r="DH116" s="814"/>
      <c r="DI116" s="814"/>
      <c r="DJ116" s="814"/>
      <c r="DK116" s="815"/>
      <c r="DL116" s="816" t="s">
        <v>111</v>
      </c>
      <c r="DM116" s="814"/>
      <c r="DN116" s="814"/>
      <c r="DO116" s="814"/>
      <c r="DP116" s="815"/>
      <c r="DQ116" s="816" t="s">
        <v>111</v>
      </c>
      <c r="DR116" s="814"/>
      <c r="DS116" s="814"/>
      <c r="DT116" s="814"/>
      <c r="DU116" s="815"/>
      <c r="DV116" s="784" t="s">
        <v>111</v>
      </c>
      <c r="DW116" s="785"/>
      <c r="DX116" s="785"/>
      <c r="DY116" s="785"/>
      <c r="DZ116" s="786"/>
    </row>
    <row r="117" spans="1:130" s="197" customFormat="1" ht="26.25" customHeight="1">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940026</v>
      </c>
      <c r="AB117" s="925"/>
      <c r="AC117" s="925"/>
      <c r="AD117" s="925"/>
      <c r="AE117" s="926"/>
      <c r="AF117" s="928">
        <v>990000</v>
      </c>
      <c r="AG117" s="925"/>
      <c r="AH117" s="925"/>
      <c r="AI117" s="925"/>
      <c r="AJ117" s="926"/>
      <c r="AK117" s="928">
        <v>1043345</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111</v>
      </c>
      <c r="BR117" s="888"/>
      <c r="BS117" s="888"/>
      <c r="BT117" s="888"/>
      <c r="BU117" s="888"/>
      <c r="BV117" s="888" t="s">
        <v>111</v>
      </c>
      <c r="BW117" s="888"/>
      <c r="BX117" s="888"/>
      <c r="BY117" s="888"/>
      <c r="BZ117" s="888"/>
      <c r="CA117" s="888" t="s">
        <v>111</v>
      </c>
      <c r="CB117" s="888"/>
      <c r="CC117" s="888"/>
      <c r="CD117" s="888"/>
      <c r="CE117" s="888"/>
      <c r="CF117" s="878" t="s">
        <v>111</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111</v>
      </c>
      <c r="DH117" s="814"/>
      <c r="DI117" s="814"/>
      <c r="DJ117" s="814"/>
      <c r="DK117" s="815"/>
      <c r="DL117" s="816" t="s">
        <v>111</v>
      </c>
      <c r="DM117" s="814"/>
      <c r="DN117" s="814"/>
      <c r="DO117" s="814"/>
      <c r="DP117" s="815"/>
      <c r="DQ117" s="816" t="s">
        <v>111</v>
      </c>
      <c r="DR117" s="814"/>
      <c r="DS117" s="814"/>
      <c r="DT117" s="814"/>
      <c r="DU117" s="815"/>
      <c r="DV117" s="784" t="s">
        <v>111</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286</v>
      </c>
      <c r="AG118" s="918"/>
      <c r="AH118" s="918"/>
      <c r="AI118" s="918"/>
      <c r="AJ118" s="919"/>
      <c r="AK118" s="920" t="s">
        <v>285</v>
      </c>
      <c r="AL118" s="918"/>
      <c r="AM118" s="918"/>
      <c r="AN118" s="918"/>
      <c r="AO118" s="919"/>
      <c r="AP118" s="921" t="s">
        <v>405</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433</v>
      </c>
      <c r="BP118" s="868"/>
      <c r="BQ118" s="887">
        <v>11937298</v>
      </c>
      <c r="BR118" s="888"/>
      <c r="BS118" s="888"/>
      <c r="BT118" s="888"/>
      <c r="BU118" s="888"/>
      <c r="BV118" s="888">
        <v>11667443</v>
      </c>
      <c r="BW118" s="888"/>
      <c r="BX118" s="888"/>
      <c r="BY118" s="888"/>
      <c r="BZ118" s="888"/>
      <c r="CA118" s="888">
        <v>10911896</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111</v>
      </c>
      <c r="DH118" s="814"/>
      <c r="DI118" s="814"/>
      <c r="DJ118" s="814"/>
      <c r="DK118" s="815"/>
      <c r="DL118" s="816" t="s">
        <v>111</v>
      </c>
      <c r="DM118" s="814"/>
      <c r="DN118" s="814"/>
      <c r="DO118" s="814"/>
      <c r="DP118" s="815"/>
      <c r="DQ118" s="816" t="s">
        <v>111</v>
      </c>
      <c r="DR118" s="814"/>
      <c r="DS118" s="814"/>
      <c r="DT118" s="814"/>
      <c r="DU118" s="815"/>
      <c r="DV118" s="784" t="s">
        <v>111</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111</v>
      </c>
      <c r="AB119" s="903"/>
      <c r="AC119" s="903"/>
      <c r="AD119" s="903"/>
      <c r="AE119" s="904"/>
      <c r="AF119" s="905" t="s">
        <v>111</v>
      </c>
      <c r="AG119" s="903"/>
      <c r="AH119" s="903"/>
      <c r="AI119" s="903"/>
      <c r="AJ119" s="904"/>
      <c r="AK119" s="905" t="s">
        <v>111</v>
      </c>
      <c r="AL119" s="903"/>
      <c r="AM119" s="903"/>
      <c r="AN119" s="903"/>
      <c r="AO119" s="904"/>
      <c r="AP119" s="906" t="s">
        <v>111</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4984416</v>
      </c>
      <c r="BR119" s="830"/>
      <c r="BS119" s="830"/>
      <c r="BT119" s="830"/>
      <c r="BU119" s="830"/>
      <c r="BV119" s="830">
        <v>5241218</v>
      </c>
      <c r="BW119" s="830"/>
      <c r="BX119" s="830"/>
      <c r="BY119" s="830"/>
      <c r="BZ119" s="830"/>
      <c r="CA119" s="830">
        <v>5470271</v>
      </c>
      <c r="CB119" s="830"/>
      <c r="CC119" s="830"/>
      <c r="CD119" s="830"/>
      <c r="CE119" s="830"/>
      <c r="CF119" s="891">
        <v>165.4</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111</v>
      </c>
      <c r="DH119" s="747"/>
      <c r="DI119" s="747"/>
      <c r="DJ119" s="747"/>
      <c r="DK119" s="748"/>
      <c r="DL119" s="749" t="s">
        <v>111</v>
      </c>
      <c r="DM119" s="747"/>
      <c r="DN119" s="747"/>
      <c r="DO119" s="747"/>
      <c r="DP119" s="748"/>
      <c r="DQ119" s="749" t="s">
        <v>111</v>
      </c>
      <c r="DR119" s="747"/>
      <c r="DS119" s="747"/>
      <c r="DT119" s="747"/>
      <c r="DU119" s="748"/>
      <c r="DV119" s="837" t="s">
        <v>111</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111</v>
      </c>
      <c r="AB120" s="814"/>
      <c r="AC120" s="814"/>
      <c r="AD120" s="814"/>
      <c r="AE120" s="815"/>
      <c r="AF120" s="816" t="s">
        <v>111</v>
      </c>
      <c r="AG120" s="814"/>
      <c r="AH120" s="814"/>
      <c r="AI120" s="814"/>
      <c r="AJ120" s="815"/>
      <c r="AK120" s="816" t="s">
        <v>111</v>
      </c>
      <c r="AL120" s="814"/>
      <c r="AM120" s="814"/>
      <c r="AN120" s="814"/>
      <c r="AO120" s="815"/>
      <c r="AP120" s="784" t="s">
        <v>111</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2533792</v>
      </c>
      <c r="BR120" s="801"/>
      <c r="BS120" s="801"/>
      <c r="BT120" s="801"/>
      <c r="BU120" s="801"/>
      <c r="BV120" s="801">
        <v>2396948</v>
      </c>
      <c r="BW120" s="801"/>
      <c r="BX120" s="801"/>
      <c r="BY120" s="801"/>
      <c r="BZ120" s="801"/>
      <c r="CA120" s="801">
        <v>2023389</v>
      </c>
      <c r="CB120" s="801"/>
      <c r="CC120" s="801"/>
      <c r="CD120" s="801"/>
      <c r="CE120" s="801"/>
      <c r="CF120" s="878">
        <v>61.2</v>
      </c>
      <c r="CG120" s="879"/>
      <c r="CH120" s="879"/>
      <c r="CI120" s="879"/>
      <c r="CJ120" s="879"/>
      <c r="CK120" s="880" t="s">
        <v>439</v>
      </c>
      <c r="CL120" s="840"/>
      <c r="CM120" s="840"/>
      <c r="CN120" s="840"/>
      <c r="CO120" s="841"/>
      <c r="CP120" s="884" t="s">
        <v>386</v>
      </c>
      <c r="CQ120" s="885"/>
      <c r="CR120" s="885"/>
      <c r="CS120" s="885"/>
      <c r="CT120" s="885"/>
      <c r="CU120" s="885"/>
      <c r="CV120" s="885"/>
      <c r="CW120" s="885"/>
      <c r="CX120" s="885"/>
      <c r="CY120" s="885"/>
      <c r="CZ120" s="885"/>
      <c r="DA120" s="885"/>
      <c r="DB120" s="885"/>
      <c r="DC120" s="885"/>
      <c r="DD120" s="885"/>
      <c r="DE120" s="885"/>
      <c r="DF120" s="886"/>
      <c r="DG120" s="829">
        <v>3490466</v>
      </c>
      <c r="DH120" s="830"/>
      <c r="DI120" s="830"/>
      <c r="DJ120" s="830"/>
      <c r="DK120" s="830"/>
      <c r="DL120" s="830">
        <v>3324303</v>
      </c>
      <c r="DM120" s="830"/>
      <c r="DN120" s="830"/>
      <c r="DO120" s="830"/>
      <c r="DP120" s="830"/>
      <c r="DQ120" s="830">
        <v>2846584</v>
      </c>
      <c r="DR120" s="830"/>
      <c r="DS120" s="830"/>
      <c r="DT120" s="830"/>
      <c r="DU120" s="830"/>
      <c r="DV120" s="831">
        <v>86.1</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111</v>
      </c>
      <c r="AB121" s="814"/>
      <c r="AC121" s="814"/>
      <c r="AD121" s="814"/>
      <c r="AE121" s="815"/>
      <c r="AF121" s="816" t="s">
        <v>111</v>
      </c>
      <c r="AG121" s="814"/>
      <c r="AH121" s="814"/>
      <c r="AI121" s="814"/>
      <c r="AJ121" s="815"/>
      <c r="AK121" s="816" t="s">
        <v>111</v>
      </c>
      <c r="AL121" s="814"/>
      <c r="AM121" s="814"/>
      <c r="AN121" s="814"/>
      <c r="AO121" s="815"/>
      <c r="AP121" s="784" t="s">
        <v>111</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8198675</v>
      </c>
      <c r="BR121" s="888"/>
      <c r="BS121" s="888"/>
      <c r="BT121" s="888"/>
      <c r="BU121" s="888"/>
      <c r="BV121" s="888">
        <v>8070198</v>
      </c>
      <c r="BW121" s="888"/>
      <c r="BX121" s="888"/>
      <c r="BY121" s="888"/>
      <c r="BZ121" s="888"/>
      <c r="CA121" s="888">
        <v>8017309</v>
      </c>
      <c r="CB121" s="888"/>
      <c r="CC121" s="888"/>
      <c r="CD121" s="888"/>
      <c r="CE121" s="888"/>
      <c r="CF121" s="889">
        <v>242.4</v>
      </c>
      <c r="CG121" s="890"/>
      <c r="CH121" s="890"/>
      <c r="CI121" s="890"/>
      <c r="CJ121" s="890"/>
      <c r="CK121" s="881"/>
      <c r="CL121" s="842"/>
      <c r="CM121" s="842"/>
      <c r="CN121" s="842"/>
      <c r="CO121" s="843"/>
      <c r="CP121" s="858" t="s">
        <v>388</v>
      </c>
      <c r="CQ121" s="859"/>
      <c r="CR121" s="859"/>
      <c r="CS121" s="859"/>
      <c r="CT121" s="859"/>
      <c r="CU121" s="859"/>
      <c r="CV121" s="859"/>
      <c r="CW121" s="859"/>
      <c r="CX121" s="859"/>
      <c r="CY121" s="859"/>
      <c r="CZ121" s="859"/>
      <c r="DA121" s="859"/>
      <c r="DB121" s="859"/>
      <c r="DC121" s="859"/>
      <c r="DD121" s="859"/>
      <c r="DE121" s="859"/>
      <c r="DF121" s="860"/>
      <c r="DG121" s="800">
        <v>185127</v>
      </c>
      <c r="DH121" s="801"/>
      <c r="DI121" s="801"/>
      <c r="DJ121" s="801"/>
      <c r="DK121" s="801"/>
      <c r="DL121" s="801">
        <v>171327</v>
      </c>
      <c r="DM121" s="801"/>
      <c r="DN121" s="801"/>
      <c r="DO121" s="801"/>
      <c r="DP121" s="801"/>
      <c r="DQ121" s="801">
        <v>158483</v>
      </c>
      <c r="DR121" s="801"/>
      <c r="DS121" s="801"/>
      <c r="DT121" s="801"/>
      <c r="DU121" s="801"/>
      <c r="DV121" s="853">
        <v>4.8</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111</v>
      </c>
      <c r="AB122" s="814"/>
      <c r="AC122" s="814"/>
      <c r="AD122" s="814"/>
      <c r="AE122" s="815"/>
      <c r="AF122" s="816" t="s">
        <v>111</v>
      </c>
      <c r="AG122" s="814"/>
      <c r="AH122" s="814"/>
      <c r="AI122" s="814"/>
      <c r="AJ122" s="815"/>
      <c r="AK122" s="816" t="s">
        <v>111</v>
      </c>
      <c r="AL122" s="814"/>
      <c r="AM122" s="814"/>
      <c r="AN122" s="814"/>
      <c r="AO122" s="815"/>
      <c r="AP122" s="784" t="s">
        <v>111</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442</v>
      </c>
      <c r="BP122" s="868"/>
      <c r="BQ122" s="869">
        <v>15716883</v>
      </c>
      <c r="BR122" s="870"/>
      <c r="BS122" s="870"/>
      <c r="BT122" s="870"/>
      <c r="BU122" s="870"/>
      <c r="BV122" s="870">
        <v>15708364</v>
      </c>
      <c r="BW122" s="870"/>
      <c r="BX122" s="870"/>
      <c r="BY122" s="870"/>
      <c r="BZ122" s="870"/>
      <c r="CA122" s="870">
        <v>15510969</v>
      </c>
      <c r="CB122" s="870"/>
      <c r="CC122" s="870"/>
      <c r="CD122" s="870"/>
      <c r="CE122" s="870"/>
      <c r="CF122" s="773"/>
      <c r="CG122" s="774"/>
      <c r="CH122" s="774"/>
      <c r="CI122" s="774"/>
      <c r="CJ122" s="871"/>
      <c r="CK122" s="881"/>
      <c r="CL122" s="842"/>
      <c r="CM122" s="842"/>
      <c r="CN122" s="842"/>
      <c r="CO122" s="843"/>
      <c r="CP122" s="858" t="s">
        <v>389</v>
      </c>
      <c r="CQ122" s="859"/>
      <c r="CR122" s="859"/>
      <c r="CS122" s="859"/>
      <c r="CT122" s="859"/>
      <c r="CU122" s="859"/>
      <c r="CV122" s="859"/>
      <c r="CW122" s="859"/>
      <c r="CX122" s="859"/>
      <c r="CY122" s="859"/>
      <c r="CZ122" s="859"/>
      <c r="DA122" s="859"/>
      <c r="DB122" s="859"/>
      <c r="DC122" s="859"/>
      <c r="DD122" s="859"/>
      <c r="DE122" s="859"/>
      <c r="DF122" s="860"/>
      <c r="DG122" s="800">
        <v>84349</v>
      </c>
      <c r="DH122" s="801"/>
      <c r="DI122" s="801"/>
      <c r="DJ122" s="801"/>
      <c r="DK122" s="801"/>
      <c r="DL122" s="801">
        <v>84851</v>
      </c>
      <c r="DM122" s="801"/>
      <c r="DN122" s="801"/>
      <c r="DO122" s="801"/>
      <c r="DP122" s="801"/>
      <c r="DQ122" s="801">
        <v>74897</v>
      </c>
      <c r="DR122" s="801"/>
      <c r="DS122" s="801"/>
      <c r="DT122" s="801"/>
      <c r="DU122" s="801"/>
      <c r="DV122" s="853">
        <v>2.2999999999999998</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111</v>
      </c>
      <c r="AB123" s="814"/>
      <c r="AC123" s="814"/>
      <c r="AD123" s="814"/>
      <c r="AE123" s="815"/>
      <c r="AF123" s="816" t="s">
        <v>111</v>
      </c>
      <c r="AG123" s="814"/>
      <c r="AH123" s="814"/>
      <c r="AI123" s="814"/>
      <c r="AJ123" s="815"/>
      <c r="AK123" s="816" t="s">
        <v>111</v>
      </c>
      <c r="AL123" s="814"/>
      <c r="AM123" s="814"/>
      <c r="AN123" s="814"/>
      <c r="AO123" s="815"/>
      <c r="AP123" s="784" t="s">
        <v>111</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111</v>
      </c>
      <c r="BR123" s="862"/>
      <c r="BS123" s="862"/>
      <c r="BT123" s="862"/>
      <c r="BU123" s="862"/>
      <c r="BV123" s="862" t="s">
        <v>111</v>
      </c>
      <c r="BW123" s="862"/>
      <c r="BX123" s="862"/>
      <c r="BY123" s="862"/>
      <c r="BZ123" s="862"/>
      <c r="CA123" s="862" t="s">
        <v>111</v>
      </c>
      <c r="CB123" s="862"/>
      <c r="CC123" s="862"/>
      <c r="CD123" s="862"/>
      <c r="CE123" s="862"/>
      <c r="CF123" s="760"/>
      <c r="CG123" s="761"/>
      <c r="CH123" s="761"/>
      <c r="CI123" s="761"/>
      <c r="CJ123" s="863"/>
      <c r="CK123" s="881"/>
      <c r="CL123" s="842"/>
      <c r="CM123" s="842"/>
      <c r="CN123" s="842"/>
      <c r="CO123" s="843"/>
      <c r="CP123" s="858" t="s">
        <v>384</v>
      </c>
      <c r="CQ123" s="859"/>
      <c r="CR123" s="859"/>
      <c r="CS123" s="859"/>
      <c r="CT123" s="859"/>
      <c r="CU123" s="859"/>
      <c r="CV123" s="859"/>
      <c r="CW123" s="859"/>
      <c r="CX123" s="859"/>
      <c r="CY123" s="859"/>
      <c r="CZ123" s="859"/>
      <c r="DA123" s="859"/>
      <c r="DB123" s="859"/>
      <c r="DC123" s="859"/>
      <c r="DD123" s="859"/>
      <c r="DE123" s="859"/>
      <c r="DF123" s="860"/>
      <c r="DG123" s="813" t="s">
        <v>111</v>
      </c>
      <c r="DH123" s="814"/>
      <c r="DI123" s="814"/>
      <c r="DJ123" s="814"/>
      <c r="DK123" s="815"/>
      <c r="DL123" s="816">
        <v>42614</v>
      </c>
      <c r="DM123" s="814"/>
      <c r="DN123" s="814"/>
      <c r="DO123" s="814"/>
      <c r="DP123" s="815"/>
      <c r="DQ123" s="816">
        <v>40188</v>
      </c>
      <c r="DR123" s="814"/>
      <c r="DS123" s="814"/>
      <c r="DT123" s="814"/>
      <c r="DU123" s="815"/>
      <c r="DV123" s="784">
        <v>1.2</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111</v>
      </c>
      <c r="AB124" s="814"/>
      <c r="AC124" s="814"/>
      <c r="AD124" s="814"/>
      <c r="AE124" s="815"/>
      <c r="AF124" s="816" t="s">
        <v>111</v>
      </c>
      <c r="AG124" s="814"/>
      <c r="AH124" s="814"/>
      <c r="AI124" s="814"/>
      <c r="AJ124" s="815"/>
      <c r="AK124" s="816" t="s">
        <v>111</v>
      </c>
      <c r="AL124" s="814"/>
      <c r="AM124" s="814"/>
      <c r="AN124" s="814"/>
      <c r="AO124" s="815"/>
      <c r="AP124" s="784" t="s">
        <v>111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v>87298</v>
      </c>
      <c r="DH124" s="747"/>
      <c r="DI124" s="747"/>
      <c r="DJ124" s="747"/>
      <c r="DK124" s="748"/>
      <c r="DL124" s="749" t="s">
        <v>111</v>
      </c>
      <c r="DM124" s="747"/>
      <c r="DN124" s="747"/>
      <c r="DO124" s="747"/>
      <c r="DP124" s="748"/>
      <c r="DQ124" s="749" t="s">
        <v>111</v>
      </c>
      <c r="DR124" s="747"/>
      <c r="DS124" s="747"/>
      <c r="DT124" s="747"/>
      <c r="DU124" s="748"/>
      <c r="DV124" s="837" t="s">
        <v>111</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111</v>
      </c>
      <c r="AB125" s="814"/>
      <c r="AC125" s="814"/>
      <c r="AD125" s="814"/>
      <c r="AE125" s="815"/>
      <c r="AF125" s="816" t="s">
        <v>111</v>
      </c>
      <c r="AG125" s="814"/>
      <c r="AH125" s="814"/>
      <c r="AI125" s="814"/>
      <c r="AJ125" s="815"/>
      <c r="AK125" s="816" t="s">
        <v>111</v>
      </c>
      <c r="AL125" s="814"/>
      <c r="AM125" s="814"/>
      <c r="AN125" s="814"/>
      <c r="AO125" s="815"/>
      <c r="AP125" s="784" t="s">
        <v>111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111</v>
      </c>
      <c r="DH125" s="830"/>
      <c r="DI125" s="830"/>
      <c r="DJ125" s="830"/>
      <c r="DK125" s="830"/>
      <c r="DL125" s="830" t="s">
        <v>111</v>
      </c>
      <c r="DM125" s="830"/>
      <c r="DN125" s="830"/>
      <c r="DO125" s="830"/>
      <c r="DP125" s="830"/>
      <c r="DQ125" s="830" t="s">
        <v>111</v>
      </c>
      <c r="DR125" s="830"/>
      <c r="DS125" s="830"/>
      <c r="DT125" s="830"/>
      <c r="DU125" s="830"/>
      <c r="DV125" s="831" t="s">
        <v>111</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111</v>
      </c>
      <c r="AB126" s="814"/>
      <c r="AC126" s="814"/>
      <c r="AD126" s="814"/>
      <c r="AE126" s="815"/>
      <c r="AF126" s="816" t="s">
        <v>111</v>
      </c>
      <c r="AG126" s="814"/>
      <c r="AH126" s="814"/>
      <c r="AI126" s="814"/>
      <c r="AJ126" s="815"/>
      <c r="AK126" s="816" t="s">
        <v>111</v>
      </c>
      <c r="AL126" s="814"/>
      <c r="AM126" s="814"/>
      <c r="AN126" s="814"/>
      <c r="AO126" s="815"/>
      <c r="AP126" s="784" t="s">
        <v>111</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v>51808</v>
      </c>
      <c r="DH126" s="801"/>
      <c r="DI126" s="801"/>
      <c r="DJ126" s="801"/>
      <c r="DK126" s="801"/>
      <c r="DL126" s="801">
        <v>37309</v>
      </c>
      <c r="DM126" s="801"/>
      <c r="DN126" s="801"/>
      <c r="DO126" s="801"/>
      <c r="DP126" s="801"/>
      <c r="DQ126" s="801" t="s">
        <v>111</v>
      </c>
      <c r="DR126" s="801"/>
      <c r="DS126" s="801"/>
      <c r="DT126" s="801"/>
      <c r="DU126" s="801"/>
      <c r="DV126" s="853" t="s">
        <v>111</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1192</v>
      </c>
      <c r="AB127" s="814"/>
      <c r="AC127" s="814"/>
      <c r="AD127" s="814"/>
      <c r="AE127" s="815"/>
      <c r="AF127" s="816">
        <v>856</v>
      </c>
      <c r="AG127" s="814"/>
      <c r="AH127" s="814"/>
      <c r="AI127" s="814"/>
      <c r="AJ127" s="815"/>
      <c r="AK127" s="816">
        <v>546</v>
      </c>
      <c r="AL127" s="814"/>
      <c r="AM127" s="814"/>
      <c r="AN127" s="814"/>
      <c r="AO127" s="815"/>
      <c r="AP127" s="784">
        <v>0</v>
      </c>
      <c r="AQ127" s="785"/>
      <c r="AR127" s="785"/>
      <c r="AS127" s="785"/>
      <c r="AT127" s="786"/>
      <c r="AU127" s="233"/>
      <c r="AV127" s="233"/>
      <c r="AW127" s="233"/>
      <c r="AX127" s="787" t="s">
        <v>453</v>
      </c>
      <c r="AY127" s="788"/>
      <c r="AZ127" s="788"/>
      <c r="BA127" s="788"/>
      <c r="BB127" s="788"/>
      <c r="BC127" s="788"/>
      <c r="BD127" s="788"/>
      <c r="BE127" s="789"/>
      <c r="BF127" s="790" t="s">
        <v>111</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t="s">
        <v>111</v>
      </c>
      <c r="DH127" s="850"/>
      <c r="DI127" s="850"/>
      <c r="DJ127" s="850"/>
      <c r="DK127" s="850"/>
      <c r="DL127" s="850" t="s">
        <v>111</v>
      </c>
      <c r="DM127" s="850"/>
      <c r="DN127" s="850"/>
      <c r="DO127" s="850"/>
      <c r="DP127" s="850"/>
      <c r="DQ127" s="850" t="s">
        <v>111</v>
      </c>
      <c r="DR127" s="850"/>
      <c r="DS127" s="850"/>
      <c r="DT127" s="850"/>
      <c r="DU127" s="850"/>
      <c r="DV127" s="851" t="s">
        <v>111</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152013</v>
      </c>
      <c r="AB128" s="754"/>
      <c r="AC128" s="754"/>
      <c r="AD128" s="754"/>
      <c r="AE128" s="755"/>
      <c r="AF128" s="756">
        <v>152272</v>
      </c>
      <c r="AG128" s="754"/>
      <c r="AH128" s="754"/>
      <c r="AI128" s="754"/>
      <c r="AJ128" s="755"/>
      <c r="AK128" s="756">
        <v>129596</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111</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3974580</v>
      </c>
      <c r="AB129" s="814"/>
      <c r="AC129" s="814"/>
      <c r="AD129" s="814"/>
      <c r="AE129" s="815"/>
      <c r="AF129" s="816">
        <v>3923500</v>
      </c>
      <c r="AG129" s="814"/>
      <c r="AH129" s="814"/>
      <c r="AI129" s="814"/>
      <c r="AJ129" s="815"/>
      <c r="AK129" s="816">
        <v>4006073</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4.5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686163</v>
      </c>
      <c r="AB130" s="814"/>
      <c r="AC130" s="814"/>
      <c r="AD130" s="814"/>
      <c r="AE130" s="815"/>
      <c r="AF130" s="816">
        <v>708002</v>
      </c>
      <c r="AG130" s="814"/>
      <c r="AH130" s="814"/>
      <c r="AI130" s="814"/>
      <c r="AJ130" s="815"/>
      <c r="AK130" s="816">
        <v>698620</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111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3288417</v>
      </c>
      <c r="AB131" s="747"/>
      <c r="AC131" s="747"/>
      <c r="AD131" s="747"/>
      <c r="AE131" s="748"/>
      <c r="AF131" s="749">
        <v>3215498</v>
      </c>
      <c r="AG131" s="747"/>
      <c r="AH131" s="747"/>
      <c r="AI131" s="747"/>
      <c r="AJ131" s="748"/>
      <c r="AK131" s="749">
        <v>3307453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3.097234931</v>
      </c>
      <c r="AB132" s="770"/>
      <c r="AC132" s="770"/>
      <c r="AD132" s="770"/>
      <c r="AE132" s="771"/>
      <c r="AF132" s="772">
        <v>4.034398404</v>
      </c>
      <c r="AG132" s="770"/>
      <c r="AH132" s="770"/>
      <c r="AI132" s="770"/>
      <c r="AJ132" s="771"/>
      <c r="AK132" s="772">
        <v>6.5043705840000001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5.8</v>
      </c>
      <c r="AB133" s="779"/>
      <c r="AC133" s="779"/>
      <c r="AD133" s="779"/>
      <c r="AE133" s="780"/>
      <c r="AF133" s="778">
        <v>4</v>
      </c>
      <c r="AG133" s="779"/>
      <c r="AH133" s="779"/>
      <c r="AI133" s="779"/>
      <c r="AJ133" s="780"/>
      <c r="AK133" s="778">
        <v>4.5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9" t="s">
        <v>469</v>
      </c>
      <c r="L7" s="254"/>
      <c r="M7" s="255" t="s">
        <v>470</v>
      </c>
      <c r="N7" s="256"/>
    </row>
    <row r="8" spans="1:16">
      <c r="A8" s="248"/>
      <c r="B8" s="244"/>
      <c r="C8" s="244"/>
      <c r="D8" s="244"/>
      <c r="E8" s="244"/>
      <c r="F8" s="244"/>
      <c r="G8" s="257"/>
      <c r="H8" s="258"/>
      <c r="I8" s="258"/>
      <c r="J8" s="259"/>
      <c r="K8" s="1150"/>
      <c r="L8" s="260" t="s">
        <v>471</v>
      </c>
      <c r="M8" s="261" t="s">
        <v>472</v>
      </c>
      <c r="N8" s="262" t="s">
        <v>473</v>
      </c>
    </row>
    <row r="9" spans="1:16">
      <c r="A9" s="248"/>
      <c r="B9" s="244"/>
      <c r="C9" s="244"/>
      <c r="D9" s="244"/>
      <c r="E9" s="244"/>
      <c r="F9" s="244"/>
      <c r="G9" s="1163" t="s">
        <v>474</v>
      </c>
      <c r="H9" s="1164"/>
      <c r="I9" s="1164"/>
      <c r="J9" s="1165"/>
      <c r="K9" s="263">
        <v>921714</v>
      </c>
      <c r="L9" s="264">
        <v>59488</v>
      </c>
      <c r="M9" s="265">
        <v>77257</v>
      </c>
      <c r="N9" s="266">
        <v>-23</v>
      </c>
    </row>
    <row r="10" spans="1:16">
      <c r="A10" s="248"/>
      <c r="B10" s="244"/>
      <c r="C10" s="244"/>
      <c r="D10" s="244"/>
      <c r="E10" s="244"/>
      <c r="F10" s="244"/>
      <c r="G10" s="1163" t="s">
        <v>475</v>
      </c>
      <c r="H10" s="1164"/>
      <c r="I10" s="1164"/>
      <c r="J10" s="1165"/>
      <c r="K10" s="267">
        <v>182967</v>
      </c>
      <c r="L10" s="268">
        <v>11809</v>
      </c>
      <c r="M10" s="269">
        <v>7577</v>
      </c>
      <c r="N10" s="270">
        <v>55.9</v>
      </c>
    </row>
    <row r="11" spans="1:16" ht="13.5" customHeight="1">
      <c r="A11" s="248"/>
      <c r="B11" s="244"/>
      <c r="C11" s="244"/>
      <c r="D11" s="244"/>
      <c r="E11" s="244"/>
      <c r="F11" s="244"/>
      <c r="G11" s="1163" t="s">
        <v>476</v>
      </c>
      <c r="H11" s="1164"/>
      <c r="I11" s="1164"/>
      <c r="J11" s="1165"/>
      <c r="K11" s="267">
        <v>196315</v>
      </c>
      <c r="L11" s="268">
        <v>12670</v>
      </c>
      <c r="M11" s="269">
        <v>12059</v>
      </c>
      <c r="N11" s="270">
        <v>5.0999999999999996</v>
      </c>
    </row>
    <row r="12" spans="1:16" ht="13.5" customHeight="1">
      <c r="A12" s="248"/>
      <c r="B12" s="244"/>
      <c r="C12" s="244"/>
      <c r="D12" s="244"/>
      <c r="E12" s="244"/>
      <c r="F12" s="244"/>
      <c r="G12" s="1163" t="s">
        <v>477</v>
      </c>
      <c r="H12" s="1164"/>
      <c r="I12" s="1164"/>
      <c r="J12" s="1165"/>
      <c r="K12" s="267" t="s">
        <v>478</v>
      </c>
      <c r="L12" s="268" t="s">
        <v>478</v>
      </c>
      <c r="M12" s="269">
        <v>890</v>
      </c>
      <c r="N12" s="270" t="s">
        <v>478</v>
      </c>
    </row>
    <row r="13" spans="1:16" ht="13.5" customHeight="1">
      <c r="A13" s="248"/>
      <c r="B13" s="244"/>
      <c r="C13" s="244"/>
      <c r="D13" s="244"/>
      <c r="E13" s="244"/>
      <c r="F13" s="244"/>
      <c r="G13" s="1163" t="s">
        <v>479</v>
      </c>
      <c r="H13" s="1164"/>
      <c r="I13" s="1164"/>
      <c r="J13" s="1165"/>
      <c r="K13" s="267" t="s">
        <v>478</v>
      </c>
      <c r="L13" s="268" t="s">
        <v>478</v>
      </c>
      <c r="M13" s="269">
        <v>0</v>
      </c>
      <c r="N13" s="270" t="s">
        <v>478</v>
      </c>
    </row>
    <row r="14" spans="1:16" ht="13.5" customHeight="1">
      <c r="A14" s="248"/>
      <c r="B14" s="244"/>
      <c r="C14" s="244"/>
      <c r="D14" s="244"/>
      <c r="E14" s="244"/>
      <c r="F14" s="244"/>
      <c r="G14" s="1163" t="s">
        <v>480</v>
      </c>
      <c r="H14" s="1164"/>
      <c r="I14" s="1164"/>
      <c r="J14" s="1165"/>
      <c r="K14" s="267">
        <v>28323</v>
      </c>
      <c r="L14" s="268">
        <v>1828</v>
      </c>
      <c r="M14" s="269">
        <v>4205</v>
      </c>
      <c r="N14" s="270">
        <v>-56.5</v>
      </c>
    </row>
    <row r="15" spans="1:16" ht="13.5" customHeight="1">
      <c r="A15" s="248"/>
      <c r="B15" s="244"/>
      <c r="C15" s="244"/>
      <c r="D15" s="244"/>
      <c r="E15" s="244"/>
      <c r="F15" s="244"/>
      <c r="G15" s="1163" t="s">
        <v>481</v>
      </c>
      <c r="H15" s="1164"/>
      <c r="I15" s="1164"/>
      <c r="J15" s="1165"/>
      <c r="K15" s="267" t="s">
        <v>478</v>
      </c>
      <c r="L15" s="268" t="s">
        <v>478</v>
      </c>
      <c r="M15" s="269">
        <v>1846</v>
      </c>
      <c r="N15" s="270" t="s">
        <v>478</v>
      </c>
    </row>
    <row r="16" spans="1:16">
      <c r="A16" s="248"/>
      <c r="B16" s="244"/>
      <c r="C16" s="244"/>
      <c r="D16" s="244"/>
      <c r="E16" s="244"/>
      <c r="F16" s="244"/>
      <c r="G16" s="1166" t="s">
        <v>482</v>
      </c>
      <c r="H16" s="1167"/>
      <c r="I16" s="1167"/>
      <c r="J16" s="1168"/>
      <c r="K16" s="268">
        <v>-69496</v>
      </c>
      <c r="L16" s="268">
        <v>-4485</v>
      </c>
      <c r="M16" s="269">
        <v>-8513</v>
      </c>
      <c r="N16" s="270">
        <v>-47.3</v>
      </c>
    </row>
    <row r="17" spans="1:16">
      <c r="A17" s="248"/>
      <c r="B17" s="244"/>
      <c r="C17" s="244"/>
      <c r="D17" s="244"/>
      <c r="E17" s="244"/>
      <c r="F17" s="244"/>
      <c r="G17" s="1166" t="s">
        <v>169</v>
      </c>
      <c r="H17" s="1167"/>
      <c r="I17" s="1167"/>
      <c r="J17" s="1168"/>
      <c r="K17" s="268">
        <v>1259823</v>
      </c>
      <c r="L17" s="268">
        <v>81310</v>
      </c>
      <c r="M17" s="269">
        <v>95320</v>
      </c>
      <c r="N17" s="270">
        <v>-14.7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0" t="s">
        <v>487</v>
      </c>
      <c r="H21" s="1161"/>
      <c r="I21" s="1161"/>
      <c r="J21" s="1162"/>
      <c r="K21" s="280">
        <v>7.55</v>
      </c>
      <c r="L21" s="281">
        <v>8.93</v>
      </c>
      <c r="M21" s="282">
        <v>-1.38</v>
      </c>
      <c r="N21" s="249"/>
      <c r="O21" s="283"/>
      <c r="P21" s="279"/>
    </row>
    <row r="22" spans="1:16" s="284" customFormat="1">
      <c r="A22" s="279"/>
      <c r="B22" s="249"/>
      <c r="C22" s="249"/>
      <c r="D22" s="249"/>
      <c r="E22" s="249"/>
      <c r="F22" s="249"/>
      <c r="G22" s="1160" t="s">
        <v>488</v>
      </c>
      <c r="H22" s="1161"/>
      <c r="I22" s="1161"/>
      <c r="J22" s="1162"/>
      <c r="K22" s="285">
        <v>98.8</v>
      </c>
      <c r="L22" s="286">
        <v>96.9</v>
      </c>
      <c r="M22" s="287">
        <v>1.9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9" t="s">
        <v>469</v>
      </c>
      <c r="L30" s="254"/>
      <c r="M30" s="255" t="s">
        <v>470</v>
      </c>
      <c r="N30" s="256"/>
    </row>
    <row r="31" spans="1:16">
      <c r="A31" s="248"/>
      <c r="B31" s="244"/>
      <c r="C31" s="244"/>
      <c r="D31" s="244"/>
      <c r="E31" s="244"/>
      <c r="F31" s="244"/>
      <c r="G31" s="257"/>
      <c r="H31" s="258"/>
      <c r="I31" s="258"/>
      <c r="J31" s="259"/>
      <c r="K31" s="1150"/>
      <c r="L31" s="260" t="s">
        <v>471</v>
      </c>
      <c r="M31" s="261" t="s">
        <v>472</v>
      </c>
      <c r="N31" s="262" t="s">
        <v>473</v>
      </c>
    </row>
    <row r="32" spans="1:16" ht="27" customHeight="1">
      <c r="A32" s="248"/>
      <c r="B32" s="244"/>
      <c r="C32" s="244"/>
      <c r="D32" s="244"/>
      <c r="E32" s="244"/>
      <c r="F32" s="244"/>
      <c r="G32" s="1151" t="s">
        <v>492</v>
      </c>
      <c r="H32" s="1152"/>
      <c r="I32" s="1152"/>
      <c r="J32" s="1153"/>
      <c r="K32" s="294">
        <v>782901</v>
      </c>
      <c r="L32" s="294">
        <v>50529</v>
      </c>
      <c r="M32" s="295">
        <v>49286</v>
      </c>
      <c r="N32" s="296">
        <v>2.5</v>
      </c>
    </row>
    <row r="33" spans="1:16" ht="13.5" customHeight="1">
      <c r="A33" s="248"/>
      <c r="B33" s="244"/>
      <c r="C33" s="244"/>
      <c r="D33" s="244"/>
      <c r="E33" s="244"/>
      <c r="F33" s="244"/>
      <c r="G33" s="1151" t="s">
        <v>493</v>
      </c>
      <c r="H33" s="1152"/>
      <c r="I33" s="1152"/>
      <c r="J33" s="1153"/>
      <c r="K33" s="294" t="s">
        <v>478</v>
      </c>
      <c r="L33" s="294" t="s">
        <v>478</v>
      </c>
      <c r="M33" s="295" t="s">
        <v>478</v>
      </c>
      <c r="N33" s="296" t="s">
        <v>478</v>
      </c>
    </row>
    <row r="34" spans="1:16" ht="27" customHeight="1">
      <c r="A34" s="248"/>
      <c r="B34" s="244"/>
      <c r="C34" s="244"/>
      <c r="D34" s="244"/>
      <c r="E34" s="244"/>
      <c r="F34" s="244"/>
      <c r="G34" s="1151" t="s">
        <v>494</v>
      </c>
      <c r="H34" s="1152"/>
      <c r="I34" s="1152"/>
      <c r="J34" s="1153"/>
      <c r="K34" s="294" t="s">
        <v>478</v>
      </c>
      <c r="L34" s="294" t="s">
        <v>478</v>
      </c>
      <c r="M34" s="295">
        <v>6</v>
      </c>
      <c r="N34" s="296" t="s">
        <v>478</v>
      </c>
    </row>
    <row r="35" spans="1:16" ht="27" customHeight="1">
      <c r="A35" s="248"/>
      <c r="B35" s="244"/>
      <c r="C35" s="244"/>
      <c r="D35" s="244"/>
      <c r="E35" s="244"/>
      <c r="F35" s="244"/>
      <c r="G35" s="1151" t="s">
        <v>495</v>
      </c>
      <c r="H35" s="1152"/>
      <c r="I35" s="1152"/>
      <c r="J35" s="1153"/>
      <c r="K35" s="294">
        <v>224933</v>
      </c>
      <c r="L35" s="294">
        <v>14517</v>
      </c>
      <c r="M35" s="295">
        <v>18395</v>
      </c>
      <c r="N35" s="296">
        <v>-21.1</v>
      </c>
    </row>
    <row r="36" spans="1:16" ht="27" customHeight="1">
      <c r="A36" s="248"/>
      <c r="B36" s="244"/>
      <c r="C36" s="244"/>
      <c r="D36" s="244"/>
      <c r="E36" s="244"/>
      <c r="F36" s="244"/>
      <c r="G36" s="1151" t="s">
        <v>496</v>
      </c>
      <c r="H36" s="1152"/>
      <c r="I36" s="1152"/>
      <c r="J36" s="1153"/>
      <c r="K36" s="294">
        <v>34965</v>
      </c>
      <c r="L36" s="294">
        <v>2257</v>
      </c>
      <c r="M36" s="295">
        <v>4784</v>
      </c>
      <c r="N36" s="296">
        <v>-52.8</v>
      </c>
    </row>
    <row r="37" spans="1:16" ht="13.5" customHeight="1">
      <c r="A37" s="248"/>
      <c r="B37" s="244"/>
      <c r="C37" s="244"/>
      <c r="D37" s="244"/>
      <c r="E37" s="244"/>
      <c r="F37" s="244"/>
      <c r="G37" s="1151" t="s">
        <v>497</v>
      </c>
      <c r="H37" s="1152"/>
      <c r="I37" s="1152"/>
      <c r="J37" s="1153"/>
      <c r="K37" s="294">
        <v>546</v>
      </c>
      <c r="L37" s="294">
        <v>35</v>
      </c>
      <c r="M37" s="295">
        <v>901</v>
      </c>
      <c r="N37" s="296">
        <v>-96.1</v>
      </c>
    </row>
    <row r="38" spans="1:16" ht="27" customHeight="1">
      <c r="A38" s="248"/>
      <c r="B38" s="244"/>
      <c r="C38" s="244"/>
      <c r="D38" s="244"/>
      <c r="E38" s="244"/>
      <c r="F38" s="244"/>
      <c r="G38" s="1154" t="s">
        <v>498</v>
      </c>
      <c r="H38" s="1155"/>
      <c r="I38" s="1155"/>
      <c r="J38" s="1156"/>
      <c r="K38" s="297" t="s">
        <v>478</v>
      </c>
      <c r="L38" s="297" t="s">
        <v>478</v>
      </c>
      <c r="M38" s="298">
        <v>6</v>
      </c>
      <c r="N38" s="299" t="s">
        <v>478</v>
      </c>
      <c r="O38" s="293"/>
    </row>
    <row r="39" spans="1:16">
      <c r="A39" s="248"/>
      <c r="B39" s="244"/>
      <c r="C39" s="244"/>
      <c r="D39" s="244"/>
      <c r="E39" s="244"/>
      <c r="F39" s="244"/>
      <c r="G39" s="1154" t="s">
        <v>499</v>
      </c>
      <c r="H39" s="1155"/>
      <c r="I39" s="1155"/>
      <c r="J39" s="1156"/>
      <c r="K39" s="300">
        <v>-129596</v>
      </c>
      <c r="L39" s="300">
        <v>-8364</v>
      </c>
      <c r="M39" s="301">
        <v>-3045</v>
      </c>
      <c r="N39" s="302">
        <v>174.7</v>
      </c>
      <c r="O39" s="293"/>
    </row>
    <row r="40" spans="1:16" ht="27" customHeight="1">
      <c r="A40" s="248"/>
      <c r="B40" s="244"/>
      <c r="C40" s="244"/>
      <c r="D40" s="244"/>
      <c r="E40" s="244"/>
      <c r="F40" s="244"/>
      <c r="G40" s="1151" t="s">
        <v>500</v>
      </c>
      <c r="H40" s="1152"/>
      <c r="I40" s="1152"/>
      <c r="J40" s="1153"/>
      <c r="K40" s="300">
        <v>-698620</v>
      </c>
      <c r="L40" s="300">
        <v>-45090</v>
      </c>
      <c r="M40" s="301">
        <v>-49958</v>
      </c>
      <c r="N40" s="302">
        <v>-9.6999999999999993</v>
      </c>
      <c r="O40" s="293"/>
    </row>
    <row r="41" spans="1:16">
      <c r="A41" s="248"/>
      <c r="B41" s="244"/>
      <c r="C41" s="244"/>
      <c r="D41" s="244"/>
      <c r="E41" s="244"/>
      <c r="F41" s="244"/>
      <c r="G41" s="1157" t="s">
        <v>280</v>
      </c>
      <c r="H41" s="1158"/>
      <c r="I41" s="1158"/>
      <c r="J41" s="1159"/>
      <c r="K41" s="294">
        <v>215129</v>
      </c>
      <c r="L41" s="300">
        <v>13885</v>
      </c>
      <c r="M41" s="301">
        <v>20376</v>
      </c>
      <c r="N41" s="302">
        <v>-31.9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4" t="s">
        <v>469</v>
      </c>
      <c r="J49" s="1146" t="s">
        <v>504</v>
      </c>
      <c r="K49" s="1147"/>
      <c r="L49" s="1147"/>
      <c r="M49" s="1147"/>
      <c r="N49" s="1148"/>
    </row>
    <row r="50" spans="1:14">
      <c r="A50" s="248"/>
      <c r="B50" s="244"/>
      <c r="C50" s="244"/>
      <c r="D50" s="244"/>
      <c r="E50" s="244"/>
      <c r="F50" s="244"/>
      <c r="G50" s="312"/>
      <c r="H50" s="313"/>
      <c r="I50" s="1145"/>
      <c r="J50" s="314" t="s">
        <v>505</v>
      </c>
      <c r="K50" s="315" t="s">
        <v>506</v>
      </c>
      <c r="L50" s="316" t="s">
        <v>507</v>
      </c>
      <c r="M50" s="317" t="s">
        <v>508</v>
      </c>
      <c r="N50" s="318" t="s">
        <v>509</v>
      </c>
    </row>
    <row r="51" spans="1:14">
      <c r="A51" s="248"/>
      <c r="B51" s="244"/>
      <c r="C51" s="244"/>
      <c r="D51" s="244"/>
      <c r="E51" s="244"/>
      <c r="F51" s="244"/>
      <c r="G51" s="310" t="s">
        <v>510</v>
      </c>
      <c r="H51" s="311"/>
      <c r="I51" s="319">
        <v>1766255</v>
      </c>
      <c r="J51" s="320">
        <v>118900</v>
      </c>
      <c r="K51" s="321">
        <v>-36.9</v>
      </c>
      <c r="L51" s="322">
        <v>70897</v>
      </c>
      <c r="M51" s="323">
        <v>-25.7</v>
      </c>
      <c r="N51" s="324">
        <v>-11.2</v>
      </c>
    </row>
    <row r="52" spans="1:14">
      <c r="A52" s="248"/>
      <c r="B52" s="244"/>
      <c r="C52" s="244"/>
      <c r="D52" s="244"/>
      <c r="E52" s="244"/>
      <c r="F52" s="244"/>
      <c r="G52" s="325"/>
      <c r="H52" s="326" t="s">
        <v>511</v>
      </c>
      <c r="I52" s="327">
        <v>251627</v>
      </c>
      <c r="J52" s="328">
        <v>16939</v>
      </c>
      <c r="K52" s="329">
        <v>-68.2</v>
      </c>
      <c r="L52" s="330">
        <v>39878</v>
      </c>
      <c r="M52" s="331">
        <v>-17.8</v>
      </c>
      <c r="N52" s="332">
        <v>-50.4</v>
      </c>
    </row>
    <row r="53" spans="1:14">
      <c r="A53" s="248"/>
      <c r="B53" s="244"/>
      <c r="C53" s="244"/>
      <c r="D53" s="244"/>
      <c r="E53" s="244"/>
      <c r="F53" s="244"/>
      <c r="G53" s="310" t="s">
        <v>512</v>
      </c>
      <c r="H53" s="311"/>
      <c r="I53" s="319">
        <v>1225038</v>
      </c>
      <c r="J53" s="320">
        <v>79802</v>
      </c>
      <c r="K53" s="321">
        <v>-32.9</v>
      </c>
      <c r="L53" s="322">
        <v>66496</v>
      </c>
      <c r="M53" s="323">
        <v>-6.2</v>
      </c>
      <c r="N53" s="324">
        <v>-26.7</v>
      </c>
    </row>
    <row r="54" spans="1:14">
      <c r="A54" s="248"/>
      <c r="B54" s="244"/>
      <c r="C54" s="244"/>
      <c r="D54" s="244"/>
      <c r="E54" s="244"/>
      <c r="F54" s="244"/>
      <c r="G54" s="325"/>
      <c r="H54" s="326" t="s">
        <v>511</v>
      </c>
      <c r="I54" s="327">
        <v>346949</v>
      </c>
      <c r="J54" s="328">
        <v>22601</v>
      </c>
      <c r="K54" s="329">
        <v>33.4</v>
      </c>
      <c r="L54" s="330">
        <v>36530</v>
      </c>
      <c r="M54" s="331">
        <v>-8.4</v>
      </c>
      <c r="N54" s="332">
        <v>41.8</v>
      </c>
    </row>
    <row r="55" spans="1:14">
      <c r="A55" s="248"/>
      <c r="B55" s="244"/>
      <c r="C55" s="244"/>
      <c r="D55" s="244"/>
      <c r="E55" s="244"/>
      <c r="F55" s="244"/>
      <c r="G55" s="310" t="s">
        <v>513</v>
      </c>
      <c r="H55" s="311"/>
      <c r="I55" s="319">
        <v>1001956</v>
      </c>
      <c r="J55" s="320">
        <v>64881</v>
      </c>
      <c r="K55" s="321">
        <v>-18.7</v>
      </c>
      <c r="L55" s="322">
        <v>82748</v>
      </c>
      <c r="M55" s="323">
        <v>24.4</v>
      </c>
      <c r="N55" s="324">
        <v>-43.1</v>
      </c>
    </row>
    <row r="56" spans="1:14">
      <c r="A56" s="248"/>
      <c r="B56" s="244"/>
      <c r="C56" s="244"/>
      <c r="D56" s="244"/>
      <c r="E56" s="244"/>
      <c r="F56" s="244"/>
      <c r="G56" s="325"/>
      <c r="H56" s="326" t="s">
        <v>511</v>
      </c>
      <c r="I56" s="327">
        <v>222440</v>
      </c>
      <c r="J56" s="328">
        <v>14404</v>
      </c>
      <c r="K56" s="329">
        <v>-36.299999999999997</v>
      </c>
      <c r="L56" s="330">
        <v>44732</v>
      </c>
      <c r="M56" s="331">
        <v>22.5</v>
      </c>
      <c r="N56" s="332">
        <v>-58.8</v>
      </c>
    </row>
    <row r="57" spans="1:14">
      <c r="A57" s="248"/>
      <c r="B57" s="244"/>
      <c r="C57" s="244"/>
      <c r="D57" s="244"/>
      <c r="E57" s="244"/>
      <c r="F57" s="244"/>
      <c r="G57" s="310" t="s">
        <v>514</v>
      </c>
      <c r="H57" s="311"/>
      <c r="I57" s="319">
        <v>1343159</v>
      </c>
      <c r="J57" s="320">
        <v>86908</v>
      </c>
      <c r="K57" s="321">
        <v>33.9</v>
      </c>
      <c r="L57" s="322">
        <v>91837</v>
      </c>
      <c r="M57" s="323">
        <v>11</v>
      </c>
      <c r="N57" s="324">
        <v>22.9</v>
      </c>
    </row>
    <row r="58" spans="1:14">
      <c r="A58" s="248"/>
      <c r="B58" s="244"/>
      <c r="C58" s="244"/>
      <c r="D58" s="244"/>
      <c r="E58" s="244"/>
      <c r="F58" s="244"/>
      <c r="G58" s="325"/>
      <c r="H58" s="326" t="s">
        <v>511</v>
      </c>
      <c r="I58" s="327">
        <v>503059</v>
      </c>
      <c r="J58" s="328">
        <v>32550</v>
      </c>
      <c r="K58" s="329">
        <v>126</v>
      </c>
      <c r="L58" s="330">
        <v>54439</v>
      </c>
      <c r="M58" s="331">
        <v>21.7</v>
      </c>
      <c r="N58" s="332">
        <v>104.3</v>
      </c>
    </row>
    <row r="59" spans="1:14">
      <c r="A59" s="248"/>
      <c r="B59" s="244"/>
      <c r="C59" s="244"/>
      <c r="D59" s="244"/>
      <c r="E59" s="244"/>
      <c r="F59" s="244"/>
      <c r="G59" s="310" t="s">
        <v>515</v>
      </c>
      <c r="H59" s="311"/>
      <c r="I59" s="319">
        <v>1179214</v>
      </c>
      <c r="J59" s="320">
        <v>76108</v>
      </c>
      <c r="K59" s="321">
        <v>-12.4</v>
      </c>
      <c r="L59" s="322">
        <v>77577</v>
      </c>
      <c r="M59" s="323">
        <v>-15.5</v>
      </c>
      <c r="N59" s="324">
        <v>3.1</v>
      </c>
    </row>
    <row r="60" spans="1:14">
      <c r="A60" s="248"/>
      <c r="B60" s="244"/>
      <c r="C60" s="244"/>
      <c r="D60" s="244"/>
      <c r="E60" s="244"/>
      <c r="F60" s="244"/>
      <c r="G60" s="325"/>
      <c r="H60" s="326" t="s">
        <v>511</v>
      </c>
      <c r="I60" s="333">
        <v>544329</v>
      </c>
      <c r="J60" s="328">
        <v>35132</v>
      </c>
      <c r="K60" s="329">
        <v>7.9</v>
      </c>
      <c r="L60" s="330">
        <v>40870</v>
      </c>
      <c r="M60" s="331">
        <v>-24.9</v>
      </c>
      <c r="N60" s="332">
        <v>32.799999999999997</v>
      </c>
    </row>
    <row r="61" spans="1:14">
      <c r="A61" s="248"/>
      <c r="B61" s="244"/>
      <c r="C61" s="244"/>
      <c r="D61" s="244"/>
      <c r="E61" s="244"/>
      <c r="F61" s="244"/>
      <c r="G61" s="310" t="s">
        <v>516</v>
      </c>
      <c r="H61" s="334"/>
      <c r="I61" s="335">
        <v>1303124</v>
      </c>
      <c r="J61" s="336">
        <v>85320</v>
      </c>
      <c r="K61" s="337">
        <v>-13.4</v>
      </c>
      <c r="L61" s="338">
        <v>77911</v>
      </c>
      <c r="M61" s="339">
        <v>-2.4</v>
      </c>
      <c r="N61" s="324">
        <v>-11</v>
      </c>
    </row>
    <row r="62" spans="1:14">
      <c r="A62" s="248"/>
      <c r="B62" s="244"/>
      <c r="C62" s="244"/>
      <c r="D62" s="244"/>
      <c r="E62" s="244"/>
      <c r="F62" s="244"/>
      <c r="G62" s="325"/>
      <c r="H62" s="326" t="s">
        <v>511</v>
      </c>
      <c r="I62" s="327">
        <v>373681</v>
      </c>
      <c r="J62" s="328">
        <v>24325</v>
      </c>
      <c r="K62" s="329">
        <v>12.6</v>
      </c>
      <c r="L62" s="330">
        <v>43290</v>
      </c>
      <c r="M62" s="331">
        <v>-1.4</v>
      </c>
      <c r="N62" s="332">
        <v>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58.81</v>
      </c>
      <c r="G47" s="12">
        <v>61.64</v>
      </c>
      <c r="H47" s="12">
        <v>65.13</v>
      </c>
      <c r="I47" s="12">
        <v>67.78</v>
      </c>
      <c r="J47" s="13">
        <v>63.66</v>
      </c>
    </row>
    <row r="48" spans="2:10" ht="57.75" customHeight="1">
      <c r="B48" s="14"/>
      <c r="C48" s="1171" t="s">
        <v>4</v>
      </c>
      <c r="D48" s="1171"/>
      <c r="E48" s="1172"/>
      <c r="F48" s="15">
        <v>5.96</v>
      </c>
      <c r="G48" s="16">
        <v>8.49</v>
      </c>
      <c r="H48" s="16">
        <v>6.87</v>
      </c>
      <c r="I48" s="16">
        <v>5.54</v>
      </c>
      <c r="J48" s="17">
        <v>8.73</v>
      </c>
    </row>
    <row r="49" spans="2:10" ht="57.75" customHeight="1" thickBot="1">
      <c r="B49" s="18"/>
      <c r="C49" s="1173" t="s">
        <v>5</v>
      </c>
      <c r="D49" s="1173"/>
      <c r="E49" s="1174"/>
      <c r="F49" s="19" t="s">
        <v>523</v>
      </c>
      <c r="G49" s="20">
        <v>2.66</v>
      </c>
      <c r="H49" s="20" t="s">
        <v>524</v>
      </c>
      <c r="I49" s="20" t="s">
        <v>525</v>
      </c>
      <c r="J49" s="21" t="s">
        <v>526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2017-03-09T02:33:38Z</cp:lastPrinted>
  <dcterms:created xsi:type="dcterms:W3CDTF">2017-01-25T02:57:26Z</dcterms:created>
  <dcterms:modified xsi:type="dcterms:W3CDTF">2017-05-17T00:22:58Z</dcterms:modified>
</cp:coreProperties>
</file>